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t\Documents\Python\compressible_wedge\excel\"/>
    </mc:Choice>
  </mc:AlternateContent>
  <xr:revisionPtr revIDLastSave="0" documentId="13_ncr:1_{890FC951-8132-4751-8BCF-DB8BC15432D7}" xr6:coauthVersionLast="45" xr6:coauthVersionMax="45" xr10:uidLastSave="{00000000-0000-0000-0000-000000000000}"/>
  <bookViews>
    <workbookView xWindow="38280" yWindow="-120" windowWidth="29040" windowHeight="15840" xr2:uid="{C44DC755-8228-428A-A8CC-3A0F05E4D199}"/>
  </bookViews>
  <sheets>
    <sheet name="NACA 0012" sheetId="1" r:id="rId1"/>
  </sheets>
  <definedNames>
    <definedName name="_xlnm._FilterDatabase" localSheetId="0" hidden="1">'NACA 0012'!$FR$7:$FR$53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O244" i="1" l="1"/>
  <c r="FP244" i="1" s="1"/>
  <c r="FO243" i="1"/>
  <c r="FP243" i="1" s="1"/>
  <c r="FO242" i="1"/>
  <c r="FP242" i="1" s="1"/>
  <c r="FO241" i="1"/>
  <c r="FP241" i="1" s="1"/>
  <c r="FO240" i="1"/>
  <c r="FP240" i="1" s="1"/>
  <c r="FO239" i="1"/>
  <c r="FP239" i="1" s="1"/>
  <c r="FO238" i="1"/>
  <c r="FP238" i="1" s="1"/>
  <c r="FO237" i="1"/>
  <c r="FP237" i="1" s="1"/>
  <c r="FO236" i="1"/>
  <c r="FP236" i="1" s="1"/>
  <c r="FO235" i="1"/>
  <c r="FP235" i="1" s="1"/>
  <c r="FO234" i="1"/>
  <c r="FP234" i="1" s="1"/>
  <c r="FO233" i="1"/>
  <c r="FP233" i="1" s="1"/>
  <c r="FO232" i="1"/>
  <c r="FP232" i="1" s="1"/>
  <c r="FO231" i="1"/>
  <c r="FP231" i="1" s="1"/>
  <c r="FO230" i="1"/>
  <c r="FP230" i="1" s="1"/>
  <c r="FO229" i="1"/>
  <c r="FP229" i="1" s="1"/>
  <c r="FO228" i="1"/>
  <c r="FP228" i="1" s="1"/>
  <c r="FO227" i="1"/>
  <c r="FP227" i="1" s="1"/>
  <c r="FP226" i="1"/>
  <c r="FO226" i="1"/>
  <c r="FO225" i="1"/>
  <c r="FP225" i="1" s="1"/>
  <c r="FO224" i="1"/>
  <c r="FP224" i="1" s="1"/>
  <c r="FO223" i="1"/>
  <c r="FP223" i="1" s="1"/>
  <c r="FO222" i="1"/>
  <c r="FP222" i="1" s="1"/>
  <c r="FP221" i="1"/>
  <c r="FO221" i="1"/>
  <c r="FO219" i="1"/>
  <c r="FP219" i="1" s="1"/>
  <c r="FO218" i="1"/>
  <c r="FP218" i="1" s="1"/>
  <c r="FO217" i="1"/>
  <c r="FP217" i="1" s="1"/>
  <c r="FO216" i="1"/>
  <c r="FP216" i="1" s="1"/>
  <c r="FO215" i="1"/>
  <c r="FP215" i="1" s="1"/>
  <c r="FO214" i="1"/>
  <c r="FP214" i="1" s="1"/>
  <c r="FO213" i="1"/>
  <c r="FP213" i="1" s="1"/>
  <c r="FO212" i="1"/>
  <c r="FP212" i="1" s="1"/>
  <c r="FO211" i="1"/>
  <c r="FP211" i="1" s="1"/>
  <c r="FO210" i="1"/>
  <c r="FP210" i="1" s="1"/>
  <c r="FP209" i="1"/>
  <c r="FO209" i="1"/>
  <c r="FO208" i="1"/>
  <c r="FP208" i="1" s="1"/>
  <c r="FO207" i="1"/>
  <c r="FP207" i="1" s="1"/>
  <c r="FO206" i="1"/>
  <c r="FP206" i="1" s="1"/>
  <c r="FO205" i="1"/>
  <c r="FP205" i="1" s="1"/>
  <c r="FP204" i="1"/>
  <c r="FO204" i="1"/>
  <c r="FO203" i="1"/>
  <c r="FP203" i="1" s="1"/>
  <c r="FO202" i="1"/>
  <c r="FP202" i="1" s="1"/>
  <c r="FO201" i="1"/>
  <c r="FP201" i="1" s="1"/>
  <c r="FO200" i="1"/>
  <c r="FP200" i="1" s="1"/>
  <c r="FO199" i="1"/>
  <c r="FP199" i="1" s="1"/>
  <c r="FO198" i="1"/>
  <c r="FP198" i="1" s="1"/>
  <c r="FO197" i="1"/>
  <c r="FP197" i="1" s="1"/>
  <c r="FO196" i="1"/>
  <c r="FP196" i="1" s="1"/>
  <c r="FP192" i="1"/>
  <c r="GS244" i="1"/>
  <c r="GT244" i="1" s="1"/>
  <c r="GS243" i="1"/>
  <c r="GT243" i="1" s="1"/>
  <c r="GS242" i="1"/>
  <c r="GT242" i="1" s="1"/>
  <c r="GS241" i="1"/>
  <c r="GT241" i="1" s="1"/>
  <c r="GT240" i="1"/>
  <c r="GS240" i="1"/>
  <c r="GS239" i="1"/>
  <c r="GT239" i="1" s="1"/>
  <c r="GS238" i="1"/>
  <c r="GT238" i="1" s="1"/>
  <c r="GS237" i="1"/>
  <c r="GT237" i="1" s="1"/>
  <c r="GS236" i="1"/>
  <c r="GT236" i="1" s="1"/>
  <c r="GS235" i="1"/>
  <c r="GT235" i="1" s="1"/>
  <c r="GS234" i="1"/>
  <c r="GT234" i="1" s="1"/>
  <c r="GS233" i="1"/>
  <c r="GT233" i="1" s="1"/>
  <c r="GS232" i="1"/>
  <c r="GT232" i="1" s="1"/>
  <c r="GT231" i="1"/>
  <c r="GS231" i="1"/>
  <c r="GS230" i="1"/>
  <c r="GT230" i="1" s="1"/>
  <c r="GS229" i="1"/>
  <c r="GT229" i="1" s="1"/>
  <c r="GS228" i="1"/>
  <c r="GT228" i="1" s="1"/>
  <c r="GS227" i="1"/>
  <c r="GT227" i="1" s="1"/>
  <c r="GS226" i="1"/>
  <c r="GT226" i="1" s="1"/>
  <c r="GS225" i="1"/>
  <c r="GT225" i="1" s="1"/>
  <c r="GS224" i="1"/>
  <c r="GT224" i="1" s="1"/>
  <c r="GS223" i="1"/>
  <c r="GT223" i="1" s="1"/>
  <c r="GT222" i="1"/>
  <c r="GS222" i="1"/>
  <c r="GS221" i="1"/>
  <c r="GT221" i="1" s="1"/>
  <c r="GS219" i="1"/>
  <c r="GT219" i="1" s="1"/>
  <c r="GS218" i="1"/>
  <c r="GT218" i="1" s="1"/>
  <c r="GS217" i="1"/>
  <c r="GT217" i="1" s="1"/>
  <c r="GS216" i="1"/>
  <c r="GT216" i="1" s="1"/>
  <c r="GS215" i="1"/>
  <c r="GT215" i="1" s="1"/>
  <c r="GT214" i="1"/>
  <c r="GS214" i="1"/>
  <c r="GS213" i="1"/>
  <c r="GT213" i="1" s="1"/>
  <c r="GS212" i="1"/>
  <c r="GT212" i="1" s="1"/>
  <c r="GS211" i="1"/>
  <c r="GT211" i="1" s="1"/>
  <c r="GS210" i="1"/>
  <c r="GT210" i="1" s="1"/>
  <c r="GS209" i="1"/>
  <c r="GT209" i="1" s="1"/>
  <c r="GS208" i="1"/>
  <c r="GT208" i="1" s="1"/>
  <c r="GT207" i="1"/>
  <c r="GS207" i="1"/>
  <c r="GS206" i="1"/>
  <c r="GT206" i="1" s="1"/>
  <c r="GT205" i="1"/>
  <c r="GS205" i="1"/>
  <c r="GS204" i="1"/>
  <c r="GT204" i="1" s="1"/>
  <c r="GS203" i="1"/>
  <c r="GT203" i="1" s="1"/>
  <c r="GS202" i="1"/>
  <c r="GT202" i="1" s="1"/>
  <c r="GS201" i="1"/>
  <c r="GT201" i="1" s="1"/>
  <c r="GS200" i="1"/>
  <c r="GT200" i="1" s="1"/>
  <c r="GS199" i="1"/>
  <c r="GT199" i="1" s="1"/>
  <c r="GT198" i="1"/>
  <c r="GS198" i="1"/>
  <c r="GS197" i="1"/>
  <c r="GT197" i="1" s="1"/>
  <c r="GS196" i="1"/>
  <c r="GT196" i="1" s="1"/>
  <c r="GT192" i="1"/>
  <c r="GA244" i="1"/>
  <c r="GB244" i="1" s="1"/>
  <c r="GA243" i="1"/>
  <c r="GB243" i="1" s="1"/>
  <c r="GA242" i="1"/>
  <c r="GB242" i="1" s="1"/>
  <c r="GA241" i="1"/>
  <c r="GB241" i="1" s="1"/>
  <c r="GA240" i="1"/>
  <c r="GB240" i="1" s="1"/>
  <c r="GA239" i="1"/>
  <c r="GB239" i="1" s="1"/>
  <c r="GA238" i="1"/>
  <c r="GB238" i="1" s="1"/>
  <c r="GA237" i="1"/>
  <c r="GB237" i="1" s="1"/>
  <c r="GA236" i="1"/>
  <c r="GB236" i="1" s="1"/>
  <c r="GA235" i="1"/>
  <c r="GB235" i="1" s="1"/>
  <c r="GA234" i="1"/>
  <c r="GB234" i="1" s="1"/>
  <c r="GA233" i="1"/>
  <c r="GB233" i="1" s="1"/>
  <c r="GA232" i="1"/>
  <c r="GB232" i="1" s="1"/>
  <c r="GA231" i="1"/>
  <c r="GB231" i="1" s="1"/>
  <c r="GA230" i="1"/>
  <c r="GB230" i="1" s="1"/>
  <c r="GA229" i="1"/>
  <c r="GB229" i="1" s="1"/>
  <c r="GA228" i="1"/>
  <c r="GB228" i="1" s="1"/>
  <c r="GA227" i="1"/>
  <c r="GB227" i="1" s="1"/>
  <c r="GA226" i="1"/>
  <c r="GB226" i="1" s="1"/>
  <c r="GB225" i="1"/>
  <c r="GA225" i="1"/>
  <c r="GA224" i="1"/>
  <c r="GB224" i="1" s="1"/>
  <c r="GA223" i="1"/>
  <c r="GB223" i="1" s="1"/>
  <c r="GA222" i="1"/>
  <c r="GB222" i="1" s="1"/>
  <c r="GA221" i="1"/>
  <c r="GB221" i="1" s="1"/>
  <c r="GA219" i="1"/>
  <c r="GB219" i="1" s="1"/>
  <c r="GA218" i="1"/>
  <c r="GB218" i="1" s="1"/>
  <c r="GA217" i="1"/>
  <c r="GB217" i="1" s="1"/>
  <c r="GA216" i="1"/>
  <c r="GB216" i="1" s="1"/>
  <c r="GB215" i="1"/>
  <c r="GA215" i="1"/>
  <c r="GA214" i="1"/>
  <c r="GB214" i="1" s="1"/>
  <c r="GA213" i="1"/>
  <c r="GB213" i="1" s="1"/>
  <c r="GB212" i="1"/>
  <c r="GA212" i="1"/>
  <c r="GA211" i="1"/>
  <c r="GB211" i="1" s="1"/>
  <c r="GA210" i="1"/>
  <c r="GB210" i="1" s="1"/>
  <c r="GA209" i="1"/>
  <c r="GB209" i="1" s="1"/>
  <c r="GA208" i="1"/>
  <c r="GB208" i="1" s="1"/>
  <c r="GB207" i="1"/>
  <c r="GA207" i="1"/>
  <c r="GA206" i="1"/>
  <c r="GB206" i="1" s="1"/>
  <c r="GA205" i="1"/>
  <c r="GB205" i="1" s="1"/>
  <c r="GB204" i="1"/>
  <c r="GA204" i="1"/>
  <c r="GA203" i="1"/>
  <c r="GB203" i="1" s="1"/>
  <c r="GA202" i="1"/>
  <c r="GB202" i="1" s="1"/>
  <c r="GA201" i="1"/>
  <c r="GB201" i="1" s="1"/>
  <c r="GA200" i="1"/>
  <c r="GB200" i="1" s="1"/>
  <c r="GB199" i="1"/>
  <c r="GA199" i="1"/>
  <c r="GA198" i="1"/>
  <c r="GB198" i="1" s="1"/>
  <c r="GA197" i="1"/>
  <c r="GB197" i="1" s="1"/>
  <c r="GB196" i="1"/>
  <c r="GA196" i="1"/>
  <c r="GB192" i="1"/>
  <c r="GM244" i="1"/>
  <c r="GN244" i="1" s="1"/>
  <c r="GM243" i="1"/>
  <c r="GN243" i="1" s="1"/>
  <c r="GM242" i="1"/>
  <c r="GN242" i="1" s="1"/>
  <c r="GM241" i="1"/>
  <c r="GN241" i="1" s="1"/>
  <c r="GM240" i="1"/>
  <c r="GN240" i="1" s="1"/>
  <c r="GM239" i="1"/>
  <c r="GN239" i="1" s="1"/>
  <c r="GM238" i="1"/>
  <c r="GN238" i="1" s="1"/>
  <c r="GM237" i="1"/>
  <c r="GN237" i="1" s="1"/>
  <c r="GM236" i="1"/>
  <c r="GN236" i="1" s="1"/>
  <c r="GM235" i="1"/>
  <c r="GN235" i="1" s="1"/>
  <c r="GM234" i="1"/>
  <c r="GN234" i="1" s="1"/>
  <c r="GM233" i="1"/>
  <c r="GN233" i="1" s="1"/>
  <c r="GM232" i="1"/>
  <c r="GN232" i="1" s="1"/>
  <c r="GM231" i="1"/>
  <c r="GN231" i="1" s="1"/>
  <c r="GM230" i="1"/>
  <c r="GN230" i="1" s="1"/>
  <c r="GM229" i="1"/>
  <c r="GN229" i="1" s="1"/>
  <c r="GM228" i="1"/>
  <c r="GN228" i="1" s="1"/>
  <c r="GM227" i="1"/>
  <c r="GN227" i="1" s="1"/>
  <c r="GM226" i="1"/>
  <c r="GN226" i="1" s="1"/>
  <c r="GM225" i="1"/>
  <c r="GN225" i="1" s="1"/>
  <c r="GM224" i="1"/>
  <c r="GN224" i="1" s="1"/>
  <c r="GM223" i="1"/>
  <c r="GN223" i="1" s="1"/>
  <c r="GM222" i="1"/>
  <c r="GN222" i="1" s="1"/>
  <c r="GM221" i="1"/>
  <c r="GN221" i="1" s="1"/>
  <c r="GM219" i="1"/>
  <c r="GN219" i="1" s="1"/>
  <c r="GM218" i="1"/>
  <c r="GN218" i="1" s="1"/>
  <c r="GM217" i="1"/>
  <c r="GN217" i="1" s="1"/>
  <c r="GM216" i="1"/>
  <c r="GN216" i="1" s="1"/>
  <c r="GM215" i="1"/>
  <c r="GN215" i="1" s="1"/>
  <c r="GM214" i="1"/>
  <c r="GN214" i="1" s="1"/>
  <c r="GM213" i="1"/>
  <c r="GN213" i="1" s="1"/>
  <c r="GM212" i="1"/>
  <c r="GN212" i="1" s="1"/>
  <c r="GM211" i="1"/>
  <c r="GN211" i="1" s="1"/>
  <c r="GM210" i="1"/>
  <c r="GN210" i="1" s="1"/>
  <c r="GM209" i="1"/>
  <c r="GN209" i="1" s="1"/>
  <c r="GM208" i="1"/>
  <c r="GN208" i="1" s="1"/>
  <c r="GM207" i="1"/>
  <c r="GN207" i="1" s="1"/>
  <c r="GM206" i="1"/>
  <c r="GN206" i="1" s="1"/>
  <c r="GM205" i="1"/>
  <c r="GN205" i="1" s="1"/>
  <c r="GM204" i="1"/>
  <c r="GN204" i="1" s="1"/>
  <c r="GM203" i="1"/>
  <c r="GN203" i="1" s="1"/>
  <c r="GM202" i="1"/>
  <c r="GN202" i="1" s="1"/>
  <c r="GM201" i="1"/>
  <c r="GN201" i="1" s="1"/>
  <c r="GM200" i="1"/>
  <c r="GN200" i="1" s="1"/>
  <c r="GM199" i="1"/>
  <c r="GN199" i="1" s="1"/>
  <c r="GM198" i="1"/>
  <c r="GN198" i="1" s="1"/>
  <c r="GM197" i="1"/>
  <c r="GN197" i="1" s="1"/>
  <c r="GM196" i="1"/>
  <c r="GN196" i="1" s="1"/>
  <c r="GN192" i="1"/>
  <c r="GY244" i="1"/>
  <c r="GZ244" i="1" s="1"/>
  <c r="GY243" i="1"/>
  <c r="GZ243" i="1" s="1"/>
  <c r="GY242" i="1"/>
  <c r="GZ242" i="1" s="1"/>
  <c r="GY241" i="1"/>
  <c r="GZ241" i="1" s="1"/>
  <c r="GY240" i="1"/>
  <c r="GZ240" i="1" s="1"/>
  <c r="GY239" i="1"/>
  <c r="GZ239" i="1" s="1"/>
  <c r="GY238" i="1"/>
  <c r="GZ238" i="1" s="1"/>
  <c r="GY237" i="1"/>
  <c r="GZ237" i="1" s="1"/>
  <c r="GY236" i="1"/>
  <c r="GZ236" i="1" s="1"/>
  <c r="GY235" i="1"/>
  <c r="GZ235" i="1" s="1"/>
  <c r="GY234" i="1"/>
  <c r="GZ234" i="1" s="1"/>
  <c r="GY233" i="1"/>
  <c r="GZ233" i="1" s="1"/>
  <c r="GY232" i="1"/>
  <c r="GZ232" i="1" s="1"/>
  <c r="GY231" i="1"/>
  <c r="GZ231" i="1" s="1"/>
  <c r="GY230" i="1"/>
  <c r="GZ230" i="1" s="1"/>
  <c r="GY229" i="1"/>
  <c r="GZ229" i="1" s="1"/>
  <c r="GY228" i="1"/>
  <c r="GZ228" i="1" s="1"/>
  <c r="GY227" i="1"/>
  <c r="GZ227" i="1" s="1"/>
  <c r="GY226" i="1"/>
  <c r="GZ226" i="1" s="1"/>
  <c r="GY225" i="1"/>
  <c r="GZ225" i="1" s="1"/>
  <c r="GY224" i="1"/>
  <c r="GZ224" i="1" s="1"/>
  <c r="GY223" i="1"/>
  <c r="GZ223" i="1" s="1"/>
  <c r="GY222" i="1"/>
  <c r="GZ222" i="1" s="1"/>
  <c r="GY221" i="1"/>
  <c r="GZ221" i="1" s="1"/>
  <c r="GY219" i="1"/>
  <c r="GZ219" i="1" s="1"/>
  <c r="GY218" i="1"/>
  <c r="GZ218" i="1" s="1"/>
  <c r="GY217" i="1"/>
  <c r="GZ217" i="1" s="1"/>
  <c r="GZ216" i="1"/>
  <c r="GY216" i="1"/>
  <c r="GY215" i="1"/>
  <c r="GZ215" i="1" s="1"/>
  <c r="GY214" i="1"/>
  <c r="GZ214" i="1" s="1"/>
  <c r="GY213" i="1"/>
  <c r="GZ213" i="1" s="1"/>
  <c r="GY212" i="1"/>
  <c r="GZ212" i="1" s="1"/>
  <c r="GY211" i="1"/>
  <c r="GZ211" i="1" s="1"/>
  <c r="GY210" i="1"/>
  <c r="GZ210" i="1" s="1"/>
  <c r="GY209" i="1"/>
  <c r="GZ209" i="1" s="1"/>
  <c r="GY208" i="1"/>
  <c r="GZ208" i="1" s="1"/>
  <c r="GY207" i="1"/>
  <c r="GZ207" i="1" s="1"/>
  <c r="GY206" i="1"/>
  <c r="GZ206" i="1" s="1"/>
  <c r="GY205" i="1"/>
  <c r="GZ205" i="1" s="1"/>
  <c r="GY204" i="1"/>
  <c r="GZ204" i="1" s="1"/>
  <c r="GY203" i="1"/>
  <c r="GZ203" i="1" s="1"/>
  <c r="GY202" i="1"/>
  <c r="GZ202" i="1" s="1"/>
  <c r="GY201" i="1"/>
  <c r="GZ201" i="1" s="1"/>
  <c r="GY200" i="1"/>
  <c r="GZ200" i="1" s="1"/>
  <c r="GY199" i="1"/>
  <c r="GZ199" i="1" s="1"/>
  <c r="GY198" i="1"/>
  <c r="GZ198" i="1" s="1"/>
  <c r="GY197" i="1"/>
  <c r="GZ197" i="1" s="1"/>
  <c r="GY196" i="1"/>
  <c r="GZ196" i="1" s="1"/>
  <c r="GZ192" i="1"/>
  <c r="EI244" i="1"/>
  <c r="EJ244" i="1" s="1"/>
  <c r="EI243" i="1"/>
  <c r="EI242" i="1"/>
  <c r="EB242" i="1"/>
  <c r="EA242" i="1"/>
  <c r="EC242" i="1" s="1"/>
  <c r="DZ242" i="1"/>
  <c r="EI241" i="1"/>
  <c r="EB241" i="1"/>
  <c r="EA241" i="1"/>
  <c r="EC241" i="1" s="1"/>
  <c r="ED241" i="1" s="1"/>
  <c r="EE241" i="1" s="1"/>
  <c r="DZ241" i="1"/>
  <c r="EI240" i="1"/>
  <c r="EB240" i="1"/>
  <c r="EA240" i="1"/>
  <c r="EC240" i="1" s="1"/>
  <c r="ED240" i="1" s="1"/>
  <c r="EE240" i="1" s="1"/>
  <c r="DZ240" i="1"/>
  <c r="EI239" i="1"/>
  <c r="EB239" i="1"/>
  <c r="EA239" i="1"/>
  <c r="EC239" i="1" s="1"/>
  <c r="ED239" i="1" s="1"/>
  <c r="EE239" i="1" s="1"/>
  <c r="DZ239" i="1"/>
  <c r="EI238" i="1"/>
  <c r="EB238" i="1"/>
  <c r="DZ238" i="1"/>
  <c r="EA238" i="1" s="1"/>
  <c r="EI237" i="1"/>
  <c r="EB237" i="1"/>
  <c r="DZ237" i="1"/>
  <c r="EA237" i="1" s="1"/>
  <c r="EC237" i="1" s="1"/>
  <c r="ED237" i="1" s="1"/>
  <c r="EE237" i="1" s="1"/>
  <c r="EJ237" i="1" s="1"/>
  <c r="EI236" i="1"/>
  <c r="EB236" i="1"/>
  <c r="DZ236" i="1"/>
  <c r="EA236" i="1" s="1"/>
  <c r="EI235" i="1"/>
  <c r="EB235" i="1"/>
  <c r="DZ235" i="1"/>
  <c r="EA235" i="1" s="1"/>
  <c r="EI234" i="1"/>
  <c r="EB234" i="1"/>
  <c r="DZ234" i="1"/>
  <c r="EA234" i="1" s="1"/>
  <c r="EC234" i="1" s="1"/>
  <c r="ED234" i="1" s="1"/>
  <c r="EE234" i="1" s="1"/>
  <c r="EI233" i="1"/>
  <c r="EB233" i="1"/>
  <c r="DZ233" i="1"/>
  <c r="EA233" i="1" s="1"/>
  <c r="EI232" i="1"/>
  <c r="EB232" i="1"/>
  <c r="DZ232" i="1"/>
  <c r="EA232" i="1" s="1"/>
  <c r="EI231" i="1"/>
  <c r="EB231" i="1"/>
  <c r="DZ231" i="1"/>
  <c r="EA231" i="1" s="1"/>
  <c r="EI230" i="1"/>
  <c r="EB230" i="1"/>
  <c r="DZ230" i="1"/>
  <c r="EA230" i="1" s="1"/>
  <c r="EI229" i="1"/>
  <c r="EB229" i="1"/>
  <c r="DZ229" i="1"/>
  <c r="EA229" i="1" s="1"/>
  <c r="EC229" i="1" s="1"/>
  <c r="ED229" i="1" s="1"/>
  <c r="EE229" i="1" s="1"/>
  <c r="EI228" i="1"/>
  <c r="EB228" i="1"/>
  <c r="DZ228" i="1"/>
  <c r="EA228" i="1" s="1"/>
  <c r="EI227" i="1"/>
  <c r="EB227" i="1"/>
  <c r="DZ227" i="1"/>
  <c r="EA227" i="1" s="1"/>
  <c r="EI226" i="1"/>
  <c r="EB226" i="1"/>
  <c r="DZ226" i="1"/>
  <c r="EA226" i="1" s="1"/>
  <c r="EC226" i="1" s="1"/>
  <c r="ED226" i="1" s="1"/>
  <c r="EE226" i="1" s="1"/>
  <c r="EI225" i="1"/>
  <c r="EJ225" i="1" s="1"/>
  <c r="EB225" i="1"/>
  <c r="DZ225" i="1"/>
  <c r="EA225" i="1" s="1"/>
  <c r="EC225" i="1" s="1"/>
  <c r="ED225" i="1" s="1"/>
  <c r="EE225" i="1" s="1"/>
  <c r="EI224" i="1"/>
  <c r="EB224" i="1"/>
  <c r="DZ224" i="1"/>
  <c r="EA224" i="1" s="1"/>
  <c r="EI223" i="1"/>
  <c r="EB223" i="1"/>
  <c r="DZ223" i="1"/>
  <c r="EA223" i="1" s="1"/>
  <c r="EI222" i="1"/>
  <c r="EB222" i="1"/>
  <c r="DZ222" i="1"/>
  <c r="EA222" i="1" s="1"/>
  <c r="EI221" i="1"/>
  <c r="EB221" i="1"/>
  <c r="DZ221" i="1"/>
  <c r="EA221" i="1" s="1"/>
  <c r="EC221" i="1" s="1"/>
  <c r="ED221" i="1" s="1"/>
  <c r="EE221" i="1" s="1"/>
  <c r="EB220" i="1"/>
  <c r="EA220" i="1"/>
  <c r="DZ220" i="1"/>
  <c r="EI219" i="1"/>
  <c r="EE219" i="1"/>
  <c r="EI218" i="1"/>
  <c r="EB218" i="1"/>
  <c r="DZ218" i="1"/>
  <c r="EA218" i="1" s="1"/>
  <c r="EC218" i="1" s="1"/>
  <c r="ED218" i="1" s="1"/>
  <c r="EE218" i="1" s="1"/>
  <c r="EI217" i="1"/>
  <c r="EB217" i="1"/>
  <c r="DZ217" i="1"/>
  <c r="EA217" i="1" s="1"/>
  <c r="EI216" i="1"/>
  <c r="EB216" i="1"/>
  <c r="DZ216" i="1"/>
  <c r="EA216" i="1" s="1"/>
  <c r="EI215" i="1"/>
  <c r="EB215" i="1"/>
  <c r="DZ215" i="1"/>
  <c r="EA215" i="1" s="1"/>
  <c r="EC215" i="1" s="1"/>
  <c r="ED215" i="1" s="1"/>
  <c r="EE215" i="1" s="1"/>
  <c r="EI214" i="1"/>
  <c r="EJ214" i="1" s="1"/>
  <c r="EB214" i="1"/>
  <c r="DZ214" i="1"/>
  <c r="EA214" i="1" s="1"/>
  <c r="EC214" i="1" s="1"/>
  <c r="ED214" i="1" s="1"/>
  <c r="EE214" i="1" s="1"/>
  <c r="EI213" i="1"/>
  <c r="EB213" i="1"/>
  <c r="DZ213" i="1"/>
  <c r="EA213" i="1" s="1"/>
  <c r="EI212" i="1"/>
  <c r="EB212" i="1"/>
  <c r="DZ212" i="1"/>
  <c r="EA212" i="1" s="1"/>
  <c r="EI211" i="1"/>
  <c r="EB211" i="1"/>
  <c r="DZ211" i="1"/>
  <c r="EA211" i="1" s="1"/>
  <c r="EI210" i="1"/>
  <c r="EB210" i="1"/>
  <c r="DZ210" i="1"/>
  <c r="EA210" i="1" s="1"/>
  <c r="EC210" i="1" s="1"/>
  <c r="ED210" i="1" s="1"/>
  <c r="EE210" i="1" s="1"/>
  <c r="EI209" i="1"/>
  <c r="EB209" i="1"/>
  <c r="DZ209" i="1"/>
  <c r="EA209" i="1" s="1"/>
  <c r="EI208" i="1"/>
  <c r="EB208" i="1"/>
  <c r="DZ208" i="1"/>
  <c r="EA208" i="1" s="1"/>
  <c r="EI207" i="1"/>
  <c r="EB207" i="1"/>
  <c r="DZ207" i="1"/>
  <c r="EA207" i="1" s="1"/>
  <c r="EC207" i="1" s="1"/>
  <c r="ED207" i="1" s="1"/>
  <c r="EE207" i="1" s="1"/>
  <c r="EI206" i="1"/>
  <c r="EJ206" i="1" s="1"/>
  <c r="EB206" i="1"/>
  <c r="DZ206" i="1"/>
  <c r="EA206" i="1" s="1"/>
  <c r="EC206" i="1" s="1"/>
  <c r="ED206" i="1" s="1"/>
  <c r="EE206" i="1" s="1"/>
  <c r="EI205" i="1"/>
  <c r="EB205" i="1"/>
  <c r="DZ205" i="1"/>
  <c r="EA205" i="1" s="1"/>
  <c r="EI204" i="1"/>
  <c r="EB204" i="1"/>
  <c r="DZ204" i="1"/>
  <c r="EA204" i="1" s="1"/>
  <c r="EI203" i="1"/>
  <c r="EB203" i="1"/>
  <c r="DZ203" i="1"/>
  <c r="EA203" i="1" s="1"/>
  <c r="EI202" i="1"/>
  <c r="EB202" i="1"/>
  <c r="DZ202" i="1"/>
  <c r="EA202" i="1" s="1"/>
  <c r="EC202" i="1" s="1"/>
  <c r="ED202" i="1" s="1"/>
  <c r="EE202" i="1" s="1"/>
  <c r="EI201" i="1"/>
  <c r="EB201" i="1"/>
  <c r="DZ201" i="1"/>
  <c r="EA201" i="1" s="1"/>
  <c r="EI200" i="1"/>
  <c r="EB200" i="1"/>
  <c r="DZ200" i="1"/>
  <c r="EA200" i="1" s="1"/>
  <c r="EI199" i="1"/>
  <c r="EB199" i="1"/>
  <c r="DZ199" i="1"/>
  <c r="EA199" i="1" s="1"/>
  <c r="EC199" i="1" s="1"/>
  <c r="ED199" i="1" s="1"/>
  <c r="EE199" i="1" s="1"/>
  <c r="EI198" i="1"/>
  <c r="EJ198" i="1" s="1"/>
  <c r="EB198" i="1"/>
  <c r="DZ198" i="1"/>
  <c r="EA198" i="1" s="1"/>
  <c r="EC198" i="1" s="1"/>
  <c r="ED198" i="1" s="1"/>
  <c r="EE198" i="1" s="1"/>
  <c r="EI197" i="1"/>
  <c r="EB197" i="1"/>
  <c r="DZ197" i="1"/>
  <c r="EA197" i="1" s="1"/>
  <c r="EI196" i="1"/>
  <c r="EJ196" i="1" s="1"/>
  <c r="ED196" i="1"/>
  <c r="EE196" i="1" s="1"/>
  <c r="DZ196" i="1"/>
  <c r="EA196" i="1" s="1"/>
  <c r="EJ192" i="1"/>
  <c r="HF115" i="1"/>
  <c r="HE115" i="1"/>
  <c r="HE114" i="1"/>
  <c r="HF114" i="1" s="1"/>
  <c r="HE113" i="1"/>
  <c r="HF113" i="1" s="1"/>
  <c r="HE112" i="1"/>
  <c r="HF112" i="1" s="1"/>
  <c r="HF111" i="1"/>
  <c r="HE111" i="1"/>
  <c r="HE110" i="1"/>
  <c r="HF110" i="1" s="1"/>
  <c r="HF109" i="1"/>
  <c r="HE109" i="1"/>
  <c r="HE108" i="1"/>
  <c r="HF108" i="1" s="1"/>
  <c r="HE107" i="1"/>
  <c r="HF107" i="1" s="1"/>
  <c r="HE106" i="1"/>
  <c r="HF106" i="1" s="1"/>
  <c r="HE105" i="1"/>
  <c r="HF105" i="1" s="1"/>
  <c r="HF104" i="1"/>
  <c r="HE104" i="1"/>
  <c r="HE103" i="1"/>
  <c r="HF103" i="1" s="1"/>
  <c r="HE102" i="1"/>
  <c r="HF102" i="1" s="1"/>
  <c r="HF101" i="1"/>
  <c r="HE101" i="1"/>
  <c r="HF100" i="1"/>
  <c r="HE100" i="1"/>
  <c r="HE99" i="1"/>
  <c r="HF99" i="1" s="1"/>
  <c r="HE98" i="1"/>
  <c r="HF98" i="1" s="1"/>
  <c r="HF97" i="1"/>
  <c r="HE97" i="1"/>
  <c r="HE96" i="1"/>
  <c r="HF96" i="1" s="1"/>
  <c r="HF95" i="1"/>
  <c r="HE95" i="1"/>
  <c r="HE94" i="1"/>
  <c r="HF94" i="1" s="1"/>
  <c r="HE93" i="1"/>
  <c r="HF93" i="1" s="1"/>
  <c r="HE92" i="1"/>
  <c r="HF92" i="1" s="1"/>
  <c r="HF90" i="1"/>
  <c r="HE90" i="1"/>
  <c r="HE89" i="1"/>
  <c r="HF89" i="1" s="1"/>
  <c r="HE88" i="1"/>
  <c r="HF88" i="1" s="1"/>
  <c r="HF87" i="1"/>
  <c r="HE87" i="1"/>
  <c r="HE86" i="1"/>
  <c r="HF86" i="1" s="1"/>
  <c r="HE85" i="1"/>
  <c r="HF85" i="1" s="1"/>
  <c r="HE84" i="1"/>
  <c r="HF84" i="1" s="1"/>
  <c r="HE83" i="1"/>
  <c r="HF83" i="1" s="1"/>
  <c r="HE82" i="1"/>
  <c r="HF82" i="1" s="1"/>
  <c r="HE81" i="1"/>
  <c r="HF81" i="1" s="1"/>
  <c r="HF80" i="1"/>
  <c r="HE80" i="1"/>
  <c r="HE79" i="1"/>
  <c r="HF79" i="1" s="1"/>
  <c r="HF78" i="1"/>
  <c r="HE78" i="1"/>
  <c r="HE77" i="1"/>
  <c r="HF77" i="1" s="1"/>
  <c r="HF76" i="1"/>
  <c r="HE76" i="1"/>
  <c r="HE75" i="1"/>
  <c r="HF75" i="1" s="1"/>
  <c r="HE74" i="1"/>
  <c r="HF74" i="1" s="1"/>
  <c r="HE73" i="1"/>
  <c r="HF73" i="1" s="1"/>
  <c r="HE72" i="1"/>
  <c r="HF72" i="1" s="1"/>
  <c r="HF71" i="1"/>
  <c r="HE71" i="1"/>
  <c r="HE70" i="1"/>
  <c r="HF70" i="1" s="1"/>
  <c r="HE69" i="1"/>
  <c r="HF69" i="1" s="1"/>
  <c r="HE68" i="1"/>
  <c r="HF68" i="1" s="1"/>
  <c r="HF67" i="1"/>
  <c r="HE67" i="1"/>
  <c r="HF63" i="1"/>
  <c r="HE180" i="1"/>
  <c r="HF180" i="1" s="1"/>
  <c r="HE179" i="1"/>
  <c r="HF179" i="1" s="1"/>
  <c r="HE178" i="1"/>
  <c r="HF178" i="1" s="1"/>
  <c r="HE177" i="1"/>
  <c r="HF177" i="1" s="1"/>
  <c r="HE176" i="1"/>
  <c r="HF176" i="1" s="1"/>
  <c r="HF175" i="1"/>
  <c r="HE175" i="1"/>
  <c r="HE174" i="1"/>
  <c r="HF174" i="1" s="1"/>
  <c r="HF173" i="1"/>
  <c r="HE173" i="1"/>
  <c r="HE172" i="1"/>
  <c r="HF172" i="1" s="1"/>
  <c r="HE171" i="1"/>
  <c r="HF171" i="1" s="1"/>
  <c r="HF170" i="1"/>
  <c r="HE170" i="1"/>
  <c r="HE169" i="1"/>
  <c r="HF169" i="1" s="1"/>
  <c r="HE168" i="1"/>
  <c r="HF168" i="1" s="1"/>
  <c r="HF167" i="1"/>
  <c r="HE167" i="1"/>
  <c r="HF166" i="1"/>
  <c r="HE166" i="1"/>
  <c r="HE165" i="1"/>
  <c r="HF165" i="1" s="1"/>
  <c r="HE164" i="1"/>
  <c r="HF164" i="1" s="1"/>
  <c r="HE163" i="1"/>
  <c r="HF163" i="1" s="1"/>
  <c r="HE162" i="1"/>
  <c r="HF162" i="1" s="1"/>
  <c r="HF161" i="1"/>
  <c r="HE161" i="1"/>
  <c r="HE160" i="1"/>
  <c r="HF160" i="1" s="1"/>
  <c r="HF159" i="1"/>
  <c r="HE159" i="1"/>
  <c r="HF158" i="1"/>
  <c r="HE158" i="1"/>
  <c r="HF157" i="1"/>
  <c r="HE157" i="1"/>
  <c r="HE155" i="1"/>
  <c r="HF155" i="1" s="1"/>
  <c r="HE154" i="1"/>
  <c r="HF154" i="1" s="1"/>
  <c r="HE153" i="1"/>
  <c r="HF153" i="1" s="1"/>
  <c r="HE152" i="1"/>
  <c r="HF152" i="1" s="1"/>
  <c r="HE151" i="1"/>
  <c r="HF151" i="1" s="1"/>
  <c r="HF150" i="1"/>
  <c r="HE150" i="1"/>
  <c r="HF149" i="1"/>
  <c r="HE149" i="1"/>
  <c r="HF148" i="1"/>
  <c r="HE148" i="1"/>
  <c r="HE147" i="1"/>
  <c r="HF147" i="1" s="1"/>
  <c r="HF146" i="1"/>
  <c r="HE146" i="1"/>
  <c r="HE145" i="1"/>
  <c r="HF145" i="1" s="1"/>
  <c r="HE144" i="1"/>
  <c r="HF144" i="1" s="1"/>
  <c r="HE143" i="1"/>
  <c r="HF143" i="1" s="1"/>
  <c r="HF142" i="1"/>
  <c r="HE142" i="1"/>
  <c r="HF141" i="1"/>
  <c r="HE141" i="1"/>
  <c r="HF140" i="1"/>
  <c r="HE140" i="1"/>
  <c r="HE139" i="1"/>
  <c r="HF139" i="1" s="1"/>
  <c r="HE138" i="1"/>
  <c r="HF138" i="1" s="1"/>
  <c r="HE137" i="1"/>
  <c r="HF137" i="1" s="1"/>
  <c r="HE136" i="1"/>
  <c r="HF136" i="1" s="1"/>
  <c r="HE135" i="1"/>
  <c r="HF135" i="1" s="1"/>
  <c r="HF134" i="1"/>
  <c r="HE134" i="1"/>
  <c r="HF133" i="1"/>
  <c r="HE133" i="1"/>
  <c r="HF132" i="1"/>
  <c r="HE132" i="1"/>
  <c r="HF128" i="1"/>
  <c r="GS180" i="1"/>
  <c r="GT180" i="1" s="1"/>
  <c r="GS179" i="1"/>
  <c r="GT179" i="1" s="1"/>
  <c r="GS178" i="1"/>
  <c r="GT178" i="1" s="1"/>
  <c r="GS177" i="1"/>
  <c r="GT177" i="1" s="1"/>
  <c r="GT176" i="1"/>
  <c r="GS176" i="1"/>
  <c r="GS175" i="1"/>
  <c r="GT175" i="1" s="1"/>
  <c r="GS174" i="1"/>
  <c r="GT174" i="1" s="1"/>
  <c r="GS173" i="1"/>
  <c r="GT173" i="1" s="1"/>
  <c r="GT172" i="1"/>
  <c r="GS172" i="1"/>
  <c r="GS171" i="1"/>
  <c r="GT171" i="1" s="1"/>
  <c r="GS170" i="1"/>
  <c r="GT170" i="1" s="1"/>
  <c r="GS169" i="1"/>
  <c r="GT169" i="1" s="1"/>
  <c r="GT168" i="1"/>
  <c r="GS168" i="1"/>
  <c r="GS167" i="1"/>
  <c r="GT167" i="1" s="1"/>
  <c r="GS166" i="1"/>
  <c r="GT166" i="1" s="1"/>
  <c r="GS165" i="1"/>
  <c r="GT165" i="1" s="1"/>
  <c r="GT164" i="1"/>
  <c r="GS164" i="1"/>
  <c r="GS163" i="1"/>
  <c r="GT163" i="1" s="1"/>
  <c r="GS162" i="1"/>
  <c r="GT162" i="1" s="1"/>
  <c r="GS161" i="1"/>
  <c r="GT161" i="1" s="1"/>
  <c r="GS160" i="1"/>
  <c r="GT160" i="1" s="1"/>
  <c r="GS159" i="1"/>
  <c r="GT159" i="1" s="1"/>
  <c r="GS158" i="1"/>
  <c r="GT158" i="1" s="1"/>
  <c r="GS157" i="1"/>
  <c r="GT157" i="1" s="1"/>
  <c r="GS155" i="1"/>
  <c r="GT155" i="1" s="1"/>
  <c r="GS154" i="1"/>
  <c r="GT154" i="1" s="1"/>
  <c r="GS153" i="1"/>
  <c r="GT153" i="1" s="1"/>
  <c r="GS152" i="1"/>
  <c r="GT152" i="1" s="1"/>
  <c r="GS151" i="1"/>
  <c r="GT151" i="1" s="1"/>
  <c r="GS150" i="1"/>
  <c r="GT150" i="1" s="1"/>
  <c r="GS149" i="1"/>
  <c r="GT149" i="1" s="1"/>
  <c r="GS148" i="1"/>
  <c r="GT148" i="1" s="1"/>
  <c r="GS147" i="1"/>
  <c r="GT147" i="1" s="1"/>
  <c r="GS146" i="1"/>
  <c r="GT146" i="1" s="1"/>
  <c r="GS145" i="1"/>
  <c r="GT145" i="1" s="1"/>
  <c r="GS144" i="1"/>
  <c r="GT144" i="1" s="1"/>
  <c r="GS143" i="1"/>
  <c r="GT143" i="1" s="1"/>
  <c r="GS142" i="1"/>
  <c r="GT142" i="1" s="1"/>
  <c r="GS141" i="1"/>
  <c r="GT141" i="1" s="1"/>
  <c r="GS140" i="1"/>
  <c r="GT140" i="1" s="1"/>
  <c r="GS139" i="1"/>
  <c r="GT139" i="1" s="1"/>
  <c r="GS138" i="1"/>
  <c r="GT138" i="1" s="1"/>
  <c r="GS137" i="1"/>
  <c r="GT137" i="1" s="1"/>
  <c r="GS136" i="1"/>
  <c r="GT136" i="1" s="1"/>
  <c r="GS135" i="1"/>
  <c r="GT135" i="1" s="1"/>
  <c r="GS134" i="1"/>
  <c r="GT134" i="1" s="1"/>
  <c r="GS133" i="1"/>
  <c r="GT133" i="1" s="1"/>
  <c r="GS132" i="1"/>
  <c r="GT132" i="1" s="1"/>
  <c r="GT128" i="1"/>
  <c r="FM115" i="1"/>
  <c r="FN115" i="1" s="1"/>
  <c r="FM114" i="1"/>
  <c r="FN114" i="1" s="1"/>
  <c r="FM113" i="1"/>
  <c r="FN113" i="1" s="1"/>
  <c r="FM112" i="1"/>
  <c r="FN112" i="1" s="1"/>
  <c r="FM111" i="1"/>
  <c r="FN111" i="1" s="1"/>
  <c r="FM110" i="1"/>
  <c r="FN110" i="1" s="1"/>
  <c r="FM109" i="1"/>
  <c r="FN109" i="1" s="1"/>
  <c r="FM108" i="1"/>
  <c r="FN108" i="1" s="1"/>
  <c r="FN107" i="1"/>
  <c r="FM107" i="1"/>
  <c r="FM106" i="1"/>
  <c r="FN106" i="1" s="1"/>
  <c r="FM105" i="1"/>
  <c r="FN105" i="1" s="1"/>
  <c r="FM104" i="1"/>
  <c r="FN104" i="1" s="1"/>
  <c r="FM103" i="1"/>
  <c r="FN103" i="1" s="1"/>
  <c r="FM102" i="1"/>
  <c r="FN102" i="1" s="1"/>
  <c r="FM101" i="1"/>
  <c r="FN101" i="1" s="1"/>
  <c r="FM100" i="1"/>
  <c r="FN100" i="1" s="1"/>
  <c r="FM99" i="1"/>
  <c r="FN99" i="1" s="1"/>
  <c r="FM98" i="1"/>
  <c r="FN98" i="1" s="1"/>
  <c r="FM97" i="1"/>
  <c r="FN97" i="1" s="1"/>
  <c r="FM96" i="1"/>
  <c r="FN96" i="1" s="1"/>
  <c r="FM95" i="1"/>
  <c r="FN95" i="1" s="1"/>
  <c r="FM94" i="1"/>
  <c r="FN94" i="1" s="1"/>
  <c r="FM93" i="1"/>
  <c r="FN93" i="1" s="1"/>
  <c r="FM92" i="1"/>
  <c r="FN92" i="1" s="1"/>
  <c r="FM90" i="1"/>
  <c r="FN90" i="1" s="1"/>
  <c r="FM89" i="1"/>
  <c r="FN89" i="1" s="1"/>
  <c r="FM88" i="1"/>
  <c r="FN88" i="1" s="1"/>
  <c r="FM87" i="1"/>
  <c r="FN87" i="1" s="1"/>
  <c r="FM86" i="1"/>
  <c r="FN86" i="1" s="1"/>
  <c r="FN85" i="1"/>
  <c r="FM85" i="1"/>
  <c r="FM84" i="1"/>
  <c r="FN84" i="1" s="1"/>
  <c r="FM83" i="1"/>
  <c r="FN83" i="1" s="1"/>
  <c r="FM82" i="1"/>
  <c r="FN82" i="1" s="1"/>
  <c r="FM81" i="1"/>
  <c r="FN81" i="1" s="1"/>
  <c r="FM80" i="1"/>
  <c r="FN80" i="1" s="1"/>
  <c r="FM79" i="1"/>
  <c r="FN79" i="1" s="1"/>
  <c r="FM78" i="1"/>
  <c r="FN78" i="1" s="1"/>
  <c r="FM77" i="1"/>
  <c r="FN77" i="1" s="1"/>
  <c r="FM76" i="1"/>
  <c r="FN76" i="1" s="1"/>
  <c r="FM75" i="1"/>
  <c r="FN75" i="1" s="1"/>
  <c r="FN74" i="1"/>
  <c r="FM74" i="1"/>
  <c r="FM73" i="1"/>
  <c r="FN73" i="1" s="1"/>
  <c r="FM72" i="1"/>
  <c r="FN72" i="1" s="1"/>
  <c r="FM71" i="1"/>
  <c r="FN71" i="1" s="1"/>
  <c r="FM70" i="1"/>
  <c r="FN70" i="1" s="1"/>
  <c r="FM69" i="1"/>
  <c r="FN69" i="1" s="1"/>
  <c r="FM68" i="1"/>
  <c r="FN68" i="1" s="1"/>
  <c r="FM67" i="1"/>
  <c r="FN67" i="1" s="1"/>
  <c r="FN63" i="1"/>
  <c r="FG180" i="1"/>
  <c r="FH180" i="1" s="1"/>
  <c r="FG179" i="1"/>
  <c r="FH179" i="1" s="1"/>
  <c r="FG178" i="1"/>
  <c r="FH178" i="1" s="1"/>
  <c r="FH177" i="1"/>
  <c r="FG177" i="1"/>
  <c r="FG176" i="1"/>
  <c r="FH176" i="1" s="1"/>
  <c r="FG175" i="1"/>
  <c r="FH175" i="1" s="1"/>
  <c r="FG174" i="1"/>
  <c r="FH174" i="1" s="1"/>
  <c r="FH173" i="1"/>
  <c r="FG173" i="1"/>
  <c r="FG172" i="1"/>
  <c r="FH172" i="1" s="1"/>
  <c r="FG171" i="1"/>
  <c r="FH171" i="1" s="1"/>
  <c r="FG170" i="1"/>
  <c r="FH170" i="1" s="1"/>
  <c r="FH169" i="1"/>
  <c r="FG169" i="1"/>
  <c r="FG168" i="1"/>
  <c r="FH168" i="1" s="1"/>
  <c r="FG167" i="1"/>
  <c r="FH167" i="1" s="1"/>
  <c r="FG166" i="1"/>
  <c r="FH166" i="1" s="1"/>
  <c r="FH165" i="1"/>
  <c r="FG165" i="1"/>
  <c r="FG164" i="1"/>
  <c r="FH164" i="1" s="1"/>
  <c r="FG163" i="1"/>
  <c r="FH163" i="1" s="1"/>
  <c r="FG162" i="1"/>
  <c r="FH162" i="1" s="1"/>
  <c r="FH161" i="1"/>
  <c r="FG161" i="1"/>
  <c r="FG160" i="1"/>
  <c r="FH160" i="1" s="1"/>
  <c r="FG159" i="1"/>
  <c r="FH159" i="1" s="1"/>
  <c r="FG158" i="1"/>
  <c r="FH158" i="1" s="1"/>
  <c r="FH157" i="1"/>
  <c r="FG157" i="1"/>
  <c r="FG155" i="1"/>
  <c r="FH155" i="1" s="1"/>
  <c r="FG154" i="1"/>
  <c r="FH154" i="1" s="1"/>
  <c r="FG153" i="1"/>
  <c r="FH153" i="1" s="1"/>
  <c r="FH152" i="1"/>
  <c r="FG152" i="1"/>
  <c r="FG151" i="1"/>
  <c r="FH151" i="1" s="1"/>
  <c r="FG150" i="1"/>
  <c r="FH150" i="1" s="1"/>
  <c r="FG149" i="1"/>
  <c r="FH149" i="1" s="1"/>
  <c r="FH148" i="1"/>
  <c r="FG148" i="1"/>
  <c r="FG147" i="1"/>
  <c r="FH147" i="1" s="1"/>
  <c r="FG146" i="1"/>
  <c r="FH146" i="1" s="1"/>
  <c r="FG145" i="1"/>
  <c r="FH145" i="1" s="1"/>
  <c r="FH144" i="1"/>
  <c r="FG144" i="1"/>
  <c r="FG143" i="1"/>
  <c r="FH143" i="1" s="1"/>
  <c r="FG142" i="1"/>
  <c r="FH142" i="1" s="1"/>
  <c r="FG141" i="1"/>
  <c r="FH141" i="1" s="1"/>
  <c r="FH140" i="1"/>
  <c r="FG140" i="1"/>
  <c r="FG139" i="1"/>
  <c r="FH139" i="1" s="1"/>
  <c r="FG138" i="1"/>
  <c r="FH138" i="1" s="1"/>
  <c r="FG137" i="1"/>
  <c r="FH137" i="1" s="1"/>
  <c r="FH136" i="1"/>
  <c r="FG136" i="1"/>
  <c r="FG135" i="1"/>
  <c r="FH135" i="1" s="1"/>
  <c r="FG134" i="1"/>
  <c r="FH134" i="1" s="1"/>
  <c r="FG133" i="1"/>
  <c r="FH133" i="1" s="1"/>
  <c r="FH132" i="1"/>
  <c r="FG132" i="1"/>
  <c r="FH128" i="1"/>
  <c r="FM180" i="1"/>
  <c r="FN180" i="1" s="1"/>
  <c r="FM179" i="1"/>
  <c r="FM178" i="1"/>
  <c r="FM177" i="1"/>
  <c r="FM176" i="1"/>
  <c r="FM175" i="1"/>
  <c r="FM174" i="1"/>
  <c r="FN174" i="1" s="1"/>
  <c r="FM173" i="1"/>
  <c r="FM172" i="1"/>
  <c r="FM171" i="1"/>
  <c r="FM170" i="1"/>
  <c r="FM169" i="1"/>
  <c r="FM168" i="1"/>
  <c r="FM167" i="1"/>
  <c r="FM166" i="1"/>
  <c r="FM165" i="1"/>
  <c r="FM164" i="1"/>
  <c r="FM163" i="1"/>
  <c r="FM162" i="1"/>
  <c r="FM161" i="1"/>
  <c r="FM160" i="1"/>
  <c r="FM159" i="1"/>
  <c r="FM158" i="1"/>
  <c r="FN158" i="1" s="1"/>
  <c r="FM157" i="1"/>
  <c r="FM155" i="1"/>
  <c r="FN155" i="1" s="1"/>
  <c r="FM154" i="1"/>
  <c r="FM153" i="1"/>
  <c r="FM152" i="1"/>
  <c r="FM151" i="1"/>
  <c r="FM150" i="1"/>
  <c r="FM149" i="1"/>
  <c r="FM148" i="1"/>
  <c r="FM147" i="1"/>
  <c r="FN147" i="1" s="1"/>
  <c r="FM146" i="1"/>
  <c r="FM145" i="1"/>
  <c r="FM144" i="1"/>
  <c r="FM143" i="1"/>
  <c r="FM142" i="1"/>
  <c r="FM141" i="1"/>
  <c r="FM140" i="1"/>
  <c r="FM139" i="1"/>
  <c r="FN139" i="1" s="1"/>
  <c r="FM138" i="1"/>
  <c r="FM137" i="1"/>
  <c r="FM136" i="1"/>
  <c r="FM135" i="1"/>
  <c r="FM134" i="1"/>
  <c r="FM133" i="1"/>
  <c r="FN133" i="1" s="1"/>
  <c r="FM132" i="1"/>
  <c r="FN132" i="1" s="1"/>
  <c r="FN128" i="1"/>
  <c r="FA180" i="1"/>
  <c r="FB180" i="1" s="1"/>
  <c r="FA179" i="1"/>
  <c r="FA178" i="1"/>
  <c r="FA177" i="1"/>
  <c r="FA176" i="1"/>
  <c r="FA175" i="1"/>
  <c r="FA174" i="1"/>
  <c r="FB174" i="1" s="1"/>
  <c r="FA173" i="1"/>
  <c r="FA172" i="1"/>
  <c r="FA171" i="1"/>
  <c r="FA170" i="1"/>
  <c r="FA169" i="1"/>
  <c r="FA168" i="1"/>
  <c r="FA167" i="1"/>
  <c r="FA166" i="1"/>
  <c r="FB166" i="1" s="1"/>
  <c r="FA165" i="1"/>
  <c r="FA164" i="1"/>
  <c r="FA163" i="1"/>
  <c r="FA162" i="1"/>
  <c r="FA161" i="1"/>
  <c r="FA160" i="1"/>
  <c r="FA159" i="1"/>
  <c r="FA158" i="1"/>
  <c r="FB158" i="1" s="1"/>
  <c r="FA157" i="1"/>
  <c r="FA155" i="1"/>
  <c r="FA154" i="1"/>
  <c r="FA153" i="1"/>
  <c r="FA152" i="1"/>
  <c r="FA151" i="1"/>
  <c r="FA150" i="1"/>
  <c r="FA149" i="1"/>
  <c r="FA148" i="1"/>
  <c r="FA147" i="1"/>
  <c r="FA146" i="1"/>
  <c r="FA145" i="1"/>
  <c r="FA144" i="1"/>
  <c r="FA143" i="1"/>
  <c r="FA142" i="1"/>
  <c r="FA141" i="1"/>
  <c r="FA140" i="1"/>
  <c r="FA139" i="1"/>
  <c r="FA138" i="1"/>
  <c r="FA137" i="1"/>
  <c r="FA136" i="1"/>
  <c r="FA135" i="1"/>
  <c r="FA134" i="1"/>
  <c r="FA133" i="1"/>
  <c r="FB133" i="1" s="1"/>
  <c r="FA132" i="1"/>
  <c r="FB128" i="1"/>
  <c r="EI180" i="1"/>
  <c r="EJ180" i="1" s="1"/>
  <c r="EI179" i="1"/>
  <c r="EI178" i="1"/>
  <c r="EB178" i="1"/>
  <c r="DZ178" i="1"/>
  <c r="EA178" i="1" s="1"/>
  <c r="EI177" i="1"/>
  <c r="EB177" i="1"/>
  <c r="DZ177" i="1"/>
  <c r="EA177" i="1" s="1"/>
  <c r="EI176" i="1"/>
  <c r="EB176" i="1"/>
  <c r="DZ176" i="1"/>
  <c r="EA176" i="1" s="1"/>
  <c r="EI175" i="1"/>
  <c r="EB175" i="1"/>
  <c r="DZ175" i="1"/>
  <c r="EA175" i="1" s="1"/>
  <c r="EI174" i="1"/>
  <c r="EB174" i="1"/>
  <c r="DZ174" i="1"/>
  <c r="EA174" i="1" s="1"/>
  <c r="EC174" i="1" s="1"/>
  <c r="ED174" i="1" s="1"/>
  <c r="EE174" i="1" s="1"/>
  <c r="EJ174" i="1" s="1"/>
  <c r="EI173" i="1"/>
  <c r="EB173" i="1"/>
  <c r="DZ173" i="1"/>
  <c r="EA173" i="1" s="1"/>
  <c r="EI172" i="1"/>
  <c r="EB172" i="1"/>
  <c r="DZ172" i="1"/>
  <c r="EA172" i="1" s="1"/>
  <c r="EI171" i="1"/>
  <c r="EB171" i="1"/>
  <c r="DZ171" i="1"/>
  <c r="EA171" i="1" s="1"/>
  <c r="EI170" i="1"/>
  <c r="EB170" i="1"/>
  <c r="DZ170" i="1"/>
  <c r="EA170" i="1" s="1"/>
  <c r="EI169" i="1"/>
  <c r="EB169" i="1"/>
  <c r="DZ169" i="1"/>
  <c r="EA169" i="1" s="1"/>
  <c r="EI168" i="1"/>
  <c r="EB168" i="1"/>
  <c r="DZ168" i="1"/>
  <c r="EA168" i="1" s="1"/>
  <c r="EI167" i="1"/>
  <c r="EB167" i="1"/>
  <c r="DZ167" i="1"/>
  <c r="EA167" i="1" s="1"/>
  <c r="EI166" i="1"/>
  <c r="EB166" i="1"/>
  <c r="DZ166" i="1"/>
  <c r="EA166" i="1" s="1"/>
  <c r="EC166" i="1" s="1"/>
  <c r="ED166" i="1" s="1"/>
  <c r="EE166" i="1" s="1"/>
  <c r="EI165" i="1"/>
  <c r="EB165" i="1"/>
  <c r="DZ165" i="1"/>
  <c r="EA165" i="1" s="1"/>
  <c r="EI164" i="1"/>
  <c r="EB164" i="1"/>
  <c r="DZ164" i="1"/>
  <c r="EA164" i="1" s="1"/>
  <c r="EI163" i="1"/>
  <c r="EB163" i="1"/>
  <c r="DZ163" i="1"/>
  <c r="EA163" i="1" s="1"/>
  <c r="EI162" i="1"/>
  <c r="EB162" i="1"/>
  <c r="DZ162" i="1"/>
  <c r="EA162" i="1" s="1"/>
  <c r="EI161" i="1"/>
  <c r="EB161" i="1"/>
  <c r="DZ161" i="1"/>
  <c r="EA161" i="1" s="1"/>
  <c r="EI160" i="1"/>
  <c r="EB160" i="1"/>
  <c r="DZ160" i="1"/>
  <c r="EA160" i="1" s="1"/>
  <c r="EI159" i="1"/>
  <c r="EB159" i="1"/>
  <c r="DZ159" i="1"/>
  <c r="EA159" i="1" s="1"/>
  <c r="EI158" i="1"/>
  <c r="EB158" i="1"/>
  <c r="DZ158" i="1"/>
  <c r="EA158" i="1" s="1"/>
  <c r="EC158" i="1" s="1"/>
  <c r="ED158" i="1" s="1"/>
  <c r="EE158" i="1" s="1"/>
  <c r="EI157" i="1"/>
  <c r="EB157" i="1"/>
  <c r="DZ157" i="1"/>
  <c r="EA157" i="1" s="1"/>
  <c r="EB156" i="1"/>
  <c r="DZ156" i="1"/>
  <c r="EA156" i="1" s="1"/>
  <c r="EJ155" i="1"/>
  <c r="EI155" i="1"/>
  <c r="EE155" i="1"/>
  <c r="EI154" i="1"/>
  <c r="EB154" i="1"/>
  <c r="DZ154" i="1"/>
  <c r="EA154" i="1" s="1"/>
  <c r="EI153" i="1"/>
  <c r="EB153" i="1"/>
  <c r="DZ153" i="1"/>
  <c r="EA153" i="1" s="1"/>
  <c r="EI152" i="1"/>
  <c r="EB152" i="1"/>
  <c r="DZ152" i="1"/>
  <c r="EA152" i="1" s="1"/>
  <c r="EI151" i="1"/>
  <c r="EB151" i="1"/>
  <c r="DZ151" i="1"/>
  <c r="EA151" i="1" s="1"/>
  <c r="EI150" i="1"/>
  <c r="EB150" i="1"/>
  <c r="DZ150" i="1"/>
  <c r="EA150" i="1" s="1"/>
  <c r="EI149" i="1"/>
  <c r="EB149" i="1"/>
  <c r="DZ149" i="1"/>
  <c r="EA149" i="1" s="1"/>
  <c r="EI148" i="1"/>
  <c r="EB148" i="1"/>
  <c r="DZ148" i="1"/>
  <c r="EA148" i="1" s="1"/>
  <c r="EI147" i="1"/>
  <c r="EB147" i="1"/>
  <c r="DZ147" i="1"/>
  <c r="EA147" i="1" s="1"/>
  <c r="EC147" i="1" s="1"/>
  <c r="ED147" i="1" s="1"/>
  <c r="EE147" i="1" s="1"/>
  <c r="EI146" i="1"/>
  <c r="EB146" i="1"/>
  <c r="DZ146" i="1"/>
  <c r="EA146" i="1" s="1"/>
  <c r="EI145" i="1"/>
  <c r="EB145" i="1"/>
  <c r="DZ145" i="1"/>
  <c r="EA145" i="1" s="1"/>
  <c r="EI144" i="1"/>
  <c r="EB144" i="1"/>
  <c r="DZ144" i="1"/>
  <c r="EA144" i="1" s="1"/>
  <c r="EC144" i="1" s="1"/>
  <c r="EI143" i="1"/>
  <c r="EB143" i="1"/>
  <c r="DZ143" i="1"/>
  <c r="EA143" i="1" s="1"/>
  <c r="EI142" i="1"/>
  <c r="EB142" i="1"/>
  <c r="DZ142" i="1"/>
  <c r="EA142" i="1" s="1"/>
  <c r="EI141" i="1"/>
  <c r="EB141" i="1"/>
  <c r="DZ141" i="1"/>
  <c r="EA141" i="1" s="1"/>
  <c r="EI140" i="1"/>
  <c r="EB140" i="1"/>
  <c r="DZ140" i="1"/>
  <c r="EA140" i="1" s="1"/>
  <c r="EI139" i="1"/>
  <c r="EB139" i="1"/>
  <c r="DZ139" i="1"/>
  <c r="EA139" i="1" s="1"/>
  <c r="EC139" i="1" s="1"/>
  <c r="ED139" i="1" s="1"/>
  <c r="EE139" i="1" s="1"/>
  <c r="EI138" i="1"/>
  <c r="EB138" i="1"/>
  <c r="DZ138" i="1"/>
  <c r="EA138" i="1" s="1"/>
  <c r="EI137" i="1"/>
  <c r="EB137" i="1"/>
  <c r="DZ137" i="1"/>
  <c r="EA137" i="1" s="1"/>
  <c r="EI136" i="1"/>
  <c r="EB136" i="1"/>
  <c r="DZ136" i="1"/>
  <c r="EA136" i="1" s="1"/>
  <c r="EC136" i="1" s="1"/>
  <c r="EI135" i="1"/>
  <c r="EB135" i="1"/>
  <c r="DZ135" i="1"/>
  <c r="EA135" i="1" s="1"/>
  <c r="EI134" i="1"/>
  <c r="EB134" i="1"/>
  <c r="DZ134" i="1"/>
  <c r="EA134" i="1" s="1"/>
  <c r="EI133" i="1"/>
  <c r="EB133" i="1"/>
  <c r="DZ133" i="1"/>
  <c r="EA133" i="1" s="1"/>
  <c r="EC133" i="1" s="1"/>
  <c r="ED133" i="1" s="1"/>
  <c r="EE133" i="1" s="1"/>
  <c r="EI132" i="1"/>
  <c r="ED132" i="1"/>
  <c r="EE132" i="1" s="1"/>
  <c r="EJ132" i="1" s="1"/>
  <c r="DZ132" i="1"/>
  <c r="EA132" i="1" s="1"/>
  <c r="EJ128" i="1"/>
  <c r="GS115" i="1"/>
  <c r="GT115" i="1" s="1"/>
  <c r="GS114" i="1"/>
  <c r="GS113" i="1"/>
  <c r="GS112" i="1"/>
  <c r="GS111" i="1"/>
  <c r="GS110" i="1"/>
  <c r="GS109" i="1"/>
  <c r="GS108" i="1"/>
  <c r="GS107" i="1"/>
  <c r="GS106" i="1"/>
  <c r="GS105" i="1"/>
  <c r="GS104" i="1"/>
  <c r="GS103" i="1"/>
  <c r="GS102" i="1"/>
  <c r="GS101" i="1"/>
  <c r="GS100" i="1"/>
  <c r="GS99" i="1"/>
  <c r="GS98" i="1"/>
  <c r="GS97" i="1"/>
  <c r="GS96" i="1"/>
  <c r="GS95" i="1"/>
  <c r="GS94" i="1"/>
  <c r="GS93" i="1"/>
  <c r="GS92" i="1"/>
  <c r="GS90" i="1"/>
  <c r="GT90" i="1" s="1"/>
  <c r="GS89" i="1"/>
  <c r="GS88" i="1"/>
  <c r="GS87" i="1"/>
  <c r="GS86" i="1"/>
  <c r="GS85" i="1"/>
  <c r="GS84" i="1"/>
  <c r="GS83" i="1"/>
  <c r="GS82" i="1"/>
  <c r="GS81" i="1"/>
  <c r="GS80" i="1"/>
  <c r="GS79" i="1"/>
  <c r="GS78" i="1"/>
  <c r="GS77" i="1"/>
  <c r="GS76" i="1"/>
  <c r="GS75" i="1"/>
  <c r="GS74" i="1"/>
  <c r="GS73" i="1"/>
  <c r="GS72" i="1"/>
  <c r="GS71" i="1"/>
  <c r="GS70" i="1"/>
  <c r="GS69" i="1"/>
  <c r="GS68" i="1"/>
  <c r="GS67" i="1"/>
  <c r="GT63" i="1"/>
  <c r="FG115" i="1"/>
  <c r="FH115" i="1" s="1"/>
  <c r="FG114" i="1"/>
  <c r="FG113" i="1"/>
  <c r="FG112" i="1"/>
  <c r="FG111" i="1"/>
  <c r="FG110" i="1"/>
  <c r="FG109" i="1"/>
  <c r="FG108" i="1"/>
  <c r="FG107" i="1"/>
  <c r="FG106" i="1"/>
  <c r="FG105" i="1"/>
  <c r="FG104" i="1"/>
  <c r="FG103" i="1"/>
  <c r="FG102" i="1"/>
  <c r="FG101" i="1"/>
  <c r="FG100" i="1"/>
  <c r="FG99" i="1"/>
  <c r="FG98" i="1"/>
  <c r="FG97" i="1"/>
  <c r="FG96" i="1"/>
  <c r="FG95" i="1"/>
  <c r="FG94" i="1"/>
  <c r="FG93" i="1"/>
  <c r="FG92" i="1"/>
  <c r="FG90" i="1"/>
  <c r="FG89" i="1"/>
  <c r="FG88" i="1"/>
  <c r="FG87" i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H67" i="1" s="1"/>
  <c r="FH63" i="1"/>
  <c r="FA115" i="1"/>
  <c r="FB115" i="1" s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0" i="1"/>
  <c r="FB90" i="1" s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B63" i="1"/>
  <c r="EI115" i="1"/>
  <c r="EJ115" i="1" s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0" i="1"/>
  <c r="EJ90" i="1" s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J63" i="1"/>
  <c r="EO115" i="1"/>
  <c r="EP115" i="1" s="1"/>
  <c r="EO114" i="1"/>
  <c r="EO113" i="1"/>
  <c r="EO112" i="1"/>
  <c r="EO111" i="1"/>
  <c r="EO110" i="1"/>
  <c r="EO109" i="1"/>
  <c r="EO108" i="1"/>
  <c r="EO107" i="1"/>
  <c r="EO106" i="1"/>
  <c r="EO105" i="1"/>
  <c r="EO104" i="1"/>
  <c r="EO103" i="1"/>
  <c r="EO102" i="1"/>
  <c r="EO101" i="1"/>
  <c r="EO100" i="1"/>
  <c r="EO99" i="1"/>
  <c r="EO98" i="1"/>
  <c r="EO97" i="1"/>
  <c r="EO96" i="1"/>
  <c r="EO95" i="1"/>
  <c r="EO94" i="1"/>
  <c r="EO93" i="1"/>
  <c r="EO92" i="1"/>
  <c r="EO90" i="1"/>
  <c r="EO89" i="1"/>
  <c r="EO88" i="1"/>
  <c r="EO87" i="1"/>
  <c r="EO86" i="1"/>
  <c r="EO85" i="1"/>
  <c r="EO84" i="1"/>
  <c r="EO83" i="1"/>
  <c r="EO82" i="1"/>
  <c r="EO81" i="1"/>
  <c r="EO80" i="1"/>
  <c r="EO79" i="1"/>
  <c r="EO78" i="1"/>
  <c r="EO77" i="1"/>
  <c r="EO76" i="1"/>
  <c r="EO75" i="1"/>
  <c r="EO74" i="1"/>
  <c r="EO73" i="1"/>
  <c r="EO72" i="1"/>
  <c r="EO71" i="1"/>
  <c r="EO70" i="1"/>
  <c r="EO69" i="1"/>
  <c r="EO68" i="1"/>
  <c r="EO67" i="1"/>
  <c r="EP63" i="1"/>
  <c r="EU115" i="1"/>
  <c r="EV115" i="1" s="1"/>
  <c r="EU114" i="1"/>
  <c r="EU113" i="1"/>
  <c r="EU112" i="1"/>
  <c r="EU111" i="1"/>
  <c r="EU110" i="1"/>
  <c r="EU109" i="1"/>
  <c r="EU108" i="1"/>
  <c r="EU107" i="1"/>
  <c r="EU106" i="1"/>
  <c r="EU105" i="1"/>
  <c r="EU104" i="1"/>
  <c r="EU103" i="1"/>
  <c r="EU102" i="1"/>
  <c r="EU101" i="1"/>
  <c r="EU100" i="1"/>
  <c r="EU99" i="1"/>
  <c r="EU98" i="1"/>
  <c r="EU97" i="1"/>
  <c r="EU96" i="1"/>
  <c r="EU95" i="1"/>
  <c r="EU94" i="1"/>
  <c r="EU93" i="1"/>
  <c r="EU92" i="1"/>
  <c r="EV90" i="1"/>
  <c r="EU90" i="1"/>
  <c r="EU89" i="1"/>
  <c r="EU88" i="1"/>
  <c r="EU87" i="1"/>
  <c r="EU86" i="1"/>
  <c r="EU85" i="1"/>
  <c r="EU84" i="1"/>
  <c r="EU83" i="1"/>
  <c r="EU82" i="1"/>
  <c r="EU81" i="1"/>
  <c r="EU80" i="1"/>
  <c r="EU79" i="1"/>
  <c r="EU78" i="1"/>
  <c r="EU77" i="1"/>
  <c r="EU76" i="1"/>
  <c r="EU75" i="1"/>
  <c r="EU74" i="1"/>
  <c r="EU73" i="1"/>
  <c r="EU72" i="1"/>
  <c r="EU71" i="1"/>
  <c r="EU70" i="1"/>
  <c r="EU69" i="1"/>
  <c r="EU68" i="1"/>
  <c r="EU67" i="1"/>
  <c r="EV63" i="1"/>
  <c r="GM115" i="1"/>
  <c r="GN115" i="1" s="1"/>
  <c r="GM114" i="1"/>
  <c r="GM113" i="1"/>
  <c r="GM112" i="1"/>
  <c r="GM111" i="1"/>
  <c r="GM110" i="1"/>
  <c r="GM109" i="1"/>
  <c r="GM108" i="1"/>
  <c r="GM107" i="1"/>
  <c r="GM106" i="1"/>
  <c r="GM105" i="1"/>
  <c r="GM104" i="1"/>
  <c r="GM103" i="1"/>
  <c r="GM102" i="1"/>
  <c r="GM101" i="1"/>
  <c r="GM100" i="1"/>
  <c r="GM99" i="1"/>
  <c r="GM98" i="1"/>
  <c r="GM97" i="1"/>
  <c r="GM96" i="1"/>
  <c r="GM95" i="1"/>
  <c r="GM94" i="1"/>
  <c r="GM93" i="1"/>
  <c r="GM92" i="1"/>
  <c r="GM90" i="1"/>
  <c r="GN90" i="1" s="1"/>
  <c r="GM89" i="1"/>
  <c r="GM88" i="1"/>
  <c r="GM87" i="1"/>
  <c r="GM86" i="1"/>
  <c r="GM85" i="1"/>
  <c r="GM84" i="1"/>
  <c r="GM83" i="1"/>
  <c r="GM82" i="1"/>
  <c r="GM81" i="1"/>
  <c r="GM80" i="1"/>
  <c r="GM79" i="1"/>
  <c r="GM78" i="1"/>
  <c r="GM77" i="1"/>
  <c r="GM76" i="1"/>
  <c r="GM75" i="1"/>
  <c r="GM74" i="1"/>
  <c r="GM73" i="1"/>
  <c r="GM72" i="1"/>
  <c r="GM71" i="1"/>
  <c r="GM70" i="1"/>
  <c r="GM69" i="1"/>
  <c r="GM68" i="1"/>
  <c r="GM67" i="1"/>
  <c r="GN63" i="1"/>
  <c r="FT115" i="1"/>
  <c r="FU115" i="1" s="1"/>
  <c r="FT114" i="1"/>
  <c r="FT113" i="1"/>
  <c r="FT112" i="1"/>
  <c r="FT111" i="1"/>
  <c r="FT110" i="1"/>
  <c r="FT109" i="1"/>
  <c r="FT108" i="1"/>
  <c r="FT107" i="1"/>
  <c r="FT106" i="1"/>
  <c r="FT105" i="1"/>
  <c r="FT104" i="1"/>
  <c r="FT103" i="1"/>
  <c r="FT102" i="1"/>
  <c r="FT101" i="1"/>
  <c r="FT100" i="1"/>
  <c r="FT99" i="1"/>
  <c r="FT98" i="1"/>
  <c r="FT97" i="1"/>
  <c r="FT96" i="1"/>
  <c r="FT95" i="1"/>
  <c r="FT94" i="1"/>
  <c r="FT93" i="1"/>
  <c r="FT92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U63" i="1"/>
  <c r="EE90" i="1"/>
  <c r="EB113" i="1"/>
  <c r="DZ113" i="1"/>
  <c r="EA113" i="1" s="1"/>
  <c r="EB112" i="1"/>
  <c r="DZ112" i="1"/>
  <c r="EA112" i="1" s="1"/>
  <c r="EB111" i="1"/>
  <c r="DZ111" i="1"/>
  <c r="EA111" i="1" s="1"/>
  <c r="EB110" i="1"/>
  <c r="DZ110" i="1"/>
  <c r="EA110" i="1" s="1"/>
  <c r="EB109" i="1"/>
  <c r="DZ109" i="1"/>
  <c r="EA109" i="1" s="1"/>
  <c r="EB108" i="1"/>
  <c r="DZ108" i="1"/>
  <c r="EA108" i="1" s="1"/>
  <c r="EB107" i="1"/>
  <c r="DZ107" i="1"/>
  <c r="EA107" i="1" s="1"/>
  <c r="EB106" i="1"/>
  <c r="DZ106" i="1"/>
  <c r="EA106" i="1" s="1"/>
  <c r="EB105" i="1"/>
  <c r="DZ105" i="1"/>
  <c r="EA105" i="1" s="1"/>
  <c r="EB104" i="1"/>
  <c r="DZ104" i="1"/>
  <c r="EA104" i="1" s="1"/>
  <c r="EB103" i="1"/>
  <c r="DZ103" i="1"/>
  <c r="EA103" i="1" s="1"/>
  <c r="EB102" i="1"/>
  <c r="DZ102" i="1"/>
  <c r="EA102" i="1" s="1"/>
  <c r="EB101" i="1"/>
  <c r="DZ101" i="1"/>
  <c r="EA101" i="1" s="1"/>
  <c r="EB100" i="1"/>
  <c r="DZ100" i="1"/>
  <c r="EA100" i="1" s="1"/>
  <c r="EB99" i="1"/>
  <c r="DZ99" i="1"/>
  <c r="EA99" i="1" s="1"/>
  <c r="EB98" i="1"/>
  <c r="DZ98" i="1"/>
  <c r="EA98" i="1" s="1"/>
  <c r="EB97" i="1"/>
  <c r="DZ97" i="1"/>
  <c r="EA97" i="1" s="1"/>
  <c r="EB96" i="1"/>
  <c r="DZ96" i="1"/>
  <c r="EA96" i="1" s="1"/>
  <c r="EB95" i="1"/>
  <c r="DZ95" i="1"/>
  <c r="EA95" i="1" s="1"/>
  <c r="EB94" i="1"/>
  <c r="DZ94" i="1"/>
  <c r="EA94" i="1" s="1"/>
  <c r="EB93" i="1"/>
  <c r="DZ93" i="1"/>
  <c r="EA93" i="1" s="1"/>
  <c r="EB92" i="1"/>
  <c r="DZ92" i="1"/>
  <c r="EA92" i="1" s="1"/>
  <c r="EB91" i="1"/>
  <c r="DZ91" i="1"/>
  <c r="EA91" i="1" s="1"/>
  <c r="GZ63" i="1"/>
  <c r="GY115" i="1"/>
  <c r="GY114" i="1"/>
  <c r="GY113" i="1"/>
  <c r="GY112" i="1"/>
  <c r="GY111" i="1"/>
  <c r="GY110" i="1"/>
  <c r="GY109" i="1"/>
  <c r="GY108" i="1"/>
  <c r="GY107" i="1"/>
  <c r="GY106" i="1"/>
  <c r="GY105" i="1"/>
  <c r="GY104" i="1"/>
  <c r="GY103" i="1"/>
  <c r="GY102" i="1"/>
  <c r="GY101" i="1"/>
  <c r="GY100" i="1"/>
  <c r="GY99" i="1"/>
  <c r="GY98" i="1"/>
  <c r="GY97" i="1"/>
  <c r="GY96" i="1"/>
  <c r="GY95" i="1"/>
  <c r="GY94" i="1"/>
  <c r="GY93" i="1"/>
  <c r="GY92" i="1"/>
  <c r="GY90" i="1"/>
  <c r="GZ90" i="1" s="1"/>
  <c r="GY89" i="1"/>
  <c r="GY88" i="1"/>
  <c r="GY87" i="1"/>
  <c r="GY86" i="1"/>
  <c r="GY85" i="1"/>
  <c r="GY84" i="1"/>
  <c r="GY83" i="1"/>
  <c r="GY82" i="1"/>
  <c r="GY81" i="1"/>
  <c r="GY80" i="1"/>
  <c r="GY79" i="1"/>
  <c r="GY78" i="1"/>
  <c r="GY77" i="1"/>
  <c r="GY76" i="1"/>
  <c r="GY75" i="1"/>
  <c r="GY74" i="1"/>
  <c r="GY73" i="1"/>
  <c r="GY72" i="1"/>
  <c r="GY71" i="1"/>
  <c r="GY70" i="1"/>
  <c r="GY69" i="1"/>
  <c r="GY68" i="1"/>
  <c r="GY67" i="1"/>
  <c r="GZ67" i="1" s="1"/>
  <c r="ED67" i="1"/>
  <c r="EE67" i="1" s="1"/>
  <c r="GY53" i="1"/>
  <c r="GY52" i="1"/>
  <c r="GY51" i="1"/>
  <c r="GY50" i="1"/>
  <c r="GY49" i="1"/>
  <c r="GY48" i="1"/>
  <c r="GY47" i="1"/>
  <c r="GY46" i="1"/>
  <c r="GY45" i="1"/>
  <c r="GY44" i="1"/>
  <c r="GY43" i="1"/>
  <c r="GY42" i="1"/>
  <c r="GY41" i="1"/>
  <c r="GY40" i="1"/>
  <c r="GY39" i="1"/>
  <c r="GY38" i="1"/>
  <c r="GY37" i="1"/>
  <c r="GY36" i="1"/>
  <c r="GY35" i="1"/>
  <c r="GY34" i="1"/>
  <c r="GY33" i="1"/>
  <c r="GY32" i="1"/>
  <c r="GY31" i="1"/>
  <c r="GY29" i="1"/>
  <c r="GZ29" i="1" s="1"/>
  <c r="GY28" i="1"/>
  <c r="GY27" i="1"/>
  <c r="GY26" i="1"/>
  <c r="GY25" i="1"/>
  <c r="GY24" i="1"/>
  <c r="GY23" i="1"/>
  <c r="GY22" i="1"/>
  <c r="GY21" i="1"/>
  <c r="GY20" i="1"/>
  <c r="GY19" i="1"/>
  <c r="GY18" i="1"/>
  <c r="GY17" i="1"/>
  <c r="GY16" i="1"/>
  <c r="GY15" i="1"/>
  <c r="GY14" i="1"/>
  <c r="GY13" i="1"/>
  <c r="GY12" i="1"/>
  <c r="GY11" i="1"/>
  <c r="GY10" i="1"/>
  <c r="GY9" i="1"/>
  <c r="GY8" i="1"/>
  <c r="GY7" i="1"/>
  <c r="GZ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29" i="1"/>
  <c r="GP29" i="1" s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P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29" i="1"/>
  <c r="HE29" i="1" s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E4" i="1"/>
  <c r="GT53" i="1"/>
  <c r="GT52" i="1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29" i="1"/>
  <c r="GU29" i="1" s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U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29" i="1"/>
  <c r="FZ29" i="1" s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Z4" i="1"/>
  <c r="EB89" i="1"/>
  <c r="DZ89" i="1"/>
  <c r="EA89" i="1" s="1"/>
  <c r="EB88" i="1"/>
  <c r="DZ88" i="1"/>
  <c r="EA88" i="1" s="1"/>
  <c r="EB87" i="1"/>
  <c r="DZ87" i="1"/>
  <c r="EA87" i="1" s="1"/>
  <c r="EB86" i="1"/>
  <c r="DZ86" i="1"/>
  <c r="EA86" i="1" s="1"/>
  <c r="EB85" i="1"/>
  <c r="DZ85" i="1"/>
  <c r="EA85" i="1" s="1"/>
  <c r="EB84" i="1"/>
  <c r="DZ84" i="1"/>
  <c r="EA84" i="1" s="1"/>
  <c r="EB83" i="1"/>
  <c r="DZ83" i="1"/>
  <c r="EA83" i="1" s="1"/>
  <c r="EB82" i="1"/>
  <c r="DZ82" i="1"/>
  <c r="EA82" i="1" s="1"/>
  <c r="EB81" i="1"/>
  <c r="DZ81" i="1"/>
  <c r="EA81" i="1" s="1"/>
  <c r="EB80" i="1"/>
  <c r="DZ80" i="1"/>
  <c r="EA80" i="1" s="1"/>
  <c r="EB79" i="1"/>
  <c r="DZ79" i="1"/>
  <c r="EA79" i="1" s="1"/>
  <c r="EB78" i="1"/>
  <c r="DZ78" i="1"/>
  <c r="EA78" i="1" s="1"/>
  <c r="EB77" i="1"/>
  <c r="DZ77" i="1"/>
  <c r="EA77" i="1" s="1"/>
  <c r="EB76" i="1"/>
  <c r="DZ76" i="1"/>
  <c r="EA76" i="1" s="1"/>
  <c r="EB75" i="1"/>
  <c r="DZ75" i="1"/>
  <c r="EA75" i="1" s="1"/>
  <c r="EB74" i="1"/>
  <c r="DZ74" i="1"/>
  <c r="EA74" i="1" s="1"/>
  <c r="EB73" i="1"/>
  <c r="DZ73" i="1"/>
  <c r="EA73" i="1" s="1"/>
  <c r="EB72" i="1"/>
  <c r="DZ72" i="1"/>
  <c r="EA72" i="1" s="1"/>
  <c r="EB71" i="1"/>
  <c r="DZ71" i="1"/>
  <c r="EA71" i="1" s="1"/>
  <c r="EB70" i="1"/>
  <c r="DZ70" i="1"/>
  <c r="EA70" i="1" s="1"/>
  <c r="EB69" i="1"/>
  <c r="DZ69" i="1"/>
  <c r="EA69" i="1" s="1"/>
  <c r="EB68" i="1"/>
  <c r="DZ68" i="1"/>
  <c r="EA68" i="1" s="1"/>
  <c r="DZ67" i="1"/>
  <c r="EA67" i="1" s="1"/>
  <c r="GJ53" i="1"/>
  <c r="GJ52" i="1"/>
  <c r="GJ51" i="1"/>
  <c r="GJ50" i="1"/>
  <c r="GJ49" i="1"/>
  <c r="GJ48" i="1"/>
  <c r="GJ47" i="1"/>
  <c r="GJ46" i="1"/>
  <c r="GJ45" i="1"/>
  <c r="GJ44" i="1"/>
  <c r="GJ43" i="1"/>
  <c r="GJ42" i="1"/>
  <c r="GJ41" i="1"/>
  <c r="GJ40" i="1"/>
  <c r="GJ39" i="1"/>
  <c r="GJ38" i="1"/>
  <c r="GJ37" i="1"/>
  <c r="GJ36" i="1"/>
  <c r="GJ35" i="1"/>
  <c r="GJ34" i="1"/>
  <c r="GJ33" i="1"/>
  <c r="GJ32" i="1"/>
  <c r="GJ31" i="1"/>
  <c r="GJ29" i="1"/>
  <c r="GK29" i="1" s="1"/>
  <c r="GJ28" i="1"/>
  <c r="GJ27" i="1"/>
  <c r="GJ26" i="1"/>
  <c r="GJ25" i="1"/>
  <c r="GJ24" i="1"/>
  <c r="GJ23" i="1"/>
  <c r="GJ22" i="1"/>
  <c r="GJ21" i="1"/>
  <c r="GJ20" i="1"/>
  <c r="GJ19" i="1"/>
  <c r="GJ18" i="1"/>
  <c r="GJ17" i="1"/>
  <c r="GJ16" i="1"/>
  <c r="GJ15" i="1"/>
  <c r="GJ14" i="1"/>
  <c r="GJ13" i="1"/>
  <c r="GJ12" i="1"/>
  <c r="GJ11" i="1"/>
  <c r="GJ10" i="1"/>
  <c r="GJ9" i="1"/>
  <c r="GJ8" i="1"/>
  <c r="GJ7" i="1"/>
  <c r="GK4" i="1"/>
  <c r="FO53" i="1"/>
  <c r="FO52" i="1"/>
  <c r="FO51" i="1"/>
  <c r="FO50" i="1"/>
  <c r="FO49" i="1"/>
  <c r="FO48" i="1"/>
  <c r="FO47" i="1"/>
  <c r="FO46" i="1"/>
  <c r="FO45" i="1"/>
  <c r="FO44" i="1"/>
  <c r="FO43" i="1"/>
  <c r="FO42" i="1"/>
  <c r="FO41" i="1"/>
  <c r="FO40" i="1"/>
  <c r="FO39" i="1"/>
  <c r="FO38" i="1"/>
  <c r="FO37" i="1"/>
  <c r="FO36" i="1"/>
  <c r="FO35" i="1"/>
  <c r="FO34" i="1"/>
  <c r="FO33" i="1"/>
  <c r="FO32" i="1"/>
  <c r="FO31" i="1"/>
  <c r="FO29" i="1"/>
  <c r="FP29" i="1" s="1"/>
  <c r="FO28" i="1"/>
  <c r="FO27" i="1"/>
  <c r="FO26" i="1"/>
  <c r="FO25" i="1"/>
  <c r="FO24" i="1"/>
  <c r="FO23" i="1"/>
  <c r="FO22" i="1"/>
  <c r="FO21" i="1"/>
  <c r="FO20" i="1"/>
  <c r="FO19" i="1"/>
  <c r="FO18" i="1"/>
  <c r="FO17" i="1"/>
  <c r="FO16" i="1"/>
  <c r="FO15" i="1"/>
  <c r="FO14" i="1"/>
  <c r="FO13" i="1"/>
  <c r="FO12" i="1"/>
  <c r="FO11" i="1"/>
  <c r="FO10" i="1"/>
  <c r="FO9" i="1"/>
  <c r="FO8" i="1"/>
  <c r="FO7" i="1"/>
  <c r="FP4" i="1"/>
  <c r="FJ53" i="1"/>
  <c r="FJ52" i="1"/>
  <c r="FJ51" i="1"/>
  <c r="FJ50" i="1"/>
  <c r="FJ49" i="1"/>
  <c r="FJ48" i="1"/>
  <c r="FJ47" i="1"/>
  <c r="FJ46" i="1"/>
  <c r="FJ45" i="1"/>
  <c r="FJ44" i="1"/>
  <c r="FJ43" i="1"/>
  <c r="FJ42" i="1"/>
  <c r="FJ41" i="1"/>
  <c r="FJ40" i="1"/>
  <c r="FJ39" i="1"/>
  <c r="FJ38" i="1"/>
  <c r="FJ37" i="1"/>
  <c r="FJ36" i="1"/>
  <c r="FJ35" i="1"/>
  <c r="FJ34" i="1"/>
  <c r="FJ33" i="1"/>
  <c r="FJ32" i="1"/>
  <c r="FJ31" i="1"/>
  <c r="FJ29" i="1"/>
  <c r="FK29" i="1" s="1"/>
  <c r="FJ28" i="1"/>
  <c r="FJ27" i="1"/>
  <c r="FJ26" i="1"/>
  <c r="FJ25" i="1"/>
  <c r="FJ24" i="1"/>
  <c r="FJ23" i="1"/>
  <c r="FJ22" i="1"/>
  <c r="FJ21" i="1"/>
  <c r="FJ20" i="1"/>
  <c r="FJ19" i="1"/>
  <c r="FJ18" i="1"/>
  <c r="FJ17" i="1"/>
  <c r="FJ16" i="1"/>
  <c r="FJ15" i="1"/>
  <c r="FJ14" i="1"/>
  <c r="FJ13" i="1"/>
  <c r="FJ12" i="1"/>
  <c r="FJ11" i="1"/>
  <c r="FJ10" i="1"/>
  <c r="FJ9" i="1"/>
  <c r="FJ8" i="1"/>
  <c r="FJ7" i="1"/>
  <c r="FK4" i="1"/>
  <c r="FE53" i="1"/>
  <c r="FE52" i="1"/>
  <c r="FE51" i="1"/>
  <c r="FE50" i="1"/>
  <c r="FE49" i="1"/>
  <c r="FE48" i="1"/>
  <c r="FE47" i="1"/>
  <c r="FE46" i="1"/>
  <c r="FE45" i="1"/>
  <c r="FE44" i="1"/>
  <c r="FE43" i="1"/>
  <c r="FE42" i="1"/>
  <c r="FE41" i="1"/>
  <c r="FE40" i="1"/>
  <c r="FE39" i="1"/>
  <c r="FE38" i="1"/>
  <c r="FE37" i="1"/>
  <c r="FE36" i="1"/>
  <c r="FE35" i="1"/>
  <c r="FE34" i="1"/>
  <c r="FE33" i="1"/>
  <c r="FE32" i="1"/>
  <c r="FE31" i="1"/>
  <c r="FE29" i="1"/>
  <c r="FF29" i="1" s="1"/>
  <c r="FE28" i="1"/>
  <c r="FE27" i="1"/>
  <c r="FE26" i="1"/>
  <c r="FE25" i="1"/>
  <c r="FE24" i="1"/>
  <c r="FE23" i="1"/>
  <c r="FE22" i="1"/>
  <c r="FE21" i="1"/>
  <c r="FE20" i="1"/>
  <c r="FE19" i="1"/>
  <c r="FE18" i="1"/>
  <c r="FE17" i="1"/>
  <c r="FE16" i="1"/>
  <c r="FE15" i="1"/>
  <c r="FE14" i="1"/>
  <c r="FE13" i="1"/>
  <c r="FE12" i="1"/>
  <c r="FE11" i="1"/>
  <c r="FE10" i="1"/>
  <c r="FE9" i="1"/>
  <c r="FE8" i="1"/>
  <c r="FE7" i="1"/>
  <c r="FF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29" i="1"/>
  <c r="FA29" i="1" s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FA4" i="1"/>
  <c r="EU53" i="1"/>
  <c r="EU52" i="1"/>
  <c r="EU51" i="1"/>
  <c r="EU50" i="1"/>
  <c r="EU49" i="1"/>
  <c r="EU48" i="1"/>
  <c r="EU47" i="1"/>
  <c r="EU46" i="1"/>
  <c r="EU45" i="1"/>
  <c r="EU44" i="1"/>
  <c r="EU43" i="1"/>
  <c r="EU42" i="1"/>
  <c r="EU41" i="1"/>
  <c r="EU40" i="1"/>
  <c r="EU39" i="1"/>
  <c r="EU38" i="1"/>
  <c r="EU37" i="1"/>
  <c r="EU36" i="1"/>
  <c r="EU35" i="1"/>
  <c r="EU34" i="1"/>
  <c r="EU33" i="1"/>
  <c r="EU32" i="1"/>
  <c r="EU31" i="1"/>
  <c r="EU29" i="1"/>
  <c r="EV29" i="1" s="1"/>
  <c r="EU28" i="1"/>
  <c r="EU27" i="1"/>
  <c r="EU26" i="1"/>
  <c r="EU25" i="1"/>
  <c r="EU24" i="1"/>
  <c r="EU23" i="1"/>
  <c r="EU22" i="1"/>
  <c r="EU21" i="1"/>
  <c r="EU20" i="1"/>
  <c r="EU19" i="1"/>
  <c r="EU18" i="1"/>
  <c r="EU17" i="1"/>
  <c r="EU16" i="1"/>
  <c r="EU15" i="1"/>
  <c r="EU14" i="1"/>
  <c r="EU13" i="1"/>
  <c r="EU12" i="1"/>
  <c r="EU11" i="1"/>
  <c r="EU10" i="1"/>
  <c r="EU9" i="1"/>
  <c r="EU8" i="1"/>
  <c r="EU7" i="1"/>
  <c r="EV4" i="1"/>
  <c r="EO53" i="1"/>
  <c r="EO52" i="1"/>
  <c r="EO51" i="1"/>
  <c r="EO50" i="1"/>
  <c r="EO49" i="1"/>
  <c r="EO48" i="1"/>
  <c r="EO47" i="1"/>
  <c r="EO46" i="1"/>
  <c r="EO45" i="1"/>
  <c r="EO44" i="1"/>
  <c r="EO43" i="1"/>
  <c r="EO42" i="1"/>
  <c r="EO41" i="1"/>
  <c r="EO40" i="1"/>
  <c r="EO39" i="1"/>
  <c r="EO38" i="1"/>
  <c r="EO37" i="1"/>
  <c r="EO36" i="1"/>
  <c r="EO35" i="1"/>
  <c r="EO34" i="1"/>
  <c r="EO33" i="1"/>
  <c r="EO32" i="1"/>
  <c r="EO31" i="1"/>
  <c r="EO29" i="1"/>
  <c r="EP29" i="1" s="1"/>
  <c r="EO28" i="1"/>
  <c r="EO27" i="1"/>
  <c r="EO26" i="1"/>
  <c r="EO25" i="1"/>
  <c r="EO24" i="1"/>
  <c r="EO23" i="1"/>
  <c r="EO22" i="1"/>
  <c r="EO21" i="1"/>
  <c r="EO20" i="1"/>
  <c r="EO19" i="1"/>
  <c r="EO18" i="1"/>
  <c r="EO17" i="1"/>
  <c r="EO16" i="1"/>
  <c r="EO15" i="1"/>
  <c r="EO14" i="1"/>
  <c r="EO13" i="1"/>
  <c r="EO12" i="1"/>
  <c r="EO11" i="1"/>
  <c r="EO10" i="1"/>
  <c r="EO9" i="1"/>
  <c r="EO8" i="1"/>
  <c r="EO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DZ53" i="1"/>
  <c r="EA53" i="1" s="1"/>
  <c r="DZ52" i="1"/>
  <c r="EA52" i="1" s="1"/>
  <c r="EC52" i="1" s="1"/>
  <c r="DZ51" i="1"/>
  <c r="EA51" i="1" s="1"/>
  <c r="DZ50" i="1"/>
  <c r="EA50" i="1" s="1"/>
  <c r="DZ49" i="1"/>
  <c r="EA49" i="1" s="1"/>
  <c r="DZ48" i="1"/>
  <c r="EA48" i="1" s="1"/>
  <c r="DZ47" i="1"/>
  <c r="EA47" i="1" s="1"/>
  <c r="DZ46" i="1"/>
  <c r="EA46" i="1" s="1"/>
  <c r="DZ45" i="1"/>
  <c r="EA45" i="1" s="1"/>
  <c r="DZ44" i="1"/>
  <c r="EA44" i="1" s="1"/>
  <c r="DZ43" i="1"/>
  <c r="EA43" i="1" s="1"/>
  <c r="DZ42" i="1"/>
  <c r="EA42" i="1" s="1"/>
  <c r="DZ41" i="1"/>
  <c r="EA41" i="1" s="1"/>
  <c r="DZ40" i="1"/>
  <c r="EA40" i="1" s="1"/>
  <c r="DZ39" i="1"/>
  <c r="EA39" i="1" s="1"/>
  <c r="DZ38" i="1"/>
  <c r="EA38" i="1" s="1"/>
  <c r="DZ37" i="1"/>
  <c r="EA37" i="1" s="1"/>
  <c r="DZ36" i="1"/>
  <c r="EA36" i="1" s="1"/>
  <c r="DZ35" i="1"/>
  <c r="EA35" i="1" s="1"/>
  <c r="DZ34" i="1"/>
  <c r="EA34" i="1" s="1"/>
  <c r="DZ33" i="1"/>
  <c r="EA33" i="1" s="1"/>
  <c r="DZ32" i="1"/>
  <c r="EA32" i="1" s="1"/>
  <c r="DZ31" i="1"/>
  <c r="EA31" i="1" s="1"/>
  <c r="EC31" i="1" s="1"/>
  <c r="DZ8" i="1"/>
  <c r="EA8" i="1" s="1"/>
  <c r="DZ9" i="1"/>
  <c r="EA9" i="1" s="1"/>
  <c r="DZ10" i="1"/>
  <c r="EA10" i="1" s="1"/>
  <c r="DZ11" i="1"/>
  <c r="EA11" i="1" s="1"/>
  <c r="DZ12" i="1"/>
  <c r="EA12" i="1" s="1"/>
  <c r="DZ13" i="1"/>
  <c r="EA13" i="1" s="1"/>
  <c r="DZ14" i="1"/>
  <c r="EA14" i="1" s="1"/>
  <c r="DZ15" i="1"/>
  <c r="EA15" i="1" s="1"/>
  <c r="DZ16" i="1"/>
  <c r="EA16" i="1" s="1"/>
  <c r="DZ17" i="1"/>
  <c r="EA17" i="1" s="1"/>
  <c r="DZ18" i="1"/>
  <c r="EA18" i="1" s="1"/>
  <c r="DZ19" i="1"/>
  <c r="EA19" i="1" s="1"/>
  <c r="DZ20" i="1"/>
  <c r="EA20" i="1" s="1"/>
  <c r="DZ21" i="1"/>
  <c r="EA21" i="1" s="1"/>
  <c r="DZ22" i="1"/>
  <c r="EA22" i="1" s="1"/>
  <c r="DZ23" i="1"/>
  <c r="EA23" i="1" s="1"/>
  <c r="DZ24" i="1"/>
  <c r="EA24" i="1" s="1"/>
  <c r="DZ25" i="1"/>
  <c r="EA25" i="1" s="1"/>
  <c r="DZ26" i="1"/>
  <c r="EA26" i="1" s="1"/>
  <c r="DZ27" i="1"/>
  <c r="EA27" i="1" s="1"/>
  <c r="DZ28" i="1"/>
  <c r="EA28" i="1" s="1"/>
  <c r="DZ29" i="1"/>
  <c r="EA29" i="1" s="1"/>
  <c r="DZ7" i="1"/>
  <c r="EA7" i="1" s="1"/>
  <c r="EP4" i="1"/>
  <c r="EJ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29" i="1"/>
  <c r="EJ29" i="1" s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DU67" i="1"/>
  <c r="DV67" i="1" s="1"/>
  <c r="DU66" i="1"/>
  <c r="DV66" i="1" s="1"/>
  <c r="DU65" i="1"/>
  <c r="DV65" i="1" s="1"/>
  <c r="DU64" i="1"/>
  <c r="DV64" i="1" s="1"/>
  <c r="DU63" i="1"/>
  <c r="DV63" i="1" s="1"/>
  <c r="DU62" i="1"/>
  <c r="DV62" i="1" s="1"/>
  <c r="DU61" i="1"/>
  <c r="DV61" i="1" s="1"/>
  <c r="DU60" i="1"/>
  <c r="DV60" i="1" s="1"/>
  <c r="DU59" i="1"/>
  <c r="DV59" i="1" s="1"/>
  <c r="DU58" i="1"/>
  <c r="DV58" i="1" s="1"/>
  <c r="DU57" i="1"/>
  <c r="DV57" i="1" s="1"/>
  <c r="DU56" i="1"/>
  <c r="DV56" i="1" s="1"/>
  <c r="DU55" i="1"/>
  <c r="DV55" i="1" s="1"/>
  <c r="DU54" i="1"/>
  <c r="DV54" i="1" s="1"/>
  <c r="DU53" i="1"/>
  <c r="DV53" i="1" s="1"/>
  <c r="DU52" i="1"/>
  <c r="DV52" i="1" s="1"/>
  <c r="DU51" i="1"/>
  <c r="DV51" i="1" s="1"/>
  <c r="DU50" i="1"/>
  <c r="DV50" i="1" s="1"/>
  <c r="DU49" i="1"/>
  <c r="DV49" i="1" s="1"/>
  <c r="DU48" i="1"/>
  <c r="DV48" i="1" s="1"/>
  <c r="DU47" i="1"/>
  <c r="DV47" i="1" s="1"/>
  <c r="DU46" i="1"/>
  <c r="DV46" i="1" s="1"/>
  <c r="DU45" i="1"/>
  <c r="DV45" i="1" s="1"/>
  <c r="DU44" i="1"/>
  <c r="DV44" i="1" s="1"/>
  <c r="DU43" i="1"/>
  <c r="DV43" i="1" s="1"/>
  <c r="DU42" i="1"/>
  <c r="DV42" i="1" s="1"/>
  <c r="DU41" i="1"/>
  <c r="DV41" i="1" s="1"/>
  <c r="DU40" i="1"/>
  <c r="DV40" i="1" s="1"/>
  <c r="DU39" i="1"/>
  <c r="DV39" i="1" s="1"/>
  <c r="DU38" i="1"/>
  <c r="DV38" i="1" s="1"/>
  <c r="DU36" i="1"/>
  <c r="DV36" i="1" s="1"/>
  <c r="DU35" i="1"/>
  <c r="DV35" i="1" s="1"/>
  <c r="DU34" i="1"/>
  <c r="DV34" i="1" s="1"/>
  <c r="DU33" i="1"/>
  <c r="DV33" i="1" s="1"/>
  <c r="DU32" i="1"/>
  <c r="DV32" i="1" s="1"/>
  <c r="DU31" i="1"/>
  <c r="DV31" i="1" s="1"/>
  <c r="DU30" i="1"/>
  <c r="DV30" i="1" s="1"/>
  <c r="DU29" i="1"/>
  <c r="DV29" i="1" s="1"/>
  <c r="DU28" i="1"/>
  <c r="DV28" i="1" s="1"/>
  <c r="DU27" i="1"/>
  <c r="DV27" i="1" s="1"/>
  <c r="DU26" i="1"/>
  <c r="DV26" i="1" s="1"/>
  <c r="DU25" i="1"/>
  <c r="DV25" i="1" s="1"/>
  <c r="DU24" i="1"/>
  <c r="DV24" i="1" s="1"/>
  <c r="DU23" i="1"/>
  <c r="DV23" i="1" s="1"/>
  <c r="DU22" i="1"/>
  <c r="DV22" i="1" s="1"/>
  <c r="DU21" i="1"/>
  <c r="DV21" i="1" s="1"/>
  <c r="DU20" i="1"/>
  <c r="DV20" i="1" s="1"/>
  <c r="DU19" i="1"/>
  <c r="DV19" i="1" s="1"/>
  <c r="DU18" i="1"/>
  <c r="DV18" i="1" s="1"/>
  <c r="DU17" i="1"/>
  <c r="DV17" i="1" s="1"/>
  <c r="DU16" i="1"/>
  <c r="DV16" i="1" s="1"/>
  <c r="DU15" i="1"/>
  <c r="DV15" i="1" s="1"/>
  <c r="DU14" i="1"/>
  <c r="DV14" i="1" s="1"/>
  <c r="DU13" i="1"/>
  <c r="DV13" i="1" s="1"/>
  <c r="DU12" i="1"/>
  <c r="DV12" i="1" s="1"/>
  <c r="DU11" i="1"/>
  <c r="DV11" i="1" s="1"/>
  <c r="DU10" i="1"/>
  <c r="DV10" i="1" s="1"/>
  <c r="DU9" i="1"/>
  <c r="DV9" i="1" s="1"/>
  <c r="DU8" i="1"/>
  <c r="DV8" i="1" s="1"/>
  <c r="DU7" i="1"/>
  <c r="DV7" i="1" s="1"/>
  <c r="DV4" i="1"/>
  <c r="DD4" i="1"/>
  <c r="DJ4" i="1"/>
  <c r="DO53" i="1"/>
  <c r="DP53" i="1" s="1"/>
  <c r="DO52" i="1"/>
  <c r="DP52" i="1" s="1"/>
  <c r="DO51" i="1"/>
  <c r="DP51" i="1" s="1"/>
  <c r="DO50" i="1"/>
  <c r="DP50" i="1" s="1"/>
  <c r="DO49" i="1"/>
  <c r="DP49" i="1" s="1"/>
  <c r="DO48" i="1"/>
  <c r="DP48" i="1" s="1"/>
  <c r="DO47" i="1"/>
  <c r="DP47" i="1" s="1"/>
  <c r="DO46" i="1"/>
  <c r="DP46" i="1" s="1"/>
  <c r="DO45" i="1"/>
  <c r="DP45" i="1" s="1"/>
  <c r="DO44" i="1"/>
  <c r="DP44" i="1" s="1"/>
  <c r="DO43" i="1"/>
  <c r="DP43" i="1" s="1"/>
  <c r="DO42" i="1"/>
  <c r="DP42" i="1" s="1"/>
  <c r="DO41" i="1"/>
  <c r="DP41" i="1" s="1"/>
  <c r="DO40" i="1"/>
  <c r="DP40" i="1" s="1"/>
  <c r="DO39" i="1"/>
  <c r="DP39" i="1" s="1"/>
  <c r="DO38" i="1"/>
  <c r="DP38" i="1" s="1"/>
  <c r="DO37" i="1"/>
  <c r="DP37" i="1" s="1"/>
  <c r="DO36" i="1"/>
  <c r="DP36" i="1" s="1"/>
  <c r="DO35" i="1"/>
  <c r="DP35" i="1" s="1"/>
  <c r="DO34" i="1"/>
  <c r="DP34" i="1" s="1"/>
  <c r="DO33" i="1"/>
  <c r="DP33" i="1" s="1"/>
  <c r="DO32" i="1"/>
  <c r="DP32" i="1" s="1"/>
  <c r="DO31" i="1"/>
  <c r="DP31" i="1" s="1"/>
  <c r="DO29" i="1"/>
  <c r="DP29" i="1" s="1"/>
  <c r="DO28" i="1"/>
  <c r="DP28" i="1" s="1"/>
  <c r="DO27" i="1"/>
  <c r="DP27" i="1" s="1"/>
  <c r="DO26" i="1"/>
  <c r="DP26" i="1" s="1"/>
  <c r="DO25" i="1"/>
  <c r="DP25" i="1" s="1"/>
  <c r="DO24" i="1"/>
  <c r="DP24" i="1" s="1"/>
  <c r="DO23" i="1"/>
  <c r="DP23" i="1" s="1"/>
  <c r="DO22" i="1"/>
  <c r="DP22" i="1" s="1"/>
  <c r="DO21" i="1"/>
  <c r="DP21" i="1" s="1"/>
  <c r="DO20" i="1"/>
  <c r="DP20" i="1" s="1"/>
  <c r="DO19" i="1"/>
  <c r="DP19" i="1" s="1"/>
  <c r="DO18" i="1"/>
  <c r="DP18" i="1" s="1"/>
  <c r="DO17" i="1"/>
  <c r="DP17" i="1" s="1"/>
  <c r="DO16" i="1"/>
  <c r="DP16" i="1" s="1"/>
  <c r="DO15" i="1"/>
  <c r="DP15" i="1" s="1"/>
  <c r="DO14" i="1"/>
  <c r="DP14" i="1" s="1"/>
  <c r="DO13" i="1"/>
  <c r="DP13" i="1" s="1"/>
  <c r="DO12" i="1"/>
  <c r="DP12" i="1" s="1"/>
  <c r="DO11" i="1"/>
  <c r="DP11" i="1" s="1"/>
  <c r="DO10" i="1"/>
  <c r="DP10" i="1" s="1"/>
  <c r="DO9" i="1"/>
  <c r="DP9" i="1" s="1"/>
  <c r="DO8" i="1"/>
  <c r="DP8" i="1" s="1"/>
  <c r="DO7" i="1"/>
  <c r="DP7" i="1" s="1"/>
  <c r="DP4" i="1"/>
  <c r="DI7" i="1"/>
  <c r="DJ7" i="1" s="1"/>
  <c r="DI8" i="1"/>
  <c r="DJ8" i="1" s="1"/>
  <c r="DI9" i="1"/>
  <c r="DJ9" i="1" s="1"/>
  <c r="DI10" i="1"/>
  <c r="DJ10" i="1" s="1"/>
  <c r="DI11" i="1"/>
  <c r="DJ11" i="1" s="1"/>
  <c r="DI12" i="1"/>
  <c r="DJ12" i="1" s="1"/>
  <c r="DI13" i="1"/>
  <c r="DJ13" i="1" s="1"/>
  <c r="DI14" i="1"/>
  <c r="DJ14" i="1" s="1"/>
  <c r="DI15" i="1"/>
  <c r="DJ15" i="1" s="1"/>
  <c r="DI16" i="1"/>
  <c r="DJ16" i="1" s="1"/>
  <c r="DI17" i="1"/>
  <c r="DJ17" i="1" s="1"/>
  <c r="DI18" i="1"/>
  <c r="DJ18" i="1" s="1"/>
  <c r="DI19" i="1"/>
  <c r="DJ19" i="1" s="1"/>
  <c r="DI20" i="1"/>
  <c r="DJ20" i="1" s="1"/>
  <c r="DI21" i="1"/>
  <c r="DJ21" i="1" s="1"/>
  <c r="DI22" i="1"/>
  <c r="DJ22" i="1" s="1"/>
  <c r="DI24" i="1"/>
  <c r="DJ24" i="1" s="1"/>
  <c r="DI25" i="1"/>
  <c r="DJ25" i="1" s="1"/>
  <c r="DI26" i="1"/>
  <c r="DJ26" i="1" s="1"/>
  <c r="DI27" i="1"/>
  <c r="DJ27" i="1" s="1"/>
  <c r="DI28" i="1"/>
  <c r="DJ28" i="1" s="1"/>
  <c r="DI29" i="1"/>
  <c r="DJ29" i="1" s="1"/>
  <c r="DI30" i="1"/>
  <c r="DJ30" i="1" s="1"/>
  <c r="DI31" i="1"/>
  <c r="DJ31" i="1" s="1"/>
  <c r="DI32" i="1"/>
  <c r="DJ32" i="1" s="1"/>
  <c r="DI33" i="1"/>
  <c r="DJ33" i="1" s="1"/>
  <c r="DI34" i="1"/>
  <c r="DJ34" i="1" s="1"/>
  <c r="DI35" i="1"/>
  <c r="DJ35" i="1" s="1"/>
  <c r="DI36" i="1"/>
  <c r="DJ36" i="1" s="1"/>
  <c r="DI37" i="1"/>
  <c r="DJ37" i="1" s="1"/>
  <c r="DI38" i="1"/>
  <c r="DJ38" i="1" s="1"/>
  <c r="DI39" i="1"/>
  <c r="DJ39" i="1" s="1"/>
  <c r="DC31" i="1"/>
  <c r="DD31" i="1" s="1"/>
  <c r="DC30" i="1"/>
  <c r="DD30" i="1" s="1"/>
  <c r="DC29" i="1"/>
  <c r="DD29" i="1" s="1"/>
  <c r="DC28" i="1"/>
  <c r="DD28" i="1" s="1"/>
  <c r="DC27" i="1"/>
  <c r="DD27" i="1" s="1"/>
  <c r="DC26" i="1"/>
  <c r="DD26" i="1" s="1"/>
  <c r="DC25" i="1"/>
  <c r="DD25" i="1" s="1"/>
  <c r="DC24" i="1"/>
  <c r="DD24" i="1" s="1"/>
  <c r="DC23" i="1"/>
  <c r="DD23" i="1" s="1"/>
  <c r="DC22" i="1"/>
  <c r="DD22" i="1" s="1"/>
  <c r="DC21" i="1"/>
  <c r="DD21" i="1" s="1"/>
  <c r="DC20" i="1"/>
  <c r="DD20" i="1" s="1"/>
  <c r="DC18" i="1"/>
  <c r="DD18" i="1" s="1"/>
  <c r="DC17" i="1"/>
  <c r="DD17" i="1" s="1"/>
  <c r="DC16" i="1"/>
  <c r="DD16" i="1" s="1"/>
  <c r="DC15" i="1"/>
  <c r="DD15" i="1" s="1"/>
  <c r="DC14" i="1"/>
  <c r="DD14" i="1" s="1"/>
  <c r="DC13" i="1"/>
  <c r="DD13" i="1" s="1"/>
  <c r="DC12" i="1"/>
  <c r="DD12" i="1" s="1"/>
  <c r="DC11" i="1"/>
  <c r="DD11" i="1" s="1"/>
  <c r="DC10" i="1"/>
  <c r="DD10" i="1" s="1"/>
  <c r="DC9" i="1"/>
  <c r="DD9" i="1" s="1"/>
  <c r="DC8" i="1"/>
  <c r="DD8" i="1" s="1"/>
  <c r="DC7" i="1"/>
  <c r="DD7" i="1" s="1"/>
  <c r="CW31" i="1"/>
  <c r="CX31" i="1" s="1"/>
  <c r="CW30" i="1"/>
  <c r="CX30" i="1" s="1"/>
  <c r="CW29" i="1"/>
  <c r="CX29" i="1" s="1"/>
  <c r="CW28" i="1"/>
  <c r="CX28" i="1" s="1"/>
  <c r="CW27" i="1"/>
  <c r="CX27" i="1" s="1"/>
  <c r="CW26" i="1"/>
  <c r="CX26" i="1" s="1"/>
  <c r="CW25" i="1"/>
  <c r="CX25" i="1" s="1"/>
  <c r="CW24" i="1"/>
  <c r="CX24" i="1" s="1"/>
  <c r="CW23" i="1"/>
  <c r="CX23" i="1" s="1"/>
  <c r="CW22" i="1"/>
  <c r="CX22" i="1" s="1"/>
  <c r="CW21" i="1"/>
  <c r="CX21" i="1" s="1"/>
  <c r="CW20" i="1"/>
  <c r="CX20" i="1" s="1"/>
  <c r="CW18" i="1"/>
  <c r="CX18" i="1" s="1"/>
  <c r="CW17" i="1"/>
  <c r="CX17" i="1" s="1"/>
  <c r="CW16" i="1"/>
  <c r="CX16" i="1" s="1"/>
  <c r="CW15" i="1"/>
  <c r="CX15" i="1" s="1"/>
  <c r="CW14" i="1"/>
  <c r="CX14" i="1" s="1"/>
  <c r="CW13" i="1"/>
  <c r="CX13" i="1" s="1"/>
  <c r="CW12" i="1"/>
  <c r="CX12" i="1" s="1"/>
  <c r="CW11" i="1"/>
  <c r="CX11" i="1" s="1"/>
  <c r="CW10" i="1"/>
  <c r="CX10" i="1" s="1"/>
  <c r="CW9" i="1"/>
  <c r="CX9" i="1" s="1"/>
  <c r="CW8" i="1"/>
  <c r="CX8" i="1" s="1"/>
  <c r="CW7" i="1"/>
  <c r="CX7" i="1" s="1"/>
  <c r="CQ39" i="1"/>
  <c r="CR39" i="1" s="1"/>
  <c r="CQ38" i="1"/>
  <c r="CR38" i="1" s="1"/>
  <c r="CQ37" i="1"/>
  <c r="CR37" i="1" s="1"/>
  <c r="CQ36" i="1"/>
  <c r="CR36" i="1" s="1"/>
  <c r="CQ35" i="1"/>
  <c r="CR35" i="1" s="1"/>
  <c r="CQ34" i="1"/>
  <c r="CR34" i="1" s="1"/>
  <c r="CQ33" i="1"/>
  <c r="CR33" i="1" s="1"/>
  <c r="CQ32" i="1"/>
  <c r="CR32" i="1" s="1"/>
  <c r="CQ31" i="1"/>
  <c r="CR31" i="1" s="1"/>
  <c r="CQ30" i="1"/>
  <c r="CR30" i="1" s="1"/>
  <c r="CQ29" i="1"/>
  <c r="CR29" i="1" s="1"/>
  <c r="CQ28" i="1"/>
  <c r="CR28" i="1" s="1"/>
  <c r="CQ27" i="1"/>
  <c r="CR27" i="1" s="1"/>
  <c r="CQ26" i="1"/>
  <c r="CR26" i="1" s="1"/>
  <c r="CQ25" i="1"/>
  <c r="CR25" i="1" s="1"/>
  <c r="CQ24" i="1"/>
  <c r="CR24" i="1" s="1"/>
  <c r="CQ22" i="1"/>
  <c r="CR22" i="1" s="1"/>
  <c r="CQ21" i="1"/>
  <c r="CR21" i="1" s="1"/>
  <c r="CQ20" i="1"/>
  <c r="CR20" i="1" s="1"/>
  <c r="CQ19" i="1"/>
  <c r="CR19" i="1" s="1"/>
  <c r="CQ18" i="1"/>
  <c r="CR18" i="1" s="1"/>
  <c r="CQ17" i="1"/>
  <c r="CR17" i="1" s="1"/>
  <c r="CQ16" i="1"/>
  <c r="CR16" i="1" s="1"/>
  <c r="CQ15" i="1"/>
  <c r="CR15" i="1" s="1"/>
  <c r="CQ14" i="1"/>
  <c r="CR14" i="1" s="1"/>
  <c r="CQ13" i="1"/>
  <c r="CR13" i="1" s="1"/>
  <c r="CQ12" i="1"/>
  <c r="CR12" i="1" s="1"/>
  <c r="CQ11" i="1"/>
  <c r="CR11" i="1" s="1"/>
  <c r="CQ10" i="1"/>
  <c r="CR10" i="1" s="1"/>
  <c r="CQ9" i="1"/>
  <c r="CR9" i="1" s="1"/>
  <c r="CQ8" i="1"/>
  <c r="CR8" i="1" s="1"/>
  <c r="CQ7" i="1"/>
  <c r="CR7" i="1" s="1"/>
  <c r="CL4" i="1"/>
  <c r="CK53" i="1"/>
  <c r="CL53" i="1" s="1"/>
  <c r="CK52" i="1"/>
  <c r="CL52" i="1" s="1"/>
  <c r="CK51" i="1"/>
  <c r="CL51" i="1" s="1"/>
  <c r="CK50" i="1"/>
  <c r="CL50" i="1" s="1"/>
  <c r="CK49" i="1"/>
  <c r="CL49" i="1" s="1"/>
  <c r="CK48" i="1"/>
  <c r="CL48" i="1" s="1"/>
  <c r="CK47" i="1"/>
  <c r="CL47" i="1" s="1"/>
  <c r="CK46" i="1"/>
  <c r="CL46" i="1" s="1"/>
  <c r="CK45" i="1"/>
  <c r="CL45" i="1" s="1"/>
  <c r="CK44" i="1"/>
  <c r="CL44" i="1" s="1"/>
  <c r="CK43" i="1"/>
  <c r="CL43" i="1" s="1"/>
  <c r="CK42" i="1"/>
  <c r="CL42" i="1" s="1"/>
  <c r="CK41" i="1"/>
  <c r="CL41" i="1" s="1"/>
  <c r="CK40" i="1"/>
  <c r="CL40" i="1" s="1"/>
  <c r="CK39" i="1"/>
  <c r="CL39" i="1" s="1"/>
  <c r="CK38" i="1"/>
  <c r="CL38" i="1" s="1"/>
  <c r="CK37" i="1"/>
  <c r="CL37" i="1" s="1"/>
  <c r="CK36" i="1"/>
  <c r="CL36" i="1" s="1"/>
  <c r="CK35" i="1"/>
  <c r="CL35" i="1" s="1"/>
  <c r="CK34" i="1"/>
  <c r="CL34" i="1" s="1"/>
  <c r="CK33" i="1"/>
  <c r="CL33" i="1" s="1"/>
  <c r="CK32" i="1"/>
  <c r="CL32" i="1" s="1"/>
  <c r="CK31" i="1"/>
  <c r="CL31" i="1" s="1"/>
  <c r="CK29" i="1"/>
  <c r="CL29" i="1" s="1"/>
  <c r="CK28" i="1"/>
  <c r="CL28" i="1" s="1"/>
  <c r="CK27" i="1"/>
  <c r="CL27" i="1" s="1"/>
  <c r="CK26" i="1"/>
  <c r="CL26" i="1" s="1"/>
  <c r="CK25" i="1"/>
  <c r="CL25" i="1" s="1"/>
  <c r="CK24" i="1"/>
  <c r="CL24" i="1" s="1"/>
  <c r="CK23" i="1"/>
  <c r="CL23" i="1" s="1"/>
  <c r="CK22" i="1"/>
  <c r="CL22" i="1" s="1"/>
  <c r="CK21" i="1"/>
  <c r="CL21" i="1" s="1"/>
  <c r="CK20" i="1"/>
  <c r="CL20" i="1" s="1"/>
  <c r="CK19" i="1"/>
  <c r="CL19" i="1" s="1"/>
  <c r="CK18" i="1"/>
  <c r="CL18" i="1" s="1"/>
  <c r="CK17" i="1"/>
  <c r="CL17" i="1" s="1"/>
  <c r="CK16" i="1"/>
  <c r="CL16" i="1" s="1"/>
  <c r="CK15" i="1"/>
  <c r="CL15" i="1" s="1"/>
  <c r="CK14" i="1"/>
  <c r="CL14" i="1" s="1"/>
  <c r="CK13" i="1"/>
  <c r="CL13" i="1" s="1"/>
  <c r="CK12" i="1"/>
  <c r="CL12" i="1" s="1"/>
  <c r="CK11" i="1"/>
  <c r="CL11" i="1" s="1"/>
  <c r="CK10" i="1"/>
  <c r="CL10" i="1" s="1"/>
  <c r="CK9" i="1"/>
  <c r="CL9" i="1" s="1"/>
  <c r="CK8" i="1"/>
  <c r="CL8" i="1" s="1"/>
  <c r="CK7" i="1"/>
  <c r="CL7" i="1" s="1"/>
  <c r="CF4" i="1"/>
  <c r="BO4" i="1"/>
  <c r="BU4" i="1"/>
  <c r="CA4" i="1"/>
  <c r="CE67" i="1"/>
  <c r="CF67" i="1" s="1"/>
  <c r="CE66" i="1"/>
  <c r="CF66" i="1" s="1"/>
  <c r="CE65" i="1"/>
  <c r="CF65" i="1" s="1"/>
  <c r="CE64" i="1"/>
  <c r="CF64" i="1" s="1"/>
  <c r="CE63" i="1"/>
  <c r="CF63" i="1" s="1"/>
  <c r="CE62" i="1"/>
  <c r="CF62" i="1" s="1"/>
  <c r="CE61" i="1"/>
  <c r="CF61" i="1" s="1"/>
  <c r="CE60" i="1"/>
  <c r="CF60" i="1" s="1"/>
  <c r="CE59" i="1"/>
  <c r="CF59" i="1" s="1"/>
  <c r="CE58" i="1"/>
  <c r="CF58" i="1" s="1"/>
  <c r="CE57" i="1"/>
  <c r="CF57" i="1" s="1"/>
  <c r="CE56" i="1"/>
  <c r="CF56" i="1" s="1"/>
  <c r="CE55" i="1"/>
  <c r="CF55" i="1" s="1"/>
  <c r="CE54" i="1"/>
  <c r="CF54" i="1" s="1"/>
  <c r="CE53" i="1"/>
  <c r="CF53" i="1" s="1"/>
  <c r="CE52" i="1"/>
  <c r="CF52" i="1" s="1"/>
  <c r="CE51" i="1"/>
  <c r="CF51" i="1" s="1"/>
  <c r="CE50" i="1"/>
  <c r="CF50" i="1" s="1"/>
  <c r="CE49" i="1"/>
  <c r="CF49" i="1" s="1"/>
  <c r="CE48" i="1"/>
  <c r="CF48" i="1" s="1"/>
  <c r="CE47" i="1"/>
  <c r="CF47" i="1" s="1"/>
  <c r="CE46" i="1"/>
  <c r="CF46" i="1" s="1"/>
  <c r="CE45" i="1"/>
  <c r="CF45" i="1" s="1"/>
  <c r="CE44" i="1"/>
  <c r="CF44" i="1" s="1"/>
  <c r="CE43" i="1"/>
  <c r="CF43" i="1" s="1"/>
  <c r="CE42" i="1"/>
  <c r="CF42" i="1" s="1"/>
  <c r="CE41" i="1"/>
  <c r="CF41" i="1" s="1"/>
  <c r="CE40" i="1"/>
  <c r="CF40" i="1" s="1"/>
  <c r="CE39" i="1"/>
  <c r="CF39" i="1" s="1"/>
  <c r="CE38" i="1"/>
  <c r="CF38" i="1" s="1"/>
  <c r="CE36" i="1"/>
  <c r="CF36" i="1" s="1"/>
  <c r="CE35" i="1"/>
  <c r="CF35" i="1" s="1"/>
  <c r="CE34" i="1"/>
  <c r="CF34" i="1" s="1"/>
  <c r="CE33" i="1"/>
  <c r="CF33" i="1" s="1"/>
  <c r="CE32" i="1"/>
  <c r="CF32" i="1" s="1"/>
  <c r="CE31" i="1"/>
  <c r="CF31" i="1" s="1"/>
  <c r="CE30" i="1"/>
  <c r="CF30" i="1" s="1"/>
  <c r="CE29" i="1"/>
  <c r="CF29" i="1" s="1"/>
  <c r="CE28" i="1"/>
  <c r="CF28" i="1" s="1"/>
  <c r="CE27" i="1"/>
  <c r="CF27" i="1" s="1"/>
  <c r="CE26" i="1"/>
  <c r="CF26" i="1" s="1"/>
  <c r="CE25" i="1"/>
  <c r="CF25" i="1" s="1"/>
  <c r="CE24" i="1"/>
  <c r="CF24" i="1" s="1"/>
  <c r="CE23" i="1"/>
  <c r="CF23" i="1" s="1"/>
  <c r="CE22" i="1"/>
  <c r="CF22" i="1" s="1"/>
  <c r="CE21" i="1"/>
  <c r="CF21" i="1" s="1"/>
  <c r="CE20" i="1"/>
  <c r="CF20" i="1" s="1"/>
  <c r="CE19" i="1"/>
  <c r="CF19" i="1" s="1"/>
  <c r="CE18" i="1"/>
  <c r="CF18" i="1" s="1"/>
  <c r="CE17" i="1"/>
  <c r="CF17" i="1" s="1"/>
  <c r="CE16" i="1"/>
  <c r="CF16" i="1" s="1"/>
  <c r="CE15" i="1"/>
  <c r="CF15" i="1" s="1"/>
  <c r="CE14" i="1"/>
  <c r="CF14" i="1" s="1"/>
  <c r="CE13" i="1"/>
  <c r="CF13" i="1" s="1"/>
  <c r="CE12" i="1"/>
  <c r="CF12" i="1" s="1"/>
  <c r="CE11" i="1"/>
  <c r="CF11" i="1" s="1"/>
  <c r="CE10" i="1"/>
  <c r="CF10" i="1" s="1"/>
  <c r="CE9" i="1"/>
  <c r="CF9" i="1" s="1"/>
  <c r="CE8" i="1"/>
  <c r="CF8" i="1" s="1"/>
  <c r="CE7" i="1"/>
  <c r="CF7" i="1" s="1"/>
  <c r="BZ67" i="1"/>
  <c r="CA67" i="1" s="1"/>
  <c r="BZ66" i="1"/>
  <c r="CA66" i="1" s="1"/>
  <c r="BZ65" i="1"/>
  <c r="CA65" i="1" s="1"/>
  <c r="BZ64" i="1"/>
  <c r="CA64" i="1" s="1"/>
  <c r="BZ63" i="1"/>
  <c r="CA63" i="1" s="1"/>
  <c r="BZ62" i="1"/>
  <c r="CA62" i="1" s="1"/>
  <c r="BZ61" i="1"/>
  <c r="CA61" i="1" s="1"/>
  <c r="BZ60" i="1"/>
  <c r="CA60" i="1" s="1"/>
  <c r="BZ59" i="1"/>
  <c r="CA59" i="1" s="1"/>
  <c r="BZ58" i="1"/>
  <c r="CA58" i="1" s="1"/>
  <c r="BZ57" i="1"/>
  <c r="CA57" i="1" s="1"/>
  <c r="BZ56" i="1"/>
  <c r="CA56" i="1" s="1"/>
  <c r="BZ55" i="1"/>
  <c r="CA55" i="1" s="1"/>
  <c r="BZ54" i="1"/>
  <c r="CA54" i="1" s="1"/>
  <c r="BZ53" i="1"/>
  <c r="CA53" i="1" s="1"/>
  <c r="BZ52" i="1"/>
  <c r="CA52" i="1" s="1"/>
  <c r="BZ51" i="1"/>
  <c r="CA51" i="1" s="1"/>
  <c r="BZ50" i="1"/>
  <c r="CA50" i="1" s="1"/>
  <c r="BZ49" i="1"/>
  <c r="CA49" i="1" s="1"/>
  <c r="BZ48" i="1"/>
  <c r="CA48" i="1" s="1"/>
  <c r="BZ47" i="1"/>
  <c r="CA47" i="1" s="1"/>
  <c r="BZ46" i="1"/>
  <c r="CA46" i="1" s="1"/>
  <c r="BZ45" i="1"/>
  <c r="CA45" i="1" s="1"/>
  <c r="BZ44" i="1"/>
  <c r="CA44" i="1" s="1"/>
  <c r="BZ43" i="1"/>
  <c r="CA43" i="1" s="1"/>
  <c r="BZ42" i="1"/>
  <c r="CA42" i="1" s="1"/>
  <c r="BZ41" i="1"/>
  <c r="CA41" i="1" s="1"/>
  <c r="BZ40" i="1"/>
  <c r="CA40" i="1" s="1"/>
  <c r="BZ39" i="1"/>
  <c r="CA39" i="1" s="1"/>
  <c r="BZ38" i="1"/>
  <c r="CA38" i="1" s="1"/>
  <c r="BZ36" i="1"/>
  <c r="CA36" i="1" s="1"/>
  <c r="BZ35" i="1"/>
  <c r="CA35" i="1" s="1"/>
  <c r="BZ34" i="1"/>
  <c r="CA34" i="1" s="1"/>
  <c r="BZ33" i="1"/>
  <c r="CA33" i="1" s="1"/>
  <c r="BZ32" i="1"/>
  <c r="CA32" i="1" s="1"/>
  <c r="BZ31" i="1"/>
  <c r="CA31" i="1" s="1"/>
  <c r="BZ30" i="1"/>
  <c r="CA30" i="1" s="1"/>
  <c r="BZ29" i="1"/>
  <c r="CA29" i="1" s="1"/>
  <c r="BZ28" i="1"/>
  <c r="CA28" i="1" s="1"/>
  <c r="BZ27" i="1"/>
  <c r="CA27" i="1" s="1"/>
  <c r="BZ26" i="1"/>
  <c r="CA26" i="1" s="1"/>
  <c r="BZ25" i="1"/>
  <c r="CA25" i="1" s="1"/>
  <c r="BZ24" i="1"/>
  <c r="CA24" i="1" s="1"/>
  <c r="BZ23" i="1"/>
  <c r="CA23" i="1" s="1"/>
  <c r="BZ22" i="1"/>
  <c r="CA22" i="1" s="1"/>
  <c r="BZ21" i="1"/>
  <c r="CA21" i="1" s="1"/>
  <c r="BZ20" i="1"/>
  <c r="CA20" i="1" s="1"/>
  <c r="BZ19" i="1"/>
  <c r="CA19" i="1" s="1"/>
  <c r="BZ18" i="1"/>
  <c r="CA18" i="1" s="1"/>
  <c r="BZ17" i="1"/>
  <c r="CA17" i="1" s="1"/>
  <c r="BZ16" i="1"/>
  <c r="CA16" i="1" s="1"/>
  <c r="BZ15" i="1"/>
  <c r="CA15" i="1" s="1"/>
  <c r="BZ14" i="1"/>
  <c r="CA14" i="1" s="1"/>
  <c r="BZ13" i="1"/>
  <c r="CA13" i="1" s="1"/>
  <c r="BZ12" i="1"/>
  <c r="CA12" i="1" s="1"/>
  <c r="BZ11" i="1"/>
  <c r="CA11" i="1" s="1"/>
  <c r="BZ10" i="1"/>
  <c r="CA10" i="1" s="1"/>
  <c r="BZ9" i="1"/>
  <c r="CA9" i="1" s="1"/>
  <c r="BZ8" i="1"/>
  <c r="CA8" i="1" s="1"/>
  <c r="BZ7" i="1"/>
  <c r="CA7" i="1" s="1"/>
  <c r="BT53" i="1"/>
  <c r="BU53" i="1" s="1"/>
  <c r="BT52" i="1"/>
  <c r="BU52" i="1" s="1"/>
  <c r="BT51" i="1"/>
  <c r="BU51" i="1" s="1"/>
  <c r="BT50" i="1"/>
  <c r="BU50" i="1" s="1"/>
  <c r="BT49" i="1"/>
  <c r="BU49" i="1" s="1"/>
  <c r="BT48" i="1"/>
  <c r="BU48" i="1" s="1"/>
  <c r="BT47" i="1"/>
  <c r="BU47" i="1" s="1"/>
  <c r="BT46" i="1"/>
  <c r="BU46" i="1" s="1"/>
  <c r="BT45" i="1"/>
  <c r="BU45" i="1" s="1"/>
  <c r="BT44" i="1"/>
  <c r="BU44" i="1" s="1"/>
  <c r="BT43" i="1"/>
  <c r="BU43" i="1" s="1"/>
  <c r="BT42" i="1"/>
  <c r="BU42" i="1" s="1"/>
  <c r="BT41" i="1"/>
  <c r="BU41" i="1" s="1"/>
  <c r="BT40" i="1"/>
  <c r="BU40" i="1" s="1"/>
  <c r="BT39" i="1"/>
  <c r="BU39" i="1" s="1"/>
  <c r="BT38" i="1"/>
  <c r="BU38" i="1" s="1"/>
  <c r="BT37" i="1"/>
  <c r="BU37" i="1" s="1"/>
  <c r="BT36" i="1"/>
  <c r="BU36" i="1" s="1"/>
  <c r="BT35" i="1"/>
  <c r="BU35" i="1" s="1"/>
  <c r="BT34" i="1"/>
  <c r="BU34" i="1" s="1"/>
  <c r="BT33" i="1"/>
  <c r="BU33" i="1" s="1"/>
  <c r="BT32" i="1"/>
  <c r="BU32" i="1" s="1"/>
  <c r="BT31" i="1"/>
  <c r="BU31" i="1" s="1"/>
  <c r="BT29" i="1"/>
  <c r="BU29" i="1" s="1"/>
  <c r="BT28" i="1"/>
  <c r="BU28" i="1" s="1"/>
  <c r="BT27" i="1"/>
  <c r="BU27" i="1" s="1"/>
  <c r="BT26" i="1"/>
  <c r="BU26" i="1" s="1"/>
  <c r="BT25" i="1"/>
  <c r="BU25" i="1" s="1"/>
  <c r="BT24" i="1"/>
  <c r="BU24" i="1" s="1"/>
  <c r="BT23" i="1"/>
  <c r="BU23" i="1" s="1"/>
  <c r="BT22" i="1"/>
  <c r="BU22" i="1" s="1"/>
  <c r="BT21" i="1"/>
  <c r="BU21" i="1" s="1"/>
  <c r="BT20" i="1"/>
  <c r="BU20" i="1" s="1"/>
  <c r="BT19" i="1"/>
  <c r="BU19" i="1" s="1"/>
  <c r="BT18" i="1"/>
  <c r="BU18" i="1" s="1"/>
  <c r="BT17" i="1"/>
  <c r="BU17" i="1" s="1"/>
  <c r="BT16" i="1"/>
  <c r="BU16" i="1" s="1"/>
  <c r="BT15" i="1"/>
  <c r="BU15" i="1" s="1"/>
  <c r="BT14" i="1"/>
  <c r="BU14" i="1" s="1"/>
  <c r="BT13" i="1"/>
  <c r="BU13" i="1" s="1"/>
  <c r="BT12" i="1"/>
  <c r="BU12" i="1" s="1"/>
  <c r="BT11" i="1"/>
  <c r="BU11" i="1" s="1"/>
  <c r="BT10" i="1"/>
  <c r="BU10" i="1" s="1"/>
  <c r="BT9" i="1"/>
  <c r="BU9" i="1" s="1"/>
  <c r="BT8" i="1"/>
  <c r="BU8" i="1" s="1"/>
  <c r="BT7" i="1"/>
  <c r="BU7" i="1" s="1"/>
  <c r="BN39" i="1"/>
  <c r="BO39" i="1" s="1"/>
  <c r="BN38" i="1"/>
  <c r="BO38" i="1" s="1"/>
  <c r="BN37" i="1"/>
  <c r="BO37" i="1" s="1"/>
  <c r="BN36" i="1"/>
  <c r="BO36" i="1" s="1"/>
  <c r="BN35" i="1"/>
  <c r="BO35" i="1" s="1"/>
  <c r="BN34" i="1"/>
  <c r="BO34" i="1" s="1"/>
  <c r="BN33" i="1"/>
  <c r="BO33" i="1" s="1"/>
  <c r="BN32" i="1"/>
  <c r="BO32" i="1" s="1"/>
  <c r="BN31" i="1"/>
  <c r="BO31" i="1" s="1"/>
  <c r="BN30" i="1"/>
  <c r="BO30" i="1" s="1"/>
  <c r="BN29" i="1"/>
  <c r="BO29" i="1" s="1"/>
  <c r="BN28" i="1"/>
  <c r="BO28" i="1" s="1"/>
  <c r="BN27" i="1"/>
  <c r="BO27" i="1" s="1"/>
  <c r="BN26" i="1"/>
  <c r="BO26" i="1" s="1"/>
  <c r="BN25" i="1"/>
  <c r="BO25" i="1" s="1"/>
  <c r="BN24" i="1"/>
  <c r="BO24" i="1" s="1"/>
  <c r="BN22" i="1"/>
  <c r="BO22" i="1" s="1"/>
  <c r="BN21" i="1"/>
  <c r="BO21" i="1" s="1"/>
  <c r="BN20" i="1"/>
  <c r="BO20" i="1" s="1"/>
  <c r="BN19" i="1"/>
  <c r="BO19" i="1" s="1"/>
  <c r="BN18" i="1"/>
  <c r="BO18" i="1" s="1"/>
  <c r="BN17" i="1"/>
  <c r="BO17" i="1" s="1"/>
  <c r="BN16" i="1"/>
  <c r="BO16" i="1" s="1"/>
  <c r="BN15" i="1"/>
  <c r="BO15" i="1" s="1"/>
  <c r="BN14" i="1"/>
  <c r="BO14" i="1" s="1"/>
  <c r="BN13" i="1"/>
  <c r="BO13" i="1" s="1"/>
  <c r="BN12" i="1"/>
  <c r="BO12" i="1" s="1"/>
  <c r="BN11" i="1"/>
  <c r="BO11" i="1" s="1"/>
  <c r="BN10" i="1"/>
  <c r="BO10" i="1" s="1"/>
  <c r="BN9" i="1"/>
  <c r="BO9" i="1" s="1"/>
  <c r="BN8" i="1"/>
  <c r="BO8" i="1" s="1"/>
  <c r="BN7" i="1"/>
  <c r="BO7" i="1" s="1"/>
  <c r="BH31" i="1"/>
  <c r="BI31" i="1" s="1"/>
  <c r="BH30" i="1"/>
  <c r="BI30" i="1" s="1"/>
  <c r="BH29" i="1"/>
  <c r="BI29" i="1" s="1"/>
  <c r="BH28" i="1"/>
  <c r="BI28" i="1" s="1"/>
  <c r="BH27" i="1"/>
  <c r="BI27" i="1" s="1"/>
  <c r="BH26" i="1"/>
  <c r="BI26" i="1" s="1"/>
  <c r="BH25" i="1"/>
  <c r="BI25" i="1" s="1"/>
  <c r="BH24" i="1"/>
  <c r="BI24" i="1" s="1"/>
  <c r="BH23" i="1"/>
  <c r="BI23" i="1" s="1"/>
  <c r="BH22" i="1"/>
  <c r="BI22" i="1" s="1"/>
  <c r="BH21" i="1"/>
  <c r="BI21" i="1" s="1"/>
  <c r="BH20" i="1"/>
  <c r="BI20" i="1" s="1"/>
  <c r="BH18" i="1"/>
  <c r="BI18" i="1" s="1"/>
  <c r="BH17" i="1"/>
  <c r="BI17" i="1" s="1"/>
  <c r="BH16" i="1"/>
  <c r="BI16" i="1" s="1"/>
  <c r="BH15" i="1"/>
  <c r="BI15" i="1" s="1"/>
  <c r="BH14" i="1"/>
  <c r="BI14" i="1" s="1"/>
  <c r="BH13" i="1"/>
  <c r="BI13" i="1" s="1"/>
  <c r="BH12" i="1"/>
  <c r="BI12" i="1" s="1"/>
  <c r="BH11" i="1"/>
  <c r="BI11" i="1" s="1"/>
  <c r="BH10" i="1"/>
  <c r="BI10" i="1" s="1"/>
  <c r="BH9" i="1"/>
  <c r="BI9" i="1" s="1"/>
  <c r="BH8" i="1"/>
  <c r="BI8" i="1" s="1"/>
  <c r="BH7" i="1"/>
  <c r="BI7" i="1" s="1"/>
  <c r="BB31" i="1"/>
  <c r="BC31" i="1" s="1"/>
  <c r="BB30" i="1"/>
  <c r="BC30" i="1" s="1"/>
  <c r="BB29" i="1"/>
  <c r="BC29" i="1" s="1"/>
  <c r="BB28" i="1"/>
  <c r="BC28" i="1" s="1"/>
  <c r="BB27" i="1"/>
  <c r="BC27" i="1" s="1"/>
  <c r="BB26" i="1"/>
  <c r="BC26" i="1" s="1"/>
  <c r="BB25" i="1"/>
  <c r="BC25" i="1" s="1"/>
  <c r="BB24" i="1"/>
  <c r="BC24" i="1" s="1"/>
  <c r="BB23" i="1"/>
  <c r="BC23" i="1" s="1"/>
  <c r="BB22" i="1"/>
  <c r="BC22" i="1" s="1"/>
  <c r="BB21" i="1"/>
  <c r="BC21" i="1" s="1"/>
  <c r="BB20" i="1"/>
  <c r="BC20" i="1" s="1"/>
  <c r="BB18" i="1"/>
  <c r="BC18" i="1" s="1"/>
  <c r="BB17" i="1"/>
  <c r="BC17" i="1" s="1"/>
  <c r="BB16" i="1"/>
  <c r="BC16" i="1" s="1"/>
  <c r="BB15" i="1"/>
  <c r="BC15" i="1" s="1"/>
  <c r="BB14" i="1"/>
  <c r="BC14" i="1" s="1"/>
  <c r="BB13" i="1"/>
  <c r="BC13" i="1" s="1"/>
  <c r="BB12" i="1"/>
  <c r="BC12" i="1" s="1"/>
  <c r="BB11" i="1"/>
  <c r="BC11" i="1" s="1"/>
  <c r="BB10" i="1"/>
  <c r="BC10" i="1" s="1"/>
  <c r="BB9" i="1"/>
  <c r="BC9" i="1" s="1"/>
  <c r="BB8" i="1"/>
  <c r="BC8" i="1" s="1"/>
  <c r="BB7" i="1"/>
  <c r="BC7" i="1" s="1"/>
  <c r="AV39" i="1"/>
  <c r="AW39" i="1" s="1"/>
  <c r="AV38" i="1"/>
  <c r="AW38" i="1" s="1"/>
  <c r="AV37" i="1"/>
  <c r="AW37" i="1" s="1"/>
  <c r="AV36" i="1"/>
  <c r="AW36" i="1" s="1"/>
  <c r="AV35" i="1"/>
  <c r="AW35" i="1" s="1"/>
  <c r="AV34" i="1"/>
  <c r="AW34" i="1" s="1"/>
  <c r="AV33" i="1"/>
  <c r="AW33" i="1" s="1"/>
  <c r="AV32" i="1"/>
  <c r="AW32" i="1" s="1"/>
  <c r="AV31" i="1"/>
  <c r="AW31" i="1" s="1"/>
  <c r="AV30" i="1"/>
  <c r="AW30" i="1" s="1"/>
  <c r="AV29" i="1"/>
  <c r="AW29" i="1" s="1"/>
  <c r="AV28" i="1"/>
  <c r="AW28" i="1" s="1"/>
  <c r="AV27" i="1"/>
  <c r="AW27" i="1" s="1"/>
  <c r="AV26" i="1"/>
  <c r="AW26" i="1" s="1"/>
  <c r="AV25" i="1"/>
  <c r="AW25" i="1" s="1"/>
  <c r="AV24" i="1"/>
  <c r="AW24" i="1" s="1"/>
  <c r="AV22" i="1"/>
  <c r="AW22" i="1" s="1"/>
  <c r="AV21" i="1"/>
  <c r="AW21" i="1" s="1"/>
  <c r="AV20" i="1"/>
  <c r="AW20" i="1" s="1"/>
  <c r="AV19" i="1"/>
  <c r="AW19" i="1" s="1"/>
  <c r="AV18" i="1"/>
  <c r="AW18" i="1" s="1"/>
  <c r="AV17" i="1"/>
  <c r="AW17" i="1" s="1"/>
  <c r="AV16" i="1"/>
  <c r="AW16" i="1" s="1"/>
  <c r="AV15" i="1"/>
  <c r="AW15" i="1" s="1"/>
  <c r="AV14" i="1"/>
  <c r="AW14" i="1" s="1"/>
  <c r="AV13" i="1"/>
  <c r="AW13" i="1" s="1"/>
  <c r="AV12" i="1"/>
  <c r="AW12" i="1" s="1"/>
  <c r="AV11" i="1"/>
  <c r="AW11" i="1" s="1"/>
  <c r="AV10" i="1"/>
  <c r="AW10" i="1" s="1"/>
  <c r="AV9" i="1"/>
  <c r="AW9" i="1" s="1"/>
  <c r="AV8" i="1"/>
  <c r="AW8" i="1" s="1"/>
  <c r="AV7" i="1"/>
  <c r="AW7" i="1" s="1"/>
  <c r="AP53" i="1"/>
  <c r="AQ53" i="1" s="1"/>
  <c r="AP52" i="1"/>
  <c r="AQ52" i="1" s="1"/>
  <c r="AP51" i="1"/>
  <c r="AQ51" i="1" s="1"/>
  <c r="AP50" i="1"/>
  <c r="AQ50" i="1" s="1"/>
  <c r="AP49" i="1"/>
  <c r="AQ49" i="1" s="1"/>
  <c r="AP48" i="1"/>
  <c r="AQ48" i="1" s="1"/>
  <c r="AP47" i="1"/>
  <c r="AQ47" i="1" s="1"/>
  <c r="AP46" i="1"/>
  <c r="AQ46" i="1" s="1"/>
  <c r="AP45" i="1"/>
  <c r="AQ45" i="1" s="1"/>
  <c r="AP44" i="1"/>
  <c r="AQ44" i="1" s="1"/>
  <c r="AP43" i="1"/>
  <c r="AQ4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6" i="1"/>
  <c r="AQ36" i="1" s="1"/>
  <c r="AP35" i="1"/>
  <c r="AQ35" i="1" s="1"/>
  <c r="AP34" i="1"/>
  <c r="AQ34" i="1" s="1"/>
  <c r="AP33" i="1"/>
  <c r="AQ33" i="1" s="1"/>
  <c r="AP32" i="1"/>
  <c r="AQ32" i="1" s="1"/>
  <c r="AP31" i="1"/>
  <c r="AQ31" i="1" s="1"/>
  <c r="AP29" i="1"/>
  <c r="AQ29" i="1" s="1"/>
  <c r="AP28" i="1"/>
  <c r="AQ28" i="1" s="1"/>
  <c r="AP27" i="1"/>
  <c r="AQ27" i="1" s="1"/>
  <c r="AP26" i="1"/>
  <c r="AQ26" i="1" s="1"/>
  <c r="AP25" i="1"/>
  <c r="AQ25" i="1" s="1"/>
  <c r="AP24" i="1"/>
  <c r="AQ24" i="1" s="1"/>
  <c r="AP23" i="1"/>
  <c r="AQ23" i="1" s="1"/>
  <c r="AP22" i="1"/>
  <c r="AQ22" i="1" s="1"/>
  <c r="AP21" i="1"/>
  <c r="AQ21" i="1" s="1"/>
  <c r="AP20" i="1"/>
  <c r="AQ20" i="1" s="1"/>
  <c r="AP19" i="1"/>
  <c r="AQ19" i="1" s="1"/>
  <c r="AP18" i="1"/>
  <c r="AQ18" i="1" s="1"/>
  <c r="AP17" i="1"/>
  <c r="AQ17" i="1" s="1"/>
  <c r="AP16" i="1"/>
  <c r="AQ16" i="1" s="1"/>
  <c r="AP15" i="1"/>
  <c r="AQ15" i="1" s="1"/>
  <c r="AP14" i="1"/>
  <c r="AQ14" i="1" s="1"/>
  <c r="AP13" i="1"/>
  <c r="AQ13" i="1" s="1"/>
  <c r="AP12" i="1"/>
  <c r="AQ12" i="1" s="1"/>
  <c r="AP11" i="1"/>
  <c r="AQ11" i="1" s="1"/>
  <c r="AP10" i="1"/>
  <c r="AQ10" i="1" s="1"/>
  <c r="AP9" i="1"/>
  <c r="AQ9" i="1" s="1"/>
  <c r="AP8" i="1"/>
  <c r="AQ8" i="1" s="1"/>
  <c r="AP7" i="1"/>
  <c r="AQ7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D67" i="1"/>
  <c r="AE67" i="1" s="1"/>
  <c r="AD66" i="1"/>
  <c r="AE66" i="1" s="1"/>
  <c r="AD65" i="1"/>
  <c r="AE65" i="1" s="1"/>
  <c r="AD64" i="1"/>
  <c r="AE64" i="1" s="1"/>
  <c r="AD63" i="1"/>
  <c r="AE63" i="1" s="1"/>
  <c r="AD62" i="1"/>
  <c r="AE62" i="1" s="1"/>
  <c r="AD61" i="1"/>
  <c r="AE61" i="1" s="1"/>
  <c r="AD60" i="1"/>
  <c r="AE60" i="1" s="1"/>
  <c r="AD59" i="1"/>
  <c r="AE59" i="1" s="1"/>
  <c r="AD58" i="1"/>
  <c r="AE58" i="1" s="1"/>
  <c r="AD57" i="1"/>
  <c r="AE57" i="1" s="1"/>
  <c r="AD56" i="1"/>
  <c r="AE56" i="1" s="1"/>
  <c r="AD55" i="1"/>
  <c r="AE55" i="1" s="1"/>
  <c r="AD54" i="1"/>
  <c r="AE54" i="1" s="1"/>
  <c r="AD53" i="1"/>
  <c r="AE53" i="1" s="1"/>
  <c r="AD52" i="1"/>
  <c r="AE52" i="1" s="1"/>
  <c r="AD51" i="1"/>
  <c r="AE51" i="1" s="1"/>
  <c r="AD50" i="1"/>
  <c r="AE50" i="1" s="1"/>
  <c r="AD49" i="1"/>
  <c r="AE49" i="1" s="1"/>
  <c r="AD48" i="1"/>
  <c r="AE48" i="1" s="1"/>
  <c r="AD47" i="1"/>
  <c r="AE47" i="1" s="1"/>
  <c r="AD46" i="1"/>
  <c r="AE46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6" i="1"/>
  <c r="AE36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28" i="1"/>
  <c r="AE28" i="1" s="1"/>
  <c r="AD27" i="1"/>
  <c r="AE27" i="1" s="1"/>
  <c r="AD26" i="1"/>
  <c r="AE26" i="1" s="1"/>
  <c r="AD25" i="1"/>
  <c r="AE25" i="1" s="1"/>
  <c r="AD24" i="1"/>
  <c r="AE24" i="1" s="1"/>
  <c r="AD23" i="1"/>
  <c r="AE23" i="1" s="1"/>
  <c r="AD22" i="1"/>
  <c r="AE22" i="1" s="1"/>
  <c r="AD21" i="1"/>
  <c r="AE21" i="1" s="1"/>
  <c r="AD20" i="1"/>
  <c r="AE20" i="1" s="1"/>
  <c r="AD19" i="1"/>
  <c r="AE19" i="1" s="1"/>
  <c r="AD18" i="1"/>
  <c r="AE18" i="1" s="1"/>
  <c r="AD17" i="1"/>
  <c r="AE17" i="1" s="1"/>
  <c r="AD16" i="1"/>
  <c r="AE16" i="1" s="1"/>
  <c r="AD15" i="1"/>
  <c r="AE15" i="1" s="1"/>
  <c r="AD14" i="1"/>
  <c r="AE14" i="1" s="1"/>
  <c r="AD13" i="1"/>
  <c r="AE13" i="1" s="1"/>
  <c r="AD12" i="1"/>
  <c r="AE12" i="1" s="1"/>
  <c r="AD11" i="1"/>
  <c r="AE11" i="1" s="1"/>
  <c r="AD10" i="1"/>
  <c r="AE10" i="1" s="1"/>
  <c r="AD9" i="1"/>
  <c r="AE9" i="1" s="1"/>
  <c r="AD8" i="1"/>
  <c r="AE8" i="1" s="1"/>
  <c r="AD7" i="1"/>
  <c r="AE7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29" i="1"/>
  <c r="Y29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2" i="1"/>
  <c r="S22" i="1" s="1"/>
  <c r="R18" i="1"/>
  <c r="S18" i="1" s="1"/>
  <c r="R19" i="1"/>
  <c r="S19" i="1" s="1"/>
  <c r="R20" i="1"/>
  <c r="S20" i="1" s="1"/>
  <c r="R21" i="1"/>
  <c r="S21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8" i="1"/>
  <c r="M1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FP248" i="1" l="1"/>
  <c r="GT248" i="1"/>
  <c r="GB248" i="1"/>
  <c r="GN248" i="1"/>
  <c r="GZ248" i="1"/>
  <c r="EJ133" i="1"/>
  <c r="EJ219" i="1"/>
  <c r="EJ240" i="1"/>
  <c r="EJ239" i="1"/>
  <c r="EJ241" i="1"/>
  <c r="EC197" i="1"/>
  <c r="ED197" i="1" s="1"/>
  <c r="EE197" i="1" s="1"/>
  <c r="EJ199" i="1"/>
  <c r="EC205" i="1"/>
  <c r="ED205" i="1" s="1"/>
  <c r="EE205" i="1" s="1"/>
  <c r="EJ205" i="1" s="1"/>
  <c r="EJ207" i="1"/>
  <c r="EC213" i="1"/>
  <c r="ED213" i="1" s="1"/>
  <c r="EE213" i="1" s="1"/>
  <c r="EJ215" i="1"/>
  <c r="EC224" i="1"/>
  <c r="ED224" i="1" s="1"/>
  <c r="EE224" i="1" s="1"/>
  <c r="EJ226" i="1"/>
  <c r="EC232" i="1"/>
  <c r="ED232" i="1" s="1"/>
  <c r="EE232" i="1" s="1"/>
  <c r="EJ234" i="1"/>
  <c r="EC200" i="1"/>
  <c r="ED200" i="1" s="1"/>
  <c r="EE200" i="1" s="1"/>
  <c r="EJ202" i="1"/>
  <c r="EC208" i="1"/>
  <c r="ED208" i="1" s="1"/>
  <c r="EE208" i="1" s="1"/>
  <c r="EJ210" i="1"/>
  <c r="EC216" i="1"/>
  <c r="ED216" i="1" s="1"/>
  <c r="EE216" i="1" s="1"/>
  <c r="EJ218" i="1"/>
  <c r="EJ221" i="1"/>
  <c r="EC227" i="1"/>
  <c r="ED227" i="1" s="1"/>
  <c r="EE227" i="1" s="1"/>
  <c r="EJ229" i="1"/>
  <c r="EC235" i="1"/>
  <c r="ED235" i="1" s="1"/>
  <c r="EE235" i="1" s="1"/>
  <c r="EJ235" i="1" s="1"/>
  <c r="EJ197" i="1"/>
  <c r="EC203" i="1"/>
  <c r="ED203" i="1" s="1"/>
  <c r="EE203" i="1" s="1"/>
  <c r="EC211" i="1"/>
  <c r="ED211" i="1" s="1"/>
  <c r="EE211" i="1" s="1"/>
  <c r="EJ213" i="1"/>
  <c r="EC222" i="1"/>
  <c r="ED222" i="1" s="1"/>
  <c r="EE222" i="1" s="1"/>
  <c r="EJ224" i="1"/>
  <c r="EC230" i="1"/>
  <c r="ED230" i="1" s="1"/>
  <c r="EE230" i="1" s="1"/>
  <c r="EJ230" i="1" s="1"/>
  <c r="EJ232" i="1"/>
  <c r="EC238" i="1"/>
  <c r="ED238" i="1" s="1"/>
  <c r="EE238" i="1" s="1"/>
  <c r="EJ238" i="1" s="1"/>
  <c r="ED242" i="1"/>
  <c r="EE242" i="1" s="1"/>
  <c r="EJ242" i="1" s="1"/>
  <c r="ED243" i="1"/>
  <c r="EE243" i="1" s="1"/>
  <c r="EJ200" i="1"/>
  <c r="EJ208" i="1"/>
  <c r="EJ216" i="1"/>
  <c r="EJ227" i="1"/>
  <c r="EC233" i="1"/>
  <c r="ED233" i="1" s="1"/>
  <c r="EE233" i="1" s="1"/>
  <c r="EC201" i="1"/>
  <c r="ED201" i="1" s="1"/>
  <c r="EE201" i="1" s="1"/>
  <c r="EJ201" i="1" s="1"/>
  <c r="EJ203" i="1"/>
  <c r="EC209" i="1"/>
  <c r="ED209" i="1" s="1"/>
  <c r="EE209" i="1" s="1"/>
  <c r="EJ211" i="1"/>
  <c r="EC217" i="1"/>
  <c r="ED217" i="1" s="1"/>
  <c r="EE217" i="1" s="1"/>
  <c r="EJ222" i="1"/>
  <c r="EC228" i="1"/>
  <c r="ED228" i="1" s="1"/>
  <c r="EE228" i="1" s="1"/>
  <c r="EC236" i="1"/>
  <c r="ED236" i="1" s="1"/>
  <c r="EE236" i="1" s="1"/>
  <c r="EC204" i="1"/>
  <c r="ED204" i="1" s="1"/>
  <c r="EE204" i="1" s="1"/>
  <c r="EJ204" i="1" s="1"/>
  <c r="EC212" i="1"/>
  <c r="ED212" i="1" s="1"/>
  <c r="EE212" i="1" s="1"/>
  <c r="EJ212" i="1" s="1"/>
  <c r="EC223" i="1"/>
  <c r="ED223" i="1" s="1"/>
  <c r="EE223" i="1" s="1"/>
  <c r="EJ223" i="1" s="1"/>
  <c r="EC231" i="1"/>
  <c r="ED231" i="1" s="1"/>
  <c r="EE231" i="1" s="1"/>
  <c r="EJ231" i="1" s="1"/>
  <c r="EJ233" i="1"/>
  <c r="EJ243" i="1"/>
  <c r="EJ209" i="1"/>
  <c r="EJ217" i="1"/>
  <c r="EJ228" i="1"/>
  <c r="EJ236" i="1"/>
  <c r="HF119" i="1"/>
  <c r="HF184" i="1"/>
  <c r="GT184" i="1"/>
  <c r="FN117" i="1"/>
  <c r="FH182" i="1"/>
  <c r="FN148" i="1"/>
  <c r="EV99" i="1"/>
  <c r="FN149" i="1"/>
  <c r="EV68" i="1"/>
  <c r="EV92" i="1"/>
  <c r="GN77" i="1"/>
  <c r="FN161" i="1"/>
  <c r="FB75" i="1"/>
  <c r="EJ110" i="1"/>
  <c r="GT110" i="1"/>
  <c r="GN78" i="1"/>
  <c r="EV85" i="1"/>
  <c r="EV100" i="1"/>
  <c r="EP90" i="1"/>
  <c r="EJ71" i="1"/>
  <c r="GT67" i="1"/>
  <c r="FB153" i="1"/>
  <c r="FB160" i="1"/>
  <c r="FB80" i="1"/>
  <c r="FB101" i="1"/>
  <c r="FN167" i="1"/>
  <c r="EC94" i="1"/>
  <c r="ED94" i="1" s="1"/>
  <c r="EE94" i="1" s="1"/>
  <c r="FH94" i="1" s="1"/>
  <c r="EC98" i="1"/>
  <c r="ED98" i="1" s="1"/>
  <c r="EE98" i="1" s="1"/>
  <c r="EJ98" i="1" s="1"/>
  <c r="EC102" i="1"/>
  <c r="ED102" i="1" s="1"/>
  <c r="EE102" i="1" s="1"/>
  <c r="FB102" i="1" s="1"/>
  <c r="EC106" i="1"/>
  <c r="ED106" i="1" s="1"/>
  <c r="EE106" i="1" s="1"/>
  <c r="FH106" i="1" s="1"/>
  <c r="EC110" i="1"/>
  <c r="ED110" i="1" s="1"/>
  <c r="EE110" i="1" s="1"/>
  <c r="GN110" i="1" s="1"/>
  <c r="FU97" i="1"/>
  <c r="GN112" i="1"/>
  <c r="EV93" i="1"/>
  <c r="EP67" i="1"/>
  <c r="EP75" i="1"/>
  <c r="EP107" i="1"/>
  <c r="EJ92" i="1"/>
  <c r="EJ105" i="1"/>
  <c r="FH102" i="1"/>
  <c r="FH109" i="1"/>
  <c r="EC138" i="1"/>
  <c r="ED138" i="1" s="1"/>
  <c r="EE138" i="1" s="1"/>
  <c r="EJ138" i="1" s="1"/>
  <c r="EC146" i="1"/>
  <c r="ED146" i="1" s="1"/>
  <c r="EE146" i="1" s="1"/>
  <c r="EJ146" i="1" s="1"/>
  <c r="EC154" i="1"/>
  <c r="ED154" i="1" s="1"/>
  <c r="EE154" i="1" s="1"/>
  <c r="FB147" i="1"/>
  <c r="FB154" i="1"/>
  <c r="FN159" i="1"/>
  <c r="FU98" i="1"/>
  <c r="EV102" i="1"/>
  <c r="EP93" i="1"/>
  <c r="EJ106" i="1"/>
  <c r="FB76" i="1"/>
  <c r="FH96" i="1"/>
  <c r="GT105" i="1"/>
  <c r="FB155" i="1"/>
  <c r="FN154" i="1"/>
  <c r="GN97" i="1"/>
  <c r="EV94" i="1"/>
  <c r="GT98" i="1"/>
  <c r="FU90" i="1"/>
  <c r="GN73" i="1"/>
  <c r="GN81" i="1"/>
  <c r="GN98" i="1"/>
  <c r="GN106" i="1"/>
  <c r="EP102" i="1"/>
  <c r="EP109" i="1"/>
  <c r="EJ67" i="1"/>
  <c r="FB77" i="1"/>
  <c r="FB84" i="1"/>
  <c r="FH68" i="1"/>
  <c r="FH97" i="1"/>
  <c r="GT99" i="1"/>
  <c r="GT106" i="1"/>
  <c r="ED136" i="1"/>
  <c r="EE136" i="1" s="1"/>
  <c r="ED144" i="1"/>
  <c r="EE144" i="1" s="1"/>
  <c r="FN144" i="1" s="1"/>
  <c r="EC152" i="1"/>
  <c r="ED152" i="1" s="1"/>
  <c r="EE152" i="1" s="1"/>
  <c r="EJ154" i="1"/>
  <c r="EC163" i="1"/>
  <c r="ED163" i="1" s="1"/>
  <c r="EE163" i="1" s="1"/>
  <c r="EJ163" i="1" s="1"/>
  <c r="EC171" i="1"/>
  <c r="ED171" i="1" s="1"/>
  <c r="EE171" i="1" s="1"/>
  <c r="EJ171" i="1" s="1"/>
  <c r="FB149" i="1"/>
  <c r="FB175" i="1"/>
  <c r="FU67" i="1"/>
  <c r="FU92" i="1"/>
  <c r="GN82" i="1"/>
  <c r="EV73" i="1"/>
  <c r="EV81" i="1"/>
  <c r="EV112" i="1"/>
  <c r="EP86" i="1"/>
  <c r="EJ81" i="1"/>
  <c r="FB72" i="1"/>
  <c r="FB78" i="1"/>
  <c r="FB98" i="1"/>
  <c r="FH69" i="1"/>
  <c r="FH90" i="1"/>
  <c r="FH105" i="1"/>
  <c r="EJ139" i="1"/>
  <c r="EJ158" i="1"/>
  <c r="EJ166" i="1"/>
  <c r="FB163" i="1"/>
  <c r="FU106" i="1"/>
  <c r="GN105" i="1"/>
  <c r="FH103" i="1"/>
  <c r="FU68" i="1"/>
  <c r="FU101" i="1"/>
  <c r="GN67" i="1"/>
  <c r="GN75" i="1"/>
  <c r="GN83" i="1"/>
  <c r="EV105" i="1"/>
  <c r="EP96" i="1"/>
  <c r="EJ75" i="1"/>
  <c r="EJ102" i="1"/>
  <c r="FB99" i="1"/>
  <c r="FB106" i="1"/>
  <c r="FH77" i="1"/>
  <c r="FH84" i="1"/>
  <c r="GT78" i="1"/>
  <c r="GT108" i="1"/>
  <c r="EC134" i="1"/>
  <c r="ED134" i="1" s="1"/>
  <c r="EE134" i="1" s="1"/>
  <c r="EJ134" i="1" s="1"/>
  <c r="EC142" i="1"/>
  <c r="ED142" i="1" s="1"/>
  <c r="EE142" i="1" s="1"/>
  <c r="EJ142" i="1" s="1"/>
  <c r="EC150" i="1"/>
  <c r="ED150" i="1" s="1"/>
  <c r="EE150" i="1" s="1"/>
  <c r="FN150" i="1" s="1"/>
  <c r="EJ152" i="1"/>
  <c r="EC161" i="1"/>
  <c r="ED161" i="1" s="1"/>
  <c r="EE161" i="1" s="1"/>
  <c r="EJ161" i="1" s="1"/>
  <c r="EC169" i="1"/>
  <c r="ED169" i="1" s="1"/>
  <c r="EE169" i="1" s="1"/>
  <c r="EC177" i="1"/>
  <c r="ED177" i="1" s="1"/>
  <c r="EE177" i="1" s="1"/>
  <c r="FB138" i="1"/>
  <c r="FB151" i="1"/>
  <c r="FB171" i="1"/>
  <c r="FN142" i="1"/>
  <c r="FN175" i="1"/>
  <c r="FU69" i="1"/>
  <c r="FU102" i="1"/>
  <c r="GN76" i="1"/>
  <c r="GN84" i="1"/>
  <c r="EV67" i="1"/>
  <c r="EV98" i="1"/>
  <c r="EV106" i="1"/>
  <c r="EJ76" i="1"/>
  <c r="EJ89" i="1"/>
  <c r="FB67" i="1"/>
  <c r="FB93" i="1"/>
  <c r="FH71" i="1"/>
  <c r="FH78" i="1"/>
  <c r="FH99" i="1"/>
  <c r="GT102" i="1"/>
  <c r="GT109" i="1"/>
  <c r="FB132" i="1"/>
  <c r="FB139" i="1"/>
  <c r="FN166" i="1"/>
  <c r="FN171" i="1"/>
  <c r="EC137" i="1"/>
  <c r="ED137" i="1" s="1"/>
  <c r="EE137" i="1" s="1"/>
  <c r="EJ137" i="1" s="1"/>
  <c r="EC145" i="1"/>
  <c r="ED145" i="1" s="1"/>
  <c r="EE145" i="1" s="1"/>
  <c r="EJ147" i="1"/>
  <c r="EC153" i="1"/>
  <c r="ED153" i="1" s="1"/>
  <c r="EE153" i="1" s="1"/>
  <c r="EC164" i="1"/>
  <c r="ED164" i="1" s="1"/>
  <c r="EE164" i="1" s="1"/>
  <c r="EJ164" i="1" s="1"/>
  <c r="EC172" i="1"/>
  <c r="ED172" i="1" s="1"/>
  <c r="EE172" i="1" s="1"/>
  <c r="EJ172" i="1" s="1"/>
  <c r="EC140" i="1"/>
  <c r="ED140" i="1" s="1"/>
  <c r="EE140" i="1" s="1"/>
  <c r="EJ140" i="1" s="1"/>
  <c r="EC148" i="1"/>
  <c r="ED148" i="1" s="1"/>
  <c r="EE148" i="1" s="1"/>
  <c r="EJ148" i="1" s="1"/>
  <c r="EJ150" i="1"/>
  <c r="EC159" i="1"/>
  <c r="ED159" i="1" s="1"/>
  <c r="EE159" i="1" s="1"/>
  <c r="EJ159" i="1" s="1"/>
  <c r="EC167" i="1"/>
  <c r="ED167" i="1" s="1"/>
  <c r="EE167" i="1" s="1"/>
  <c r="EJ167" i="1" s="1"/>
  <c r="EC175" i="1"/>
  <c r="ED175" i="1" s="1"/>
  <c r="EE175" i="1" s="1"/>
  <c r="EJ175" i="1" s="1"/>
  <c r="EC135" i="1"/>
  <c r="ED135" i="1" s="1"/>
  <c r="EE135" i="1" s="1"/>
  <c r="EC143" i="1"/>
  <c r="ED143" i="1" s="1"/>
  <c r="EE143" i="1" s="1"/>
  <c r="FN143" i="1" s="1"/>
  <c r="EJ145" i="1"/>
  <c r="EC151" i="1"/>
  <c r="ED151" i="1" s="1"/>
  <c r="EE151" i="1" s="1"/>
  <c r="EJ151" i="1" s="1"/>
  <c r="EC162" i="1"/>
  <c r="ED162" i="1" s="1"/>
  <c r="EE162" i="1" s="1"/>
  <c r="EC170" i="1"/>
  <c r="ED170" i="1" s="1"/>
  <c r="EE170" i="1" s="1"/>
  <c r="EJ170" i="1" s="1"/>
  <c r="EC178" i="1"/>
  <c r="EC157" i="1"/>
  <c r="ED157" i="1" s="1"/>
  <c r="EE157" i="1" s="1"/>
  <c r="EC165" i="1"/>
  <c r="ED165" i="1" s="1"/>
  <c r="EE165" i="1" s="1"/>
  <c r="EJ165" i="1" s="1"/>
  <c r="EC173" i="1"/>
  <c r="ED173" i="1" s="1"/>
  <c r="EE173" i="1" s="1"/>
  <c r="EJ173" i="1" s="1"/>
  <c r="EC141" i="1"/>
  <c r="ED141" i="1" s="1"/>
  <c r="EE141" i="1" s="1"/>
  <c r="EJ141" i="1" s="1"/>
  <c r="EC149" i="1"/>
  <c r="ED149" i="1" s="1"/>
  <c r="EE149" i="1" s="1"/>
  <c r="EJ149" i="1" s="1"/>
  <c r="EC160" i="1"/>
  <c r="ED160" i="1" s="1"/>
  <c r="EE160" i="1" s="1"/>
  <c r="EC168" i="1"/>
  <c r="ED168" i="1" s="1"/>
  <c r="EE168" i="1" s="1"/>
  <c r="FB168" i="1" s="1"/>
  <c r="EC176" i="1"/>
  <c r="ED176" i="1" s="1"/>
  <c r="EE176" i="1" s="1"/>
  <c r="FB176" i="1" s="1"/>
  <c r="EC95" i="1"/>
  <c r="ED95" i="1" s="1"/>
  <c r="EE95" i="1" s="1"/>
  <c r="GN95" i="1" s="1"/>
  <c r="EC99" i="1"/>
  <c r="ED99" i="1" s="1"/>
  <c r="EE99" i="1" s="1"/>
  <c r="EJ99" i="1" s="1"/>
  <c r="EC103" i="1"/>
  <c r="ED103" i="1" s="1"/>
  <c r="EE103" i="1" s="1"/>
  <c r="FU103" i="1" s="1"/>
  <c r="EC107" i="1"/>
  <c r="ED107" i="1" s="1"/>
  <c r="EE107" i="1" s="1"/>
  <c r="FH107" i="1" s="1"/>
  <c r="EC111" i="1"/>
  <c r="ED111" i="1" s="1"/>
  <c r="EE111" i="1" s="1"/>
  <c r="FH111" i="1" s="1"/>
  <c r="EC92" i="1"/>
  <c r="ED92" i="1" s="1"/>
  <c r="EE92" i="1" s="1"/>
  <c r="GT92" i="1" s="1"/>
  <c r="EC96" i="1"/>
  <c r="ED96" i="1" s="1"/>
  <c r="EE96" i="1" s="1"/>
  <c r="FB96" i="1" s="1"/>
  <c r="EC100" i="1"/>
  <c r="ED100" i="1" s="1"/>
  <c r="EE100" i="1" s="1"/>
  <c r="FU100" i="1" s="1"/>
  <c r="EC104" i="1"/>
  <c r="ED104" i="1" s="1"/>
  <c r="EE104" i="1" s="1"/>
  <c r="EP104" i="1" s="1"/>
  <c r="EC108" i="1"/>
  <c r="ED108" i="1" s="1"/>
  <c r="EE108" i="1" s="1"/>
  <c r="EV108" i="1" s="1"/>
  <c r="EC112" i="1"/>
  <c r="ED112" i="1" s="1"/>
  <c r="EE112" i="1" s="1"/>
  <c r="EJ112" i="1" s="1"/>
  <c r="EC93" i="1"/>
  <c r="ED93" i="1" s="1"/>
  <c r="EE93" i="1" s="1"/>
  <c r="GN93" i="1" s="1"/>
  <c r="EC97" i="1"/>
  <c r="ED97" i="1" s="1"/>
  <c r="EE97" i="1" s="1"/>
  <c r="FB97" i="1" s="1"/>
  <c r="EC101" i="1"/>
  <c r="ED101" i="1" s="1"/>
  <c r="EE101" i="1" s="1"/>
  <c r="GZ101" i="1" s="1"/>
  <c r="EC105" i="1"/>
  <c r="ED105" i="1" s="1"/>
  <c r="EE105" i="1" s="1"/>
  <c r="FU105" i="1" s="1"/>
  <c r="EC109" i="1"/>
  <c r="ED109" i="1" s="1"/>
  <c r="EE109" i="1" s="1"/>
  <c r="EJ109" i="1" s="1"/>
  <c r="EC113" i="1"/>
  <c r="GZ92" i="1"/>
  <c r="GZ106" i="1"/>
  <c r="GZ112" i="1"/>
  <c r="GZ110" i="1"/>
  <c r="GZ100" i="1"/>
  <c r="GZ103" i="1"/>
  <c r="GZ115" i="1"/>
  <c r="EC36" i="1"/>
  <c r="ED36" i="1" s="1"/>
  <c r="EE36" i="1" s="1"/>
  <c r="EJ35" i="1" s="1"/>
  <c r="EC71" i="1"/>
  <c r="ED71" i="1" s="1"/>
  <c r="EE71" i="1" s="1"/>
  <c r="FU71" i="1" s="1"/>
  <c r="EC75" i="1"/>
  <c r="ED75" i="1" s="1"/>
  <c r="EE75" i="1" s="1"/>
  <c r="GT75" i="1" s="1"/>
  <c r="EC79" i="1"/>
  <c r="ED79" i="1" s="1"/>
  <c r="EE79" i="1" s="1"/>
  <c r="FB79" i="1" s="1"/>
  <c r="EC83" i="1"/>
  <c r="ED83" i="1" s="1"/>
  <c r="EE83" i="1" s="1"/>
  <c r="EP83" i="1" s="1"/>
  <c r="EC87" i="1"/>
  <c r="ED87" i="1" s="1"/>
  <c r="EE87" i="1" s="1"/>
  <c r="FU87" i="1" s="1"/>
  <c r="EC68" i="1"/>
  <c r="ED68" i="1" s="1"/>
  <c r="EE68" i="1" s="1"/>
  <c r="GT68" i="1" s="1"/>
  <c r="EC69" i="1"/>
  <c r="ED69" i="1" s="1"/>
  <c r="EE69" i="1" s="1"/>
  <c r="GZ69" i="1" s="1"/>
  <c r="EC73" i="1"/>
  <c r="ED73" i="1" s="1"/>
  <c r="EE73" i="1" s="1"/>
  <c r="EP73" i="1" s="1"/>
  <c r="EC77" i="1"/>
  <c r="ED77" i="1" s="1"/>
  <c r="EE77" i="1" s="1"/>
  <c r="GZ77" i="1" s="1"/>
  <c r="EC81" i="1"/>
  <c r="ED81" i="1" s="1"/>
  <c r="EE81" i="1" s="1"/>
  <c r="FH81" i="1" s="1"/>
  <c r="EC85" i="1"/>
  <c r="ED85" i="1" s="1"/>
  <c r="EE85" i="1" s="1"/>
  <c r="FB85" i="1" s="1"/>
  <c r="EC70" i="1"/>
  <c r="ED70" i="1" s="1"/>
  <c r="EE70" i="1" s="1"/>
  <c r="EP70" i="1" s="1"/>
  <c r="EC74" i="1"/>
  <c r="ED74" i="1" s="1"/>
  <c r="EE74" i="1" s="1"/>
  <c r="EC78" i="1"/>
  <c r="ED78" i="1" s="1"/>
  <c r="EE78" i="1" s="1"/>
  <c r="EV78" i="1" s="1"/>
  <c r="EC82" i="1"/>
  <c r="ED82" i="1" s="1"/>
  <c r="EE82" i="1" s="1"/>
  <c r="EP82" i="1" s="1"/>
  <c r="EC86" i="1"/>
  <c r="ED86" i="1" s="1"/>
  <c r="EE86" i="1" s="1"/>
  <c r="EJ86" i="1" s="1"/>
  <c r="EC72" i="1"/>
  <c r="ED72" i="1" s="1"/>
  <c r="EE72" i="1" s="1"/>
  <c r="FH72" i="1" s="1"/>
  <c r="EC76" i="1"/>
  <c r="ED76" i="1" s="1"/>
  <c r="EE76" i="1" s="1"/>
  <c r="FU76" i="1" s="1"/>
  <c r="EC80" i="1"/>
  <c r="ED80" i="1" s="1"/>
  <c r="EE80" i="1" s="1"/>
  <c r="EJ80" i="1" s="1"/>
  <c r="EC84" i="1"/>
  <c r="ED84" i="1" s="1"/>
  <c r="EE84" i="1" s="1"/>
  <c r="EJ84" i="1" s="1"/>
  <c r="EC88" i="1"/>
  <c r="ED88" i="1" s="1"/>
  <c r="EE88" i="1" s="1"/>
  <c r="GN88" i="1" s="1"/>
  <c r="EC89" i="1"/>
  <c r="ED89" i="1" s="1"/>
  <c r="EE89" i="1" s="1"/>
  <c r="GN89" i="1" s="1"/>
  <c r="EC39" i="1"/>
  <c r="ED39" i="1" s="1"/>
  <c r="EE39" i="1" s="1"/>
  <c r="EP38" i="1" s="1"/>
  <c r="EC47" i="1"/>
  <c r="ED47" i="1" s="1"/>
  <c r="EE47" i="1" s="1"/>
  <c r="EC25" i="1"/>
  <c r="EC17" i="1"/>
  <c r="ED17" i="1" s="1"/>
  <c r="EE17" i="1" s="1"/>
  <c r="HE16" i="1" s="1"/>
  <c r="ED52" i="1"/>
  <c r="EE52" i="1" s="1"/>
  <c r="FK51" i="1" s="1"/>
  <c r="EC9" i="1"/>
  <c r="ED9" i="1" s="1"/>
  <c r="EE9" i="1" s="1"/>
  <c r="GU8" i="1" s="1"/>
  <c r="EC40" i="1"/>
  <c r="ED40" i="1" s="1"/>
  <c r="EE40" i="1" s="1"/>
  <c r="FA39" i="1" s="1"/>
  <c r="EC48" i="1"/>
  <c r="ED48" i="1" s="1"/>
  <c r="EE48" i="1" s="1"/>
  <c r="FK47" i="1" s="1"/>
  <c r="EC26" i="1"/>
  <c r="ED26" i="1" s="1"/>
  <c r="EE26" i="1" s="1"/>
  <c r="EP25" i="1" s="1"/>
  <c r="EC18" i="1"/>
  <c r="ED18" i="1" s="1"/>
  <c r="EE18" i="1" s="1"/>
  <c r="EJ17" i="1" s="1"/>
  <c r="EC10" i="1"/>
  <c r="ED10" i="1" s="1"/>
  <c r="EE10" i="1" s="1"/>
  <c r="EJ9" i="1" s="1"/>
  <c r="EC29" i="1"/>
  <c r="ED29" i="1" s="1"/>
  <c r="EE29" i="1" s="1"/>
  <c r="GU28" i="1" s="1"/>
  <c r="EC21" i="1"/>
  <c r="ED21" i="1" s="1"/>
  <c r="EE21" i="1" s="1"/>
  <c r="GU20" i="1" s="1"/>
  <c r="EC13" i="1"/>
  <c r="ED13" i="1" s="1"/>
  <c r="EE13" i="1" s="1"/>
  <c r="EP12" i="1" s="1"/>
  <c r="EC35" i="1"/>
  <c r="ED35" i="1" s="1"/>
  <c r="EE35" i="1" s="1"/>
  <c r="EJ34" i="1" s="1"/>
  <c r="EC43" i="1"/>
  <c r="ED43" i="1" s="1"/>
  <c r="EE43" i="1" s="1"/>
  <c r="EJ42" i="1" s="1"/>
  <c r="EC51" i="1"/>
  <c r="ED51" i="1" s="1"/>
  <c r="EE51" i="1" s="1"/>
  <c r="EJ50" i="1" s="1"/>
  <c r="EC44" i="1"/>
  <c r="ED44" i="1" s="1"/>
  <c r="EE44" i="1" s="1"/>
  <c r="GU43" i="1" s="1"/>
  <c r="ED25" i="1"/>
  <c r="EE25" i="1" s="1"/>
  <c r="FF24" i="1" s="1"/>
  <c r="EC33" i="1"/>
  <c r="ED33" i="1" s="1"/>
  <c r="EE33" i="1" s="1"/>
  <c r="EP32" i="1" s="1"/>
  <c r="EC41" i="1"/>
  <c r="ED41" i="1" s="1"/>
  <c r="EE41" i="1" s="1"/>
  <c r="GU40" i="1" s="1"/>
  <c r="EC49" i="1"/>
  <c r="ED49" i="1" s="1"/>
  <c r="EE49" i="1" s="1"/>
  <c r="FA48" i="1" s="1"/>
  <c r="EC23" i="1"/>
  <c r="ED23" i="1" s="1"/>
  <c r="EE23" i="1" s="1"/>
  <c r="HE22" i="1" s="1"/>
  <c r="EC15" i="1"/>
  <c r="ED15" i="1" s="1"/>
  <c r="EE15" i="1" s="1"/>
  <c r="FF14" i="1" s="1"/>
  <c r="EC28" i="1"/>
  <c r="ED28" i="1" s="1"/>
  <c r="EE28" i="1" s="1"/>
  <c r="FF27" i="1" s="1"/>
  <c r="EC20" i="1"/>
  <c r="ED20" i="1" s="1"/>
  <c r="EE20" i="1" s="1"/>
  <c r="GU19" i="1" s="1"/>
  <c r="EC12" i="1"/>
  <c r="ED12" i="1" s="1"/>
  <c r="EE12" i="1" s="1"/>
  <c r="FA11" i="1" s="1"/>
  <c r="EC34" i="1"/>
  <c r="ED34" i="1" s="1"/>
  <c r="EE34" i="1" s="1"/>
  <c r="EP33" i="1" s="1"/>
  <c r="EC42" i="1"/>
  <c r="ED42" i="1" s="1"/>
  <c r="EE42" i="1" s="1"/>
  <c r="GP41" i="1" s="1"/>
  <c r="EC50" i="1"/>
  <c r="ED50" i="1" s="1"/>
  <c r="EE50" i="1" s="1"/>
  <c r="GP49" i="1" s="1"/>
  <c r="EC27" i="1"/>
  <c r="ED27" i="1" s="1"/>
  <c r="EE27" i="1" s="1"/>
  <c r="EP26" i="1" s="1"/>
  <c r="EC19" i="1"/>
  <c r="ED19" i="1" s="1"/>
  <c r="EE19" i="1" s="1"/>
  <c r="FA18" i="1" s="1"/>
  <c r="EC11" i="1"/>
  <c r="ED11" i="1" s="1"/>
  <c r="EE11" i="1" s="1"/>
  <c r="GP10" i="1" s="1"/>
  <c r="EC37" i="1"/>
  <c r="ED37" i="1" s="1"/>
  <c r="EE37" i="1" s="1"/>
  <c r="GK36" i="1" s="1"/>
  <c r="EC45" i="1"/>
  <c r="ED45" i="1" s="1"/>
  <c r="EE45" i="1" s="1"/>
  <c r="EP44" i="1" s="1"/>
  <c r="EC53" i="1"/>
  <c r="EC24" i="1"/>
  <c r="ED24" i="1" s="1"/>
  <c r="EE24" i="1" s="1"/>
  <c r="EV23" i="1" s="1"/>
  <c r="EC16" i="1"/>
  <c r="ED16" i="1" s="1"/>
  <c r="EE16" i="1" s="1"/>
  <c r="EV15" i="1" s="1"/>
  <c r="EC8" i="1"/>
  <c r="ED8" i="1" s="1"/>
  <c r="EE8" i="1" s="1"/>
  <c r="GU7" i="1" s="1"/>
  <c r="EC38" i="1"/>
  <c r="ED38" i="1" s="1"/>
  <c r="EE38" i="1" s="1"/>
  <c r="GU37" i="1" s="1"/>
  <c r="EC46" i="1"/>
  <c r="ED46" i="1" s="1"/>
  <c r="EE46" i="1" s="1"/>
  <c r="FA45" i="1" s="1"/>
  <c r="EC22" i="1"/>
  <c r="ED22" i="1" s="1"/>
  <c r="EE22" i="1" s="1"/>
  <c r="EP21" i="1" s="1"/>
  <c r="EC14" i="1"/>
  <c r="ED14" i="1" s="1"/>
  <c r="EE14" i="1" s="1"/>
  <c r="EP13" i="1" s="1"/>
  <c r="EC32" i="1"/>
  <c r="ED32" i="1" s="1"/>
  <c r="EE32" i="1" s="1"/>
  <c r="FF31" i="1" s="1"/>
  <c r="EC30" i="1"/>
  <c r="DV69" i="1"/>
  <c r="DP55" i="1"/>
  <c r="DJ41" i="1"/>
  <c r="DD33" i="1"/>
  <c r="CX33" i="1"/>
  <c r="CR41" i="1"/>
  <c r="CL55" i="1"/>
  <c r="CF69" i="1"/>
  <c r="CA69" i="1"/>
  <c r="AK69" i="1"/>
  <c r="BU55" i="1"/>
  <c r="BO41" i="1"/>
  <c r="AQ55" i="1"/>
  <c r="BI33" i="1"/>
  <c r="BC33" i="1"/>
  <c r="AW41" i="1"/>
  <c r="AE69" i="1"/>
  <c r="Y55" i="1"/>
  <c r="S41" i="1"/>
  <c r="M33" i="1"/>
  <c r="EJ246" i="1" l="1"/>
  <c r="GZ74" i="1"/>
  <c r="EJ74" i="1"/>
  <c r="FB74" i="1"/>
  <c r="GT74" i="1"/>
  <c r="GT83" i="1"/>
  <c r="FN141" i="1"/>
  <c r="GZ94" i="1"/>
  <c r="EJ135" i="1"/>
  <c r="FN135" i="1"/>
  <c r="GT94" i="1"/>
  <c r="EP112" i="1"/>
  <c r="EV83" i="1"/>
  <c r="GN68" i="1"/>
  <c r="EJ169" i="1"/>
  <c r="FN169" i="1"/>
  <c r="FB169" i="1"/>
  <c r="GT101" i="1"/>
  <c r="FH70" i="1"/>
  <c r="EJ69" i="1"/>
  <c r="EV97" i="1"/>
  <c r="EV110" i="1"/>
  <c r="FH83" i="1"/>
  <c r="EJ101" i="1"/>
  <c r="EP78" i="1"/>
  <c r="GN107" i="1"/>
  <c r="FU75" i="1"/>
  <c r="FB142" i="1"/>
  <c r="FH82" i="1"/>
  <c r="FB71" i="1"/>
  <c r="EP94" i="1"/>
  <c r="EV80" i="1"/>
  <c r="FU107" i="1"/>
  <c r="GT69" i="1"/>
  <c r="EP76" i="1"/>
  <c r="GT112" i="1"/>
  <c r="FH95" i="1"/>
  <c r="EJ85" i="1"/>
  <c r="EV109" i="1"/>
  <c r="GN96" i="1"/>
  <c r="FU80" i="1"/>
  <c r="FB159" i="1"/>
  <c r="FB68" i="1"/>
  <c r="FB146" i="1"/>
  <c r="FH108" i="1"/>
  <c r="FB81" i="1"/>
  <c r="EP106" i="1"/>
  <c r="EV77" i="1"/>
  <c r="FU112" i="1"/>
  <c r="GT95" i="1"/>
  <c r="EJ97" i="1"/>
  <c r="FH98" i="1"/>
  <c r="FU111" i="1"/>
  <c r="GN102" i="1"/>
  <c r="FB112" i="1"/>
  <c r="FN165" i="1"/>
  <c r="EP95" i="1"/>
  <c r="EV95" i="1"/>
  <c r="FB87" i="1"/>
  <c r="GN94" i="1"/>
  <c r="EJ177" i="1"/>
  <c r="FN177" i="1"/>
  <c r="FN146" i="1"/>
  <c r="EV88" i="1"/>
  <c r="GN104" i="1"/>
  <c r="FU88" i="1"/>
  <c r="GN70" i="1"/>
  <c r="EJ95" i="1"/>
  <c r="FN173" i="1"/>
  <c r="GZ107" i="1"/>
  <c r="EJ176" i="1"/>
  <c r="FN176" i="1"/>
  <c r="EJ157" i="1"/>
  <c r="FB157" i="1"/>
  <c r="EJ153" i="1"/>
  <c r="FN153" i="1"/>
  <c r="FN138" i="1"/>
  <c r="GT79" i="1"/>
  <c r="FB100" i="1"/>
  <c r="EP97" i="1"/>
  <c r="EV75" i="1"/>
  <c r="FU110" i="1"/>
  <c r="FB177" i="1"/>
  <c r="GT93" i="1"/>
  <c r="EP111" i="1"/>
  <c r="EV82" i="1"/>
  <c r="FU109" i="1"/>
  <c r="EV79" i="1"/>
  <c r="FB170" i="1"/>
  <c r="GT107" i="1"/>
  <c r="FH76" i="1"/>
  <c r="EJ87" i="1"/>
  <c r="GN99" i="1"/>
  <c r="FH75" i="1"/>
  <c r="EP85" i="1"/>
  <c r="EV72" i="1"/>
  <c r="FU99" i="1"/>
  <c r="FU81" i="1"/>
  <c r="FH110" i="1"/>
  <c r="EJ93" i="1"/>
  <c r="EP68" i="1"/>
  <c r="FB161" i="1"/>
  <c r="GT104" i="1"/>
  <c r="FH88" i="1"/>
  <c r="EJ72" i="1"/>
  <c r="EV101" i="1"/>
  <c r="GN87" i="1"/>
  <c r="FU72" i="1"/>
  <c r="GT87" i="1"/>
  <c r="EJ77" i="1"/>
  <c r="FB134" i="1"/>
  <c r="FH101" i="1"/>
  <c r="FB69" i="1"/>
  <c r="EP99" i="1"/>
  <c r="EV69" i="1"/>
  <c r="FU104" i="1"/>
  <c r="GT80" i="1"/>
  <c r="EJ83" i="1"/>
  <c r="EJ78" i="1"/>
  <c r="FH89" i="1"/>
  <c r="FU95" i="1"/>
  <c r="GN85" i="1"/>
  <c r="EP98" i="1"/>
  <c r="FN157" i="1"/>
  <c r="EJ168" i="1"/>
  <c r="FN168" i="1"/>
  <c r="GT72" i="1"/>
  <c r="EV71" i="1"/>
  <c r="EJ100" i="1"/>
  <c r="EP77" i="1"/>
  <c r="EJ79" i="1"/>
  <c r="GT97" i="1"/>
  <c r="FB109" i="1"/>
  <c r="GN79" i="1"/>
  <c r="GT73" i="1"/>
  <c r="GT111" i="1"/>
  <c r="FH87" i="1"/>
  <c r="EJ111" i="1"/>
  <c r="GN111" i="1"/>
  <c r="FU96" i="1"/>
  <c r="EP105" i="1"/>
  <c r="FH73" i="1"/>
  <c r="FU78" i="1"/>
  <c r="GN69" i="1"/>
  <c r="EP89" i="1"/>
  <c r="EJ88" i="1"/>
  <c r="FH104" i="1"/>
  <c r="EV74" i="1"/>
  <c r="GT100" i="1"/>
  <c r="GT86" i="1"/>
  <c r="FB86" i="1"/>
  <c r="EJ107" i="1"/>
  <c r="FB107" i="1"/>
  <c r="EJ160" i="1"/>
  <c r="FN160" i="1"/>
  <c r="FN145" i="1"/>
  <c r="FB145" i="1"/>
  <c r="FB165" i="1"/>
  <c r="EP80" i="1"/>
  <c r="GN109" i="1"/>
  <c r="FU94" i="1"/>
  <c r="FB164" i="1"/>
  <c r="GT71" i="1"/>
  <c r="FB73" i="1"/>
  <c r="EP87" i="1"/>
  <c r="GN108" i="1"/>
  <c r="FU93" i="1"/>
  <c r="GN80" i="1"/>
  <c r="FB150" i="1"/>
  <c r="GT85" i="1"/>
  <c r="FB105" i="1"/>
  <c r="EJ68" i="1"/>
  <c r="EV104" i="1"/>
  <c r="GN74" i="1"/>
  <c r="GN72" i="1"/>
  <c r="GT84" i="1"/>
  <c r="FB111" i="1"/>
  <c r="EJ94" i="1"/>
  <c r="EP69" i="1"/>
  <c r="FU82" i="1"/>
  <c r="FH74" i="1"/>
  <c r="EJ73" i="1"/>
  <c r="EV87" i="1"/>
  <c r="GT89" i="1"/>
  <c r="FB89" i="1"/>
  <c r="EP100" i="1"/>
  <c r="EV86" i="1"/>
  <c r="GN71" i="1"/>
  <c r="FH100" i="1"/>
  <c r="FN163" i="1"/>
  <c r="GT96" i="1"/>
  <c r="FH80" i="1"/>
  <c r="EJ104" i="1"/>
  <c r="GN103" i="1"/>
  <c r="FH86" i="1"/>
  <c r="FN172" i="1"/>
  <c r="FN170" i="1"/>
  <c r="EV84" i="1"/>
  <c r="FN151" i="1"/>
  <c r="EP81" i="1"/>
  <c r="FN140" i="1"/>
  <c r="FB95" i="1"/>
  <c r="FN134" i="1"/>
  <c r="FB140" i="1"/>
  <c r="GT70" i="1"/>
  <c r="FB70" i="1"/>
  <c r="EJ70" i="1"/>
  <c r="EJ136" i="1"/>
  <c r="FN136" i="1"/>
  <c r="FB136" i="1"/>
  <c r="EP84" i="1"/>
  <c r="FB172" i="1"/>
  <c r="EP88" i="1"/>
  <c r="GZ82" i="1"/>
  <c r="EJ82" i="1"/>
  <c r="FB103" i="1"/>
  <c r="EJ103" i="1"/>
  <c r="EJ162" i="1"/>
  <c r="FB162" i="1"/>
  <c r="FN162" i="1"/>
  <c r="FH93" i="1"/>
  <c r="EP72" i="1"/>
  <c r="GN101" i="1"/>
  <c r="FU85" i="1"/>
  <c r="EJ144" i="1"/>
  <c r="EJ108" i="1"/>
  <c r="EP79" i="1"/>
  <c r="GN100" i="1"/>
  <c r="FU84" i="1"/>
  <c r="FB143" i="1"/>
  <c r="GT77" i="1"/>
  <c r="EP110" i="1"/>
  <c r="EV96" i="1"/>
  <c r="FU108" i="1"/>
  <c r="FU73" i="1"/>
  <c r="FN152" i="1"/>
  <c r="FB152" i="1"/>
  <c r="GT76" i="1"/>
  <c r="FB104" i="1"/>
  <c r="EV111" i="1"/>
  <c r="FU74" i="1"/>
  <c r="FB148" i="1"/>
  <c r="FB110" i="1"/>
  <c r="EP108" i="1"/>
  <c r="FB135" i="1"/>
  <c r="GT82" i="1"/>
  <c r="FB82" i="1"/>
  <c r="EP92" i="1"/>
  <c r="FH79" i="1"/>
  <c r="GT88" i="1"/>
  <c r="FB108" i="1"/>
  <c r="EP74" i="1"/>
  <c r="FU79" i="1"/>
  <c r="FN164" i="1"/>
  <c r="FN137" i="1"/>
  <c r="EV76" i="1"/>
  <c r="FU86" i="1"/>
  <c r="FB141" i="1"/>
  <c r="FU83" i="1"/>
  <c r="FB88" i="1"/>
  <c r="GZ93" i="1"/>
  <c r="EJ143" i="1"/>
  <c r="FH85" i="1"/>
  <c r="EJ96" i="1"/>
  <c r="FU77" i="1"/>
  <c r="FB144" i="1"/>
  <c r="FH92" i="1"/>
  <c r="EP71" i="1"/>
  <c r="GN92" i="1"/>
  <c r="FU89" i="1"/>
  <c r="FB137" i="1"/>
  <c r="FH112" i="1"/>
  <c r="EP103" i="1"/>
  <c r="EV89" i="1"/>
  <c r="EV103" i="1"/>
  <c r="FB83" i="1"/>
  <c r="EP101" i="1"/>
  <c r="EV70" i="1"/>
  <c r="FB167" i="1"/>
  <c r="GT81" i="1"/>
  <c r="GN86" i="1"/>
  <c r="FB94" i="1"/>
  <c r="FB173" i="1"/>
  <c r="FB92" i="1"/>
  <c r="GT103" i="1"/>
  <c r="FU70" i="1"/>
  <c r="EV107" i="1"/>
  <c r="ED178" i="1"/>
  <c r="EE178" i="1" s="1"/>
  <c r="ED179" i="1"/>
  <c r="EE179" i="1" s="1"/>
  <c r="GZ95" i="1"/>
  <c r="GZ72" i="1"/>
  <c r="ED114" i="1"/>
  <c r="EE114" i="1" s="1"/>
  <c r="ED113" i="1"/>
  <c r="EE113" i="1" s="1"/>
  <c r="GZ80" i="1"/>
  <c r="GZ98" i="1"/>
  <c r="EJ43" i="1"/>
  <c r="GZ105" i="1"/>
  <c r="GZ104" i="1"/>
  <c r="EJ21" i="1"/>
  <c r="GZ97" i="1"/>
  <c r="GZ84" i="1"/>
  <c r="GZ76" i="1"/>
  <c r="EJ19" i="1"/>
  <c r="GZ79" i="1"/>
  <c r="GZ89" i="1"/>
  <c r="GZ75" i="1"/>
  <c r="GZ68" i="1"/>
  <c r="GZ109" i="1"/>
  <c r="GZ71" i="1"/>
  <c r="GZ70" i="1"/>
  <c r="GZ81" i="1"/>
  <c r="GZ78" i="1"/>
  <c r="GZ73" i="1"/>
  <c r="GZ83" i="1"/>
  <c r="GZ111" i="1"/>
  <c r="GZ102" i="1"/>
  <c r="GZ96" i="1"/>
  <c r="GZ88" i="1"/>
  <c r="GZ85" i="1"/>
  <c r="GZ108" i="1"/>
  <c r="GZ99" i="1"/>
  <c r="GZ87" i="1"/>
  <c r="GZ86" i="1"/>
  <c r="EJ26" i="1"/>
  <c r="EP18" i="1"/>
  <c r="EJ44" i="1"/>
  <c r="EP27" i="1"/>
  <c r="EJ47" i="1"/>
  <c r="EP22" i="1"/>
  <c r="EP11" i="1"/>
  <c r="EJ39" i="1"/>
  <c r="EP37" i="1"/>
  <c r="EJ7" i="1"/>
  <c r="EP50" i="1"/>
  <c r="EP23" i="1"/>
  <c r="EP34" i="1"/>
  <c r="EP39" i="1"/>
  <c r="EP24" i="1"/>
  <c r="EJ12" i="1"/>
  <c r="EJ33" i="1"/>
  <c r="EP19" i="1"/>
  <c r="EP48" i="1"/>
  <c r="EP14" i="1"/>
  <c r="EP10" i="1"/>
  <c r="EP42" i="1"/>
  <c r="EJ13" i="1"/>
  <c r="EP16" i="1"/>
  <c r="EP40" i="1"/>
  <c r="EP45" i="1"/>
  <c r="EJ24" i="1"/>
  <c r="EP8" i="1"/>
  <c r="FZ46" i="1"/>
  <c r="EP46" i="1"/>
  <c r="EJ40" i="1"/>
  <c r="EP51" i="1"/>
  <c r="EJ31" i="1"/>
  <c r="EP17" i="1"/>
  <c r="EP31" i="1"/>
  <c r="EJ45" i="1"/>
  <c r="EJ18" i="1"/>
  <c r="EP20" i="1"/>
  <c r="EP47" i="1"/>
  <c r="EP15" i="1"/>
  <c r="EJ8" i="1"/>
  <c r="FF25" i="1"/>
  <c r="EJ25" i="1"/>
  <c r="EJ32" i="1"/>
  <c r="EJ36" i="1"/>
  <c r="EP43" i="1"/>
  <c r="EJ22" i="1"/>
  <c r="EP9" i="1"/>
  <c r="EP49" i="1"/>
  <c r="EJ37" i="1"/>
  <c r="EJ51" i="1"/>
  <c r="EJ16" i="1"/>
  <c r="EJ23" i="1"/>
  <c r="EJ27" i="1"/>
  <c r="EP35" i="1"/>
  <c r="EJ14" i="1"/>
  <c r="EJ46" i="1"/>
  <c r="EP41" i="1"/>
  <c r="EJ28" i="1"/>
  <c r="EJ49" i="1"/>
  <c r="EJ48" i="1"/>
  <c r="EP28" i="1"/>
  <c r="EP36" i="1"/>
  <c r="EJ15" i="1"/>
  <c r="EJ11" i="1"/>
  <c r="EP7" i="1"/>
  <c r="EJ38" i="1"/>
  <c r="EJ20" i="1"/>
  <c r="EJ41" i="1"/>
  <c r="EJ10" i="1"/>
  <c r="GZ44" i="1"/>
  <c r="GZ11" i="1"/>
  <c r="GZ24" i="1"/>
  <c r="GZ10" i="1"/>
  <c r="GZ49" i="1"/>
  <c r="GZ36" i="1"/>
  <c r="GZ15" i="1"/>
  <c r="GZ19" i="1"/>
  <c r="GZ50" i="1"/>
  <c r="GZ35" i="1"/>
  <c r="GZ40" i="1"/>
  <c r="GZ8" i="1"/>
  <c r="GZ31" i="1"/>
  <c r="GZ47" i="1"/>
  <c r="GZ28" i="1"/>
  <c r="GZ51" i="1"/>
  <c r="GZ20" i="1"/>
  <c r="GZ45" i="1"/>
  <c r="FA9" i="1"/>
  <c r="GZ9" i="1"/>
  <c r="GZ7" i="1"/>
  <c r="GZ32" i="1"/>
  <c r="GZ27" i="1"/>
  <c r="GZ22" i="1"/>
  <c r="GZ25" i="1"/>
  <c r="GZ17" i="1"/>
  <c r="GZ18" i="1"/>
  <c r="GZ43" i="1"/>
  <c r="GZ16" i="1"/>
  <c r="GZ46" i="1"/>
  <c r="GZ26" i="1"/>
  <c r="FK38" i="1"/>
  <c r="GZ38" i="1"/>
  <c r="GZ39" i="1"/>
  <c r="GZ12" i="1"/>
  <c r="GZ37" i="1"/>
  <c r="GZ41" i="1"/>
  <c r="GZ21" i="1"/>
  <c r="GU34" i="1"/>
  <c r="GZ34" i="1"/>
  <c r="FA42" i="1"/>
  <c r="GZ42" i="1"/>
  <c r="GZ33" i="1"/>
  <c r="GZ14" i="1"/>
  <c r="GZ23" i="1"/>
  <c r="GZ48" i="1"/>
  <c r="GZ13" i="1"/>
  <c r="GP32" i="1"/>
  <c r="GP15" i="1"/>
  <c r="GP51" i="1"/>
  <c r="GP23" i="1"/>
  <c r="GP7" i="1"/>
  <c r="GP46" i="1"/>
  <c r="GP12" i="1"/>
  <c r="GP11" i="1"/>
  <c r="GP9" i="1"/>
  <c r="GP16" i="1"/>
  <c r="GP24" i="1"/>
  <c r="GP33" i="1"/>
  <c r="GP48" i="1"/>
  <c r="GP47" i="1"/>
  <c r="GP45" i="1"/>
  <c r="GP44" i="1"/>
  <c r="GP43" i="1"/>
  <c r="GP42" i="1"/>
  <c r="GP39" i="1"/>
  <c r="GP21" i="1"/>
  <c r="GP38" i="1"/>
  <c r="GP37" i="1"/>
  <c r="GP36" i="1"/>
  <c r="GP35" i="1"/>
  <c r="GP34" i="1"/>
  <c r="GP31" i="1"/>
  <c r="GP13" i="1"/>
  <c r="GP50" i="1"/>
  <c r="GP28" i="1"/>
  <c r="GP27" i="1"/>
  <c r="GP26" i="1"/>
  <c r="GP25" i="1"/>
  <c r="GP22" i="1"/>
  <c r="GP8" i="1"/>
  <c r="GP20" i="1"/>
  <c r="GP19" i="1"/>
  <c r="GP18" i="1"/>
  <c r="GP17" i="1"/>
  <c r="GP14" i="1"/>
  <c r="GP40" i="1"/>
  <c r="FF38" i="1"/>
  <c r="HE24" i="1"/>
  <c r="FA25" i="1"/>
  <c r="HE47" i="1"/>
  <c r="FA38" i="1"/>
  <c r="EV25" i="1"/>
  <c r="EV38" i="1"/>
  <c r="HE26" i="1"/>
  <c r="HE11" i="1"/>
  <c r="HE8" i="1"/>
  <c r="HE42" i="1"/>
  <c r="HE40" i="1"/>
  <c r="HE23" i="1"/>
  <c r="GU13" i="1"/>
  <c r="HE25" i="1"/>
  <c r="GU47" i="1"/>
  <c r="GU11" i="1"/>
  <c r="FZ51" i="1"/>
  <c r="GU27" i="1"/>
  <c r="FZ11" i="1"/>
  <c r="GU48" i="1"/>
  <c r="HE28" i="1"/>
  <c r="GU23" i="1"/>
  <c r="FF10" i="1"/>
  <c r="GU10" i="1"/>
  <c r="FZ47" i="1"/>
  <c r="HE15" i="1"/>
  <c r="GU36" i="1"/>
  <c r="GU33" i="1"/>
  <c r="HE20" i="1"/>
  <c r="HE27" i="1"/>
  <c r="HE18" i="1"/>
  <c r="HE33" i="1"/>
  <c r="GU18" i="1"/>
  <c r="GU21" i="1"/>
  <c r="HE19" i="1"/>
  <c r="EV28" i="1"/>
  <c r="GU35" i="1"/>
  <c r="HE45" i="1"/>
  <c r="GU9" i="1"/>
  <c r="GU15" i="1"/>
  <c r="GU46" i="1"/>
  <c r="HE12" i="1"/>
  <c r="GU42" i="1"/>
  <c r="GU51" i="1"/>
  <c r="HE17" i="1"/>
  <c r="GU16" i="1"/>
  <c r="FZ36" i="1"/>
  <c r="GU49" i="1"/>
  <c r="FZ16" i="1"/>
  <c r="HE37" i="1"/>
  <c r="GU26" i="1"/>
  <c r="GU44" i="1"/>
  <c r="HE10" i="1"/>
  <c r="GU32" i="1"/>
  <c r="HE46" i="1"/>
  <c r="HE44" i="1"/>
  <c r="HE51" i="1"/>
  <c r="GU14" i="1"/>
  <c r="GU45" i="1"/>
  <c r="GU38" i="1"/>
  <c r="GU50" i="1"/>
  <c r="HE39" i="1"/>
  <c r="GU31" i="1"/>
  <c r="EV22" i="1"/>
  <c r="GU22" i="1"/>
  <c r="GK34" i="1"/>
  <c r="HE34" i="1"/>
  <c r="FZ39" i="1"/>
  <c r="HE38" i="1"/>
  <c r="HE9" i="1"/>
  <c r="HE14" i="1"/>
  <c r="HE36" i="1"/>
  <c r="HE43" i="1"/>
  <c r="GU39" i="1"/>
  <c r="HE49" i="1"/>
  <c r="GU24" i="1"/>
  <c r="HE32" i="1"/>
  <c r="HE13" i="1"/>
  <c r="GU41" i="1"/>
  <c r="FZ14" i="1"/>
  <c r="HE31" i="1"/>
  <c r="GU17" i="1"/>
  <c r="HE7" i="1"/>
  <c r="HE21" i="1"/>
  <c r="HE35" i="1"/>
  <c r="HE50" i="1"/>
  <c r="GU25" i="1"/>
  <c r="HE41" i="1"/>
  <c r="GU12" i="1"/>
  <c r="HE48" i="1"/>
  <c r="FA43" i="1"/>
  <c r="FZ43" i="1"/>
  <c r="FZ40" i="1"/>
  <c r="FA24" i="1"/>
  <c r="FZ10" i="1"/>
  <c r="FZ33" i="1"/>
  <c r="FZ49" i="1"/>
  <c r="FZ45" i="1"/>
  <c r="FZ17" i="1"/>
  <c r="FZ19" i="1"/>
  <c r="GK12" i="1"/>
  <c r="FZ26" i="1"/>
  <c r="FZ12" i="1"/>
  <c r="FZ34" i="1"/>
  <c r="FZ50" i="1"/>
  <c r="FZ13" i="1"/>
  <c r="FZ48" i="1"/>
  <c r="FZ24" i="1"/>
  <c r="FA37" i="1"/>
  <c r="FZ37" i="1"/>
  <c r="EV24" i="1"/>
  <c r="GK8" i="1"/>
  <c r="FZ8" i="1"/>
  <c r="FZ27" i="1"/>
  <c r="FZ44" i="1"/>
  <c r="FZ42" i="1"/>
  <c r="FZ41" i="1"/>
  <c r="FZ32" i="1"/>
  <c r="EV7" i="1"/>
  <c r="FZ7" i="1"/>
  <c r="FP20" i="1"/>
  <c r="FZ20" i="1"/>
  <c r="FZ21" i="1"/>
  <c r="FZ38" i="1"/>
  <c r="FZ31" i="1"/>
  <c r="FZ23" i="1"/>
  <c r="FZ22" i="1"/>
  <c r="FP28" i="1"/>
  <c r="FZ28" i="1"/>
  <c r="FZ35" i="1"/>
  <c r="FZ9" i="1"/>
  <c r="FZ25" i="1"/>
  <c r="FZ18" i="1"/>
  <c r="FZ15" i="1"/>
  <c r="FA35" i="1"/>
  <c r="GK44" i="1"/>
  <c r="GK38" i="1"/>
  <c r="GK43" i="1"/>
  <c r="GK13" i="1"/>
  <c r="GK42" i="1"/>
  <c r="EV35" i="1"/>
  <c r="GK49" i="1"/>
  <c r="GK33" i="1"/>
  <c r="FF46" i="1"/>
  <c r="GK46" i="1"/>
  <c r="FK46" i="1"/>
  <c r="FA46" i="1"/>
  <c r="GK48" i="1"/>
  <c r="GK51" i="1"/>
  <c r="GK50" i="1"/>
  <c r="GK41" i="1"/>
  <c r="GK40" i="1"/>
  <c r="FF51" i="1"/>
  <c r="GK35" i="1"/>
  <c r="GK24" i="1"/>
  <c r="GK23" i="1"/>
  <c r="FF39" i="1"/>
  <c r="GK32" i="1"/>
  <c r="EV51" i="1"/>
  <c r="FA12" i="1"/>
  <c r="FP38" i="1"/>
  <c r="GK45" i="1"/>
  <c r="GK27" i="1"/>
  <c r="GK26" i="1"/>
  <c r="GK25" i="1"/>
  <c r="GK16" i="1"/>
  <c r="GK15" i="1"/>
  <c r="FA51" i="1"/>
  <c r="GK37" i="1"/>
  <c r="GK19" i="1"/>
  <c r="GK18" i="1"/>
  <c r="GK17" i="1"/>
  <c r="GK7" i="1"/>
  <c r="EV20" i="1"/>
  <c r="FA20" i="1"/>
  <c r="GK28" i="1"/>
  <c r="GK11" i="1"/>
  <c r="GK10" i="1"/>
  <c r="GK9" i="1"/>
  <c r="GK31" i="1"/>
  <c r="GK39" i="1"/>
  <c r="FF20" i="1"/>
  <c r="GK20" i="1"/>
  <c r="GK14" i="1"/>
  <c r="GK22" i="1"/>
  <c r="GK47" i="1"/>
  <c r="GK21" i="1"/>
  <c r="EV47" i="1"/>
  <c r="FF47" i="1"/>
  <c r="FK24" i="1"/>
  <c r="EV12" i="1"/>
  <c r="FA47" i="1"/>
  <c r="EV46" i="1"/>
  <c r="FF35" i="1"/>
  <c r="EV39" i="1"/>
  <c r="FP46" i="1"/>
  <c r="FP51" i="1"/>
  <c r="FF8" i="1"/>
  <c r="EV8" i="1"/>
  <c r="FA16" i="1"/>
  <c r="FA28" i="1"/>
  <c r="FF28" i="1"/>
  <c r="FF12" i="1"/>
  <c r="FP47" i="1"/>
  <c r="FP12" i="1"/>
  <c r="FK41" i="1"/>
  <c r="FK28" i="1"/>
  <c r="FK35" i="1"/>
  <c r="EV16" i="1"/>
  <c r="FF16" i="1"/>
  <c r="FP14" i="1"/>
  <c r="FP37" i="1"/>
  <c r="FP43" i="1"/>
  <c r="FP26" i="1"/>
  <c r="FK26" i="1"/>
  <c r="FP7" i="1"/>
  <c r="FP45" i="1"/>
  <c r="FK16" i="1"/>
  <c r="FP31" i="1"/>
  <c r="FK43" i="1"/>
  <c r="FK20" i="1"/>
  <c r="FK27" i="1"/>
  <c r="FK42" i="1"/>
  <c r="FK34" i="1"/>
  <c r="FK18" i="1"/>
  <c r="FP33" i="1"/>
  <c r="FP24" i="1"/>
  <c r="FK45" i="1"/>
  <c r="FP42" i="1"/>
  <c r="FK12" i="1"/>
  <c r="FK19" i="1"/>
  <c r="FK9" i="1"/>
  <c r="FP40" i="1"/>
  <c r="FK10" i="1"/>
  <c r="FK40" i="1"/>
  <c r="FP19" i="1"/>
  <c r="FK32" i="1"/>
  <c r="FK44" i="1"/>
  <c r="FP23" i="1"/>
  <c r="FP41" i="1"/>
  <c r="FK11" i="1"/>
  <c r="FP25" i="1"/>
  <c r="FF49" i="1"/>
  <c r="FP27" i="1"/>
  <c r="FK25" i="1"/>
  <c r="FP13" i="1"/>
  <c r="FK21" i="1"/>
  <c r="FK23" i="1"/>
  <c r="FK31" i="1"/>
  <c r="FP16" i="1"/>
  <c r="FP44" i="1"/>
  <c r="FP17" i="1"/>
  <c r="FP21" i="1"/>
  <c r="FK17" i="1"/>
  <c r="FK15" i="1"/>
  <c r="FK22" i="1"/>
  <c r="FP10" i="1"/>
  <c r="FP22" i="1"/>
  <c r="FP35" i="1"/>
  <c r="FP48" i="1"/>
  <c r="FP36" i="1"/>
  <c r="FP8" i="1"/>
  <c r="FP34" i="1"/>
  <c r="FK37" i="1"/>
  <c r="FK39" i="1"/>
  <c r="FP32" i="1"/>
  <c r="FK8" i="1"/>
  <c r="FK14" i="1"/>
  <c r="FK50" i="1"/>
  <c r="FP9" i="1"/>
  <c r="FP11" i="1"/>
  <c r="FP39" i="1"/>
  <c r="FK48" i="1"/>
  <c r="FK13" i="1"/>
  <c r="FK33" i="1"/>
  <c r="FP18" i="1"/>
  <c r="FP49" i="1"/>
  <c r="FK7" i="1"/>
  <c r="FK36" i="1"/>
  <c r="FK49" i="1"/>
  <c r="FP50" i="1"/>
  <c r="FP15" i="1"/>
  <c r="EV9" i="1"/>
  <c r="EV41" i="1"/>
  <c r="EV42" i="1"/>
  <c r="FF42" i="1"/>
  <c r="EV17" i="1"/>
  <c r="FF17" i="1"/>
  <c r="FA17" i="1"/>
  <c r="FF43" i="1"/>
  <c r="FF34" i="1"/>
  <c r="FF11" i="1"/>
  <c r="FF9" i="1"/>
  <c r="FA33" i="1"/>
  <c r="FA14" i="1"/>
  <c r="EV34" i="1"/>
  <c r="FF48" i="1"/>
  <c r="FA34" i="1"/>
  <c r="EV43" i="1"/>
  <c r="FF50" i="1"/>
  <c r="EV14" i="1"/>
  <c r="FA22" i="1"/>
  <c r="FF23" i="1"/>
  <c r="FA10" i="1"/>
  <c r="FF13" i="1"/>
  <c r="FA15" i="1"/>
  <c r="FF15" i="1"/>
  <c r="EV50" i="1"/>
  <c r="FA50" i="1"/>
  <c r="FA7" i="1"/>
  <c r="FF44" i="1"/>
  <c r="EV11" i="1"/>
  <c r="EV49" i="1"/>
  <c r="FA8" i="1"/>
  <c r="EV33" i="1"/>
  <c r="FF22" i="1"/>
  <c r="EV26" i="1"/>
  <c r="EV48" i="1"/>
  <c r="FF26" i="1"/>
  <c r="EV44" i="1"/>
  <c r="FF36" i="1"/>
  <c r="EV45" i="1"/>
  <c r="FF37" i="1"/>
  <c r="FF21" i="1"/>
  <c r="FF41" i="1"/>
  <c r="FA36" i="1"/>
  <c r="FA49" i="1"/>
  <c r="EV27" i="1"/>
  <c r="FF7" i="1"/>
  <c r="EV18" i="1"/>
  <c r="FA32" i="1"/>
  <c r="FF19" i="1"/>
  <c r="FF33" i="1"/>
  <c r="FA44" i="1"/>
  <c r="EV31" i="1"/>
  <c r="FA21" i="1"/>
  <c r="EV36" i="1"/>
  <c r="EV19" i="1"/>
  <c r="FA40" i="1"/>
  <c r="EV10" i="1"/>
  <c r="FA23" i="1"/>
  <c r="EV40" i="1"/>
  <c r="FF18" i="1"/>
  <c r="EV37" i="1"/>
  <c r="FA19" i="1"/>
  <c r="EV32" i="1"/>
  <c r="ED53" i="1"/>
  <c r="EE53" i="1" s="1"/>
  <c r="ED54" i="1"/>
  <c r="EE54" i="1" s="1"/>
  <c r="GZ53" i="1" s="1"/>
  <c r="FA26" i="1"/>
  <c r="FF40" i="1"/>
  <c r="EV13" i="1"/>
  <c r="FA41" i="1"/>
  <c r="FA27" i="1"/>
  <c r="FF45" i="1"/>
  <c r="EV21" i="1"/>
  <c r="FA31" i="1"/>
  <c r="FF32" i="1"/>
  <c r="FA13" i="1"/>
  <c r="GT119" i="1" l="1"/>
  <c r="GN119" i="1"/>
  <c r="EJ179" i="1"/>
  <c r="FB179" i="1"/>
  <c r="FN179" i="1"/>
  <c r="EJ178" i="1"/>
  <c r="EJ182" i="1" s="1"/>
  <c r="FN178" i="1"/>
  <c r="FN182" i="1" s="1"/>
  <c r="FB178" i="1"/>
  <c r="FB182" i="1" s="1"/>
  <c r="GZ113" i="1"/>
  <c r="GZ119" i="1" s="1"/>
  <c r="GT113" i="1"/>
  <c r="EJ113" i="1"/>
  <c r="FU113" i="1"/>
  <c r="FU117" i="1" s="1"/>
  <c r="GN113" i="1"/>
  <c r="FH113" i="1"/>
  <c r="FH117" i="1" s="1"/>
  <c r="EV113" i="1"/>
  <c r="EV117" i="1" s="1"/>
  <c r="EP113" i="1"/>
  <c r="EP117" i="1" s="1"/>
  <c r="FB113" i="1"/>
  <c r="FB117" i="1" s="1"/>
  <c r="GZ114" i="1"/>
  <c r="FH114" i="1"/>
  <c r="FB114" i="1"/>
  <c r="EV114" i="1"/>
  <c r="EP114" i="1"/>
  <c r="GN114" i="1"/>
  <c r="EJ114" i="1"/>
  <c r="EJ117" i="1" s="1"/>
  <c r="FU114" i="1"/>
  <c r="GT114" i="1"/>
  <c r="EP52" i="1"/>
  <c r="EJ52" i="1"/>
  <c r="EJ53" i="1"/>
  <c r="EP53" i="1"/>
  <c r="GP53" i="1"/>
  <c r="GP52" i="1"/>
  <c r="GZ52" i="1"/>
  <c r="GZ55" i="1" s="1"/>
  <c r="GU52" i="1"/>
  <c r="HE52" i="1"/>
  <c r="HE53" i="1"/>
  <c r="GU53" i="1"/>
  <c r="GK52" i="1"/>
  <c r="FZ52" i="1"/>
  <c r="GK53" i="1"/>
  <c r="FZ53" i="1"/>
  <c r="FK53" i="1"/>
  <c r="FP53" i="1"/>
  <c r="FP52" i="1"/>
  <c r="FK52" i="1"/>
  <c r="FA53" i="1"/>
  <c r="FF53" i="1"/>
  <c r="EV53" i="1"/>
  <c r="FA52" i="1"/>
  <c r="EV52" i="1"/>
  <c r="FF52" i="1"/>
  <c r="FF55" i="1" l="1"/>
  <c r="GP55" i="1"/>
  <c r="EJ55" i="1"/>
  <c r="HE55" i="1"/>
  <c r="GU55" i="1"/>
  <c r="FZ55" i="1"/>
  <c r="GK55" i="1"/>
  <c r="EP55" i="1"/>
  <c r="FK55" i="1"/>
  <c r="FP55" i="1"/>
  <c r="FA55" i="1"/>
  <c r="EV55" i="1"/>
</calcChain>
</file>

<file path=xl/sharedStrings.xml><?xml version="1.0" encoding="utf-8"?>
<sst xmlns="http://schemas.openxmlformats.org/spreadsheetml/2006/main" count="1036" uniqueCount="59">
  <si>
    <t>α=5°</t>
  </si>
  <si>
    <t>x/c</t>
  </si>
  <si>
    <t>Cp(-)</t>
  </si>
  <si>
    <t>Cl</t>
  </si>
  <si>
    <t>dx/c</t>
  </si>
  <si>
    <t>domain:</t>
  </si>
  <si>
    <t>4m x 3m</t>
  </si>
  <si>
    <t>airfoil:</t>
  </si>
  <si>
    <t>grid:</t>
  </si>
  <si>
    <t>h-grid</t>
  </si>
  <si>
    <t>1.5m to 2m</t>
  </si>
  <si>
    <t>90x72</t>
  </si>
  <si>
    <t>scheme:</t>
  </si>
  <si>
    <t>AUSM</t>
  </si>
  <si>
    <t>M=0.5</t>
  </si>
  <si>
    <t>CFL:</t>
  </si>
  <si>
    <t>124x96</t>
  </si>
  <si>
    <t>Elements:</t>
  </si>
  <si>
    <t>180x144</t>
  </si>
  <si>
    <t>240x192</t>
  </si>
  <si>
    <t>Roe FVS</t>
  </si>
  <si>
    <t>SLAU</t>
  </si>
  <si>
    <t>AUSMDV</t>
  </si>
  <si>
    <t>α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</si>
  <si>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l</t>
    </r>
  </si>
  <si>
    <t>Experimental*</t>
  </si>
  <si>
    <t>AUSM+up</t>
  </si>
  <si>
    <t xml:space="preserve">   Sheldahl and Klimas 1981</t>
  </si>
  <si>
    <t>α=0°</t>
  </si>
  <si>
    <t>α=1°</t>
  </si>
  <si>
    <t>NACA 0012</t>
  </si>
  <si>
    <t>yt</t>
  </si>
  <si>
    <t>Top</t>
  </si>
  <si>
    <t>Bottom</t>
  </si>
  <si>
    <t>Cl,i(-)</t>
  </si>
  <si>
    <t>yU</t>
  </si>
  <si>
    <t>yL</t>
  </si>
  <si>
    <t>Ɵ</t>
  </si>
  <si>
    <t>dy/c</t>
  </si>
  <si>
    <t>sin(Ɵ)</t>
  </si>
  <si>
    <t>α=2°</t>
  </si>
  <si>
    <t>α=3°</t>
  </si>
  <si>
    <t>α=4°</t>
  </si>
  <si>
    <t>α=6°</t>
  </si>
  <si>
    <t>α=10°</t>
  </si>
  <si>
    <t>α=8°</t>
  </si>
  <si>
    <t>α=15°</t>
  </si>
  <si>
    <t>α=20°</t>
  </si>
  <si>
    <t xml:space="preserve">* Re 10000000 NACA 0012 SECTION DATA, EPPLER MODEL, DEC78 </t>
  </si>
  <si>
    <t>α=12°</t>
  </si>
  <si>
    <t>α=18°</t>
  </si>
  <si>
    <t>α=7°</t>
  </si>
  <si>
    <t>1.5m to 2.5m</t>
  </si>
  <si>
    <t>α=16°</t>
  </si>
  <si>
    <t>ROE FDS</t>
  </si>
  <si>
    <t>M=0.3</t>
  </si>
  <si>
    <t>Mach 0.5</t>
  </si>
  <si>
    <t>Mach 0.3</t>
  </si>
  <si>
    <t>α=14°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</si>
</sst>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"/>
    <numFmt numFmtId="168" formatCode="0.00000"/>
    <numFmt numFmtId="173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67" fontId="0" fillId="0" borderId="0" xfId="0" applyNumberFormat="1"/>
    <xf numFmtId="168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Fill="1" applyBorder="1"/>
    <xf numFmtId="173" fontId="0" fillId="0" borderId="0" xfId="0" applyNumberFormat="1"/>
    <xf numFmtId="0" fontId="3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0" xfId="0" applyAlignment="1">
      <alignment horizontal="center"/>
    </xf>
    <xf numFmtId="167" fontId="0" fillId="0" borderId="0" xfId="0" applyNumberFormat="1" applyAlignment="1">
      <alignment vertical="center"/>
    </xf>
    <xf numFmtId="167" fontId="0" fillId="0" borderId="0" xfId="0" applyNumberFormat="1" applyAlignment="1">
      <alignment horizontal="right"/>
    </xf>
    <xf numFmtId="16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 0012 Cp</a:t>
            </a:r>
            <a:r>
              <a:rPr lang="en-US" baseline="0"/>
              <a:t> at Various Grid Resolutions, </a:t>
            </a:r>
            <a:r>
              <a:rPr lang="el-GR" baseline="0"/>
              <a:t>α</a:t>
            </a:r>
            <a:r>
              <a:rPr lang="en-US" sz="1400" b="0" i="0" u="none" strike="noStrike" baseline="0">
                <a:effectLst/>
              </a:rPr>
              <a:t>=5</a:t>
            </a:r>
            <a:r>
              <a:rPr lang="el-GR" baseline="0"/>
              <a:t>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Coarse Grid (90x72)</c:v>
          </c:tx>
          <c:spPr>
            <a:ln w="12700" cap="rnd">
              <a:noFill/>
              <a:prstDash val="lgDash"/>
              <a:round/>
            </a:ln>
            <a:effectLst/>
          </c:spPr>
          <c:marker>
            <c:symbol val="square"/>
            <c:size val="7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'NACA 0012'!$J$7:$J$31</c:f>
              <c:numCache>
                <c:formatCode>0.00000</c:formatCode>
                <c:ptCount val="25"/>
                <c:pt idx="0">
                  <c:v>0</c:v>
                </c:pt>
                <c:pt idx="1">
                  <c:v>5.1295830000000001E-2</c:v>
                </c:pt>
                <c:pt idx="2">
                  <c:v>0.12886975000000001</c:v>
                </c:pt>
                <c:pt idx="3">
                  <c:v>0.22896362000000001</c:v>
                </c:pt>
                <c:pt idx="4">
                  <c:v>0.35021015</c:v>
                </c:pt>
                <c:pt idx="5">
                  <c:v>0.46023662999999998</c:v>
                </c:pt>
                <c:pt idx="6">
                  <c:v>0.54760229999999999</c:v>
                </c:pt>
                <c:pt idx="7">
                  <c:v>0.64090864999999997</c:v>
                </c:pt>
                <c:pt idx="8">
                  <c:v>0.74163407999999997</c:v>
                </c:pt>
                <c:pt idx="9">
                  <c:v>0.84017036</c:v>
                </c:pt>
                <c:pt idx="10">
                  <c:v>0.92850421000000005</c:v>
                </c:pt>
                <c:pt idx="11">
                  <c:v>1</c:v>
                </c:pt>
                <c:pt idx="13">
                  <c:v>0</c:v>
                </c:pt>
                <c:pt idx="14">
                  <c:v>5.1295830000000001E-2</c:v>
                </c:pt>
                <c:pt idx="15">
                  <c:v>0.12886975000000001</c:v>
                </c:pt>
                <c:pt idx="16">
                  <c:v>0.22896362000000001</c:v>
                </c:pt>
                <c:pt idx="17">
                  <c:v>0.35021015</c:v>
                </c:pt>
                <c:pt idx="18">
                  <c:v>0.46023662999999998</c:v>
                </c:pt>
                <c:pt idx="19">
                  <c:v>0.54760229999999999</c:v>
                </c:pt>
                <c:pt idx="20">
                  <c:v>0.64090864999999997</c:v>
                </c:pt>
                <c:pt idx="21">
                  <c:v>0.74163407999999997</c:v>
                </c:pt>
                <c:pt idx="22">
                  <c:v>0.84017036</c:v>
                </c:pt>
                <c:pt idx="23">
                  <c:v>0.92850421000000005</c:v>
                </c:pt>
                <c:pt idx="24">
                  <c:v>1</c:v>
                </c:pt>
              </c:numCache>
            </c:numRef>
          </c:xVal>
          <c:yVal>
            <c:numRef>
              <c:f>'NACA 0012'!$K$7:$K$31</c:f>
              <c:numCache>
                <c:formatCode>0.00000</c:formatCode>
                <c:ptCount val="25"/>
                <c:pt idx="0">
                  <c:v>0.6462215</c:v>
                </c:pt>
                <c:pt idx="1">
                  <c:v>0.87677554999999996</c:v>
                </c:pt>
                <c:pt idx="2">
                  <c:v>0.78336536000000001</c:v>
                </c:pt>
                <c:pt idx="3">
                  <c:v>0.73480444</c:v>
                </c:pt>
                <c:pt idx="4">
                  <c:v>0.65732007000000003</c:v>
                </c:pt>
                <c:pt idx="5">
                  <c:v>0.54598091999999998</c:v>
                </c:pt>
                <c:pt idx="6">
                  <c:v>0.49494632999999999</c:v>
                </c:pt>
                <c:pt idx="7">
                  <c:v>0.41989584000000002</c:v>
                </c:pt>
                <c:pt idx="8">
                  <c:v>0.33919759999999999</c:v>
                </c:pt>
                <c:pt idx="9">
                  <c:v>0.256191</c:v>
                </c:pt>
                <c:pt idx="10">
                  <c:v>0.19126493999999999</c:v>
                </c:pt>
                <c:pt idx="11">
                  <c:v>6.7642140000000003E-2</c:v>
                </c:pt>
                <c:pt idx="13">
                  <c:v>-0.76886642000000005</c:v>
                </c:pt>
                <c:pt idx="14">
                  <c:v>-6.0640399999999997E-2</c:v>
                </c:pt>
                <c:pt idx="15">
                  <c:v>-3.4179250000000001E-2</c:v>
                </c:pt>
                <c:pt idx="16">
                  <c:v>2.222294E-2</c:v>
                </c:pt>
                <c:pt idx="17">
                  <c:v>3.0728289999999998E-2</c:v>
                </c:pt>
                <c:pt idx="18">
                  <c:v>3.8404800000000003E-2</c:v>
                </c:pt>
                <c:pt idx="19">
                  <c:v>4.1225129999999999E-2</c:v>
                </c:pt>
                <c:pt idx="20">
                  <c:v>4.3461960000000001E-2</c:v>
                </c:pt>
                <c:pt idx="21">
                  <c:v>4.3517199999999999E-2</c:v>
                </c:pt>
                <c:pt idx="22">
                  <c:v>4.5352749999999997E-2</c:v>
                </c:pt>
                <c:pt idx="23">
                  <c:v>6.1218309999999998E-2</c:v>
                </c:pt>
                <c:pt idx="24">
                  <c:v>2.8565799999999999E-2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F-4805-AAA7-0F7C7A919D8E}"/>
            </c:ext>
          </c:extLst>
        </c:ser>
        <c:ser>
          <c:idx val="1"/>
          <c:order val="1"/>
          <c:tx>
            <c:v>Medium Grid (124x96)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0012'!$P$7:$P$40</c:f>
              <c:numCache>
                <c:formatCode>0.00000</c:formatCode>
                <c:ptCount val="34"/>
                <c:pt idx="0">
                  <c:v>0</c:v>
                </c:pt>
                <c:pt idx="1">
                  <c:v>3.7975479999999999E-2</c:v>
                </c:pt>
                <c:pt idx="2">
                  <c:v>9.5508010000000004E-2</c:v>
                </c:pt>
                <c:pt idx="3">
                  <c:v>0.16975928000000001</c:v>
                </c:pt>
                <c:pt idx="4">
                  <c:v>0.25973180000000001</c:v>
                </c:pt>
                <c:pt idx="5">
                  <c:v>0.34104635999999999</c:v>
                </c:pt>
                <c:pt idx="6">
                  <c:v>0.40578351000000001</c:v>
                </c:pt>
                <c:pt idx="7">
                  <c:v>0.47054005999999998</c:v>
                </c:pt>
                <c:pt idx="8">
                  <c:v>0.53530639999999996</c:v>
                </c:pt>
                <c:pt idx="9">
                  <c:v>0.60008015999999997</c:v>
                </c:pt>
                <c:pt idx="10">
                  <c:v>0.66482143999999999</c:v>
                </c:pt>
                <c:pt idx="11">
                  <c:v>0.73396375999999997</c:v>
                </c:pt>
                <c:pt idx="12">
                  <c:v>0.80861236000000003</c:v>
                </c:pt>
                <c:pt idx="13">
                  <c:v>0.88163725000000004</c:v>
                </c:pt>
                <c:pt idx="14">
                  <c:v>0.94710068999999997</c:v>
                </c:pt>
                <c:pt idx="15">
                  <c:v>1</c:v>
                </c:pt>
                <c:pt idx="17">
                  <c:v>0</c:v>
                </c:pt>
                <c:pt idx="18">
                  <c:v>3.7975479999999999E-2</c:v>
                </c:pt>
                <c:pt idx="19">
                  <c:v>9.5508010000000004E-2</c:v>
                </c:pt>
                <c:pt idx="20">
                  <c:v>0.16975928000000001</c:v>
                </c:pt>
                <c:pt idx="21">
                  <c:v>0.25973180000000001</c:v>
                </c:pt>
                <c:pt idx="22">
                  <c:v>0.34104635999999999</c:v>
                </c:pt>
                <c:pt idx="23">
                  <c:v>0.40578351000000001</c:v>
                </c:pt>
                <c:pt idx="24">
                  <c:v>0.47054005999999998</c:v>
                </c:pt>
                <c:pt idx="25">
                  <c:v>0.53530639999999996</c:v>
                </c:pt>
                <c:pt idx="26">
                  <c:v>0.60008015999999997</c:v>
                </c:pt>
                <c:pt idx="27">
                  <c:v>0.66482143999999999</c:v>
                </c:pt>
                <c:pt idx="28">
                  <c:v>0.73396375999999997</c:v>
                </c:pt>
                <c:pt idx="29">
                  <c:v>0.80861236000000003</c:v>
                </c:pt>
                <c:pt idx="30">
                  <c:v>0.88163725000000004</c:v>
                </c:pt>
                <c:pt idx="31">
                  <c:v>0.94710068999999997</c:v>
                </c:pt>
                <c:pt idx="32">
                  <c:v>1</c:v>
                </c:pt>
              </c:numCache>
            </c:numRef>
          </c:xVal>
          <c:yVal>
            <c:numRef>
              <c:f>'NACA 0012'!$Q$7:$Q$40</c:f>
              <c:numCache>
                <c:formatCode>0.00000</c:formatCode>
                <c:ptCount val="34"/>
                <c:pt idx="0">
                  <c:v>0.60170409999999996</c:v>
                </c:pt>
                <c:pt idx="1">
                  <c:v>0.87203067999999995</c:v>
                </c:pt>
                <c:pt idx="2">
                  <c:v>0.77695818999999999</c:v>
                </c:pt>
                <c:pt idx="3">
                  <c:v>0.75060033000000004</c:v>
                </c:pt>
                <c:pt idx="4">
                  <c:v>0.70910361</c:v>
                </c:pt>
                <c:pt idx="5">
                  <c:v>0.61351151999999998</c:v>
                </c:pt>
                <c:pt idx="6">
                  <c:v>0.59195717000000003</c:v>
                </c:pt>
                <c:pt idx="7">
                  <c:v>0.54069354000000003</c:v>
                </c:pt>
                <c:pt idx="8">
                  <c:v>0.49378821000000001</c:v>
                </c:pt>
                <c:pt idx="9">
                  <c:v>0.44021402999999998</c:v>
                </c:pt>
                <c:pt idx="10">
                  <c:v>0.38646556999999998</c:v>
                </c:pt>
                <c:pt idx="11">
                  <c:v>0.33032256999999998</c:v>
                </c:pt>
                <c:pt idx="12">
                  <c:v>0.26810705000000001</c:v>
                </c:pt>
                <c:pt idx="13">
                  <c:v>0.20450386000000001</c:v>
                </c:pt>
                <c:pt idx="14">
                  <c:v>0.15881133</c:v>
                </c:pt>
                <c:pt idx="15">
                  <c:v>5.3346560000000001E-2</c:v>
                </c:pt>
                <c:pt idx="17">
                  <c:v>-0.88572629999999997</c:v>
                </c:pt>
                <c:pt idx="18">
                  <c:v>-0.12403889999999999</c:v>
                </c:pt>
                <c:pt idx="19">
                  <c:v>-9.0859410000000002E-2</c:v>
                </c:pt>
                <c:pt idx="20">
                  <c:v>-1.0063809999999999E-2</c:v>
                </c:pt>
                <c:pt idx="21">
                  <c:v>1.7145090000000002E-2</c:v>
                </c:pt>
                <c:pt idx="22">
                  <c:v>2.773198E-2</c:v>
                </c:pt>
                <c:pt idx="23">
                  <c:v>3.034475E-2</c:v>
                </c:pt>
                <c:pt idx="24">
                  <c:v>3.6626270000000002E-2</c:v>
                </c:pt>
                <c:pt idx="25">
                  <c:v>4.1834429999999999E-2</c:v>
                </c:pt>
                <c:pt idx="26">
                  <c:v>4.5794809999999998E-2</c:v>
                </c:pt>
                <c:pt idx="27">
                  <c:v>4.8459629999999997E-2</c:v>
                </c:pt>
                <c:pt idx="28">
                  <c:v>4.921416E-2</c:v>
                </c:pt>
                <c:pt idx="29">
                  <c:v>4.837263E-2</c:v>
                </c:pt>
                <c:pt idx="30">
                  <c:v>4.9643220000000002E-2</c:v>
                </c:pt>
                <c:pt idx="31">
                  <c:v>6.5329369999999998E-2</c:v>
                </c:pt>
                <c:pt idx="32">
                  <c:v>3.3401550000000002E-2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F-4805-AAA7-0F7C7A919D8E}"/>
            </c:ext>
          </c:extLst>
        </c:ser>
        <c:ser>
          <c:idx val="2"/>
          <c:order val="2"/>
          <c:tx>
            <c:v>Fine Grid (180x144)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0012'!$V$7:$V$53</c:f>
              <c:numCache>
                <c:formatCode>General</c:formatCode>
                <c:ptCount val="47"/>
                <c:pt idx="0">
                  <c:v>0</c:v>
                </c:pt>
                <c:pt idx="1">
                  <c:v>2.606255E-2</c:v>
                </c:pt>
                <c:pt idx="2">
                  <c:v>6.5657129999999994E-2</c:v>
                </c:pt>
                <c:pt idx="3">
                  <c:v>0.11679768</c:v>
                </c:pt>
                <c:pt idx="4">
                  <c:v>0.17878363999999999</c:v>
                </c:pt>
                <c:pt idx="5">
                  <c:v>0.23458828000000001</c:v>
                </c:pt>
                <c:pt idx="6">
                  <c:v>0.27912081999999999</c:v>
                </c:pt>
                <c:pt idx="7">
                  <c:v>0.32371982999999999</c:v>
                </c:pt>
                <c:pt idx="8">
                  <c:v>0.36826213000000002</c:v>
                </c:pt>
                <c:pt idx="9">
                  <c:v>0.41284757</c:v>
                </c:pt>
                <c:pt idx="10">
                  <c:v>0.45741862</c:v>
                </c:pt>
                <c:pt idx="11">
                  <c:v>0.50200402</c:v>
                </c:pt>
                <c:pt idx="12">
                  <c:v>0.54657243</c:v>
                </c:pt>
                <c:pt idx="13">
                  <c:v>0.59116614999999995</c:v>
                </c:pt>
                <c:pt idx="14">
                  <c:v>0.63571699000000004</c:v>
                </c:pt>
                <c:pt idx="15">
                  <c:v>0.68030855000000001</c:v>
                </c:pt>
                <c:pt idx="16">
                  <c:v>0.72485467000000003</c:v>
                </c:pt>
                <c:pt idx="17">
                  <c:v>0.76942778000000001</c:v>
                </c:pt>
                <c:pt idx="18">
                  <c:v>0.81698694999999999</c:v>
                </c:pt>
                <c:pt idx="19">
                  <c:v>0.86832052000000004</c:v>
                </c:pt>
                <c:pt idx="20">
                  <c:v>0.91857666000000004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2.606255E-2</c:v>
                </c:pt>
                <c:pt idx="26">
                  <c:v>6.5657129999999994E-2</c:v>
                </c:pt>
                <c:pt idx="27">
                  <c:v>0.11679768</c:v>
                </c:pt>
                <c:pt idx="28">
                  <c:v>0.17878363999999999</c:v>
                </c:pt>
                <c:pt idx="29">
                  <c:v>0.23458828000000001</c:v>
                </c:pt>
                <c:pt idx="30">
                  <c:v>0.27912081999999999</c:v>
                </c:pt>
                <c:pt idx="31">
                  <c:v>0.32371982999999999</c:v>
                </c:pt>
                <c:pt idx="32">
                  <c:v>0.36826213000000002</c:v>
                </c:pt>
                <c:pt idx="33">
                  <c:v>0.41284757</c:v>
                </c:pt>
                <c:pt idx="34">
                  <c:v>0.45741862</c:v>
                </c:pt>
                <c:pt idx="35">
                  <c:v>0.50200402</c:v>
                </c:pt>
                <c:pt idx="36">
                  <c:v>0.54657243</c:v>
                </c:pt>
                <c:pt idx="37">
                  <c:v>0.59116614999999995</c:v>
                </c:pt>
                <c:pt idx="38">
                  <c:v>0.63571699000000004</c:v>
                </c:pt>
                <c:pt idx="39">
                  <c:v>0.68030855000000001</c:v>
                </c:pt>
                <c:pt idx="40">
                  <c:v>0.72485467000000003</c:v>
                </c:pt>
                <c:pt idx="41">
                  <c:v>0.76942778000000001</c:v>
                </c:pt>
                <c:pt idx="42">
                  <c:v>0.81698694999999999</c:v>
                </c:pt>
                <c:pt idx="43">
                  <c:v>0.86832052000000004</c:v>
                </c:pt>
                <c:pt idx="44">
                  <c:v>0.91857666000000004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0012'!$W$7:$W$53</c:f>
              <c:numCache>
                <c:formatCode>General</c:formatCode>
                <c:ptCount val="47"/>
                <c:pt idx="0">
                  <c:v>0.51054169999999999</c:v>
                </c:pt>
                <c:pt idx="1">
                  <c:v>0.87319031000000003</c:v>
                </c:pt>
                <c:pt idx="2">
                  <c:v>0.76284505000000002</c:v>
                </c:pt>
                <c:pt idx="3">
                  <c:v>0.75390626999999999</c:v>
                </c:pt>
                <c:pt idx="4">
                  <c:v>0.74871350000000003</c:v>
                </c:pt>
                <c:pt idx="5">
                  <c:v>0.66608696000000001</c:v>
                </c:pt>
                <c:pt idx="6">
                  <c:v>0.67768271999999996</c:v>
                </c:pt>
                <c:pt idx="7">
                  <c:v>0.65045545000000005</c:v>
                </c:pt>
                <c:pt idx="8">
                  <c:v>0.62831161999999996</c:v>
                </c:pt>
                <c:pt idx="9">
                  <c:v>0.59767853999999998</c:v>
                </c:pt>
                <c:pt idx="10">
                  <c:v>0.56378057000000004</c:v>
                </c:pt>
                <c:pt idx="11">
                  <c:v>0.52631041999999995</c:v>
                </c:pt>
                <c:pt idx="12">
                  <c:v>0.48747564999999998</c:v>
                </c:pt>
                <c:pt idx="13">
                  <c:v>0.44777694000000001</c:v>
                </c:pt>
                <c:pt idx="14">
                  <c:v>0.40744996</c:v>
                </c:pt>
                <c:pt idx="15">
                  <c:v>0.36685361999999999</c:v>
                </c:pt>
                <c:pt idx="16">
                  <c:v>0.32623669</c:v>
                </c:pt>
                <c:pt idx="17">
                  <c:v>0.28578086000000003</c:v>
                </c:pt>
                <c:pt idx="18">
                  <c:v>0.24253089999999999</c:v>
                </c:pt>
                <c:pt idx="19">
                  <c:v>0.19663430000000001</c:v>
                </c:pt>
                <c:pt idx="20">
                  <c:v>0.14829199000000001</c:v>
                </c:pt>
                <c:pt idx="21">
                  <c:v>0.11824098</c:v>
                </c:pt>
                <c:pt idx="22">
                  <c:v>3.2954650000000002E-2</c:v>
                </c:pt>
                <c:pt idx="24">
                  <c:v>-1.0992484199999999</c:v>
                </c:pt>
                <c:pt idx="25">
                  <c:v>-0.22663374</c:v>
                </c:pt>
                <c:pt idx="26">
                  <c:v>-0.18902247999999999</c:v>
                </c:pt>
                <c:pt idx="27">
                  <c:v>-7.6509549999999996E-2</c:v>
                </c:pt>
                <c:pt idx="28">
                  <c:v>-2.3654040000000001E-2</c:v>
                </c:pt>
                <c:pt idx="29">
                  <c:v>1.64377E-2</c:v>
                </c:pt>
                <c:pt idx="30">
                  <c:v>1.8689239999999999E-2</c:v>
                </c:pt>
                <c:pt idx="31">
                  <c:v>2.0839650000000001E-2</c:v>
                </c:pt>
                <c:pt idx="32">
                  <c:v>2.5620460000000001E-2</c:v>
                </c:pt>
                <c:pt idx="33">
                  <c:v>3.2398339999999998E-2</c:v>
                </c:pt>
                <c:pt idx="34">
                  <c:v>3.9418130000000003E-2</c:v>
                </c:pt>
                <c:pt idx="35">
                  <c:v>4.5873400000000002E-2</c:v>
                </c:pt>
                <c:pt idx="36">
                  <c:v>5.1222129999999998E-2</c:v>
                </c:pt>
                <c:pt idx="37">
                  <c:v>5.5185249999999998E-2</c:v>
                </c:pt>
                <c:pt idx="38">
                  <c:v>5.7667830000000003E-2</c:v>
                </c:pt>
                <c:pt idx="39">
                  <c:v>5.8721540000000003E-2</c:v>
                </c:pt>
                <c:pt idx="40">
                  <c:v>5.8410650000000001E-2</c:v>
                </c:pt>
                <c:pt idx="41">
                  <c:v>5.7492250000000002E-2</c:v>
                </c:pt>
                <c:pt idx="42">
                  <c:v>5.3239229999999998E-2</c:v>
                </c:pt>
                <c:pt idx="43">
                  <c:v>4.9190490000000003E-2</c:v>
                </c:pt>
                <c:pt idx="44">
                  <c:v>4.7963310000000002E-2</c:v>
                </c:pt>
                <c:pt idx="45">
                  <c:v>6.1779889999999997E-2</c:v>
                </c:pt>
                <c:pt idx="46">
                  <c:v>3.250687E-2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F-4805-AAA7-0F7C7A919D8E}"/>
            </c:ext>
          </c:extLst>
        </c:ser>
        <c:ser>
          <c:idx val="3"/>
          <c:order val="3"/>
          <c:tx>
            <c:v>Extra Fine Grid (240x192)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0012'!$AB$7:$AB$67</c:f>
              <c:numCache>
                <c:formatCode>General</c:formatCode>
                <c:ptCount val="61"/>
                <c:pt idx="0">
                  <c:v>0</c:v>
                </c:pt>
                <c:pt idx="1">
                  <c:v>1.9793209999999999E-2</c:v>
                </c:pt>
                <c:pt idx="2">
                  <c:v>5.001034E-2</c:v>
                </c:pt>
                <c:pt idx="3">
                  <c:v>8.8996489999999998E-2</c:v>
                </c:pt>
                <c:pt idx="4">
                  <c:v>0.13626576000000001</c:v>
                </c:pt>
                <c:pt idx="5">
                  <c:v>0.17873757000000001</c:v>
                </c:pt>
                <c:pt idx="6">
                  <c:v>0.21268458000000001</c:v>
                </c:pt>
                <c:pt idx="7">
                  <c:v>0.24666289</c:v>
                </c:pt>
                <c:pt idx="8">
                  <c:v>0.28065433000000001</c:v>
                </c:pt>
                <c:pt idx="9">
                  <c:v>0.31461867999999998</c:v>
                </c:pt>
                <c:pt idx="10">
                  <c:v>0.34862282999999999</c:v>
                </c:pt>
                <c:pt idx="11">
                  <c:v>0.38258656000000002</c:v>
                </c:pt>
                <c:pt idx="12">
                  <c:v>0.41655752000000001</c:v>
                </c:pt>
                <c:pt idx="13">
                  <c:v>0.45054114000000001</c:v>
                </c:pt>
                <c:pt idx="14">
                  <c:v>0.48452215999999998</c:v>
                </c:pt>
                <c:pt idx="15">
                  <c:v>0.51851997000000005</c:v>
                </c:pt>
                <c:pt idx="16">
                  <c:v>0.55249393000000002</c:v>
                </c:pt>
                <c:pt idx="17">
                  <c:v>0.58651127000000003</c:v>
                </c:pt>
                <c:pt idx="18">
                  <c:v>0.62044500000000002</c:v>
                </c:pt>
                <c:pt idx="19">
                  <c:v>0.65445752000000001</c:v>
                </c:pt>
                <c:pt idx="20">
                  <c:v>0.68840310999999998</c:v>
                </c:pt>
                <c:pt idx="21">
                  <c:v>0.72239067000000001</c:v>
                </c:pt>
                <c:pt idx="22">
                  <c:v>0.75636530999999996</c:v>
                </c:pt>
                <c:pt idx="23">
                  <c:v>0.7903287</c:v>
                </c:pt>
                <c:pt idx="24">
                  <c:v>0.82428829999999997</c:v>
                </c:pt>
                <c:pt idx="25">
                  <c:v>0.86057835000000005</c:v>
                </c:pt>
                <c:pt idx="26">
                  <c:v>0.89968201999999997</c:v>
                </c:pt>
                <c:pt idx="27">
                  <c:v>0.93800348</c:v>
                </c:pt>
                <c:pt idx="28">
                  <c:v>0.97237300999999998</c:v>
                </c:pt>
                <c:pt idx="29">
                  <c:v>1</c:v>
                </c:pt>
                <c:pt idx="31">
                  <c:v>0</c:v>
                </c:pt>
                <c:pt idx="32">
                  <c:v>1.9793209999999999E-2</c:v>
                </c:pt>
                <c:pt idx="33">
                  <c:v>5.001034E-2</c:v>
                </c:pt>
                <c:pt idx="34">
                  <c:v>8.8996489999999998E-2</c:v>
                </c:pt>
                <c:pt idx="35">
                  <c:v>0.13626576000000001</c:v>
                </c:pt>
                <c:pt idx="36">
                  <c:v>0.17873757000000001</c:v>
                </c:pt>
                <c:pt idx="37">
                  <c:v>0.21268458000000001</c:v>
                </c:pt>
                <c:pt idx="38">
                  <c:v>0.24666289</c:v>
                </c:pt>
                <c:pt idx="39">
                  <c:v>0.28065433000000001</c:v>
                </c:pt>
                <c:pt idx="40">
                  <c:v>0.31461867999999998</c:v>
                </c:pt>
                <c:pt idx="41">
                  <c:v>0.34862282999999999</c:v>
                </c:pt>
                <c:pt idx="42">
                  <c:v>0.38258656000000002</c:v>
                </c:pt>
                <c:pt idx="43">
                  <c:v>0.41655752000000001</c:v>
                </c:pt>
                <c:pt idx="44">
                  <c:v>0.45054114000000001</c:v>
                </c:pt>
                <c:pt idx="45">
                  <c:v>0.48452215999999998</c:v>
                </c:pt>
                <c:pt idx="46">
                  <c:v>0.51851997000000005</c:v>
                </c:pt>
                <c:pt idx="47">
                  <c:v>0.55249393000000002</c:v>
                </c:pt>
                <c:pt idx="48">
                  <c:v>0.58651127000000003</c:v>
                </c:pt>
                <c:pt idx="49">
                  <c:v>0.62044500000000002</c:v>
                </c:pt>
                <c:pt idx="50">
                  <c:v>0.65445752000000001</c:v>
                </c:pt>
                <c:pt idx="51">
                  <c:v>0.68840310999999998</c:v>
                </c:pt>
                <c:pt idx="52">
                  <c:v>0.72239067000000001</c:v>
                </c:pt>
                <c:pt idx="53">
                  <c:v>0.75636530999999996</c:v>
                </c:pt>
                <c:pt idx="54">
                  <c:v>0.7903287</c:v>
                </c:pt>
                <c:pt idx="55">
                  <c:v>0.82428829999999997</c:v>
                </c:pt>
                <c:pt idx="56">
                  <c:v>0.86057835000000005</c:v>
                </c:pt>
                <c:pt idx="57">
                  <c:v>0.89968201999999997</c:v>
                </c:pt>
                <c:pt idx="58">
                  <c:v>0.93800348</c:v>
                </c:pt>
                <c:pt idx="59">
                  <c:v>0.97237300999999998</c:v>
                </c:pt>
                <c:pt idx="60">
                  <c:v>1</c:v>
                </c:pt>
              </c:numCache>
            </c:numRef>
          </c:xVal>
          <c:yVal>
            <c:numRef>
              <c:f>'NACA 0012'!$AC$7:$AC$67</c:f>
              <c:numCache>
                <c:formatCode>General</c:formatCode>
                <c:ptCount val="61"/>
                <c:pt idx="0">
                  <c:v>0.50356429000000003</c:v>
                </c:pt>
                <c:pt idx="1">
                  <c:v>0.90678977999999999</c:v>
                </c:pt>
                <c:pt idx="2">
                  <c:v>0.77489648</c:v>
                </c:pt>
                <c:pt idx="3">
                  <c:v>0.76735686999999997</c:v>
                </c:pt>
                <c:pt idx="4">
                  <c:v>0.78265868000000005</c:v>
                </c:pt>
                <c:pt idx="5">
                  <c:v>0.70560787000000003</c:v>
                </c:pt>
                <c:pt idx="6">
                  <c:v>0.73796311999999997</c:v>
                </c:pt>
                <c:pt idx="7">
                  <c:v>0.72795105999999998</c:v>
                </c:pt>
                <c:pt idx="8">
                  <c:v>0.72347885000000001</c:v>
                </c:pt>
                <c:pt idx="9">
                  <c:v>0.70933471999999997</c:v>
                </c:pt>
                <c:pt idx="10">
                  <c:v>0.69104403000000003</c:v>
                </c:pt>
                <c:pt idx="11">
                  <c:v>0.66716598000000005</c:v>
                </c:pt>
                <c:pt idx="12">
                  <c:v>0.63939502000000004</c:v>
                </c:pt>
                <c:pt idx="13">
                  <c:v>0.60909636</c:v>
                </c:pt>
                <c:pt idx="14">
                  <c:v>0.57679975999999999</c:v>
                </c:pt>
                <c:pt idx="15">
                  <c:v>0.54268773999999997</c:v>
                </c:pt>
                <c:pt idx="16">
                  <c:v>0.50759273000000005</c:v>
                </c:pt>
                <c:pt idx="17">
                  <c:v>0.47180976000000002</c:v>
                </c:pt>
                <c:pt idx="18">
                  <c:v>0.43576262999999998</c:v>
                </c:pt>
                <c:pt idx="19">
                  <c:v>0.39970685</c:v>
                </c:pt>
                <c:pt idx="20">
                  <c:v>0.36387120000000001</c:v>
                </c:pt>
                <c:pt idx="21">
                  <c:v>0.32832382999999998</c:v>
                </c:pt>
                <c:pt idx="22">
                  <c:v>0.29329044999999998</c:v>
                </c:pt>
                <c:pt idx="23">
                  <c:v>0.25846650999999998</c:v>
                </c:pt>
                <c:pt idx="24">
                  <c:v>0.22474823999999999</c:v>
                </c:pt>
                <c:pt idx="25">
                  <c:v>0.18674878</c:v>
                </c:pt>
                <c:pt idx="26">
                  <c:v>0.14916736999999999</c:v>
                </c:pt>
                <c:pt idx="27">
                  <c:v>0.10929174</c:v>
                </c:pt>
                <c:pt idx="28">
                  <c:v>8.6550719999999998E-2</c:v>
                </c:pt>
                <c:pt idx="29">
                  <c:v>1.5922909999999998E-2</c:v>
                </c:pt>
                <c:pt idx="31">
                  <c:v>-1.2542016300000001</c:v>
                </c:pt>
                <c:pt idx="32">
                  <c:v>-0.32015844999999998</c:v>
                </c:pt>
                <c:pt idx="33">
                  <c:v>-0.28454902999999998</c:v>
                </c:pt>
                <c:pt idx="34">
                  <c:v>-0.15170051000000001</c:v>
                </c:pt>
                <c:pt idx="35">
                  <c:v>-8.5366040000000004E-2</c:v>
                </c:pt>
                <c:pt idx="36">
                  <c:v>-2.866428E-2</c:v>
                </c:pt>
                <c:pt idx="37">
                  <c:v>-1.5844759999999999E-2</c:v>
                </c:pt>
                <c:pt idx="38">
                  <c:v>-2.5636700000000001E-3</c:v>
                </c:pt>
                <c:pt idx="39">
                  <c:v>2.94999E-3</c:v>
                </c:pt>
                <c:pt idx="40">
                  <c:v>4.6202600000000002E-3</c:v>
                </c:pt>
                <c:pt idx="41">
                  <c:v>8.5686200000000007E-3</c:v>
                </c:pt>
                <c:pt idx="42">
                  <c:v>1.466609E-2</c:v>
                </c:pt>
                <c:pt idx="43">
                  <c:v>2.1526259999999998E-2</c:v>
                </c:pt>
                <c:pt idx="44">
                  <c:v>2.845934E-2</c:v>
                </c:pt>
                <c:pt idx="45">
                  <c:v>3.4924169999999997E-2</c:v>
                </c:pt>
                <c:pt idx="46">
                  <c:v>4.0556080000000001E-2</c:v>
                </c:pt>
                <c:pt idx="47">
                  <c:v>4.513056E-2</c:v>
                </c:pt>
                <c:pt idx="48">
                  <c:v>4.8538850000000001E-2</c:v>
                </c:pt>
                <c:pt idx="49">
                  <c:v>5.076104E-2</c:v>
                </c:pt>
                <c:pt idx="50">
                  <c:v>5.1842930000000002E-2</c:v>
                </c:pt>
                <c:pt idx="51">
                  <c:v>5.1876100000000001E-2</c:v>
                </c:pt>
                <c:pt idx="52">
                  <c:v>5.098163E-2</c:v>
                </c:pt>
                <c:pt idx="53">
                  <c:v>4.9317850000000003E-2</c:v>
                </c:pt>
                <c:pt idx="54">
                  <c:v>4.6953580000000002E-2</c:v>
                </c:pt>
                <c:pt idx="55">
                  <c:v>4.4783370000000003E-2</c:v>
                </c:pt>
                <c:pt idx="56">
                  <c:v>3.8839510000000001E-2</c:v>
                </c:pt>
                <c:pt idx="57">
                  <c:v>3.4715820000000001E-2</c:v>
                </c:pt>
                <c:pt idx="58">
                  <c:v>3.3929639999999997E-2</c:v>
                </c:pt>
                <c:pt idx="59">
                  <c:v>4.7679600000000003E-2</c:v>
                </c:pt>
                <c:pt idx="60">
                  <c:v>2.7105609999999999E-2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F-4805-AAA7-0F7C7A919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-C</a:t>
                </a:r>
                <a:r>
                  <a:rPr lang="en-US" sz="1200" baseline="-25000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84482894573802"/>
          <c:y val="0.52032536425904508"/>
          <c:w val="0.31365302513151522"/>
          <c:h val="0.276776406470317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 Grid 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0012'!$K$33,'NACA 0012'!$Q$41,'NACA 0012'!$W$55,'NACA 0012'!$AC$69)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0012'!$M$33,'NACA 0012'!$S$41,'NACA 0012'!$Y$55,'NACA 0012'!$AE$69)</c:f>
              <c:numCache>
                <c:formatCode>0.000</c:formatCode>
                <c:ptCount val="4"/>
                <c:pt idx="0">
                  <c:v>0.56692530807242736</c:v>
                </c:pt>
                <c:pt idx="1">
                  <c:v>0.54475304373110744</c:v>
                </c:pt>
                <c:pt idx="2">
                  <c:v>0.52712416399361961</c:v>
                </c:pt>
                <c:pt idx="3">
                  <c:v>0.5508891350224896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42-464C-90BF-F997A4507024}"/>
            </c:ext>
          </c:extLst>
        </c:ser>
        <c:ser>
          <c:idx val="3"/>
          <c:order val="1"/>
          <c:tx>
            <c:v>AUSMDV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0012'!$CD$69,'NACA 0012'!$CJ$55,'NACA 0012'!$CP$41,'NACA 0012'!$CV$33)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0012'!$CF$69,'NACA 0012'!$CL$55,'NACA 0012'!$CR$41,'NACA 0012'!$CX$33)</c:f>
              <c:numCache>
                <c:formatCode>0.000</c:formatCode>
                <c:ptCount val="4"/>
                <c:pt idx="0">
                  <c:v>0.42971708176682955</c:v>
                </c:pt>
                <c:pt idx="1">
                  <c:v>0.44143111829203885</c:v>
                </c:pt>
                <c:pt idx="2">
                  <c:v>0.46317693494332052</c:v>
                </c:pt>
                <c:pt idx="3">
                  <c:v>0.48651170021260887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42-464C-90BF-F997A4507024}"/>
            </c:ext>
          </c:extLst>
        </c:ser>
        <c:ser>
          <c:idx val="4"/>
          <c:order val="2"/>
          <c:tx>
            <c:v>AUSM+up</c:v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0012'!$DT$69,'NACA 0012'!$DN$55,'NACA 0012'!$DH$41,'NACA 0012'!$DB$33)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0012'!$DV$69,'NACA 0012'!$DP$55,'NACA 0012'!$DJ$41,'NACA 0012'!$DD$33)</c:f>
              <c:numCache>
                <c:formatCode>0.000</c:formatCode>
                <c:ptCount val="4"/>
                <c:pt idx="0">
                  <c:v>0.59456596433167619</c:v>
                </c:pt>
                <c:pt idx="1">
                  <c:v>0.54387178814938963</c:v>
                </c:pt>
                <c:pt idx="2">
                  <c:v>0.51976350883273492</c:v>
                </c:pt>
                <c:pt idx="3">
                  <c:v>0.48516066808581548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42-464C-90BF-F997A4507024}"/>
            </c:ext>
          </c:extLst>
        </c:ser>
        <c:ser>
          <c:idx val="1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0012'!$AI$69,'NACA 0012'!$AO$55,'NACA 0012'!$AU$41,'NACA 0012'!$BA$33)</c:f>
              <c:numCache>
                <c:formatCode>General</c:formatCode>
                <c:ptCount val="4"/>
                <c:pt idx="0">
                  <c:v>60</c:v>
                </c:pt>
                <c:pt idx="1">
                  <c:v>46</c:v>
                </c:pt>
                <c:pt idx="2">
                  <c:v>32</c:v>
                </c:pt>
                <c:pt idx="3">
                  <c:v>24</c:v>
                </c:pt>
              </c:numCache>
            </c:numRef>
          </c:xVal>
          <c:yVal>
            <c:numRef>
              <c:f>('NACA 0012'!$AK$69,'NACA 0012'!$AQ$55,'NACA 0012'!$AW$41,'NACA 0012'!$BC$33)</c:f>
              <c:numCache>
                <c:formatCode>0.000</c:formatCode>
                <c:ptCount val="4"/>
                <c:pt idx="0">
                  <c:v>0.50828076653459298</c:v>
                </c:pt>
                <c:pt idx="1">
                  <c:v>0.51326780253514492</c:v>
                </c:pt>
                <c:pt idx="2">
                  <c:v>0.50225920262528712</c:v>
                </c:pt>
                <c:pt idx="3">
                  <c:v>0.50701204977586534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42-464C-90BF-F997A4507024}"/>
            </c:ext>
          </c:extLst>
        </c:ser>
        <c:ser>
          <c:idx val="2"/>
          <c:order val="4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('NACA 0012'!$BG$33,'NACA 0012'!$BM$41,'NACA 0012'!$BS$55,'NACA 0012'!$BY$69)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46</c:v>
                </c:pt>
                <c:pt idx="3">
                  <c:v>60</c:v>
                </c:pt>
              </c:numCache>
            </c:numRef>
          </c:xVal>
          <c:yVal>
            <c:numRef>
              <c:f>('NACA 0012'!$BI$33,'NACA 0012'!$BO$41,'NACA 0012'!$BU$55,'NACA 0012'!$CA$69)</c:f>
              <c:numCache>
                <c:formatCode>0.000</c:formatCode>
                <c:ptCount val="4"/>
                <c:pt idx="0">
                  <c:v>0.45233930434571606</c:v>
                </c:pt>
                <c:pt idx="1">
                  <c:v>0.43663731620592994</c:v>
                </c:pt>
                <c:pt idx="2">
                  <c:v>0.42828837729972591</c:v>
                </c:pt>
                <c:pt idx="3">
                  <c:v>0.42104137443424278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42-464C-90BF-F997A4507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Wall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475921732959348"/>
          <c:y val="0.53594457240762616"/>
          <c:w val="0.16543543645027203"/>
          <c:h val="0.302440431273235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</a:t>
            </a:r>
            <a:r>
              <a:rPr lang="en-US" baseline="0"/>
              <a:t> 0012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'NACA 0012'!$DY$7:$DY$53</c:f>
              <c:numCache>
                <c:formatCode>0.00E+00</c:formatCode>
                <c:ptCount val="47"/>
                <c:pt idx="0">
                  <c:v>0</c:v>
                </c:pt>
                <c:pt idx="1">
                  <c:v>2.60625466E-2</c:v>
                </c:pt>
                <c:pt idx="2">
                  <c:v>6.5657129800000005E-2</c:v>
                </c:pt>
                <c:pt idx="3">
                  <c:v>0.116797683</c:v>
                </c:pt>
                <c:pt idx="4">
                  <c:v>0.17878364099999999</c:v>
                </c:pt>
                <c:pt idx="5">
                  <c:v>0.23458828300000001</c:v>
                </c:pt>
                <c:pt idx="6">
                  <c:v>0.27912081999999999</c:v>
                </c:pt>
                <c:pt idx="7">
                  <c:v>0.32371982700000002</c:v>
                </c:pt>
                <c:pt idx="8">
                  <c:v>0.36826213400000002</c:v>
                </c:pt>
                <c:pt idx="9">
                  <c:v>0.41284756900000003</c:v>
                </c:pt>
                <c:pt idx="10">
                  <c:v>0.457418622</c:v>
                </c:pt>
                <c:pt idx="11">
                  <c:v>0.50200401900000002</c:v>
                </c:pt>
                <c:pt idx="12">
                  <c:v>0.54657242699999997</c:v>
                </c:pt>
                <c:pt idx="13">
                  <c:v>0.591166148</c:v>
                </c:pt>
                <c:pt idx="14">
                  <c:v>0.63571699100000001</c:v>
                </c:pt>
                <c:pt idx="15">
                  <c:v>0.68030855000000001</c:v>
                </c:pt>
                <c:pt idx="16">
                  <c:v>0.72485467199999998</c:v>
                </c:pt>
                <c:pt idx="17">
                  <c:v>0.76942777500000004</c:v>
                </c:pt>
                <c:pt idx="18">
                  <c:v>0.81698695099999996</c:v>
                </c:pt>
                <c:pt idx="19">
                  <c:v>0.86832052299999996</c:v>
                </c:pt>
                <c:pt idx="20">
                  <c:v>0.91857666199999999</c:v>
                </c:pt>
                <c:pt idx="21">
                  <c:v>0.96365270999999997</c:v>
                </c:pt>
                <c:pt idx="22">
                  <c:v>1</c:v>
                </c:pt>
                <c:pt idx="24">
                  <c:v>0</c:v>
                </c:pt>
                <c:pt idx="25">
                  <c:v>2.60625466E-2</c:v>
                </c:pt>
                <c:pt idx="26">
                  <c:v>6.5657129800000005E-2</c:v>
                </c:pt>
                <c:pt idx="27">
                  <c:v>0.116797683</c:v>
                </c:pt>
                <c:pt idx="28">
                  <c:v>0.17878364099999999</c:v>
                </c:pt>
                <c:pt idx="29">
                  <c:v>0.23458828300000001</c:v>
                </c:pt>
                <c:pt idx="30">
                  <c:v>0.27912081999999999</c:v>
                </c:pt>
                <c:pt idx="31">
                  <c:v>0.32371982700000002</c:v>
                </c:pt>
                <c:pt idx="32">
                  <c:v>0.36826213400000002</c:v>
                </c:pt>
                <c:pt idx="33">
                  <c:v>0.41284756900000003</c:v>
                </c:pt>
                <c:pt idx="34">
                  <c:v>0.457418622</c:v>
                </c:pt>
                <c:pt idx="35">
                  <c:v>0.50200401900000002</c:v>
                </c:pt>
                <c:pt idx="36">
                  <c:v>0.54657242699999997</c:v>
                </c:pt>
                <c:pt idx="37">
                  <c:v>0.591166148</c:v>
                </c:pt>
                <c:pt idx="38">
                  <c:v>0.63571699100000001</c:v>
                </c:pt>
                <c:pt idx="39">
                  <c:v>0.68030855000000001</c:v>
                </c:pt>
                <c:pt idx="40">
                  <c:v>0.72485467199999998</c:v>
                </c:pt>
                <c:pt idx="41">
                  <c:v>0.76942777500000004</c:v>
                </c:pt>
                <c:pt idx="42">
                  <c:v>0.81698695099999996</c:v>
                </c:pt>
                <c:pt idx="43">
                  <c:v>0.86832052299999996</c:v>
                </c:pt>
                <c:pt idx="44">
                  <c:v>0.91857666199999999</c:v>
                </c:pt>
                <c:pt idx="45">
                  <c:v>0.96365270999999997</c:v>
                </c:pt>
                <c:pt idx="46">
                  <c:v>1</c:v>
                </c:pt>
              </c:numCache>
            </c:numRef>
          </c:xVal>
          <c:yVal>
            <c:numRef>
              <c:f>'NACA 0012'!$EA$7:$EA$53</c:f>
              <c:numCache>
                <c:formatCode>0.000E+00</c:formatCode>
                <c:ptCount val="47"/>
                <c:pt idx="0">
                  <c:v>0</c:v>
                </c:pt>
                <c:pt idx="1">
                  <c:v>2.6648108451597489E-2</c:v>
                </c:pt>
                <c:pt idx="2">
                  <c:v>3.9820016425207334E-2</c:v>
                </c:pt>
                <c:pt idx="3">
                  <c:v>4.9433246699933216E-2</c:v>
                </c:pt>
                <c:pt idx="4">
                  <c:v>5.5976094728309785E-2</c:v>
                </c:pt>
                <c:pt idx="5">
                  <c:v>5.8954250447668256E-2</c:v>
                </c:pt>
                <c:pt idx="6">
                  <c:v>5.9917388798173321E-2</c:v>
                </c:pt>
                <c:pt idx="7">
                  <c:v>5.9892512357095425E-2</c:v>
                </c:pt>
                <c:pt idx="8">
                  <c:v>5.9052315314374174E-2</c:v>
                </c:pt>
                <c:pt idx="9">
                  <c:v>5.7526732273967394E-2</c:v>
                </c:pt>
                <c:pt idx="10">
                  <c:v>5.5420099779394875E-2</c:v>
                </c:pt>
                <c:pt idx="11">
                  <c:v>5.2813337809880657E-2</c:v>
                </c:pt>
                <c:pt idx="12">
                  <c:v>4.9774339676722755E-2</c:v>
                </c:pt>
                <c:pt idx="13">
                  <c:v>4.6352878718469832E-2</c:v>
                </c:pt>
                <c:pt idx="14">
                  <c:v>4.2595795220475678E-2</c:v>
                </c:pt>
                <c:pt idx="15">
                  <c:v>3.8527503531741378E-2</c:v>
                </c:pt>
                <c:pt idx="16">
                  <c:v>3.4178286734964779E-2</c:v>
                </c:pt>
                <c:pt idx="17">
                  <c:v>2.9555306027599593E-2</c:v>
                </c:pt>
                <c:pt idx="18">
                  <c:v>2.4330434096358041E-2</c:v>
                </c:pt>
                <c:pt idx="19">
                  <c:v>1.8350048679812436E-2</c:v>
                </c:pt>
                <c:pt idx="20">
                  <c:v>1.2138871339052334E-2</c:v>
                </c:pt>
                <c:pt idx="21">
                  <c:v>6.2479519489863798E-3</c:v>
                </c:pt>
                <c:pt idx="22">
                  <c:v>1.2599999999999777E-3</c:v>
                </c:pt>
                <c:pt idx="23" formatCode="General">
                  <c:v>0</c:v>
                </c:pt>
                <c:pt idx="24">
                  <c:v>0</c:v>
                </c:pt>
                <c:pt idx="25">
                  <c:v>-2.6648108451597489E-2</c:v>
                </c:pt>
                <c:pt idx="26">
                  <c:v>-3.9820016425207334E-2</c:v>
                </c:pt>
                <c:pt idx="27">
                  <c:v>-4.9433246699933216E-2</c:v>
                </c:pt>
                <c:pt idx="28">
                  <c:v>-5.5976094728309785E-2</c:v>
                </c:pt>
                <c:pt idx="29">
                  <c:v>-5.8954250447668256E-2</c:v>
                </c:pt>
                <c:pt idx="30">
                  <c:v>-5.9917388798173321E-2</c:v>
                </c:pt>
                <c:pt idx="31">
                  <c:v>-5.9892512357095425E-2</c:v>
                </c:pt>
                <c:pt idx="32">
                  <c:v>-5.9052315314374174E-2</c:v>
                </c:pt>
                <c:pt idx="33">
                  <c:v>-5.7526732273967394E-2</c:v>
                </c:pt>
                <c:pt idx="34">
                  <c:v>-5.5420099779394875E-2</c:v>
                </c:pt>
                <c:pt idx="35">
                  <c:v>-5.2813337809880657E-2</c:v>
                </c:pt>
                <c:pt idx="36">
                  <c:v>-4.9774339676722755E-2</c:v>
                </c:pt>
                <c:pt idx="37">
                  <c:v>-4.6352878718469832E-2</c:v>
                </c:pt>
                <c:pt idx="38">
                  <c:v>-4.2595795220475678E-2</c:v>
                </c:pt>
                <c:pt idx="39">
                  <c:v>-3.8527503531741378E-2</c:v>
                </c:pt>
                <c:pt idx="40">
                  <c:v>-3.4178286734964779E-2</c:v>
                </c:pt>
                <c:pt idx="41">
                  <c:v>-2.9555306027599593E-2</c:v>
                </c:pt>
                <c:pt idx="42">
                  <c:v>-2.4330434096358041E-2</c:v>
                </c:pt>
                <c:pt idx="43">
                  <c:v>-1.8350048679812436E-2</c:v>
                </c:pt>
                <c:pt idx="44">
                  <c:v>-1.2138871339052334E-2</c:v>
                </c:pt>
                <c:pt idx="45">
                  <c:v>-6.2479519489863798E-3</c:v>
                </c:pt>
                <c:pt idx="46">
                  <c:v>-1.2599999999999777E-3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A-4B36-9F69-B05CFD82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09215"/>
        <c:axId val="937591775"/>
      </c:scatterChart>
      <c:valAx>
        <c:axId val="12116092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91775"/>
        <c:crosses val="autoZero"/>
        <c:crossBetween val="midCat"/>
      </c:valAx>
      <c:valAx>
        <c:axId val="937591775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0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Coefficient of Lift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0012'!$D$7:$D$27</c:f>
              <c:numCache>
                <c:formatCode>0.000</c:formatCode>
                <c:ptCount val="21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1.2906</c:v>
                </c:pt>
                <c:pt idx="13">
                  <c:v>1.3687</c:v>
                </c:pt>
                <c:pt idx="14">
                  <c:v>1.4171</c:v>
                </c:pt>
                <c:pt idx="15">
                  <c:v>1.4214</c:v>
                </c:pt>
                <c:pt idx="16">
                  <c:v>1.2941</c:v>
                </c:pt>
                <c:pt idx="17">
                  <c:v>1.1200000000000001</c:v>
                </c:pt>
                <c:pt idx="18">
                  <c:v>0.97950000000000004</c:v>
                </c:pt>
                <c:pt idx="19">
                  <c:v>0.89829999999999999</c:v>
                </c:pt>
                <c:pt idx="20">
                  <c:v>0.86680000000000001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A-4D92-A0BC-B925EADE4A8D}"/>
            </c:ext>
          </c:extLst>
        </c:ser>
        <c:ser>
          <c:idx val="3"/>
          <c:order val="1"/>
          <c:tx>
            <c:v>AUSM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0012'!$E$7:$E$27</c:f>
              <c:numCache>
                <c:formatCode>0.000</c:formatCode>
                <c:ptCount val="21"/>
                <c:pt idx="0">
                  <c:v>2.3E-2</c:v>
                </c:pt>
                <c:pt idx="2">
                  <c:v>0.214</c:v>
                </c:pt>
                <c:pt idx="4">
                  <c:v>0.41199999999999998</c:v>
                </c:pt>
                <c:pt idx="6">
                  <c:v>0.5977616948401222</c:v>
                </c:pt>
                <c:pt idx="8">
                  <c:v>0.74441796031794638</c:v>
                </c:pt>
                <c:pt idx="10">
                  <c:v>0.86580509427676011</c:v>
                </c:pt>
                <c:pt idx="12">
                  <c:v>0.96785257335114006</c:v>
                </c:pt>
                <c:pt idx="16">
                  <c:v>1.143</c:v>
                </c:pt>
                <c:pt idx="18">
                  <c:v>1.220330367684286</c:v>
                </c:pt>
                <c:pt idx="20">
                  <c:v>1.2906221746860163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A-4D92-A0BC-B925EADE4A8D}"/>
            </c:ext>
          </c:extLst>
        </c:ser>
        <c:ser>
          <c:idx val="1"/>
          <c:order val="2"/>
          <c:tx>
            <c:v>SLAU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0012'!$F$7:$F$27</c:f>
              <c:numCache>
                <c:formatCode>General</c:formatCode>
                <c:ptCount val="21"/>
                <c:pt idx="6">
                  <c:v>0.58399999999999996</c:v>
                </c:pt>
                <c:pt idx="10">
                  <c:v>0.86399999999999999</c:v>
                </c:pt>
                <c:pt idx="16">
                  <c:v>1.204</c:v>
                </c:pt>
                <c:pt idx="20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0A-4D92-A0BC-B925EADE4A8D}"/>
            </c:ext>
          </c:extLst>
        </c:ser>
        <c:ser>
          <c:idx val="2"/>
          <c:order val="3"/>
          <c:tx>
            <c:v>Roe FVS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'NACA 0012'!$C$7:$C$27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'NACA 0012'!$G$7:$G$27</c:f>
              <c:numCache>
                <c:formatCode>General</c:formatCode>
                <c:ptCount val="21"/>
                <c:pt idx="4" formatCode="0.000">
                  <c:v>0.55948766337495592</c:v>
                </c:pt>
                <c:pt idx="8" formatCode="0.000">
                  <c:v>0.90304886735521328</c:v>
                </c:pt>
                <c:pt idx="12" formatCode="0.000">
                  <c:v>1.1721780706</c:v>
                </c:pt>
                <c:pt idx="14" formatCode="0.000">
                  <c:v>1.2816334962117997</c:v>
                </c:pt>
                <c:pt idx="18" formatCode="0.000">
                  <c:v>1.0711486781958088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0A-4D92-A0BC-B925EADE4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8991"/>
        <c:axId val="931014287"/>
      </c:scatterChart>
      <c:valAx>
        <c:axId val="87385899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α</a:t>
                </a:r>
                <a:r>
                  <a:rPr lang="en-US" sz="1200"/>
                  <a:t>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14287"/>
        <c:crosses val="autoZero"/>
        <c:crossBetween val="midCat"/>
      </c:valAx>
      <c:valAx>
        <c:axId val="931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</a:t>
                </a:r>
                <a:r>
                  <a:rPr lang="en-US" sz="1200" baseline="-25000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58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06536897480092"/>
          <c:y val="0.5727701164426271"/>
          <c:w val="0.19639958095366836"/>
          <c:h val="0.171742658235023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C76CA-AE0B-4302-B776-B4B79FB74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167640</xdr:rowOff>
    </xdr:from>
    <xdr:to>
      <xdr:col>1</xdr:col>
      <xdr:colOff>0</xdr:colOff>
      <xdr:row>41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DA8ED-132F-4933-BB4B-51DC2FCE3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126</xdr:col>
      <xdr:colOff>592455</xdr:colOff>
      <xdr:row>0</xdr:row>
      <xdr:rowOff>0</xdr:rowOff>
    </xdr:from>
    <xdr:to>
      <xdr:col>128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4729A-6F48-4990-902A-9C23339E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62</xdr:row>
      <xdr:rowOff>177165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62A8E-594A-4D9E-BF23-82CB8F2C0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820-4464-4D42-84CB-DB933B1ACB87}">
  <dimension ref="B1:HK248"/>
  <sheetViews>
    <sheetView tabSelected="1" topLeftCell="A29" zoomScaleNormal="100" workbookViewId="0">
      <selection activeCell="G11" sqref="G11"/>
    </sheetView>
  </sheetViews>
  <sheetFormatPr defaultRowHeight="14.4" x14ac:dyDescent="0.3"/>
  <cols>
    <col min="1" max="1" width="64.77734375" customWidth="1"/>
    <col min="2" max="3" width="8.88671875" customWidth="1"/>
    <col min="4" max="4" width="13.33203125" bestFit="1" customWidth="1"/>
    <col min="5" max="7" width="8.88671875" customWidth="1"/>
    <col min="8" max="8" width="8.88671875" style="10" customWidth="1"/>
    <col min="9" max="9" width="8.88671875" customWidth="1"/>
    <col min="32" max="32" width="8.88671875" style="10"/>
    <col min="56" max="56" width="8.88671875" style="10"/>
    <col min="80" max="80" width="8.88671875" style="10"/>
    <col min="103" max="103" width="8.88671875" style="10"/>
    <col min="127" max="127" width="8.88671875" style="10"/>
    <col min="128" max="128" width="63.21875" style="9" customWidth="1"/>
    <col min="129" max="129" width="10.33203125" style="9" bestFit="1" customWidth="1"/>
    <col min="130" max="130" width="9.21875" bestFit="1" customWidth="1"/>
    <col min="131" max="131" width="9.5546875" bestFit="1" customWidth="1"/>
    <col min="132" max="132" width="9.5546875" customWidth="1"/>
    <col min="133" max="133" width="9.88671875" bestFit="1" customWidth="1"/>
    <col min="134" max="134" width="6.21875" bestFit="1" customWidth="1"/>
  </cols>
  <sheetData>
    <row r="1" spans="2:216" x14ac:dyDescent="0.3">
      <c r="B1" t="s">
        <v>48</v>
      </c>
      <c r="J1" s="5" t="s">
        <v>12</v>
      </c>
      <c r="K1" t="s">
        <v>13</v>
      </c>
      <c r="L1" s="5" t="s">
        <v>15</v>
      </c>
      <c r="M1">
        <v>0.2</v>
      </c>
      <c r="P1" s="5" t="s">
        <v>12</v>
      </c>
      <c r="Q1" t="s">
        <v>13</v>
      </c>
      <c r="R1" s="5" t="s">
        <v>15</v>
      </c>
      <c r="S1">
        <v>0.2</v>
      </c>
      <c r="V1" s="5" t="s">
        <v>12</v>
      </c>
      <c r="W1" t="s">
        <v>13</v>
      </c>
      <c r="X1" s="5" t="s">
        <v>15</v>
      </c>
      <c r="Y1">
        <v>0.2</v>
      </c>
      <c r="AB1" s="5" t="s">
        <v>12</v>
      </c>
      <c r="AC1" t="s">
        <v>13</v>
      </c>
      <c r="AD1" s="5" t="s">
        <v>15</v>
      </c>
      <c r="AE1">
        <v>0.2</v>
      </c>
      <c r="AH1" s="5" t="s">
        <v>12</v>
      </c>
      <c r="AI1" t="s">
        <v>20</v>
      </c>
      <c r="AJ1" s="5" t="s">
        <v>15</v>
      </c>
      <c r="AK1" s="11">
        <v>0.2</v>
      </c>
      <c r="AN1" s="5" t="s">
        <v>12</v>
      </c>
      <c r="AO1" t="s">
        <v>20</v>
      </c>
      <c r="AP1" s="5" t="s">
        <v>15</v>
      </c>
      <c r="AQ1" s="11">
        <v>0.2</v>
      </c>
      <c r="AT1" s="5" t="s">
        <v>12</v>
      </c>
      <c r="AU1" t="s">
        <v>20</v>
      </c>
      <c r="AV1" s="5" t="s">
        <v>15</v>
      </c>
      <c r="AW1" s="11">
        <v>0.2</v>
      </c>
      <c r="AZ1" s="5" t="s">
        <v>12</v>
      </c>
      <c r="BA1" t="s">
        <v>20</v>
      </c>
      <c r="BB1" s="5" t="s">
        <v>15</v>
      </c>
      <c r="BC1">
        <v>0.2</v>
      </c>
      <c r="BF1" s="5" t="s">
        <v>12</v>
      </c>
      <c r="BG1" t="s">
        <v>21</v>
      </c>
      <c r="BH1" s="5" t="s">
        <v>15</v>
      </c>
      <c r="BI1" s="11">
        <v>0.1</v>
      </c>
      <c r="BL1" s="5" t="s">
        <v>12</v>
      </c>
      <c r="BM1" t="s">
        <v>21</v>
      </c>
      <c r="BN1" s="5" t="s">
        <v>15</v>
      </c>
      <c r="BO1" s="11">
        <v>0.1</v>
      </c>
      <c r="BR1" s="5" t="s">
        <v>12</v>
      </c>
      <c r="BS1" t="s">
        <v>21</v>
      </c>
      <c r="BT1" s="5" t="s">
        <v>15</v>
      </c>
      <c r="BU1" s="11">
        <v>0.1</v>
      </c>
      <c r="BX1" s="5" t="s">
        <v>12</v>
      </c>
      <c r="BY1" t="s">
        <v>21</v>
      </c>
      <c r="BZ1" s="5" t="s">
        <v>15</v>
      </c>
      <c r="CA1" s="11">
        <v>0.1</v>
      </c>
      <c r="CC1" s="5" t="s">
        <v>12</v>
      </c>
      <c r="CD1" t="s">
        <v>22</v>
      </c>
      <c r="CE1" s="5" t="s">
        <v>15</v>
      </c>
      <c r="CF1" s="11">
        <v>0.4</v>
      </c>
      <c r="CG1" s="11"/>
      <c r="CI1" s="5" t="s">
        <v>12</v>
      </c>
      <c r="CJ1" t="s">
        <v>22</v>
      </c>
      <c r="CK1" s="5" t="s">
        <v>15</v>
      </c>
      <c r="CL1" s="11">
        <v>0.4</v>
      </c>
      <c r="CO1" s="5" t="s">
        <v>12</v>
      </c>
      <c r="CP1" t="s">
        <v>22</v>
      </c>
      <c r="CQ1" s="5" t="s">
        <v>15</v>
      </c>
      <c r="CR1" s="11">
        <v>0.4</v>
      </c>
      <c r="CU1" s="5" t="s">
        <v>12</v>
      </c>
      <c r="CV1" t="s">
        <v>22</v>
      </c>
      <c r="CW1" s="5" t="s">
        <v>15</v>
      </c>
      <c r="CX1" s="11">
        <v>0.4</v>
      </c>
      <c r="DA1" s="5" t="s">
        <v>12</v>
      </c>
      <c r="DB1" t="s">
        <v>26</v>
      </c>
      <c r="DC1" s="5" t="s">
        <v>15</v>
      </c>
      <c r="DD1" s="11">
        <v>0.1</v>
      </c>
      <c r="DG1" s="5" t="s">
        <v>12</v>
      </c>
      <c r="DH1" t="s">
        <v>26</v>
      </c>
      <c r="DI1" s="5" t="s">
        <v>15</v>
      </c>
      <c r="DJ1" s="11">
        <v>0.1</v>
      </c>
      <c r="DM1" s="5" t="s">
        <v>12</v>
      </c>
      <c r="DN1" t="s">
        <v>26</v>
      </c>
      <c r="DO1" s="5" t="s">
        <v>15</v>
      </c>
      <c r="DP1" s="11">
        <v>0.1</v>
      </c>
      <c r="DS1" s="5" t="s">
        <v>12</v>
      </c>
      <c r="DT1" t="s">
        <v>26</v>
      </c>
      <c r="DU1" s="5" t="s">
        <v>15</v>
      </c>
      <c r="DV1" s="11">
        <v>0.1</v>
      </c>
      <c r="EG1" s="5" t="s">
        <v>12</v>
      </c>
      <c r="EH1" t="s">
        <v>13</v>
      </c>
      <c r="EI1" s="5" t="s">
        <v>15</v>
      </c>
      <c r="EJ1" s="11">
        <v>0.2</v>
      </c>
      <c r="EM1" s="5" t="s">
        <v>12</v>
      </c>
      <c r="EN1" t="s">
        <v>13</v>
      </c>
      <c r="EO1" s="5" t="s">
        <v>15</v>
      </c>
      <c r="EP1" s="11">
        <v>0.2</v>
      </c>
      <c r="ES1" s="5" t="s">
        <v>12</v>
      </c>
      <c r="ET1" t="s">
        <v>13</v>
      </c>
      <c r="EU1" s="5" t="s">
        <v>15</v>
      </c>
      <c r="EV1" s="11">
        <v>0.2</v>
      </c>
      <c r="EX1" s="5" t="s">
        <v>12</v>
      </c>
      <c r="EY1" t="s">
        <v>13</v>
      </c>
      <c r="EZ1" s="5" t="s">
        <v>15</v>
      </c>
      <c r="FA1" s="11">
        <v>0.2</v>
      </c>
      <c r="FC1" s="5" t="s">
        <v>12</v>
      </c>
      <c r="FD1" t="s">
        <v>13</v>
      </c>
      <c r="FE1" s="5" t="s">
        <v>15</v>
      </c>
      <c r="FF1" s="11">
        <v>0.2</v>
      </c>
      <c r="FH1" s="5" t="s">
        <v>12</v>
      </c>
      <c r="FI1" t="s">
        <v>13</v>
      </c>
      <c r="FJ1" s="5" t="s">
        <v>15</v>
      </c>
      <c r="FK1" s="11">
        <v>0.2</v>
      </c>
      <c r="FM1" s="5" t="s">
        <v>12</v>
      </c>
      <c r="FN1" t="s">
        <v>13</v>
      </c>
      <c r="FO1" s="5" t="s">
        <v>15</v>
      </c>
      <c r="FP1" s="11">
        <v>0.2</v>
      </c>
      <c r="FW1" s="5" t="s">
        <v>12</v>
      </c>
      <c r="FX1" t="s">
        <v>13</v>
      </c>
      <c r="FY1" s="5" t="s">
        <v>15</v>
      </c>
      <c r="FZ1" s="11">
        <v>0.2</v>
      </c>
      <c r="GH1" s="5" t="s">
        <v>12</v>
      </c>
      <c r="GI1" t="s">
        <v>13</v>
      </c>
      <c r="GJ1" s="5" t="s">
        <v>15</v>
      </c>
      <c r="GK1" s="11">
        <v>0.2</v>
      </c>
      <c r="GL1" s="11"/>
      <c r="GM1" s="5" t="s">
        <v>12</v>
      </c>
      <c r="GN1" t="s">
        <v>13</v>
      </c>
      <c r="GO1" s="5" t="s">
        <v>15</v>
      </c>
      <c r="GP1" s="11">
        <v>0.2</v>
      </c>
      <c r="GR1" s="5" t="s">
        <v>12</v>
      </c>
      <c r="GS1" t="s">
        <v>13</v>
      </c>
      <c r="GT1" s="5" t="s">
        <v>15</v>
      </c>
      <c r="GU1" s="11">
        <v>0.2</v>
      </c>
      <c r="GW1" s="5" t="s">
        <v>12</v>
      </c>
      <c r="GX1" t="s">
        <v>13</v>
      </c>
      <c r="GY1" s="5" t="s">
        <v>15</v>
      </c>
      <c r="GZ1" s="11">
        <v>0.2</v>
      </c>
      <c r="HB1" s="5" t="s">
        <v>12</v>
      </c>
      <c r="HC1" t="s">
        <v>13</v>
      </c>
      <c r="HD1" s="5" t="s">
        <v>15</v>
      </c>
      <c r="HE1" s="11">
        <v>0.2</v>
      </c>
    </row>
    <row r="2" spans="2:216" x14ac:dyDescent="0.3">
      <c r="B2" t="s">
        <v>27</v>
      </c>
      <c r="J2" s="5" t="s">
        <v>5</v>
      </c>
      <c r="K2" t="s">
        <v>6</v>
      </c>
      <c r="L2" s="5" t="s">
        <v>8</v>
      </c>
      <c r="M2" t="s">
        <v>9</v>
      </c>
      <c r="P2" s="5" t="s">
        <v>5</v>
      </c>
      <c r="Q2" t="s">
        <v>6</v>
      </c>
      <c r="R2" s="5" t="s">
        <v>8</v>
      </c>
      <c r="S2" t="s">
        <v>9</v>
      </c>
      <c r="V2" s="5" t="s">
        <v>5</v>
      </c>
      <c r="W2" t="s">
        <v>6</v>
      </c>
      <c r="X2" s="5" t="s">
        <v>8</v>
      </c>
      <c r="Y2" t="s">
        <v>9</v>
      </c>
      <c r="AB2" s="5" t="s">
        <v>5</v>
      </c>
      <c r="AC2" t="s">
        <v>6</v>
      </c>
      <c r="AD2" s="5" t="s">
        <v>8</v>
      </c>
      <c r="AE2" t="s">
        <v>9</v>
      </c>
      <c r="AH2" s="5" t="s">
        <v>5</v>
      </c>
      <c r="AI2" t="s">
        <v>6</v>
      </c>
      <c r="AJ2" s="5" t="s">
        <v>8</v>
      </c>
      <c r="AK2" t="s">
        <v>9</v>
      </c>
      <c r="AN2" s="5" t="s">
        <v>5</v>
      </c>
      <c r="AO2" t="s">
        <v>6</v>
      </c>
      <c r="AP2" s="5" t="s">
        <v>8</v>
      </c>
      <c r="AQ2" t="s">
        <v>9</v>
      </c>
      <c r="AT2" s="5" t="s">
        <v>5</v>
      </c>
      <c r="AU2" t="s">
        <v>6</v>
      </c>
      <c r="AV2" s="5" t="s">
        <v>8</v>
      </c>
      <c r="AW2" t="s">
        <v>9</v>
      </c>
      <c r="AZ2" s="5" t="s">
        <v>5</v>
      </c>
      <c r="BA2" t="s">
        <v>6</v>
      </c>
      <c r="BB2" s="5" t="s">
        <v>8</v>
      </c>
      <c r="BC2" t="s">
        <v>9</v>
      </c>
      <c r="BF2" s="5" t="s">
        <v>5</v>
      </c>
      <c r="BG2" t="s">
        <v>6</v>
      </c>
      <c r="BH2" s="5" t="s">
        <v>8</v>
      </c>
      <c r="BI2" t="s">
        <v>9</v>
      </c>
      <c r="BL2" s="5" t="s">
        <v>5</v>
      </c>
      <c r="BM2" t="s">
        <v>6</v>
      </c>
      <c r="BN2" s="5" t="s">
        <v>8</v>
      </c>
      <c r="BO2" t="s">
        <v>9</v>
      </c>
      <c r="BR2" s="5" t="s">
        <v>5</v>
      </c>
      <c r="BS2" t="s">
        <v>6</v>
      </c>
      <c r="BT2" s="5" t="s">
        <v>8</v>
      </c>
      <c r="BU2" t="s">
        <v>9</v>
      </c>
      <c r="BX2" s="5" t="s">
        <v>5</v>
      </c>
      <c r="BY2" t="s">
        <v>6</v>
      </c>
      <c r="BZ2" s="5" t="s">
        <v>8</v>
      </c>
      <c r="CA2" t="s">
        <v>9</v>
      </c>
      <c r="CC2" s="5" t="s">
        <v>5</v>
      </c>
      <c r="CD2" t="s">
        <v>6</v>
      </c>
      <c r="CE2" s="5" t="s">
        <v>8</v>
      </c>
      <c r="CF2" t="s">
        <v>9</v>
      </c>
      <c r="CI2" s="5" t="s">
        <v>5</v>
      </c>
      <c r="CJ2" t="s">
        <v>6</v>
      </c>
      <c r="CK2" s="5" t="s">
        <v>8</v>
      </c>
      <c r="CL2" t="s">
        <v>9</v>
      </c>
      <c r="CO2" s="5" t="s">
        <v>5</v>
      </c>
      <c r="CP2" t="s">
        <v>6</v>
      </c>
      <c r="CQ2" s="5" t="s">
        <v>8</v>
      </c>
      <c r="CR2" t="s">
        <v>9</v>
      </c>
      <c r="CU2" s="5" t="s">
        <v>5</v>
      </c>
      <c r="CV2" t="s">
        <v>6</v>
      </c>
      <c r="CW2" s="5" t="s">
        <v>8</v>
      </c>
      <c r="CX2" t="s">
        <v>9</v>
      </c>
      <c r="DA2" s="5" t="s">
        <v>5</v>
      </c>
      <c r="DB2" t="s">
        <v>6</v>
      </c>
      <c r="DC2" s="5" t="s">
        <v>8</v>
      </c>
      <c r="DD2" t="s">
        <v>9</v>
      </c>
      <c r="DG2" s="5" t="s">
        <v>5</v>
      </c>
      <c r="DH2" t="s">
        <v>6</v>
      </c>
      <c r="DI2" s="5" t="s">
        <v>8</v>
      </c>
      <c r="DJ2" t="s">
        <v>9</v>
      </c>
      <c r="DM2" s="5" t="s">
        <v>5</v>
      </c>
      <c r="DN2" t="s">
        <v>6</v>
      </c>
      <c r="DO2" s="5" t="s">
        <v>8</v>
      </c>
      <c r="DP2" t="s">
        <v>9</v>
      </c>
      <c r="DS2" s="5" t="s">
        <v>5</v>
      </c>
      <c r="DT2" t="s">
        <v>6</v>
      </c>
      <c r="DU2" s="5" t="s">
        <v>8</v>
      </c>
      <c r="DV2" t="s">
        <v>9</v>
      </c>
      <c r="EG2" s="5" t="s">
        <v>5</v>
      </c>
      <c r="EH2" t="s">
        <v>6</v>
      </c>
      <c r="EI2" s="5" t="s">
        <v>8</v>
      </c>
      <c r="EJ2" t="s">
        <v>9</v>
      </c>
      <c r="EM2" s="5" t="s">
        <v>5</v>
      </c>
      <c r="EN2" t="s">
        <v>6</v>
      </c>
      <c r="EO2" s="5" t="s">
        <v>8</v>
      </c>
      <c r="EP2" t="s">
        <v>9</v>
      </c>
      <c r="ES2" s="5" t="s">
        <v>5</v>
      </c>
      <c r="ET2" t="s">
        <v>6</v>
      </c>
      <c r="EU2" s="5" t="s">
        <v>8</v>
      </c>
      <c r="EV2" t="s">
        <v>9</v>
      </c>
      <c r="EX2" s="5" t="s">
        <v>5</v>
      </c>
      <c r="EY2" t="s">
        <v>6</v>
      </c>
      <c r="EZ2" s="5" t="s">
        <v>8</v>
      </c>
      <c r="FA2" t="s">
        <v>9</v>
      </c>
      <c r="FC2" s="5" t="s">
        <v>5</v>
      </c>
      <c r="FD2" t="s">
        <v>6</v>
      </c>
      <c r="FE2" s="5" t="s">
        <v>8</v>
      </c>
      <c r="FF2" t="s">
        <v>9</v>
      </c>
      <c r="FH2" s="5" t="s">
        <v>5</v>
      </c>
      <c r="FI2" t="s">
        <v>6</v>
      </c>
      <c r="FJ2" s="5" t="s">
        <v>8</v>
      </c>
      <c r="FK2" t="s">
        <v>9</v>
      </c>
      <c r="FM2" s="5" t="s">
        <v>5</v>
      </c>
      <c r="FN2" t="s">
        <v>6</v>
      </c>
      <c r="FO2" s="5" t="s">
        <v>8</v>
      </c>
      <c r="FP2" t="s">
        <v>9</v>
      </c>
      <c r="FW2" s="5" t="s">
        <v>5</v>
      </c>
      <c r="FX2" t="s">
        <v>6</v>
      </c>
      <c r="FY2" s="5" t="s">
        <v>8</v>
      </c>
      <c r="FZ2" t="s">
        <v>9</v>
      </c>
      <c r="GH2" s="5" t="s">
        <v>5</v>
      </c>
      <c r="GI2" t="s">
        <v>6</v>
      </c>
      <c r="GJ2" s="5" t="s">
        <v>8</v>
      </c>
      <c r="GK2" t="s">
        <v>9</v>
      </c>
      <c r="GM2" s="5" t="s">
        <v>5</v>
      </c>
      <c r="GN2" t="s">
        <v>6</v>
      </c>
      <c r="GO2" s="5" t="s">
        <v>8</v>
      </c>
      <c r="GP2" t="s">
        <v>9</v>
      </c>
      <c r="GR2" s="5" t="s">
        <v>5</v>
      </c>
      <c r="GS2" t="s">
        <v>6</v>
      </c>
      <c r="GT2" s="5" t="s">
        <v>8</v>
      </c>
      <c r="GU2" t="s">
        <v>9</v>
      </c>
      <c r="GW2" s="5" t="s">
        <v>5</v>
      </c>
      <c r="GX2" t="s">
        <v>6</v>
      </c>
      <c r="GY2" s="5" t="s">
        <v>8</v>
      </c>
      <c r="GZ2" t="s">
        <v>9</v>
      </c>
      <c r="HB2" s="5" t="s">
        <v>5</v>
      </c>
      <c r="HC2" t="s">
        <v>6</v>
      </c>
      <c r="HD2" s="5" t="s">
        <v>8</v>
      </c>
      <c r="HE2" t="s">
        <v>9</v>
      </c>
    </row>
    <row r="3" spans="2:216" x14ac:dyDescent="0.3">
      <c r="J3" s="5" t="s">
        <v>7</v>
      </c>
      <c r="K3" t="s">
        <v>10</v>
      </c>
      <c r="M3" t="s">
        <v>11</v>
      </c>
      <c r="P3" s="5" t="s">
        <v>7</v>
      </c>
      <c r="Q3" t="s">
        <v>10</v>
      </c>
      <c r="S3" t="s">
        <v>16</v>
      </c>
      <c r="V3" s="5" t="s">
        <v>7</v>
      </c>
      <c r="W3" t="s">
        <v>10</v>
      </c>
      <c r="Y3" t="s">
        <v>18</v>
      </c>
      <c r="AB3" s="5" t="s">
        <v>7</v>
      </c>
      <c r="AC3" t="s">
        <v>10</v>
      </c>
      <c r="AE3" t="s">
        <v>19</v>
      </c>
      <c r="AH3" s="5" t="s">
        <v>7</v>
      </c>
      <c r="AI3" t="s">
        <v>10</v>
      </c>
      <c r="AK3" t="s">
        <v>19</v>
      </c>
      <c r="AN3" s="5" t="s">
        <v>7</v>
      </c>
      <c r="AO3" t="s">
        <v>10</v>
      </c>
      <c r="AQ3" t="s">
        <v>18</v>
      </c>
      <c r="AT3" s="5" t="s">
        <v>7</v>
      </c>
      <c r="AU3" t="s">
        <v>10</v>
      </c>
      <c r="AW3" t="s">
        <v>16</v>
      </c>
      <c r="AZ3" s="5" t="s">
        <v>7</v>
      </c>
      <c r="BA3" t="s">
        <v>10</v>
      </c>
      <c r="BC3" t="s">
        <v>11</v>
      </c>
      <c r="BF3" s="5" t="s">
        <v>7</v>
      </c>
      <c r="BG3" t="s">
        <v>10</v>
      </c>
      <c r="BI3" t="s">
        <v>11</v>
      </c>
      <c r="BL3" s="5" t="s">
        <v>7</v>
      </c>
      <c r="BM3" t="s">
        <v>10</v>
      </c>
      <c r="BO3" t="s">
        <v>16</v>
      </c>
      <c r="BR3" s="5" t="s">
        <v>7</v>
      </c>
      <c r="BS3" t="s">
        <v>10</v>
      </c>
      <c r="BU3" t="s">
        <v>18</v>
      </c>
      <c r="BX3" s="5" t="s">
        <v>7</v>
      </c>
      <c r="BY3" t="s">
        <v>10</v>
      </c>
      <c r="CA3" t="s">
        <v>19</v>
      </c>
      <c r="CC3" s="5" t="s">
        <v>7</v>
      </c>
      <c r="CD3" t="s">
        <v>10</v>
      </c>
      <c r="CF3" t="s">
        <v>19</v>
      </c>
      <c r="CI3" s="5" t="s">
        <v>7</v>
      </c>
      <c r="CJ3" t="s">
        <v>10</v>
      </c>
      <c r="CL3" t="s">
        <v>18</v>
      </c>
      <c r="CO3" s="5" t="s">
        <v>7</v>
      </c>
      <c r="CP3" t="s">
        <v>10</v>
      </c>
      <c r="CR3" t="s">
        <v>16</v>
      </c>
      <c r="CU3" s="5" t="s">
        <v>7</v>
      </c>
      <c r="CV3" t="s">
        <v>10</v>
      </c>
      <c r="CX3" t="s">
        <v>11</v>
      </c>
      <c r="DA3" s="5" t="s">
        <v>7</v>
      </c>
      <c r="DB3" t="s">
        <v>10</v>
      </c>
      <c r="DD3" t="s">
        <v>11</v>
      </c>
      <c r="DG3" s="5" t="s">
        <v>7</v>
      </c>
      <c r="DH3" t="s">
        <v>10</v>
      </c>
      <c r="DJ3" t="s">
        <v>16</v>
      </c>
      <c r="DM3" s="5" t="s">
        <v>7</v>
      </c>
      <c r="DN3" t="s">
        <v>10</v>
      </c>
      <c r="DP3" t="s">
        <v>18</v>
      </c>
      <c r="DS3" s="5" t="s">
        <v>7</v>
      </c>
      <c r="DT3" t="s">
        <v>10</v>
      </c>
      <c r="DV3" t="s">
        <v>19</v>
      </c>
      <c r="EG3" s="5" t="s">
        <v>7</v>
      </c>
      <c r="EH3" t="s">
        <v>10</v>
      </c>
      <c r="EJ3" t="s">
        <v>18</v>
      </c>
      <c r="EM3" s="5" t="s">
        <v>7</v>
      </c>
      <c r="EN3" t="s">
        <v>10</v>
      </c>
      <c r="EP3" t="s">
        <v>18</v>
      </c>
      <c r="ES3" s="5" t="s">
        <v>7</v>
      </c>
      <c r="ET3" t="s">
        <v>10</v>
      </c>
      <c r="EV3" t="s">
        <v>18</v>
      </c>
      <c r="EX3" s="5" t="s">
        <v>7</v>
      </c>
      <c r="EY3" t="s">
        <v>10</v>
      </c>
      <c r="FA3" t="s">
        <v>18</v>
      </c>
      <c r="FC3" s="5" t="s">
        <v>7</v>
      </c>
      <c r="FD3" t="s">
        <v>10</v>
      </c>
      <c r="FF3" t="s">
        <v>18</v>
      </c>
      <c r="FH3" s="5" t="s">
        <v>7</v>
      </c>
      <c r="FI3" t="s">
        <v>10</v>
      </c>
      <c r="FK3" t="s">
        <v>18</v>
      </c>
      <c r="FM3" s="5" t="s">
        <v>7</v>
      </c>
      <c r="FN3" t="s">
        <v>10</v>
      </c>
      <c r="FP3" t="s">
        <v>18</v>
      </c>
      <c r="FW3" s="5" t="s">
        <v>7</v>
      </c>
      <c r="FX3" t="s">
        <v>10</v>
      </c>
      <c r="FZ3" t="s">
        <v>18</v>
      </c>
      <c r="GH3" s="5" t="s">
        <v>7</v>
      </c>
      <c r="GI3" t="s">
        <v>10</v>
      </c>
      <c r="GK3" t="s">
        <v>18</v>
      </c>
      <c r="GM3" s="5" t="s">
        <v>7</v>
      </c>
      <c r="GN3" t="s">
        <v>10</v>
      </c>
      <c r="GP3" t="s">
        <v>18</v>
      </c>
      <c r="GR3" s="5" t="s">
        <v>7</v>
      </c>
      <c r="GS3" t="s">
        <v>10</v>
      </c>
      <c r="GU3" t="s">
        <v>18</v>
      </c>
      <c r="GW3" s="5" t="s">
        <v>7</v>
      </c>
      <c r="GX3" t="s">
        <v>10</v>
      </c>
      <c r="GZ3" t="s">
        <v>18</v>
      </c>
      <c r="HB3" s="5" t="s">
        <v>7</v>
      </c>
      <c r="HC3" t="s">
        <v>10</v>
      </c>
      <c r="HE3" t="s">
        <v>18</v>
      </c>
    </row>
    <row r="4" spans="2:216" ht="15.6" x14ac:dyDescent="0.35">
      <c r="D4" s="13" t="s">
        <v>24</v>
      </c>
      <c r="E4" s="13"/>
      <c r="F4" s="13"/>
      <c r="G4" s="13"/>
      <c r="H4" s="16"/>
      <c r="J4" s="2" t="s">
        <v>0</v>
      </c>
      <c r="K4" s="6" t="s">
        <v>14</v>
      </c>
      <c r="P4" s="2" t="s">
        <v>0</v>
      </c>
      <c r="Q4" s="6" t="s">
        <v>14</v>
      </c>
      <c r="V4" s="2" t="s">
        <v>0</v>
      </c>
      <c r="W4" s="6" t="s">
        <v>14</v>
      </c>
      <c r="AB4" s="2" t="s">
        <v>0</v>
      </c>
      <c r="AC4" s="6" t="s">
        <v>14</v>
      </c>
      <c r="AH4" s="2" t="s">
        <v>0</v>
      </c>
      <c r="AI4" s="6" t="s">
        <v>14</v>
      </c>
      <c r="AN4" s="2" t="s">
        <v>0</v>
      </c>
      <c r="AO4" s="6" t="s">
        <v>14</v>
      </c>
      <c r="AT4" s="2" t="s">
        <v>0</v>
      </c>
      <c r="AU4" s="6" t="s">
        <v>14</v>
      </c>
      <c r="AZ4" s="2" t="s">
        <v>0</v>
      </c>
      <c r="BA4" s="6" t="s">
        <v>14</v>
      </c>
      <c r="BF4" s="2" t="s">
        <v>0</v>
      </c>
      <c r="BG4" s="6" t="s">
        <v>14</v>
      </c>
      <c r="BL4" s="2" t="s">
        <v>0</v>
      </c>
      <c r="BM4" s="6" t="s">
        <v>14</v>
      </c>
      <c r="BO4">
        <f>124*96</f>
        <v>11904</v>
      </c>
      <c r="BR4" s="2" t="s">
        <v>0</v>
      </c>
      <c r="BS4" s="6" t="s">
        <v>14</v>
      </c>
      <c r="BU4">
        <f>180*144</f>
        <v>25920</v>
      </c>
      <c r="BX4" s="2" t="s">
        <v>0</v>
      </c>
      <c r="BY4" s="6" t="s">
        <v>14</v>
      </c>
      <c r="CA4">
        <f>240*192</f>
        <v>46080</v>
      </c>
      <c r="CC4" s="2" t="s">
        <v>0</v>
      </c>
      <c r="CD4" s="6" t="s">
        <v>14</v>
      </c>
      <c r="CF4">
        <f>240*192</f>
        <v>46080</v>
      </c>
      <c r="CI4" s="2" t="s">
        <v>0</v>
      </c>
      <c r="CJ4" s="6" t="s">
        <v>14</v>
      </c>
      <c r="CL4">
        <f>180*144</f>
        <v>25920</v>
      </c>
      <c r="CO4" s="2" t="s">
        <v>0</v>
      </c>
      <c r="CP4" s="6" t="s">
        <v>14</v>
      </c>
      <c r="CU4" s="2" t="s">
        <v>0</v>
      </c>
      <c r="CV4" s="6" t="s">
        <v>14</v>
      </c>
      <c r="DA4" s="2" t="s">
        <v>0</v>
      </c>
      <c r="DB4" s="6" t="s">
        <v>14</v>
      </c>
      <c r="DD4">
        <f>90*72</f>
        <v>6480</v>
      </c>
      <c r="DG4" s="2" t="s">
        <v>0</v>
      </c>
      <c r="DH4" s="6" t="s">
        <v>14</v>
      </c>
      <c r="DJ4">
        <f>124*96</f>
        <v>11904</v>
      </c>
      <c r="DM4" s="2" t="s">
        <v>0</v>
      </c>
      <c r="DN4" s="6" t="s">
        <v>14</v>
      </c>
      <c r="DP4">
        <f>180*144</f>
        <v>25920</v>
      </c>
      <c r="DS4" s="2" t="s">
        <v>0</v>
      </c>
      <c r="DT4" s="6" t="s">
        <v>14</v>
      </c>
      <c r="DV4">
        <f>240*192</f>
        <v>46080</v>
      </c>
      <c r="EG4" s="2" t="s">
        <v>28</v>
      </c>
      <c r="EH4" s="6" t="s">
        <v>14</v>
      </c>
      <c r="EJ4">
        <f>180*144</f>
        <v>25920</v>
      </c>
      <c r="EM4" s="2" t="s">
        <v>29</v>
      </c>
      <c r="EN4" s="6" t="s">
        <v>14</v>
      </c>
      <c r="EP4">
        <f>180*144</f>
        <v>25920</v>
      </c>
      <c r="ES4" s="2" t="s">
        <v>40</v>
      </c>
      <c r="ET4" s="6" t="s">
        <v>14</v>
      </c>
      <c r="EV4">
        <f>180*144</f>
        <v>25920</v>
      </c>
      <c r="EX4" s="2" t="s">
        <v>41</v>
      </c>
      <c r="EY4" s="6" t="s">
        <v>14</v>
      </c>
      <c r="FA4">
        <f>180*144</f>
        <v>25920</v>
      </c>
      <c r="FC4" s="2" t="s">
        <v>42</v>
      </c>
      <c r="FD4" s="6" t="s">
        <v>14</v>
      </c>
      <c r="FF4">
        <f>180*144</f>
        <v>25920</v>
      </c>
      <c r="FH4" s="2" t="s">
        <v>0</v>
      </c>
      <c r="FI4" s="6" t="s">
        <v>14</v>
      </c>
      <c r="FK4">
        <f>180*144</f>
        <v>25920</v>
      </c>
      <c r="FM4" s="2" t="s">
        <v>43</v>
      </c>
      <c r="FN4" s="6" t="s">
        <v>14</v>
      </c>
      <c r="FP4">
        <f>180*144</f>
        <v>25920</v>
      </c>
      <c r="FW4" s="2" t="s">
        <v>45</v>
      </c>
      <c r="FX4" s="6" t="s">
        <v>14</v>
      </c>
      <c r="FZ4">
        <f>180*144</f>
        <v>25920</v>
      </c>
      <c r="GH4" s="2" t="s">
        <v>44</v>
      </c>
      <c r="GI4" s="6" t="s">
        <v>14</v>
      </c>
      <c r="GK4">
        <f>180*144</f>
        <v>25920</v>
      </c>
      <c r="GM4" s="2" t="s">
        <v>49</v>
      </c>
      <c r="GN4" s="6" t="s">
        <v>14</v>
      </c>
      <c r="GP4">
        <f>180*144</f>
        <v>25920</v>
      </c>
      <c r="GR4" s="2" t="s">
        <v>46</v>
      </c>
      <c r="GS4" s="6" t="s">
        <v>14</v>
      </c>
      <c r="GU4">
        <f>180*144</f>
        <v>25920</v>
      </c>
      <c r="GW4" s="2" t="s">
        <v>50</v>
      </c>
      <c r="GX4" s="6" t="s">
        <v>14</v>
      </c>
      <c r="GZ4">
        <f>180*144</f>
        <v>25920</v>
      </c>
      <c r="HB4" s="2" t="s">
        <v>47</v>
      </c>
      <c r="HC4" s="6" t="s">
        <v>14</v>
      </c>
      <c r="HE4">
        <f>180*144</f>
        <v>25920</v>
      </c>
    </row>
    <row r="5" spans="2:216" x14ac:dyDescent="0.3">
      <c r="E5" s="23" t="s">
        <v>56</v>
      </c>
      <c r="F5" s="23"/>
      <c r="G5" t="s">
        <v>57</v>
      </c>
      <c r="DY5" s="14" t="s">
        <v>30</v>
      </c>
      <c r="DZ5" s="5">
        <v>0</v>
      </c>
      <c r="EA5" s="5">
        <v>0</v>
      </c>
      <c r="EB5" s="5"/>
      <c r="EC5" s="5">
        <v>12</v>
      </c>
    </row>
    <row r="6" spans="2:216" x14ac:dyDescent="0.3">
      <c r="C6" s="12" t="s">
        <v>23</v>
      </c>
      <c r="D6" s="3" t="s">
        <v>25</v>
      </c>
      <c r="E6" s="3" t="s">
        <v>13</v>
      </c>
      <c r="F6" s="20" t="s">
        <v>21</v>
      </c>
      <c r="G6" s="14" t="s">
        <v>20</v>
      </c>
      <c r="J6" s="3" t="s">
        <v>1</v>
      </c>
      <c r="K6" s="3" t="s">
        <v>2</v>
      </c>
      <c r="L6" s="3" t="s">
        <v>4</v>
      </c>
      <c r="M6" s="3" t="s">
        <v>34</v>
      </c>
      <c r="P6" s="3" t="s">
        <v>1</v>
      </c>
      <c r="Q6" s="3" t="s">
        <v>2</v>
      </c>
      <c r="R6" s="3" t="s">
        <v>4</v>
      </c>
      <c r="S6" s="3" t="s">
        <v>34</v>
      </c>
      <c r="V6" s="3" t="s">
        <v>1</v>
      </c>
      <c r="W6" s="3" t="s">
        <v>2</v>
      </c>
      <c r="X6" s="3" t="s">
        <v>4</v>
      </c>
      <c r="Y6" s="3" t="s">
        <v>34</v>
      </c>
      <c r="AB6" s="3" t="s">
        <v>1</v>
      </c>
      <c r="AC6" s="3" t="s">
        <v>2</v>
      </c>
      <c r="AD6" s="3" t="s">
        <v>4</v>
      </c>
      <c r="AE6" s="3" t="s">
        <v>34</v>
      </c>
      <c r="AH6" s="3" t="s">
        <v>1</v>
      </c>
      <c r="AI6" s="3" t="s">
        <v>2</v>
      </c>
      <c r="AJ6" s="3" t="s">
        <v>4</v>
      </c>
      <c r="AK6" s="3" t="s">
        <v>34</v>
      </c>
      <c r="AN6" s="3" t="s">
        <v>1</v>
      </c>
      <c r="AO6" s="3" t="s">
        <v>2</v>
      </c>
      <c r="AP6" s="3" t="s">
        <v>4</v>
      </c>
      <c r="AQ6" s="3" t="s">
        <v>34</v>
      </c>
      <c r="AT6" s="3" t="s">
        <v>1</v>
      </c>
      <c r="AU6" s="3" t="s">
        <v>2</v>
      </c>
      <c r="AV6" s="3" t="s">
        <v>4</v>
      </c>
      <c r="AW6" s="3" t="s">
        <v>34</v>
      </c>
      <c r="AZ6" s="3" t="s">
        <v>1</v>
      </c>
      <c r="BA6" s="3" t="s">
        <v>2</v>
      </c>
      <c r="BB6" s="3" t="s">
        <v>4</v>
      </c>
      <c r="BC6" s="3" t="s">
        <v>34</v>
      </c>
      <c r="BF6" s="3" t="s">
        <v>1</v>
      </c>
      <c r="BG6" s="3" t="s">
        <v>2</v>
      </c>
      <c r="BH6" s="3" t="s">
        <v>4</v>
      </c>
      <c r="BI6" s="3" t="s">
        <v>34</v>
      </c>
      <c r="BL6" s="3" t="s">
        <v>1</v>
      </c>
      <c r="BM6" s="3" t="s">
        <v>2</v>
      </c>
      <c r="BN6" s="3" t="s">
        <v>4</v>
      </c>
      <c r="BO6" s="3" t="s">
        <v>34</v>
      </c>
      <c r="BR6" s="3" t="s">
        <v>1</v>
      </c>
      <c r="BS6" s="3" t="s">
        <v>2</v>
      </c>
      <c r="BT6" s="3" t="s">
        <v>4</v>
      </c>
      <c r="BU6" s="3" t="s">
        <v>34</v>
      </c>
      <c r="BX6" s="3" t="s">
        <v>1</v>
      </c>
      <c r="BY6" s="3" t="s">
        <v>2</v>
      </c>
      <c r="BZ6" s="3" t="s">
        <v>4</v>
      </c>
      <c r="CA6" s="3" t="s">
        <v>34</v>
      </c>
      <c r="CC6" s="3" t="s">
        <v>1</v>
      </c>
      <c r="CD6" s="3" t="s">
        <v>2</v>
      </c>
      <c r="CE6" s="3" t="s">
        <v>4</v>
      </c>
      <c r="CF6" s="3" t="s">
        <v>34</v>
      </c>
      <c r="CG6" s="3"/>
      <c r="CI6" s="3" t="s">
        <v>1</v>
      </c>
      <c r="CJ6" s="3" t="s">
        <v>2</v>
      </c>
      <c r="CK6" s="3" t="s">
        <v>4</v>
      </c>
      <c r="CL6" s="3" t="s">
        <v>34</v>
      </c>
      <c r="CO6" s="3" t="s">
        <v>1</v>
      </c>
      <c r="CP6" s="3" t="s">
        <v>2</v>
      </c>
      <c r="CQ6" s="3" t="s">
        <v>4</v>
      </c>
      <c r="CR6" s="3" t="s">
        <v>34</v>
      </c>
      <c r="CU6" s="3" t="s">
        <v>1</v>
      </c>
      <c r="CV6" s="3" t="s">
        <v>2</v>
      </c>
      <c r="CW6" s="3" t="s">
        <v>4</v>
      </c>
      <c r="CX6" s="3" t="s">
        <v>34</v>
      </c>
      <c r="DA6" s="3" t="s">
        <v>1</v>
      </c>
      <c r="DB6" s="3" t="s">
        <v>2</v>
      </c>
      <c r="DC6" s="3" t="s">
        <v>4</v>
      </c>
      <c r="DD6" s="3" t="s">
        <v>34</v>
      </c>
      <c r="DI6" s="3" t="s">
        <v>4</v>
      </c>
      <c r="DJ6" s="3" t="s">
        <v>34</v>
      </c>
      <c r="DM6" s="3" t="s">
        <v>1</v>
      </c>
      <c r="DN6" s="3" t="s">
        <v>2</v>
      </c>
      <c r="DO6" s="3" t="s">
        <v>4</v>
      </c>
      <c r="DP6" s="3" t="s">
        <v>34</v>
      </c>
      <c r="DS6" s="3" t="s">
        <v>1</v>
      </c>
      <c r="DT6" s="3" t="s">
        <v>2</v>
      </c>
      <c r="DU6" s="3" t="s">
        <v>4</v>
      </c>
      <c r="DV6" s="3" t="s">
        <v>34</v>
      </c>
      <c r="DY6" s="3" t="s">
        <v>1</v>
      </c>
      <c r="DZ6" s="14" t="s">
        <v>31</v>
      </c>
      <c r="EA6" s="14" t="s">
        <v>35</v>
      </c>
      <c r="EB6" s="14" t="s">
        <v>4</v>
      </c>
      <c r="EC6" s="14" t="s">
        <v>38</v>
      </c>
      <c r="ED6" s="14" t="s">
        <v>37</v>
      </c>
      <c r="EE6" s="14" t="s">
        <v>39</v>
      </c>
      <c r="EG6" s="3" t="s">
        <v>1</v>
      </c>
      <c r="EH6" s="3" t="s">
        <v>2</v>
      </c>
      <c r="EI6" s="3" t="s">
        <v>4</v>
      </c>
      <c r="EJ6" s="3" t="s">
        <v>34</v>
      </c>
      <c r="EK6" s="12" t="s">
        <v>23</v>
      </c>
      <c r="EL6" s="12"/>
      <c r="EM6" s="3" t="s">
        <v>1</v>
      </c>
      <c r="EN6" s="3" t="s">
        <v>2</v>
      </c>
      <c r="EO6" s="3" t="s">
        <v>4</v>
      </c>
      <c r="EP6" s="3" t="s">
        <v>34</v>
      </c>
      <c r="EQ6" s="12" t="s">
        <v>23</v>
      </c>
      <c r="ER6" s="12"/>
      <c r="ES6" s="3" t="s">
        <v>1</v>
      </c>
      <c r="ET6" s="3" t="s">
        <v>2</v>
      </c>
      <c r="EU6" s="3" t="s">
        <v>4</v>
      </c>
      <c r="EV6" s="3" t="s">
        <v>34</v>
      </c>
      <c r="EX6" s="3" t="s">
        <v>1</v>
      </c>
      <c r="EY6" s="3" t="s">
        <v>2</v>
      </c>
      <c r="EZ6" s="3" t="s">
        <v>4</v>
      </c>
      <c r="FA6" s="3" t="s">
        <v>34</v>
      </c>
      <c r="FC6" s="3" t="s">
        <v>1</v>
      </c>
      <c r="FD6" s="3" t="s">
        <v>2</v>
      </c>
      <c r="FE6" s="3" t="s">
        <v>4</v>
      </c>
      <c r="FF6" s="3" t="s">
        <v>34</v>
      </c>
      <c r="FH6" s="3" t="s">
        <v>1</v>
      </c>
      <c r="FI6" s="3" t="s">
        <v>2</v>
      </c>
      <c r="FJ6" s="3" t="s">
        <v>4</v>
      </c>
      <c r="FK6" s="3" t="s">
        <v>34</v>
      </c>
      <c r="FM6" s="3" t="s">
        <v>1</v>
      </c>
      <c r="FN6" s="3" t="s">
        <v>2</v>
      </c>
      <c r="FO6" s="3" t="s">
        <v>4</v>
      </c>
      <c r="FP6" s="3" t="s">
        <v>34</v>
      </c>
      <c r="FW6" s="3" t="s">
        <v>1</v>
      </c>
      <c r="FX6" s="3" t="s">
        <v>2</v>
      </c>
      <c r="FY6" s="3" t="s">
        <v>4</v>
      </c>
      <c r="FZ6" s="3" t="s">
        <v>34</v>
      </c>
      <c r="GH6" s="3" t="s">
        <v>1</v>
      </c>
      <c r="GI6" s="3" t="s">
        <v>2</v>
      </c>
      <c r="GJ6" s="3" t="s">
        <v>4</v>
      </c>
      <c r="GK6" s="3" t="s">
        <v>34</v>
      </c>
      <c r="GL6" s="3"/>
      <c r="GM6" s="3" t="s">
        <v>1</v>
      </c>
      <c r="GN6" s="3" t="s">
        <v>2</v>
      </c>
      <c r="GO6" s="3" t="s">
        <v>4</v>
      </c>
      <c r="GP6" s="3" t="s">
        <v>34</v>
      </c>
      <c r="GR6" s="3" t="s">
        <v>1</v>
      </c>
      <c r="GS6" s="3" t="s">
        <v>2</v>
      </c>
      <c r="GT6" s="3" t="s">
        <v>4</v>
      </c>
      <c r="GU6" s="3" t="s">
        <v>34</v>
      </c>
      <c r="GW6" s="3" t="s">
        <v>1</v>
      </c>
      <c r="GX6" s="3" t="s">
        <v>2</v>
      </c>
      <c r="GY6" s="3" t="s">
        <v>4</v>
      </c>
      <c r="GZ6" s="3" t="s">
        <v>34</v>
      </c>
      <c r="HB6" s="3" t="s">
        <v>1</v>
      </c>
      <c r="HC6" s="3" t="s">
        <v>2</v>
      </c>
      <c r="HD6" s="3" t="s">
        <v>4</v>
      </c>
      <c r="HE6" s="3" t="s">
        <v>34</v>
      </c>
    </row>
    <row r="7" spans="2:216" x14ac:dyDescent="0.3">
      <c r="C7">
        <v>0</v>
      </c>
      <c r="D7" s="7">
        <v>0</v>
      </c>
      <c r="E7" s="7">
        <v>2.3E-2</v>
      </c>
      <c r="F7" s="9"/>
      <c r="G7" s="9"/>
      <c r="I7" t="s">
        <v>32</v>
      </c>
      <c r="J7" s="8">
        <v>0</v>
      </c>
      <c r="K7" s="8">
        <v>0.6462215</v>
      </c>
      <c r="L7" s="8">
        <f>J7-J8</f>
        <v>-5.1295830000000001E-2</v>
      </c>
      <c r="M7" s="8">
        <f>-L7*K7</f>
        <v>3.3148468206345004E-2</v>
      </c>
      <c r="P7" s="8">
        <v>0</v>
      </c>
      <c r="Q7" s="8">
        <v>0.60170409999999996</v>
      </c>
      <c r="R7" s="8">
        <f>P7-P8</f>
        <v>-3.7975479999999999E-2</v>
      </c>
      <c r="S7" s="8">
        <f>-R7*Q7</f>
        <v>2.2850002015468E-2</v>
      </c>
      <c r="V7">
        <v>0</v>
      </c>
      <c r="W7">
        <v>0.51054169999999999</v>
      </c>
      <c r="X7" s="8">
        <f>V7-V8</f>
        <v>-2.606255E-2</v>
      </c>
      <c r="Y7" s="8">
        <f>-X7*W7</f>
        <v>1.3306018583334999E-2</v>
      </c>
      <c r="AB7">
        <v>0</v>
      </c>
      <c r="AC7">
        <v>0.50356429000000003</v>
      </c>
      <c r="AD7" s="8">
        <f>AB7-AB8</f>
        <v>-1.9793209999999999E-2</v>
      </c>
      <c r="AE7" s="8">
        <f>-AD7*AC7</f>
        <v>9.9671537404708993E-3</v>
      </c>
      <c r="AH7">
        <v>0</v>
      </c>
      <c r="AI7">
        <v>0.43583893000000001</v>
      </c>
      <c r="AJ7" s="8">
        <f>AH7-AH8</f>
        <v>-1.9793209999999999E-2</v>
      </c>
      <c r="AK7" s="8">
        <f>-AJ7*AI7</f>
        <v>8.6266514676652997E-3</v>
      </c>
      <c r="AN7">
        <v>0</v>
      </c>
      <c r="AO7">
        <v>0.47290099000000002</v>
      </c>
      <c r="AP7" s="8">
        <f>AN7-AN8</f>
        <v>-2.606255E-2</v>
      </c>
      <c r="AQ7" s="8">
        <f>-AP7*AO7</f>
        <v>1.2325005696924501E-2</v>
      </c>
      <c r="AT7">
        <v>0</v>
      </c>
      <c r="AU7">
        <v>0.46641219</v>
      </c>
      <c r="AV7" s="8">
        <f>AT7-AT8</f>
        <v>-3.7975479999999999E-2</v>
      </c>
      <c r="AW7" s="8">
        <f>-AV7*AU7</f>
        <v>1.77122267931012E-2</v>
      </c>
      <c r="AZ7">
        <v>0</v>
      </c>
      <c r="BA7">
        <v>0.47885175000000002</v>
      </c>
      <c r="BB7" s="8">
        <f>AZ7-AZ8</f>
        <v>-5.1295830000000001E-2</v>
      </c>
      <c r="BC7" s="8">
        <f>-BB7*BA7</f>
        <v>2.4563097963202503E-2</v>
      </c>
      <c r="BF7">
        <v>0</v>
      </c>
      <c r="BG7">
        <v>0.14915345999999999</v>
      </c>
      <c r="BH7" s="8">
        <f>BF7-BF8</f>
        <v>-5.1295830000000001E-2</v>
      </c>
      <c r="BI7" s="8">
        <f>-BH7*BG7</f>
        <v>7.6509505280717991E-3</v>
      </c>
      <c r="BL7">
        <v>0</v>
      </c>
      <c r="BM7">
        <v>0.11967295999999999</v>
      </c>
      <c r="BN7" s="8">
        <f>BL7-BL8</f>
        <v>-3.7975479999999999E-2</v>
      </c>
      <c r="BO7" s="8">
        <f>-BN7*BM7</f>
        <v>4.5446380990207995E-3</v>
      </c>
      <c r="BR7">
        <v>0</v>
      </c>
      <c r="BS7">
        <v>0.10665698999999999</v>
      </c>
      <c r="BT7" s="8">
        <f>BR7-BR8</f>
        <v>-2.606255E-2</v>
      </c>
      <c r="BU7" s="8">
        <f>-BT7*BS7</f>
        <v>2.7797531347245E-3</v>
      </c>
      <c r="BX7">
        <v>0</v>
      </c>
      <c r="BY7">
        <v>0.10507585</v>
      </c>
      <c r="BZ7" s="8">
        <f>BX7-BX8</f>
        <v>-1.9793209999999999E-2</v>
      </c>
      <c r="CA7" s="8">
        <f>-BZ7*BY7</f>
        <v>2.0797883649784996E-3</v>
      </c>
      <c r="CC7">
        <v>0</v>
      </c>
      <c r="CD7">
        <v>0.30908977999999998</v>
      </c>
      <c r="CE7" s="8">
        <f>CC7-CC8</f>
        <v>-1.9793209999999999E-2</v>
      </c>
      <c r="CF7" s="8">
        <f>-CE7*CD7</f>
        <v>6.1178789243937996E-3</v>
      </c>
      <c r="CG7" s="8"/>
      <c r="CI7">
        <v>0</v>
      </c>
      <c r="CJ7">
        <v>0.35507021</v>
      </c>
      <c r="CK7" s="8">
        <f>CI7-CI8</f>
        <v>-2.606255E-2</v>
      </c>
      <c r="CL7" s="8">
        <f>-CK7*CJ7</f>
        <v>9.2540351016354994E-3</v>
      </c>
      <c r="CO7">
        <v>0</v>
      </c>
      <c r="CP7">
        <v>0.40637721999999998</v>
      </c>
      <c r="CQ7" s="8">
        <f>CO7-CO8</f>
        <v>-3.7975479999999999E-2</v>
      </c>
      <c r="CR7" s="8">
        <f>-CQ7*CP7</f>
        <v>1.54323699905656E-2</v>
      </c>
      <c r="CU7">
        <v>0</v>
      </c>
      <c r="CV7">
        <v>0.42279899999999998</v>
      </c>
      <c r="CW7" s="8">
        <f>CU7-CU8</f>
        <v>-5.1295830000000001E-2</v>
      </c>
      <c r="CX7" s="8">
        <f>-CW7*CV7</f>
        <v>2.168782562817E-2</v>
      </c>
      <c r="DA7">
        <v>0</v>
      </c>
      <c r="DB7">
        <v>-1.9694449999999999E-2</v>
      </c>
      <c r="DC7" s="8">
        <f>DA7-DA8</f>
        <v>-5.1295830000000001E-2</v>
      </c>
      <c r="DD7" s="8">
        <f>-DC7*DB7</f>
        <v>-1.0102431591434999E-3</v>
      </c>
      <c r="DG7">
        <v>0</v>
      </c>
      <c r="DH7">
        <v>-0.17381717999999999</v>
      </c>
      <c r="DI7" s="8">
        <f>DG7-DG8</f>
        <v>-3.7975479999999999E-2</v>
      </c>
      <c r="DJ7" s="8">
        <f>-DI7*DH7</f>
        <v>-6.6007908427463992E-3</v>
      </c>
      <c r="DM7">
        <v>0</v>
      </c>
      <c r="DN7">
        <v>-0.48662109999999997</v>
      </c>
      <c r="DO7" s="8">
        <f>DM7-DM8</f>
        <v>-2.606255E-2</v>
      </c>
      <c r="DP7" s="8">
        <f>-DO7*DN7</f>
        <v>-1.2682586749805E-2</v>
      </c>
      <c r="DS7">
        <v>0</v>
      </c>
      <c r="DT7">
        <v>-0.73591264999999995</v>
      </c>
      <c r="DU7" s="8">
        <f>DS7-DS8</f>
        <v>-1.9793209999999999E-2</v>
      </c>
      <c r="DV7" s="8">
        <f>-DU7*DT7</f>
        <v>-1.4566073623106498E-2</v>
      </c>
      <c r="DY7" s="1">
        <v>0</v>
      </c>
      <c r="DZ7" s="15">
        <f>5*($EC$5/100)*(0.2969*SQRT(DY7)-0.126*DY7-0.3516*DY7^2+0.2843*DY7^3-0.1015*DY7^4)</f>
        <v>0</v>
      </c>
      <c r="EA7" s="15">
        <f>DZ7</f>
        <v>0</v>
      </c>
      <c r="EB7" s="15"/>
      <c r="EE7" s="14"/>
      <c r="EG7" s="1">
        <v>0</v>
      </c>
      <c r="EH7" s="1">
        <v>-0.97831922000000004</v>
      </c>
      <c r="EI7" s="8">
        <f>EG7-EG8</f>
        <v>-2.606255E-2</v>
      </c>
      <c r="EJ7" s="8">
        <f>-EI7*EH7*$EE8*COS(EK7*(PI()/180))</f>
        <v>-1.7828061688263223E-2</v>
      </c>
      <c r="EK7">
        <v>0</v>
      </c>
      <c r="EM7" s="1">
        <v>0</v>
      </c>
      <c r="EN7" s="1">
        <v>-0.67240946000000001</v>
      </c>
      <c r="EO7" s="8">
        <f>EM7-EM8</f>
        <v>-2.606255E-2</v>
      </c>
      <c r="EP7" s="8">
        <f>-EO7*EN7*$EE8*COS(EQ7*(PI()/180))</f>
        <v>-1.225155480349859E-2</v>
      </c>
      <c r="EQ7">
        <v>1</v>
      </c>
      <c r="ES7" s="1">
        <v>0</v>
      </c>
      <c r="ET7" s="1">
        <v>-0.40223248</v>
      </c>
      <c r="EU7" s="8">
        <f>ES7-ES8</f>
        <v>-2.606255E-2</v>
      </c>
      <c r="EV7" s="8">
        <f>-EU7*ET7*$EE8</f>
        <v>-7.3299443779333119E-3</v>
      </c>
      <c r="EX7" s="1">
        <v>0</v>
      </c>
      <c r="EY7" s="1">
        <v>-0.12025524</v>
      </c>
      <c r="EZ7" s="8">
        <f>EX7-EX8</f>
        <v>-2.606255E-2</v>
      </c>
      <c r="FA7" s="8">
        <f>-EZ7*EY7*$EE8</f>
        <v>-2.191429743204778E-3</v>
      </c>
      <c r="FC7" s="1">
        <v>0</v>
      </c>
      <c r="FD7" s="1">
        <v>0.16545566</v>
      </c>
      <c r="FE7" s="8">
        <f>FC7-FC8</f>
        <v>-2.606255E-2</v>
      </c>
      <c r="FF7" s="8">
        <f>-FE7*FD7*$EE8</f>
        <v>3.0151239522334091E-3</v>
      </c>
      <c r="FH7">
        <v>0</v>
      </c>
      <c r="FI7">
        <v>0.40462856000000003</v>
      </c>
      <c r="FJ7" s="8">
        <f>FH7-FH8</f>
        <v>-2.606255E-2</v>
      </c>
      <c r="FK7" s="8">
        <f>-FJ7*FI7*$EE8</f>
        <v>7.3736085124782857E-3</v>
      </c>
      <c r="FM7" s="1">
        <v>0</v>
      </c>
      <c r="FN7" s="1">
        <v>0.71107524200000005</v>
      </c>
      <c r="FO7" s="8">
        <f>FM7-FM8</f>
        <v>-2.60625466E-2</v>
      </c>
      <c r="FP7" s="8">
        <f>-FO7*FN7*$EE8</f>
        <v>1.2958031863646319E-2</v>
      </c>
      <c r="FR7" s="1">
        <v>0</v>
      </c>
      <c r="FS7" s="1">
        <v>-0.97831922000000004</v>
      </c>
      <c r="FW7" s="1">
        <v>0</v>
      </c>
      <c r="FX7" s="1">
        <v>1.0589677399999999</v>
      </c>
      <c r="FY7" s="8">
        <f>FW7-FW8</f>
        <v>-2.606255E-2</v>
      </c>
      <c r="FZ7" s="8">
        <f>-FY7*FX7*$EE8</f>
        <v>1.9297732078289016E-2</v>
      </c>
      <c r="GC7" s="1">
        <v>0</v>
      </c>
      <c r="GD7" s="1">
        <v>1.35292978</v>
      </c>
      <c r="GH7" s="1">
        <v>0</v>
      </c>
      <c r="GI7" s="1">
        <v>1.3204387799999999</v>
      </c>
      <c r="GJ7" s="8">
        <f>GH7-GH8</f>
        <v>-2.606255E-2</v>
      </c>
      <c r="GK7" s="8">
        <f>-GJ7*GI7*$EE8</f>
        <v>2.406255907495616E-2</v>
      </c>
      <c r="GL7" s="8"/>
      <c r="GM7" s="1">
        <v>0</v>
      </c>
      <c r="GN7" s="1">
        <v>1.4037318299999999</v>
      </c>
      <c r="GO7" s="8">
        <f>GM7-GM8</f>
        <v>-2.606255E-2</v>
      </c>
      <c r="GP7" s="8">
        <f>-GO7*GN7*$EE8</f>
        <v>2.5580421142108012E-2</v>
      </c>
      <c r="GR7" s="1">
        <v>0</v>
      </c>
      <c r="GS7" s="1">
        <v>1.5853188899999999</v>
      </c>
      <c r="GT7" s="8">
        <f>GR7-GR8</f>
        <v>-2.606255E-2</v>
      </c>
      <c r="GU7" s="8">
        <f>-GT7*GS7*$EE8</f>
        <v>2.8889510078815562E-2</v>
      </c>
      <c r="GW7">
        <v>0</v>
      </c>
      <c r="GX7">
        <v>1.61843662</v>
      </c>
      <c r="GY7" s="8">
        <f>GW7-GW8</f>
        <v>-2.606255E-2</v>
      </c>
      <c r="GZ7" s="8">
        <f>-GY7*GX7*$EE8</f>
        <v>2.9493019568709099E-2</v>
      </c>
      <c r="HB7">
        <v>0</v>
      </c>
      <c r="HC7">
        <v>1.61843662</v>
      </c>
      <c r="HD7" s="8">
        <f>HB7-HB8</f>
        <v>-2.606255E-2</v>
      </c>
      <c r="HE7" s="8">
        <f>-HD7*HC7*$EE8</f>
        <v>2.9493019568709099E-2</v>
      </c>
      <c r="HG7">
        <v>0</v>
      </c>
      <c r="HH7">
        <v>0.29684129999999997</v>
      </c>
    </row>
    <row r="8" spans="2:216" x14ac:dyDescent="0.3">
      <c r="C8">
        <v>1</v>
      </c>
      <c r="D8" s="7">
        <v>0.11</v>
      </c>
      <c r="E8" s="7"/>
      <c r="F8" s="9"/>
      <c r="G8" s="9"/>
      <c r="J8" s="8">
        <v>5.1295830000000001E-2</v>
      </c>
      <c r="K8" s="8">
        <v>0.87677554999999996</v>
      </c>
      <c r="L8" s="8">
        <f t="shared" ref="L8:L17" si="0">J8-J9</f>
        <v>-7.7573920000000005E-2</v>
      </c>
      <c r="M8" s="8">
        <f t="shared" ref="M8:M18" si="1">-L8*K8</f>
        <v>6.8014916373656004E-2</v>
      </c>
      <c r="P8" s="8">
        <v>3.7975479999999999E-2</v>
      </c>
      <c r="Q8" s="8">
        <v>0.87203067999999995</v>
      </c>
      <c r="R8" s="8">
        <f t="shared" ref="R8:R17" si="2">P8-P9</f>
        <v>-5.7532530000000005E-2</v>
      </c>
      <c r="S8" s="8">
        <f t="shared" ref="S8:S17" si="3">-R8*Q8</f>
        <v>5.0170131258020403E-2</v>
      </c>
      <c r="V8">
        <v>2.606255E-2</v>
      </c>
      <c r="W8">
        <v>0.87319031000000003</v>
      </c>
      <c r="X8" s="8">
        <f t="shared" ref="X8:X17" si="4">V8-V9</f>
        <v>-3.959457999999999E-2</v>
      </c>
      <c r="Y8" s="8">
        <f t="shared" ref="Y8:Y17" si="5">-X8*W8</f>
        <v>3.4573603584519795E-2</v>
      </c>
      <c r="AB8">
        <v>1.9793209999999999E-2</v>
      </c>
      <c r="AC8">
        <v>0.90678977999999999</v>
      </c>
      <c r="AD8" s="8">
        <f t="shared" ref="AD8:AD17" si="6">AB8-AB9</f>
        <v>-3.0217130000000002E-2</v>
      </c>
      <c r="AE8" s="8">
        <f t="shared" ref="AE8:AE17" si="7">-AD8*AC8</f>
        <v>2.74005846649314E-2</v>
      </c>
      <c r="AH8">
        <v>1.9793209999999999E-2</v>
      </c>
      <c r="AI8">
        <v>0.80148072000000004</v>
      </c>
      <c r="AJ8" s="8">
        <f t="shared" ref="AJ8:AJ17" si="8">AH8-AH9</f>
        <v>-3.0217130000000002E-2</v>
      </c>
      <c r="AK8" s="8">
        <f t="shared" ref="AK8:AK17" si="9">-AJ8*AI8</f>
        <v>2.4218447108733603E-2</v>
      </c>
      <c r="AN8">
        <v>2.606255E-2</v>
      </c>
      <c r="AO8">
        <v>0.80395492999999996</v>
      </c>
      <c r="AP8" s="8">
        <f t="shared" ref="AP8:AP17" si="10">AN8-AN9</f>
        <v>-3.959457999999999E-2</v>
      </c>
      <c r="AQ8" s="8">
        <f t="shared" ref="AQ8:AQ17" si="11">-AP8*AO8</f>
        <v>3.1832257792279391E-2</v>
      </c>
      <c r="AT8">
        <v>3.7975479999999999E-2</v>
      </c>
      <c r="AU8">
        <v>0.75759728000000004</v>
      </c>
      <c r="AV8" s="8">
        <f t="shared" ref="AV8:AV17" si="12">AT8-AT9</f>
        <v>-5.7532530000000005E-2</v>
      </c>
      <c r="AW8" s="8">
        <f t="shared" ref="AW8:AW17" si="13">-AV8*AU8</f>
        <v>4.3586488239518405E-2</v>
      </c>
      <c r="AZ8">
        <v>5.1295830000000001E-2</v>
      </c>
      <c r="BA8">
        <v>0.75292862000000005</v>
      </c>
      <c r="BB8" s="8">
        <f t="shared" ref="BB8:BB17" si="14">AZ8-AZ9</f>
        <v>-7.7573920000000005E-2</v>
      </c>
      <c r="BC8" s="8">
        <f t="shared" ref="BC8:BC18" si="15">-BB8*BA8</f>
        <v>5.8407624533590406E-2</v>
      </c>
      <c r="BF8">
        <v>5.1295830000000001E-2</v>
      </c>
      <c r="BG8">
        <v>0.65777850000000004</v>
      </c>
      <c r="BH8" s="8">
        <f>BF8-BF9</f>
        <v>-7.7573920000000005E-2</v>
      </c>
      <c r="BI8" s="8">
        <f>-BH8*BG8</f>
        <v>5.1026456736720009E-2</v>
      </c>
      <c r="BL8">
        <v>3.7975479999999999E-2</v>
      </c>
      <c r="BM8">
        <v>0.63715690999999997</v>
      </c>
      <c r="BN8" s="8">
        <f t="shared" ref="BN8:BN17" si="16">BL8-BL9</f>
        <v>-5.7532530000000005E-2</v>
      </c>
      <c r="BO8" s="8">
        <f t="shared" ref="BO8:BO17" si="17">-BN8*BM8</f>
        <v>3.6657249039282302E-2</v>
      </c>
      <c r="BR8">
        <v>2.606255E-2</v>
      </c>
      <c r="BS8">
        <v>0.61769463000000002</v>
      </c>
      <c r="BT8" s="8">
        <f>BR8-BR9</f>
        <v>-3.959457999999999E-2</v>
      </c>
      <c r="BU8" s="8">
        <f>-BT8*BS8</f>
        <v>2.4457359443105394E-2</v>
      </c>
      <c r="BX8">
        <v>1.9793209999999999E-2</v>
      </c>
      <c r="BY8">
        <v>0.59965067999999999</v>
      </c>
      <c r="BZ8" s="8">
        <f t="shared" ref="BZ8:BZ17" si="18">BX8-BX9</f>
        <v>-3.0217130000000002E-2</v>
      </c>
      <c r="CA8" s="8">
        <f t="shared" ref="CA8:CA17" si="19">-BZ8*BY8</f>
        <v>1.8119722552148401E-2</v>
      </c>
      <c r="CC8">
        <v>1.9793209999999999E-2</v>
      </c>
      <c r="CD8">
        <v>0.74789121000000003</v>
      </c>
      <c r="CE8" s="8">
        <f t="shared" ref="CE8:CE17" si="20">CC8-CC9</f>
        <v>-3.0217130000000002E-2</v>
      </c>
      <c r="CF8" s="8">
        <f t="shared" ref="CF8:CF17" si="21">-CE8*CD8</f>
        <v>2.2599125918427301E-2</v>
      </c>
      <c r="CG8" s="8"/>
      <c r="CI8">
        <v>2.606255E-2</v>
      </c>
      <c r="CJ8">
        <v>0.76318109000000001</v>
      </c>
      <c r="CK8" s="8">
        <f>CI8-CI9</f>
        <v>-3.959457999999999E-2</v>
      </c>
      <c r="CL8" s="8">
        <f>-CK8*CJ8</f>
        <v>3.0217834722492194E-2</v>
      </c>
      <c r="CO8">
        <v>3.7975479999999999E-2</v>
      </c>
      <c r="CP8">
        <v>0.75815509999999997</v>
      </c>
      <c r="CQ8" s="8">
        <f t="shared" ref="CQ8:CQ17" si="22">CO8-CO9</f>
        <v>-5.7532530000000005E-2</v>
      </c>
      <c r="CR8" s="8">
        <f t="shared" ref="CR8:CR17" si="23">-CQ8*CP8</f>
        <v>4.3618581035403003E-2</v>
      </c>
      <c r="CU8">
        <v>5.1295830000000001E-2</v>
      </c>
      <c r="CV8">
        <v>0.75090897000000001</v>
      </c>
      <c r="CW8" s="8">
        <f>CU8-CU9</f>
        <v>-7.7573920000000005E-2</v>
      </c>
      <c r="CX8" s="8">
        <f>-CW8*CV8</f>
        <v>5.8250952366062404E-2</v>
      </c>
      <c r="DA8">
        <v>5.1295830000000001E-2</v>
      </c>
      <c r="DB8">
        <v>0.75038755000000001</v>
      </c>
      <c r="DC8" s="8">
        <f>DA8-DA9</f>
        <v>-7.7573920000000005E-2</v>
      </c>
      <c r="DD8" s="8">
        <f>-DC8*DB8</f>
        <v>5.8210503772696001E-2</v>
      </c>
      <c r="DG8">
        <v>3.7975479999999999E-2</v>
      </c>
      <c r="DH8">
        <v>0.68704653000000004</v>
      </c>
      <c r="DI8" s="8">
        <f t="shared" ref="DI8:DI17" si="24">DG8-DG9</f>
        <v>-5.7532530000000005E-2</v>
      </c>
      <c r="DJ8" s="8">
        <f t="shared" ref="DJ8:DJ17" si="25">-DI8*DH8</f>
        <v>3.9527525098620904E-2</v>
      </c>
      <c r="DM8">
        <v>2.606255E-2</v>
      </c>
      <c r="DN8">
        <v>0.54979553999999997</v>
      </c>
      <c r="DO8" s="8">
        <f>DM8-DM9</f>
        <v>-3.959457999999999E-2</v>
      </c>
      <c r="DP8" s="8">
        <f>-DO8*DN8</f>
        <v>2.1768923492173194E-2</v>
      </c>
      <c r="DS8">
        <v>1.9793209999999999E-2</v>
      </c>
      <c r="DT8">
        <v>0.42169537000000001</v>
      </c>
      <c r="DU8" s="8">
        <f t="shared" ref="DU8:DU17" si="26">DS8-DS9</f>
        <v>-3.0217130000000002E-2</v>
      </c>
      <c r="DV8" s="8">
        <f t="shared" ref="DV8:DV17" si="27">-DU8*DT8</f>
        <v>1.2742423815688101E-2</v>
      </c>
      <c r="DY8" s="1">
        <v>2.60625466E-2</v>
      </c>
      <c r="DZ8" s="15">
        <f t="shared" ref="DZ8:DZ29" si="28">5*($EC$5/100)*(0.2969*SQRT(DY8)-0.126*DY8-0.3516*DY8^2+0.2843*DY8^3-0.1015*DY8^4)</f>
        <v>2.6648108451597489E-2</v>
      </c>
      <c r="EA8" s="15">
        <f t="shared" ref="EA8:EA29" si="29">DZ8</f>
        <v>2.6648108451597489E-2</v>
      </c>
      <c r="EB8" s="15">
        <f>DY8-DY7</f>
        <v>2.60625466E-2</v>
      </c>
      <c r="EC8" s="15">
        <f>EA8-EA7</f>
        <v>2.6648108451597489E-2</v>
      </c>
      <c r="ED8" s="7">
        <f>(PI()/2)+ATAN(EC8/EB8)</f>
        <v>2.367303017772497</v>
      </c>
      <c r="EE8">
        <f>SIN(ED8)</f>
        <v>0.69920839973092097</v>
      </c>
      <c r="EG8" s="1">
        <v>2.606255E-2</v>
      </c>
      <c r="EH8" s="1">
        <v>0.28287158000000001</v>
      </c>
      <c r="EI8" s="8">
        <f>EG8-EG9</f>
        <v>-3.959457999999999E-2</v>
      </c>
      <c r="EJ8" s="8">
        <f t="shared" ref="EJ8:EJ29" si="30">-EI8*EH8*$EE9*COS(EK8*(PI()/180))</f>
        <v>1.0627539789205177E-2</v>
      </c>
      <c r="EK8">
        <v>0</v>
      </c>
      <c r="EM8" s="1">
        <v>2.606255E-2</v>
      </c>
      <c r="EN8" s="1">
        <v>0.47858137000000001</v>
      </c>
      <c r="EO8" s="8">
        <f>EM8-EM9</f>
        <v>-3.959457999999999E-2</v>
      </c>
      <c r="EP8" s="8">
        <f t="shared" ref="EP8:EP29" si="31">-EO8*EN8*$EE9*COS(EQ8*(PI()/180))</f>
        <v>1.7977655824955491E-2</v>
      </c>
      <c r="EQ8">
        <v>1</v>
      </c>
      <c r="ES8" s="1">
        <v>2.606255E-2</v>
      </c>
      <c r="ET8" s="1">
        <v>0.66077441999999997</v>
      </c>
      <c r="EU8" s="8">
        <f>ES8-ES9</f>
        <v>-3.959457999999999E-2</v>
      </c>
      <c r="EV8" s="8">
        <f t="shared" ref="EV8:EV29" si="32">-EU8*ET8*$EE9</f>
        <v>2.4825422335601807E-2</v>
      </c>
      <c r="EX8" s="1">
        <v>2.606255E-2</v>
      </c>
      <c r="EY8" s="1">
        <v>0.84619275000000005</v>
      </c>
      <c r="EZ8" s="8">
        <f>EX8-EX9</f>
        <v>-3.959457999999999E-2</v>
      </c>
      <c r="FA8" s="8">
        <f t="shared" ref="FA8:FA29" si="33">-EZ8*EY8*$EE9</f>
        <v>3.1791624736433224E-2</v>
      </c>
      <c r="FC8" s="1">
        <v>2.606255E-2</v>
      </c>
      <c r="FD8" s="1">
        <v>1.0297045899999999</v>
      </c>
      <c r="FE8" s="8">
        <f>FC8-FC9</f>
        <v>-3.959457999999999E-2</v>
      </c>
      <c r="FF8" s="8">
        <f t="shared" ref="FF8:FF29" si="34">-FE8*FD8*$EE9</f>
        <v>3.8686199940454261E-2</v>
      </c>
      <c r="FH8">
        <v>2.606255E-2</v>
      </c>
      <c r="FI8">
        <v>1.18680794</v>
      </c>
      <c r="FJ8" s="8">
        <f>FH8-FH9</f>
        <v>-3.959457999999999E-2</v>
      </c>
      <c r="FK8" s="8">
        <f t="shared" ref="FK8:FK29" si="35">-FJ8*FI8*$EE9</f>
        <v>4.458860308446197E-2</v>
      </c>
      <c r="FM8" s="1">
        <v>2.60625466E-2</v>
      </c>
      <c r="FN8" s="1">
        <v>1.35290749</v>
      </c>
      <c r="FO8" s="8">
        <f>FM8-FM9</f>
        <v>-3.9594583200000005E-2</v>
      </c>
      <c r="FP8" s="8">
        <f>-FO8*FN8*$EE9</f>
        <v>5.08289993046055E-2</v>
      </c>
      <c r="FR8" s="1">
        <v>2.606255E-2</v>
      </c>
      <c r="FS8" s="1">
        <v>0.28287158000000001</v>
      </c>
      <c r="FW8" s="1">
        <v>2.606255E-2</v>
      </c>
      <c r="FX8" s="1">
        <v>1.50165204</v>
      </c>
      <c r="FY8" s="8">
        <f>FW8-FW9</f>
        <v>-3.959457999999999E-2</v>
      </c>
      <c r="FZ8" s="8">
        <f>-FY8*FX8*$EE9</f>
        <v>5.6417356613347736E-2</v>
      </c>
      <c r="GC8" s="1">
        <v>2.606255E-2</v>
      </c>
      <c r="GD8" s="1">
        <v>1.47866243</v>
      </c>
      <c r="GH8" s="1">
        <v>2.606255E-2</v>
      </c>
      <c r="GI8" s="1">
        <v>1.70049337</v>
      </c>
      <c r="GJ8" s="8">
        <f>GH8-GH9</f>
        <v>-3.959457999999999E-2</v>
      </c>
      <c r="GK8" s="8">
        <f>-GJ8*GI8*$EE9</f>
        <v>6.3887863711704795E-2</v>
      </c>
      <c r="GL8" s="8"/>
      <c r="GM8" s="1">
        <v>2.606255E-2</v>
      </c>
      <c r="GN8" s="1">
        <v>1.5139122</v>
      </c>
      <c r="GO8" s="8">
        <f>GM8-GM9</f>
        <v>-3.959457999999999E-2</v>
      </c>
      <c r="GP8" s="8">
        <f>-GO8*GN8*$EE9</f>
        <v>5.6877973187914981E-2</v>
      </c>
      <c r="GR8" s="1">
        <v>2.606255E-2</v>
      </c>
      <c r="GS8" s="1">
        <v>1.4900751800000001</v>
      </c>
      <c r="GT8" s="8">
        <f>GR8-GR9</f>
        <v>-3.959457999999999E-2</v>
      </c>
      <c r="GU8" s="8">
        <f>-GT8*GS8*$EE9</f>
        <v>5.5982411751498914E-2</v>
      </c>
      <c r="GW8">
        <v>2.606255E-2</v>
      </c>
      <c r="GX8">
        <v>1.34436888</v>
      </c>
      <c r="GY8" s="8">
        <f>GW8-GW9</f>
        <v>-3.959457999999999E-2</v>
      </c>
      <c r="GZ8" s="8">
        <f>-GY8*GX8*$EE9</f>
        <v>5.0508197972978404E-2</v>
      </c>
      <c r="HB8">
        <v>2.606255E-2</v>
      </c>
      <c r="HC8">
        <v>1.34436888</v>
      </c>
      <c r="HD8" s="8">
        <f>HB8-HB9</f>
        <v>-3.959457999999999E-2</v>
      </c>
      <c r="HE8" s="8">
        <f>-HD8*HC8*$EE9</f>
        <v>5.0508197972978404E-2</v>
      </c>
      <c r="HG8">
        <v>0</v>
      </c>
      <c r="HH8">
        <v>1.64912166</v>
      </c>
    </row>
    <row r="9" spans="2:216" x14ac:dyDescent="0.3">
      <c r="C9">
        <v>2</v>
      </c>
      <c r="D9" s="7">
        <v>0.22</v>
      </c>
      <c r="E9" s="7">
        <v>0.214</v>
      </c>
      <c r="F9" s="9"/>
      <c r="G9" s="9"/>
      <c r="J9" s="8">
        <v>0.12886975000000001</v>
      </c>
      <c r="K9" s="8">
        <v>0.78336536000000001</v>
      </c>
      <c r="L9" s="8">
        <f t="shared" si="0"/>
        <v>-0.10009387</v>
      </c>
      <c r="M9" s="8">
        <f t="shared" si="1"/>
        <v>7.8410070506343202E-2</v>
      </c>
      <c r="P9" s="8">
        <v>9.5508010000000004E-2</v>
      </c>
      <c r="Q9" s="8">
        <v>0.77695818999999999</v>
      </c>
      <c r="R9" s="8">
        <f t="shared" si="2"/>
        <v>-7.4251270000000008E-2</v>
      </c>
      <c r="S9" s="8">
        <f t="shared" si="3"/>
        <v>5.7690132344401304E-2</v>
      </c>
      <c r="V9">
        <v>6.5657129999999994E-2</v>
      </c>
      <c r="W9">
        <v>0.76284505000000002</v>
      </c>
      <c r="X9" s="8">
        <f t="shared" si="4"/>
        <v>-5.1140550000000007E-2</v>
      </c>
      <c r="Y9" s="8">
        <f t="shared" si="5"/>
        <v>3.9012315421777508E-2</v>
      </c>
      <c r="AB9">
        <v>5.001034E-2</v>
      </c>
      <c r="AC9">
        <v>0.77489648</v>
      </c>
      <c r="AD9" s="8">
        <f t="shared" si="6"/>
        <v>-3.8986149999999997E-2</v>
      </c>
      <c r="AE9" s="8">
        <f t="shared" si="7"/>
        <v>3.0210230403751998E-2</v>
      </c>
      <c r="AH9">
        <v>5.001034E-2</v>
      </c>
      <c r="AI9">
        <v>0.77197285999999998</v>
      </c>
      <c r="AJ9" s="8">
        <f t="shared" si="8"/>
        <v>-3.8986149999999997E-2</v>
      </c>
      <c r="AK9" s="8">
        <f t="shared" si="9"/>
        <v>3.0096249715888996E-2</v>
      </c>
      <c r="AN9">
        <v>6.5657129999999994E-2</v>
      </c>
      <c r="AO9">
        <v>0.78061334000000004</v>
      </c>
      <c r="AP9" s="8">
        <f t="shared" si="10"/>
        <v>-5.1140550000000007E-2</v>
      </c>
      <c r="AQ9" s="8">
        <f t="shared" si="11"/>
        <v>3.9920995544937006E-2</v>
      </c>
      <c r="AT9">
        <v>9.5508010000000004E-2</v>
      </c>
      <c r="AU9">
        <v>0.74066734000000001</v>
      </c>
      <c r="AV9" s="8">
        <f t="shared" si="12"/>
        <v>-7.4251270000000008E-2</v>
      </c>
      <c r="AW9" s="8">
        <f t="shared" si="13"/>
        <v>5.4995490642521808E-2</v>
      </c>
      <c r="AZ9">
        <v>0.12886975000000001</v>
      </c>
      <c r="BA9">
        <v>0.73130857000000005</v>
      </c>
      <c r="BB9" s="8">
        <f t="shared" si="14"/>
        <v>-0.10009387</v>
      </c>
      <c r="BC9" s="8">
        <f t="shared" si="15"/>
        <v>7.3199504935465912E-2</v>
      </c>
      <c r="BF9">
        <v>0.12886975000000001</v>
      </c>
      <c r="BG9">
        <v>0.6916833</v>
      </c>
      <c r="BH9" s="8">
        <f>BF9-BF10</f>
        <v>-0.10009387</v>
      </c>
      <c r="BI9" s="8">
        <f>-BH9*BG9</f>
        <v>6.9233258311371004E-2</v>
      </c>
      <c r="BL9">
        <v>9.5508010000000004E-2</v>
      </c>
      <c r="BM9">
        <v>0.67461274999999998</v>
      </c>
      <c r="BN9" s="8">
        <f t="shared" si="16"/>
        <v>-7.4251270000000008E-2</v>
      </c>
      <c r="BO9" s="8">
        <f t="shared" si="17"/>
        <v>5.0090853445692501E-2</v>
      </c>
      <c r="BR9">
        <v>6.5657129999999994E-2</v>
      </c>
      <c r="BS9">
        <v>0.65924972999999998</v>
      </c>
      <c r="BT9" s="8">
        <f>BR9-BR10</f>
        <v>-5.1140550000000007E-2</v>
      </c>
      <c r="BU9" s="8">
        <f>-BT9*BS9</f>
        <v>3.3714393779551502E-2</v>
      </c>
      <c r="BX9">
        <v>5.001034E-2</v>
      </c>
      <c r="BY9">
        <v>0.63701929999999996</v>
      </c>
      <c r="BZ9" s="8">
        <f t="shared" si="18"/>
        <v>-3.8986149999999997E-2</v>
      </c>
      <c r="CA9" s="8">
        <f t="shared" si="19"/>
        <v>2.4834929982694997E-2</v>
      </c>
      <c r="CC9">
        <v>5.001034E-2</v>
      </c>
      <c r="CD9">
        <v>0.76145646</v>
      </c>
      <c r="CE9" s="8">
        <f t="shared" si="20"/>
        <v>-3.8986149999999997E-2</v>
      </c>
      <c r="CF9" s="8">
        <f t="shared" si="21"/>
        <v>2.9686255768028996E-2</v>
      </c>
      <c r="CG9" s="8"/>
      <c r="CI9">
        <v>6.5657129999999994E-2</v>
      </c>
      <c r="CJ9">
        <v>0.77662920000000002</v>
      </c>
      <c r="CK9" s="8">
        <f>CI9-CI10</f>
        <v>-5.1140550000000007E-2</v>
      </c>
      <c r="CL9" s="8">
        <f>-CK9*CJ9</f>
        <v>3.9717244434060009E-2</v>
      </c>
      <c r="CO9">
        <v>9.5508010000000004E-2</v>
      </c>
      <c r="CP9">
        <v>0.76565428000000002</v>
      </c>
      <c r="CQ9" s="8">
        <f t="shared" si="22"/>
        <v>-7.4251270000000008E-2</v>
      </c>
      <c r="CR9" s="8">
        <f t="shared" si="23"/>
        <v>5.6850802670935605E-2</v>
      </c>
      <c r="CU9">
        <v>0.12886975000000001</v>
      </c>
      <c r="CV9">
        <v>0.75299039999999995</v>
      </c>
      <c r="CW9" s="8">
        <f>CU9-CU10</f>
        <v>-0.10009387</v>
      </c>
      <c r="CX9" s="8">
        <f>-CW9*CV9</f>
        <v>7.5369723208847994E-2</v>
      </c>
      <c r="DA9">
        <v>0.12886975000000001</v>
      </c>
      <c r="DB9">
        <v>0.98586815999999999</v>
      </c>
      <c r="DC9" s="8">
        <f>DA9-DA10</f>
        <v>-0.10009387</v>
      </c>
      <c r="DD9" s="8">
        <f>-DC9*DB9</f>
        <v>9.8679359444179202E-2</v>
      </c>
      <c r="DG9">
        <v>9.5508010000000004E-2</v>
      </c>
      <c r="DH9">
        <v>0.95943254</v>
      </c>
      <c r="DI9" s="8">
        <f t="shared" si="24"/>
        <v>-7.4251270000000008E-2</v>
      </c>
      <c r="DJ9" s="8">
        <f t="shared" si="25"/>
        <v>7.1239084574325803E-2</v>
      </c>
      <c r="DM9">
        <v>6.5657129999999994E-2</v>
      </c>
      <c r="DN9">
        <v>0.87846135999999997</v>
      </c>
      <c r="DO9" s="8">
        <f>DM9-DM10</f>
        <v>-5.1140550000000007E-2</v>
      </c>
      <c r="DP9" s="8">
        <f>-DO9*DN9</f>
        <v>4.4924997104148004E-2</v>
      </c>
      <c r="DS9">
        <v>5.001034E-2</v>
      </c>
      <c r="DT9">
        <v>0.78965094999999996</v>
      </c>
      <c r="DU9" s="8">
        <f t="shared" si="26"/>
        <v>-3.8986149999999997E-2</v>
      </c>
      <c r="DV9" s="8">
        <f t="shared" si="27"/>
        <v>3.0785450384342498E-2</v>
      </c>
      <c r="DY9" s="1">
        <v>6.5657129800000005E-2</v>
      </c>
      <c r="DZ9" s="15">
        <f t="shared" si="28"/>
        <v>3.9820016425207334E-2</v>
      </c>
      <c r="EA9" s="15">
        <f t="shared" si="29"/>
        <v>3.9820016425207334E-2</v>
      </c>
      <c r="EB9" s="15">
        <f t="shared" ref="EB9:EB53" si="36">DY9-DY8</f>
        <v>3.9594583200000005E-2</v>
      </c>
      <c r="EC9" s="15">
        <f t="shared" ref="EC9:EC53" si="37">EA9-EA8</f>
        <v>1.3171907973609846E-2</v>
      </c>
      <c r="ED9" s="7">
        <f t="shared" ref="ED9:ED29" si="38">(PI()/2)+ATAN(EC9/EB9)</f>
        <v>1.8919492617242695</v>
      </c>
      <c r="EE9">
        <f t="shared" ref="EE9:EE29" si="39">SIN(ED9)</f>
        <v>0.94887211249767367</v>
      </c>
      <c r="EG9" s="1">
        <v>6.5657129999999994E-2</v>
      </c>
      <c r="EH9" s="1">
        <v>0.25668875000000002</v>
      </c>
      <c r="EI9" s="8">
        <f>EG9-EG10</f>
        <v>-5.1140550000000007E-2</v>
      </c>
      <c r="EJ9" s="8">
        <f t="shared" si="30"/>
        <v>1.2901248324034617E-2</v>
      </c>
      <c r="EK9">
        <v>0</v>
      </c>
      <c r="EM9" s="1">
        <v>6.5657129999999994E-2</v>
      </c>
      <c r="EN9" s="1">
        <v>0.41605210999999998</v>
      </c>
      <c r="EO9" s="8">
        <f>EM9-EM10</f>
        <v>-5.1140550000000007E-2</v>
      </c>
      <c r="EP9" s="8">
        <f t="shared" si="31"/>
        <v>2.0907710511860668E-2</v>
      </c>
      <c r="EQ9">
        <v>1</v>
      </c>
      <c r="ES9" s="1">
        <v>6.5657129999999994E-2</v>
      </c>
      <c r="ET9" s="1">
        <v>0.56132546000000005</v>
      </c>
      <c r="EU9" s="8">
        <f>ES9-ES10</f>
        <v>-5.1140550000000007E-2</v>
      </c>
      <c r="EV9" s="8">
        <f t="shared" si="32"/>
        <v>2.8212374519970045E-2</v>
      </c>
      <c r="EX9" s="1">
        <v>6.5657129999999994E-2</v>
      </c>
      <c r="EY9" s="1">
        <v>0.70557446000000001</v>
      </c>
      <c r="EZ9" s="8">
        <f>EX9-EX10</f>
        <v>-5.1140550000000007E-2</v>
      </c>
      <c r="FA9" s="8">
        <f t="shared" si="33"/>
        <v>3.5462369580110661E-2</v>
      </c>
      <c r="FC9" s="1">
        <v>6.5657129999999994E-2</v>
      </c>
      <c r="FD9" s="1">
        <v>0.84570617999999997</v>
      </c>
      <c r="FE9" s="8">
        <f>FC9-FC10</f>
        <v>-5.1140550000000007E-2</v>
      </c>
      <c r="FF9" s="8">
        <f t="shared" si="34"/>
        <v>4.2505428996598864E-2</v>
      </c>
      <c r="FH9">
        <v>6.5657129999999994E-2</v>
      </c>
      <c r="FI9">
        <v>0.97014296</v>
      </c>
      <c r="FJ9" s="8">
        <f>FH9-FH10</f>
        <v>-5.1140550000000007E-2</v>
      </c>
      <c r="FK9" s="8">
        <f t="shared" si="35"/>
        <v>4.8759656341674423E-2</v>
      </c>
      <c r="FM9" s="1">
        <v>6.5657129800000005E-2</v>
      </c>
      <c r="FN9" s="1">
        <v>1.07839065</v>
      </c>
      <c r="FO9" s="8">
        <f>FM9-FM10</f>
        <v>-5.1140553199999994E-2</v>
      </c>
      <c r="FP9" s="8">
        <f>-FO9*FN9*$EE10</f>
        <v>5.4200218889665072E-2</v>
      </c>
      <c r="FR9" s="1">
        <v>6.5657129999999994E-2</v>
      </c>
      <c r="FS9" s="1">
        <v>0.25668875000000002</v>
      </c>
      <c r="FW9" s="1">
        <v>6.5657129999999994E-2</v>
      </c>
      <c r="FX9" s="1">
        <v>1.16684086</v>
      </c>
      <c r="FY9" s="8">
        <f>FW9-FW10</f>
        <v>-5.1140550000000007E-2</v>
      </c>
      <c r="FZ9" s="8">
        <f>-FY9*FX9*$EE10</f>
        <v>5.8645747776207992E-2</v>
      </c>
      <c r="GC9" s="1">
        <v>6.5657129999999994E-2</v>
      </c>
      <c r="GD9" s="1">
        <v>1.12823085</v>
      </c>
      <c r="GH9" s="1">
        <v>6.5657129999999994E-2</v>
      </c>
      <c r="GI9" s="1">
        <v>1.34384214</v>
      </c>
      <c r="GJ9" s="8">
        <f>GH9-GH10</f>
        <v>-5.1140550000000007E-2</v>
      </c>
      <c r="GK9" s="8">
        <f>-GJ9*GI9*$EE10</f>
        <v>6.7541881583988758E-2</v>
      </c>
      <c r="GL9" s="8"/>
      <c r="GM9" s="1">
        <v>6.5657129999999994E-2</v>
      </c>
      <c r="GN9" s="1">
        <v>1.1569795</v>
      </c>
      <c r="GO9" s="8">
        <f>GM9-GM10</f>
        <v>-5.1140550000000007E-2</v>
      </c>
      <c r="GP9" s="8">
        <f>-GO9*GN9*$EE10</f>
        <v>5.8150113066183881E-2</v>
      </c>
      <c r="GR9" s="1">
        <v>6.5657129999999994E-2</v>
      </c>
      <c r="GS9" s="1">
        <v>1.1691087</v>
      </c>
      <c r="GT9" s="8">
        <f>GR9-GR10</f>
        <v>-5.1140550000000007E-2</v>
      </c>
      <c r="GU9" s="8">
        <f>-GT9*GS9*$EE10</f>
        <v>5.875973004850929E-2</v>
      </c>
      <c r="GW9">
        <v>6.5657129999999994E-2</v>
      </c>
      <c r="GX9">
        <v>1.1452311399999999</v>
      </c>
      <c r="GY9" s="8">
        <f>GW9-GW10</f>
        <v>-5.1140550000000007E-2</v>
      </c>
      <c r="GZ9" s="8">
        <f>-GY9*GX9*$EE10</f>
        <v>5.7559637208709977E-2</v>
      </c>
      <c r="HB9">
        <v>6.5657129999999994E-2</v>
      </c>
      <c r="HC9">
        <v>1.1452311399999999</v>
      </c>
      <c r="HD9" s="8">
        <f>HB9-HB10</f>
        <v>-5.1140550000000007E-2</v>
      </c>
      <c r="HE9" s="8">
        <f>-HD9*HC9*$EE10</f>
        <v>5.7559637208709977E-2</v>
      </c>
      <c r="HG9">
        <v>2.606255E-2</v>
      </c>
      <c r="HH9">
        <v>1.41434956</v>
      </c>
    </row>
    <row r="10" spans="2:216" x14ac:dyDescent="0.3">
      <c r="C10">
        <v>3</v>
      </c>
      <c r="D10" s="7">
        <v>0.33</v>
      </c>
      <c r="E10" s="7"/>
      <c r="F10" s="9"/>
      <c r="G10" s="9"/>
      <c r="J10" s="8">
        <v>0.22896362000000001</v>
      </c>
      <c r="K10" s="8">
        <v>0.73480444</v>
      </c>
      <c r="L10" s="8">
        <f t="shared" si="0"/>
        <v>-0.12124652999999999</v>
      </c>
      <c r="M10" s="8">
        <f t="shared" si="1"/>
        <v>8.9092488578593199E-2</v>
      </c>
      <c r="N10" s="1"/>
      <c r="P10" s="8">
        <v>0.16975928000000001</v>
      </c>
      <c r="Q10" s="8">
        <v>0.75060033000000004</v>
      </c>
      <c r="R10" s="8">
        <f t="shared" si="2"/>
        <v>-8.997252E-2</v>
      </c>
      <c r="S10" s="8">
        <f t="shared" si="3"/>
        <v>6.7533403202931608E-2</v>
      </c>
      <c r="V10">
        <v>0.11679768</v>
      </c>
      <c r="W10">
        <v>0.75390626999999999</v>
      </c>
      <c r="X10" s="8">
        <f t="shared" si="4"/>
        <v>-6.1985959999999993E-2</v>
      </c>
      <c r="Y10" s="8">
        <f t="shared" si="5"/>
        <v>4.6731603895969191E-2</v>
      </c>
      <c r="AB10">
        <v>8.8996489999999998E-2</v>
      </c>
      <c r="AC10">
        <v>0.76735686999999997</v>
      </c>
      <c r="AD10" s="8">
        <f t="shared" si="6"/>
        <v>-4.7269270000000016E-2</v>
      </c>
      <c r="AE10" s="8">
        <f t="shared" si="7"/>
        <v>3.6272399074384912E-2</v>
      </c>
      <c r="AH10">
        <v>8.8996489999999998E-2</v>
      </c>
      <c r="AI10">
        <v>0.74444065000000004</v>
      </c>
      <c r="AJ10" s="8">
        <f t="shared" si="8"/>
        <v>-4.7269270000000016E-2</v>
      </c>
      <c r="AK10" s="8">
        <f t="shared" si="9"/>
        <v>3.5189166083825517E-2</v>
      </c>
      <c r="AN10">
        <v>0.11679768</v>
      </c>
      <c r="AO10">
        <v>0.75126760000000004</v>
      </c>
      <c r="AP10" s="8">
        <f t="shared" si="10"/>
        <v>-6.1985959999999993E-2</v>
      </c>
      <c r="AQ10" s="8">
        <f t="shared" si="11"/>
        <v>4.6568043402895998E-2</v>
      </c>
      <c r="AT10">
        <v>0.16975928000000001</v>
      </c>
      <c r="AU10">
        <v>0.70408199000000005</v>
      </c>
      <c r="AV10" s="8">
        <f t="shared" si="12"/>
        <v>-8.997252E-2</v>
      </c>
      <c r="AW10" s="8">
        <f t="shared" si="13"/>
        <v>6.3348030926914808E-2</v>
      </c>
      <c r="AZ10">
        <v>0.22896362000000001</v>
      </c>
      <c r="BA10">
        <v>0.67779847999999998</v>
      </c>
      <c r="BB10" s="8">
        <f t="shared" si="14"/>
        <v>-0.12124652999999999</v>
      </c>
      <c r="BC10" s="8">
        <f t="shared" si="15"/>
        <v>8.2180713739274394E-2</v>
      </c>
      <c r="BF10">
        <v>0.22896362000000001</v>
      </c>
      <c r="BG10">
        <v>0.65746667000000003</v>
      </c>
      <c r="BH10" s="8">
        <f>BF10-BF11</f>
        <v>-0.12124652999999999</v>
      </c>
      <c r="BI10" s="8">
        <f>-BH10*BG10</f>
        <v>7.9715552328155095E-2</v>
      </c>
      <c r="BL10">
        <v>0.16975928000000001</v>
      </c>
      <c r="BM10">
        <v>0.65909896999999995</v>
      </c>
      <c r="BN10" s="8">
        <f t="shared" si="16"/>
        <v>-8.997252E-2</v>
      </c>
      <c r="BO10" s="8">
        <f t="shared" si="17"/>
        <v>5.9300795260304393E-2</v>
      </c>
      <c r="BR10">
        <v>0.11679768</v>
      </c>
      <c r="BS10">
        <v>0.65875947000000001</v>
      </c>
      <c r="BT10" s="8">
        <f>BR10-BR11</f>
        <v>-6.1985959999999993E-2</v>
      </c>
      <c r="BU10" s="8">
        <f>-BT10*BS10</f>
        <v>4.0833838157041197E-2</v>
      </c>
      <c r="BX10">
        <v>8.8996489999999998E-2</v>
      </c>
      <c r="BY10">
        <v>0.64162162</v>
      </c>
      <c r="BZ10" s="8">
        <f t="shared" si="18"/>
        <v>-4.7269270000000016E-2</v>
      </c>
      <c r="CA10" s="8">
        <f t="shared" si="19"/>
        <v>3.0328985593617411E-2</v>
      </c>
      <c r="CC10">
        <v>8.8996489999999998E-2</v>
      </c>
      <c r="CD10">
        <v>0.73206576999999995</v>
      </c>
      <c r="CE10" s="8">
        <f t="shared" si="20"/>
        <v>-4.7269270000000016E-2</v>
      </c>
      <c r="CF10" s="8">
        <f t="shared" si="21"/>
        <v>3.4604214539887906E-2</v>
      </c>
      <c r="CG10" s="8"/>
      <c r="CI10">
        <v>0.11679768</v>
      </c>
      <c r="CJ10">
        <v>0.74620081999999999</v>
      </c>
      <c r="CK10" s="8">
        <f>CI10-CI11</f>
        <v>-6.1985959999999993E-2</v>
      </c>
      <c r="CL10" s="8">
        <f>-CK10*CJ10</f>
        <v>4.6253974180487191E-2</v>
      </c>
      <c r="CO10">
        <v>0.16975928000000001</v>
      </c>
      <c r="CP10">
        <v>0.72623541000000003</v>
      </c>
      <c r="CQ10" s="8">
        <f t="shared" si="22"/>
        <v>-8.997252E-2</v>
      </c>
      <c r="CR10" s="8">
        <f t="shared" si="23"/>
        <v>6.5341229950933208E-2</v>
      </c>
      <c r="CU10">
        <v>0.22896362000000001</v>
      </c>
      <c r="CV10">
        <v>0.69913592000000002</v>
      </c>
      <c r="CW10" s="8">
        <f>CU10-CU11</f>
        <v>-0.12124652999999999</v>
      </c>
      <c r="CX10" s="8">
        <f>-CW10*CV10</f>
        <v>8.4767804298357591E-2</v>
      </c>
      <c r="DA10">
        <v>0.22896362000000001</v>
      </c>
      <c r="DB10">
        <v>1.0594610600000001</v>
      </c>
      <c r="DC10" s="8">
        <f>DA10-DA11</f>
        <v>-0.12124652999999999</v>
      </c>
      <c r="DD10" s="8">
        <f>-DC10*DB10</f>
        <v>0.12845597719512181</v>
      </c>
      <c r="DG10">
        <v>0.16975928000000001</v>
      </c>
      <c r="DH10">
        <v>1.0602450800000001</v>
      </c>
      <c r="DI10" s="8">
        <f t="shared" si="24"/>
        <v>-8.997252E-2</v>
      </c>
      <c r="DJ10" s="8">
        <f t="shared" si="25"/>
        <v>9.5392921665201608E-2</v>
      </c>
      <c r="DM10">
        <v>0.11679768</v>
      </c>
      <c r="DN10">
        <v>1.01135822</v>
      </c>
      <c r="DO10" s="8">
        <f>DM10-DM11</f>
        <v>-6.1985959999999993E-2</v>
      </c>
      <c r="DP10" s="8">
        <f>-DO10*DN10</f>
        <v>6.2690010170591184E-2</v>
      </c>
      <c r="DS10">
        <v>8.8996489999999998E-2</v>
      </c>
      <c r="DT10">
        <v>0.94447725000000005</v>
      </c>
      <c r="DU10" s="8">
        <f t="shared" si="26"/>
        <v>-4.7269270000000016E-2</v>
      </c>
      <c r="DV10" s="8">
        <f t="shared" si="27"/>
        <v>4.4644750139107514E-2</v>
      </c>
      <c r="DY10" s="1">
        <v>0.116797683</v>
      </c>
      <c r="DZ10" s="15">
        <f t="shared" si="28"/>
        <v>4.9433246699933216E-2</v>
      </c>
      <c r="EA10" s="15">
        <f t="shared" si="29"/>
        <v>4.9433246699933216E-2</v>
      </c>
      <c r="EB10" s="15">
        <f t="shared" si="36"/>
        <v>5.1140553199999994E-2</v>
      </c>
      <c r="EC10" s="15">
        <f t="shared" si="37"/>
        <v>9.6132302747258813E-3</v>
      </c>
      <c r="ED10" s="7">
        <f t="shared" si="38"/>
        <v>1.7566047065434491</v>
      </c>
      <c r="EE10">
        <f t="shared" si="39"/>
        <v>0.98278723083040553</v>
      </c>
      <c r="EG10" s="1">
        <v>0.11679768</v>
      </c>
      <c r="EH10" s="1">
        <v>0.31611649000000003</v>
      </c>
      <c r="EI10" s="8">
        <f>EG10-EG11</f>
        <v>-6.1985959999999993E-2</v>
      </c>
      <c r="EJ10" s="8">
        <f t="shared" si="30"/>
        <v>1.9486529376693911E-2</v>
      </c>
      <c r="EK10">
        <v>0</v>
      </c>
      <c r="EM10" s="1">
        <v>0.11679768</v>
      </c>
      <c r="EN10" s="1">
        <v>0.43499906999999999</v>
      </c>
      <c r="EO10" s="8">
        <f>EM10-EM11</f>
        <v>-6.1985959999999993E-2</v>
      </c>
      <c r="EP10" s="8">
        <f t="shared" si="31"/>
        <v>2.6810784612272744E-2</v>
      </c>
      <c r="EQ10">
        <v>1</v>
      </c>
      <c r="ES10" s="1">
        <v>0.11679768</v>
      </c>
      <c r="ET10" s="1">
        <v>0.54424079000000003</v>
      </c>
      <c r="EU10" s="8">
        <f>ES10-ES11</f>
        <v>-6.1985959999999993E-2</v>
      </c>
      <c r="EV10" s="8">
        <f t="shared" si="32"/>
        <v>3.3548911486174296E-2</v>
      </c>
      <c r="EX10" s="1">
        <v>0.11679768</v>
      </c>
      <c r="EY10" s="1">
        <v>0.65270329999999999</v>
      </c>
      <c r="EZ10" s="8">
        <f>EX10-EX11</f>
        <v>-6.1985959999999993E-2</v>
      </c>
      <c r="FA10" s="8">
        <f t="shared" si="33"/>
        <v>4.0234921087840304E-2</v>
      </c>
      <c r="FC10" s="1">
        <v>0.11679768</v>
      </c>
      <c r="FD10" s="1">
        <v>0.75867088000000005</v>
      </c>
      <c r="FE10" s="8">
        <f>FC10-FC11</f>
        <v>-6.1985959999999993E-2</v>
      </c>
      <c r="FF10" s="8">
        <f t="shared" si="34"/>
        <v>4.6767134452119913E-2</v>
      </c>
      <c r="FH10">
        <v>0.11679768</v>
      </c>
      <c r="FI10">
        <v>0.85980361000000005</v>
      </c>
      <c r="FJ10" s="8">
        <f>FH10-FH11</f>
        <v>-6.1985959999999993E-2</v>
      </c>
      <c r="FK10" s="8">
        <f t="shared" si="35"/>
        <v>5.3001310701800065E-2</v>
      </c>
      <c r="FM10" s="1">
        <v>0.116797683</v>
      </c>
      <c r="FN10" s="1">
        <v>0.93339044800000004</v>
      </c>
      <c r="FO10" s="8">
        <f>FM10-FM11</f>
        <v>-6.1985957999999994E-2</v>
      </c>
      <c r="FP10" s="8">
        <f>-FO10*FN10*$EE11</f>
        <v>5.7537459681453143E-2</v>
      </c>
      <c r="FR10" s="1">
        <v>0.11679768</v>
      </c>
      <c r="FS10" s="1">
        <v>0.31611649000000003</v>
      </c>
      <c r="FW10" s="1">
        <v>0.11679768</v>
      </c>
      <c r="FX10" s="1">
        <v>1.00235016</v>
      </c>
      <c r="FY10" s="8">
        <f>FW10-FW11</f>
        <v>-6.1985959999999993E-2</v>
      </c>
      <c r="FZ10" s="8">
        <f>-FY10*FX10*$EE11</f>
        <v>6.1788380095495303E-2</v>
      </c>
      <c r="GC10" s="1">
        <v>0.11679768</v>
      </c>
      <c r="GD10" s="1">
        <v>1.0052332799999999</v>
      </c>
      <c r="GH10" s="1">
        <v>0.11679768</v>
      </c>
      <c r="GI10" s="1">
        <v>1.16784793</v>
      </c>
      <c r="GJ10" s="8">
        <f>GH10-GH11</f>
        <v>-6.1985959999999993E-2</v>
      </c>
      <c r="GK10" s="8">
        <f>-GJ10*GI10*$EE11</f>
        <v>7.1990243202612339E-2</v>
      </c>
      <c r="GL10" s="8"/>
      <c r="GM10" s="1">
        <v>0.11679768</v>
      </c>
      <c r="GN10" s="1">
        <v>1.03221337</v>
      </c>
      <c r="GO10" s="8">
        <f>GM10-GM11</f>
        <v>-6.1985959999999993E-2</v>
      </c>
      <c r="GP10" s="8">
        <f>-GO10*GN10*$EE11</f>
        <v>6.3629253119700344E-2</v>
      </c>
      <c r="GR10" s="1">
        <v>0.11679768</v>
      </c>
      <c r="GS10" s="1">
        <v>1.10245645</v>
      </c>
      <c r="GT10" s="8">
        <f>GR10-GR11</f>
        <v>-6.1985959999999993E-2</v>
      </c>
      <c r="GU10" s="8">
        <f>-GT10*GS10*$EE11</f>
        <v>6.7959282982835476E-2</v>
      </c>
      <c r="GW10">
        <v>0.11679768</v>
      </c>
      <c r="GX10">
        <v>1.1201706600000001</v>
      </c>
      <c r="GY10" s="8">
        <f>GW10-GW11</f>
        <v>-6.1985959999999993E-2</v>
      </c>
      <c r="GZ10" s="8">
        <f>-GY10*GX10*$EE11</f>
        <v>6.9051249028485057E-2</v>
      </c>
      <c r="HB10">
        <v>0.11679768</v>
      </c>
      <c r="HC10">
        <v>1.1201706600000001</v>
      </c>
      <c r="HD10" s="8">
        <f>HB10-HB11</f>
        <v>-6.1985959999999993E-2</v>
      </c>
      <c r="HE10" s="8">
        <f>-HD10*HC10*$EE11</f>
        <v>6.9051249028485057E-2</v>
      </c>
      <c r="HG10">
        <v>6.5657129999999994E-2</v>
      </c>
      <c r="HH10">
        <v>1.16940157</v>
      </c>
    </row>
    <row r="11" spans="2:216" x14ac:dyDescent="0.3">
      <c r="C11">
        <v>4</v>
      </c>
      <c r="D11" s="7">
        <v>0.44</v>
      </c>
      <c r="E11" s="7">
        <v>0.41199999999999998</v>
      </c>
      <c r="F11" s="9"/>
      <c r="G11" s="26">
        <v>0.55948766337495592</v>
      </c>
      <c r="J11" s="8">
        <v>0.35021015</v>
      </c>
      <c r="K11" s="8">
        <v>0.65732007000000003</v>
      </c>
      <c r="L11" s="8">
        <f t="shared" si="0"/>
        <v>-0.11002647999999998</v>
      </c>
      <c r="M11" s="8">
        <f t="shared" si="1"/>
        <v>7.2322613535453592E-2</v>
      </c>
      <c r="N11" s="1"/>
      <c r="P11" s="8">
        <v>0.25973180000000001</v>
      </c>
      <c r="Q11" s="8">
        <v>0.70910361</v>
      </c>
      <c r="R11" s="8">
        <f t="shared" si="2"/>
        <v>-8.131455999999998E-2</v>
      </c>
      <c r="S11" s="8">
        <f t="shared" si="3"/>
        <v>5.7660448041561584E-2</v>
      </c>
      <c r="V11">
        <v>0.17878363999999999</v>
      </c>
      <c r="W11">
        <v>0.74871350000000003</v>
      </c>
      <c r="X11" s="8">
        <f t="shared" si="4"/>
        <v>-5.5804640000000016E-2</v>
      </c>
      <c r="Y11" s="8">
        <f t="shared" si="5"/>
        <v>4.1781687330640013E-2</v>
      </c>
      <c r="AB11">
        <v>0.13626576000000001</v>
      </c>
      <c r="AC11">
        <v>0.78265868000000005</v>
      </c>
      <c r="AD11" s="8">
        <f t="shared" si="6"/>
        <v>-4.2471809999999999E-2</v>
      </c>
      <c r="AE11" s="8">
        <f t="shared" si="7"/>
        <v>3.3240930751810803E-2</v>
      </c>
      <c r="AH11">
        <v>0.13626576000000001</v>
      </c>
      <c r="AI11">
        <v>0.72432527999999996</v>
      </c>
      <c r="AJ11" s="8">
        <f t="shared" si="8"/>
        <v>-4.2471809999999999E-2</v>
      </c>
      <c r="AK11" s="8">
        <f t="shared" si="9"/>
        <v>3.0763405670356798E-2</v>
      </c>
      <c r="AN11">
        <v>0.17878363999999999</v>
      </c>
      <c r="AO11">
        <v>0.72073964000000001</v>
      </c>
      <c r="AP11" s="8">
        <f t="shared" si="10"/>
        <v>-5.5804640000000016E-2</v>
      </c>
      <c r="AQ11" s="8">
        <f t="shared" si="11"/>
        <v>4.0220616143929612E-2</v>
      </c>
      <c r="AT11">
        <v>0.25973180000000001</v>
      </c>
      <c r="AU11">
        <v>0.65419899999999997</v>
      </c>
      <c r="AV11" s="8">
        <f t="shared" si="12"/>
        <v>-8.131455999999998E-2</v>
      </c>
      <c r="AW11" s="8">
        <f t="shared" si="13"/>
        <v>5.3195903837439988E-2</v>
      </c>
      <c r="AZ11">
        <v>0.35021015</v>
      </c>
      <c r="BA11">
        <v>0.60121402999999995</v>
      </c>
      <c r="BB11" s="8">
        <f t="shared" si="14"/>
        <v>-0.11002647999999998</v>
      </c>
      <c r="BC11" s="8">
        <f t="shared" si="15"/>
        <v>6.6149463447514378E-2</v>
      </c>
      <c r="BF11">
        <v>0.35021015</v>
      </c>
      <c r="BG11">
        <v>0.60767976999999995</v>
      </c>
      <c r="BH11" s="8">
        <f>BF11-BF12</f>
        <v>-0.11002647999999998</v>
      </c>
      <c r="BI11" s="8">
        <f>-BH11*BG11</f>
        <v>6.6860866060309582E-2</v>
      </c>
      <c r="BL11">
        <v>0.25973180000000001</v>
      </c>
      <c r="BM11">
        <v>0.64705809000000003</v>
      </c>
      <c r="BN11" s="8">
        <f t="shared" si="16"/>
        <v>-8.131455999999998E-2</v>
      </c>
      <c r="BO11" s="8">
        <f t="shared" si="17"/>
        <v>5.2615243882790388E-2</v>
      </c>
      <c r="BR11">
        <v>0.17878363999999999</v>
      </c>
      <c r="BS11">
        <v>0.67994613000000004</v>
      </c>
      <c r="BT11" s="8">
        <f>BR11-BR12</f>
        <v>-5.5804640000000016E-2</v>
      </c>
      <c r="BU11" s="8">
        <f>-BT11*BS11</f>
        <v>3.7944149004043214E-2</v>
      </c>
      <c r="BX11">
        <v>0.13626576000000001</v>
      </c>
      <c r="BY11">
        <v>0.67553202999999995</v>
      </c>
      <c r="BZ11" s="8">
        <f t="shared" si="18"/>
        <v>-4.2471809999999999E-2</v>
      </c>
      <c r="CA11" s="8">
        <f t="shared" si="19"/>
        <v>2.8691068027074298E-2</v>
      </c>
      <c r="CC11">
        <v>0.13626576000000001</v>
      </c>
      <c r="CD11">
        <v>0.70505134000000003</v>
      </c>
      <c r="CE11" s="8">
        <f t="shared" si="20"/>
        <v>-4.2471809999999999E-2</v>
      </c>
      <c r="CF11" s="8">
        <f t="shared" si="21"/>
        <v>2.9944806552725401E-2</v>
      </c>
      <c r="CG11" s="8"/>
      <c r="CI11">
        <v>0.17878363999999999</v>
      </c>
      <c r="CJ11">
        <v>0.71181342999999997</v>
      </c>
      <c r="CK11" s="8">
        <f>CI11-CI12</f>
        <v>-5.5804640000000016E-2</v>
      </c>
      <c r="CL11" s="8">
        <f>-CK11*CJ11</f>
        <v>3.972249220831521E-2</v>
      </c>
      <c r="CO11">
        <v>0.25973180000000001</v>
      </c>
      <c r="CP11">
        <v>0.67249133000000005</v>
      </c>
      <c r="CQ11" s="8">
        <f t="shared" si="22"/>
        <v>-8.131455999999998E-2</v>
      </c>
      <c r="CR11" s="8">
        <f t="shared" si="23"/>
        <v>5.4683336602764789E-2</v>
      </c>
      <c r="CU11">
        <v>0.35021015</v>
      </c>
      <c r="CV11">
        <v>0.62041637999999999</v>
      </c>
      <c r="CW11" s="8">
        <f>CU11-CU12</f>
        <v>-0.11002647999999998</v>
      </c>
      <c r="CX11" s="8">
        <f>-CW11*CV11</f>
        <v>6.8262230425742393E-2</v>
      </c>
      <c r="DA11">
        <v>0.35021015</v>
      </c>
      <c r="DB11">
        <v>1.0605016</v>
      </c>
      <c r="DC11" s="8">
        <f>DA11-DA12</f>
        <v>-0.11002647999999998</v>
      </c>
      <c r="DD11" s="8">
        <f>-DC11*DB11</f>
        <v>0.11668325808236799</v>
      </c>
      <c r="DG11">
        <v>0.25973180000000001</v>
      </c>
      <c r="DH11">
        <v>1.0891685</v>
      </c>
      <c r="DI11" s="8">
        <f t="shared" si="24"/>
        <v>-8.131455999999998E-2</v>
      </c>
      <c r="DJ11" s="8">
        <f t="shared" si="25"/>
        <v>8.8565257343359974E-2</v>
      </c>
      <c r="DM11">
        <v>0.17878363999999999</v>
      </c>
      <c r="DN11">
        <v>1.0669450599999999</v>
      </c>
      <c r="DO11" s="8">
        <f>DM11-DM12</f>
        <v>-5.5804640000000016E-2</v>
      </c>
      <c r="DP11" s="8">
        <f>-DO11*DN11</f>
        <v>5.9540484973078414E-2</v>
      </c>
      <c r="DS11">
        <v>0.13626576000000001</v>
      </c>
      <c r="DT11">
        <v>1.0163244899999999</v>
      </c>
      <c r="DU11" s="8">
        <f t="shared" si="26"/>
        <v>-4.2471809999999999E-2</v>
      </c>
      <c r="DV11" s="8">
        <f t="shared" si="27"/>
        <v>4.3165140637626893E-2</v>
      </c>
      <c r="DY11" s="1">
        <v>0.17878364099999999</v>
      </c>
      <c r="DZ11" s="15">
        <f t="shared" si="28"/>
        <v>5.5976094728309785E-2</v>
      </c>
      <c r="EA11" s="15">
        <f t="shared" si="29"/>
        <v>5.5976094728309785E-2</v>
      </c>
      <c r="EB11" s="15">
        <f t="shared" si="36"/>
        <v>6.1985957999999994E-2</v>
      </c>
      <c r="EC11" s="15">
        <f t="shared" si="37"/>
        <v>6.5428480283765689E-3</v>
      </c>
      <c r="ED11" s="7">
        <f t="shared" si="38"/>
        <v>1.6759606278858505</v>
      </c>
      <c r="EE11">
        <f t="shared" si="39"/>
        <v>0.99447532939330852</v>
      </c>
      <c r="EG11" s="1">
        <v>0.17878363999999999</v>
      </c>
      <c r="EH11" s="1">
        <v>0.33356352</v>
      </c>
      <c r="EI11" s="8">
        <f>EG11-EG12</f>
        <v>-5.5804640000000016E-2</v>
      </c>
      <c r="EJ11" s="8">
        <f t="shared" si="30"/>
        <v>1.8587940880026802E-2</v>
      </c>
      <c r="EK11">
        <v>0</v>
      </c>
      <c r="EM11" s="1">
        <v>0.17878363999999999</v>
      </c>
      <c r="EN11" s="1">
        <v>0.42854725999999999</v>
      </c>
      <c r="EO11" s="8">
        <f>EM11-EM12</f>
        <v>-5.5804640000000016E-2</v>
      </c>
      <c r="EP11" s="8">
        <f t="shared" si="31"/>
        <v>2.3877304992939934E-2</v>
      </c>
      <c r="EQ11">
        <v>1</v>
      </c>
      <c r="ES11" s="1">
        <v>0.17878363999999999</v>
      </c>
      <c r="ET11" s="1">
        <v>0.51709472000000001</v>
      </c>
      <c r="EU11" s="8">
        <f>ES11-ES12</f>
        <v>-5.5804640000000016E-2</v>
      </c>
      <c r="EV11" s="8">
        <f t="shared" si="32"/>
        <v>2.8815279574738908E-2</v>
      </c>
      <c r="EX11" s="1">
        <v>0.17878363999999999</v>
      </c>
      <c r="EY11" s="1">
        <v>0.60471699999999995</v>
      </c>
      <c r="EZ11" s="8">
        <f>EX11-EX12</f>
        <v>-5.5804640000000016E-2</v>
      </c>
      <c r="FA11" s="8">
        <f t="shared" si="33"/>
        <v>3.3698061002435657E-2</v>
      </c>
      <c r="FC11" s="1">
        <v>0.17878363999999999</v>
      </c>
      <c r="FD11" s="1">
        <v>0.69077562000000003</v>
      </c>
      <c r="FE11" s="8">
        <f>FC11-FC12</f>
        <v>-5.5804640000000016E-2</v>
      </c>
      <c r="FF11" s="8">
        <f t="shared" si="34"/>
        <v>3.8493706943504673E-2</v>
      </c>
      <c r="FH11">
        <v>0.17878363999999999</v>
      </c>
      <c r="FI11">
        <v>0.77919143000000002</v>
      </c>
      <c r="FJ11" s="8">
        <f>FH11-FH12</f>
        <v>-5.5804640000000016E-2</v>
      </c>
      <c r="FK11" s="8">
        <f t="shared" si="35"/>
        <v>4.3420708101004395E-2</v>
      </c>
      <c r="FM11" s="1">
        <v>0.17878364099999999</v>
      </c>
      <c r="FN11" s="1">
        <v>0.83487947799999995</v>
      </c>
      <c r="FO11" s="8">
        <f>FM11-FM12</f>
        <v>-5.5804642000000015E-2</v>
      </c>
      <c r="FP11" s="8">
        <f>-FO11*FN11*$EE12</f>
        <v>4.6523945229954553E-2</v>
      </c>
      <c r="FR11" s="1">
        <v>0.17878363999999999</v>
      </c>
      <c r="FS11" s="1">
        <v>0.33356352</v>
      </c>
      <c r="FW11" s="1">
        <v>0.17878363999999999</v>
      </c>
      <c r="FX11" s="1">
        <v>0.90482949999999995</v>
      </c>
      <c r="FY11" s="8">
        <f>FW11-FW12</f>
        <v>-5.5804640000000016E-2</v>
      </c>
      <c r="FZ11" s="8">
        <f>-FY11*FX11*$EE12</f>
        <v>5.0421932387882853E-2</v>
      </c>
      <c r="GC11" s="1">
        <v>0.17878363999999999</v>
      </c>
      <c r="GD11" s="1">
        <v>0.9758</v>
      </c>
      <c r="GH11" s="1">
        <v>0.17878363999999999</v>
      </c>
      <c r="GI11" s="1">
        <v>1.06853829</v>
      </c>
      <c r="GJ11" s="8">
        <f>GH11-GH12</f>
        <v>-5.5804640000000016E-2</v>
      </c>
      <c r="GK11" s="8">
        <f>-GJ11*GI11*$EE12</f>
        <v>5.9544660526921332E-2</v>
      </c>
      <c r="GL11" s="8"/>
      <c r="GM11" s="1">
        <v>0.17878363999999999</v>
      </c>
      <c r="GN11" s="1">
        <v>1.00508116</v>
      </c>
      <c r="GO11" s="8">
        <f>GM11-GM12</f>
        <v>-5.5804640000000016E-2</v>
      </c>
      <c r="GP11" s="8">
        <f>-GO11*GN11*$EE12</f>
        <v>5.6008490322049485E-2</v>
      </c>
      <c r="GR11" s="1">
        <v>0.17878363999999999</v>
      </c>
      <c r="GS11" s="1">
        <v>1.1207602699999999</v>
      </c>
      <c r="GT11" s="8">
        <f>GR11-GR12</f>
        <v>-5.5804640000000016E-2</v>
      </c>
      <c r="GU11" s="8">
        <f>-GT11*GS11*$EE12</f>
        <v>6.245474816743412E-2</v>
      </c>
      <c r="GW11">
        <v>0.17878363999999999</v>
      </c>
      <c r="GX11">
        <v>1.1367643700000001</v>
      </c>
      <c r="GY11" s="8">
        <f>GW11-GW12</f>
        <v>-5.5804640000000016E-2</v>
      </c>
      <c r="GZ11" s="8">
        <f>-GY11*GX11*$EE12</f>
        <v>6.3346582096510173E-2</v>
      </c>
      <c r="HB11">
        <v>0.17878363999999999</v>
      </c>
      <c r="HC11">
        <v>1.1367643700000001</v>
      </c>
      <c r="HD11" s="8">
        <f>HB11-HB12</f>
        <v>-5.5804640000000016E-2</v>
      </c>
      <c r="HE11" s="8">
        <f>-HD11*HC11*$EE12</f>
        <v>6.3346582096510173E-2</v>
      </c>
      <c r="HG11">
        <v>0.11679768</v>
      </c>
      <c r="HH11">
        <v>1.14108674</v>
      </c>
    </row>
    <row r="12" spans="2:216" x14ac:dyDescent="0.3">
      <c r="C12">
        <v>5</v>
      </c>
      <c r="D12" s="7">
        <v>0.55000000000000004</v>
      </c>
      <c r="E12" s="7"/>
      <c r="F12" s="9"/>
      <c r="G12" s="9"/>
      <c r="J12" s="8">
        <v>0.46023662999999998</v>
      </c>
      <c r="K12" s="8">
        <v>0.54598091999999998</v>
      </c>
      <c r="L12" s="8">
        <f t="shared" si="0"/>
        <v>-8.7365670000000006E-2</v>
      </c>
      <c r="M12" s="8">
        <f t="shared" si="1"/>
        <v>4.7699988883016402E-2</v>
      </c>
      <c r="N12" s="1"/>
      <c r="P12" s="8">
        <v>0.34104635999999999</v>
      </c>
      <c r="Q12" s="8">
        <v>0.61351151999999998</v>
      </c>
      <c r="R12" s="8">
        <f t="shared" si="2"/>
        <v>-6.4737150000000021E-2</v>
      </c>
      <c r="S12" s="8">
        <f t="shared" si="3"/>
        <v>3.9716987296968015E-2</v>
      </c>
      <c r="V12">
        <v>0.23458828000000001</v>
      </c>
      <c r="W12">
        <v>0.66608696000000001</v>
      </c>
      <c r="X12" s="8">
        <f t="shared" si="4"/>
        <v>-4.4532539999999982E-2</v>
      </c>
      <c r="Y12" s="8">
        <f t="shared" si="5"/>
        <v>2.9662544189678387E-2</v>
      </c>
      <c r="AB12">
        <v>0.17873757000000001</v>
      </c>
      <c r="AC12">
        <v>0.70560787000000003</v>
      </c>
      <c r="AD12" s="8">
        <f t="shared" si="6"/>
        <v>-3.394701E-2</v>
      </c>
      <c r="AE12" s="8">
        <f t="shared" si="7"/>
        <v>2.3953277418968702E-2</v>
      </c>
      <c r="AH12">
        <v>0.17873757000000001</v>
      </c>
      <c r="AI12">
        <v>0.66605731000000001</v>
      </c>
      <c r="AJ12" s="8">
        <f t="shared" si="8"/>
        <v>-3.394701E-2</v>
      </c>
      <c r="AK12" s="8">
        <f t="shared" si="9"/>
        <v>2.2610654163143101E-2</v>
      </c>
      <c r="AN12">
        <v>0.23458828000000001</v>
      </c>
      <c r="AO12">
        <v>0.65807234999999997</v>
      </c>
      <c r="AP12" s="8">
        <f t="shared" si="10"/>
        <v>-4.4532539999999982E-2</v>
      </c>
      <c r="AQ12" s="8">
        <f t="shared" si="11"/>
        <v>2.9305633249268985E-2</v>
      </c>
      <c r="AT12">
        <v>0.34104635999999999</v>
      </c>
      <c r="AU12">
        <v>0.57876700999999997</v>
      </c>
      <c r="AV12" s="8">
        <f t="shared" si="12"/>
        <v>-6.4737150000000021E-2</v>
      </c>
      <c r="AW12" s="8">
        <f t="shared" si="13"/>
        <v>3.7467726741421507E-2</v>
      </c>
      <c r="AZ12">
        <v>0.46023662999999998</v>
      </c>
      <c r="BA12">
        <v>0.50657036</v>
      </c>
      <c r="BB12" s="8">
        <f t="shared" si="14"/>
        <v>-8.7365670000000006E-2</v>
      </c>
      <c r="BC12" s="8">
        <f t="shared" si="15"/>
        <v>4.4256858903541203E-2</v>
      </c>
      <c r="BF12">
        <v>0.46023662999999998</v>
      </c>
      <c r="BG12">
        <v>0.50010421000000005</v>
      </c>
      <c r="BH12" s="8">
        <f>BF12-BF13</f>
        <v>-8.7365670000000006E-2</v>
      </c>
      <c r="BI12" s="8">
        <f>-BH12*BG12</f>
        <v>4.3691939376470708E-2</v>
      </c>
      <c r="BL12">
        <v>0.34104635999999999</v>
      </c>
      <c r="BM12">
        <v>0.55844901999999996</v>
      </c>
      <c r="BN12" s="8">
        <f t="shared" si="16"/>
        <v>-6.4737150000000021E-2</v>
      </c>
      <c r="BO12" s="8">
        <f t="shared" si="17"/>
        <v>3.6152397975093009E-2</v>
      </c>
      <c r="BR12">
        <v>0.23458828000000001</v>
      </c>
      <c r="BS12">
        <v>0.60947147999999995</v>
      </c>
      <c r="BT12" s="8">
        <f>BR12-BR13</f>
        <v>-4.4532539999999982E-2</v>
      </c>
      <c r="BU12" s="8">
        <f>-BT12*BS12</f>
        <v>2.7141313061959188E-2</v>
      </c>
      <c r="BX12">
        <v>0.17873757000000001</v>
      </c>
      <c r="BY12">
        <v>0.63796467000000001</v>
      </c>
      <c r="BZ12" s="8">
        <f t="shared" si="18"/>
        <v>-3.394701E-2</v>
      </c>
      <c r="CA12" s="8">
        <f t="shared" si="19"/>
        <v>2.1656993032136699E-2</v>
      </c>
      <c r="CC12">
        <v>0.17873757000000001</v>
      </c>
      <c r="CD12">
        <v>0.64021033999999999</v>
      </c>
      <c r="CE12" s="8">
        <f t="shared" si="20"/>
        <v>-3.394701E-2</v>
      </c>
      <c r="CF12" s="8">
        <f t="shared" si="21"/>
        <v>2.1733226814083399E-2</v>
      </c>
      <c r="CG12" s="8"/>
      <c r="CI12">
        <v>0.23458828000000001</v>
      </c>
      <c r="CJ12">
        <v>0.64477041000000002</v>
      </c>
      <c r="CK12" s="8">
        <f>CI12-CI13</f>
        <v>-4.4532539999999982E-2</v>
      </c>
      <c r="CL12" s="8">
        <f>-CK12*CJ12</f>
        <v>2.871326407414139E-2</v>
      </c>
      <c r="CO12">
        <v>0.34104635999999999</v>
      </c>
      <c r="CP12">
        <v>0.59447581000000005</v>
      </c>
      <c r="CQ12" s="8">
        <f t="shared" si="22"/>
        <v>-6.4737150000000021E-2</v>
      </c>
      <c r="CR12" s="8">
        <f t="shared" si="23"/>
        <v>3.8484669683341514E-2</v>
      </c>
      <c r="CU12">
        <v>0.46023662999999998</v>
      </c>
      <c r="CV12">
        <v>0.52579578999999999</v>
      </c>
      <c r="CW12" s="8">
        <f>CU12-CU13</f>
        <v>-8.7365670000000006E-2</v>
      </c>
      <c r="CX12" s="8">
        <f>-CW12*CV12</f>
        <v>4.59365014765293E-2</v>
      </c>
      <c r="DA12">
        <v>0.46023662999999998</v>
      </c>
      <c r="DB12">
        <v>1.04634245</v>
      </c>
      <c r="DC12" s="8">
        <f>DA12-DA13</f>
        <v>-8.7365670000000006E-2</v>
      </c>
      <c r="DD12" s="8">
        <f>-DC12*DB12</f>
        <v>9.1414409193691509E-2</v>
      </c>
      <c r="DG12">
        <v>0.34104635999999999</v>
      </c>
      <c r="DH12">
        <v>1.1009171499999999</v>
      </c>
      <c r="DI12" s="8">
        <f t="shared" si="24"/>
        <v>-6.4737150000000021E-2</v>
      </c>
      <c r="DJ12" s="8">
        <f t="shared" si="25"/>
        <v>7.127023867712251E-2</v>
      </c>
      <c r="DM12">
        <v>0.23458828000000001</v>
      </c>
      <c r="DN12">
        <v>1.0997765799999999</v>
      </c>
      <c r="DO12" s="8">
        <f>DM12-DM13</f>
        <v>-4.4532539999999982E-2</v>
      </c>
      <c r="DP12" s="8">
        <f>-DO12*DN12</f>
        <v>4.8975844539913174E-2</v>
      </c>
      <c r="DS12">
        <v>0.17873757000000001</v>
      </c>
      <c r="DT12">
        <v>1.06103758</v>
      </c>
      <c r="DU12" s="8">
        <f t="shared" si="26"/>
        <v>-3.394701E-2</v>
      </c>
      <c r="DV12" s="8">
        <f t="shared" si="27"/>
        <v>3.6019053338635802E-2</v>
      </c>
      <c r="DY12" s="1">
        <v>0.23458828300000001</v>
      </c>
      <c r="DZ12" s="15">
        <f t="shared" si="28"/>
        <v>5.8954250447668256E-2</v>
      </c>
      <c r="EA12" s="15">
        <f t="shared" si="29"/>
        <v>5.8954250447668256E-2</v>
      </c>
      <c r="EB12" s="15">
        <f t="shared" si="36"/>
        <v>5.5804642000000015E-2</v>
      </c>
      <c r="EC12" s="15">
        <f t="shared" si="37"/>
        <v>2.9781557193584718E-3</v>
      </c>
      <c r="ED12" s="7">
        <f t="shared" si="38"/>
        <v>1.6241132746282241</v>
      </c>
      <c r="EE12">
        <f t="shared" si="39"/>
        <v>0.99857898821020796</v>
      </c>
      <c r="EG12" s="1">
        <v>0.23458828000000001</v>
      </c>
      <c r="EH12" s="1">
        <v>0.33778143999999999</v>
      </c>
      <c r="EI12" s="8">
        <f>EG12-EG13</f>
        <v>-4.4532539999999982E-2</v>
      </c>
      <c r="EJ12" s="8">
        <f t="shared" si="30"/>
        <v>1.5038748641624524E-2</v>
      </c>
      <c r="EK12">
        <v>0</v>
      </c>
      <c r="EM12" s="1">
        <v>0.23458828000000001</v>
      </c>
      <c r="EN12" s="1">
        <v>0.40950839</v>
      </c>
      <c r="EO12" s="8">
        <f>EM12-EM13</f>
        <v>-4.4532539999999982E-2</v>
      </c>
      <c r="EP12" s="8">
        <f t="shared" si="31"/>
        <v>1.8229408268908513E-2</v>
      </c>
      <c r="EQ12">
        <v>1</v>
      </c>
      <c r="ES12" s="1">
        <v>0.23458828000000001</v>
      </c>
      <c r="ET12" s="1">
        <v>0.47834314999999999</v>
      </c>
      <c r="EU12" s="8">
        <f>ES12-ES13</f>
        <v>-4.4532539999999982E-2</v>
      </c>
      <c r="EV12" s="8">
        <f t="shared" si="32"/>
        <v>2.1296855141871907E-2</v>
      </c>
      <c r="EX12" s="1">
        <v>0.23458828000000001</v>
      </c>
      <c r="EY12" s="1">
        <v>0.54566493000000005</v>
      </c>
      <c r="EZ12" s="8">
        <f>EX12-EX13</f>
        <v>-4.4532539999999982E-2</v>
      </c>
      <c r="FA12" s="8">
        <f t="shared" si="33"/>
        <v>2.429416407491081E-2</v>
      </c>
      <c r="FC12" s="1">
        <v>0.23458828000000001</v>
      </c>
      <c r="FD12" s="1">
        <v>0.61094914</v>
      </c>
      <c r="FE12" s="8">
        <f>FC12-FC13</f>
        <v>-4.4532539999999982E-2</v>
      </c>
      <c r="FF12" s="8">
        <f t="shared" si="34"/>
        <v>2.720075605479292E-2</v>
      </c>
      <c r="FH12">
        <v>0.23458828000000001</v>
      </c>
      <c r="FI12">
        <v>0.68824262000000003</v>
      </c>
      <c r="FJ12" s="8">
        <f>FH12-FH13</f>
        <v>-4.4532539999999982E-2</v>
      </c>
      <c r="FK12" s="8">
        <f t="shared" si="35"/>
        <v>3.0642026295562907E-2</v>
      </c>
      <c r="FM12" s="1">
        <v>0.23458828300000001</v>
      </c>
      <c r="FN12" s="1">
        <v>0.71451220599999998</v>
      </c>
      <c r="FO12" s="8">
        <f>FM12-FM13</f>
        <v>-4.4532536999999983E-2</v>
      </c>
      <c r="FP12" s="8">
        <f>-FO12*FN12*$EE13</f>
        <v>3.1811602033341553E-2</v>
      </c>
      <c r="FR12" s="1">
        <v>0.23458828000000001</v>
      </c>
      <c r="FS12" s="1">
        <v>0.33778143999999999</v>
      </c>
      <c r="FW12" s="1">
        <v>0.23458828000000001</v>
      </c>
      <c r="FX12" s="1">
        <v>0.75323068999999998</v>
      </c>
      <c r="FY12" s="8">
        <f>FW12-FW13</f>
        <v>-4.4532539999999982E-2</v>
      </c>
      <c r="FZ12" s="8">
        <f>-FY12*FX12*$EE13</f>
        <v>3.3535433492341685E-2</v>
      </c>
      <c r="GC12" s="1">
        <v>0.23458828000000001</v>
      </c>
      <c r="GD12" s="1">
        <v>0.82366373999999998</v>
      </c>
      <c r="GH12" s="1">
        <v>0.23458828000000001</v>
      </c>
      <c r="GI12" s="1">
        <v>0.91626366999999997</v>
      </c>
      <c r="GJ12" s="8">
        <f>GH12-GH13</f>
        <v>-4.4532539999999982E-2</v>
      </c>
      <c r="GK12" s="8">
        <f>-GJ12*GI12*$EE13</f>
        <v>4.0794008760760808E-2</v>
      </c>
      <c r="GL12" s="8"/>
      <c r="GM12" s="1">
        <v>0.23458828000000001</v>
      </c>
      <c r="GN12" s="1">
        <v>0.85413894000000001</v>
      </c>
      <c r="GO12" s="8">
        <f>GM12-GM13</f>
        <v>-4.4532539999999982E-2</v>
      </c>
      <c r="GP12" s="8">
        <f>-GO12*GN12*$EE13</f>
        <v>3.8028083555104779E-2</v>
      </c>
      <c r="GR12" s="1">
        <v>0.23458828000000001</v>
      </c>
      <c r="GS12" s="1">
        <v>0.96214480999999996</v>
      </c>
      <c r="GT12" s="8">
        <f>GR12-GR13</f>
        <v>-4.4532539999999982E-2</v>
      </c>
      <c r="GU12" s="8">
        <f>-GT12*GS12*$EE13</f>
        <v>4.2836734766817222E-2</v>
      </c>
      <c r="GW12">
        <v>0.23458828000000001</v>
      </c>
      <c r="GX12">
        <v>0.97327797999999999</v>
      </c>
      <c r="GY12" s="8">
        <f>GW12-GW13</f>
        <v>-4.4532539999999982E-2</v>
      </c>
      <c r="GZ12" s="8">
        <f>-GY12*GX12*$EE13</f>
        <v>4.3332407191016949E-2</v>
      </c>
      <c r="HB12">
        <v>0.23458828000000001</v>
      </c>
      <c r="HC12">
        <v>0.97327797999999999</v>
      </c>
      <c r="HD12" s="8">
        <f>HB12-HB13</f>
        <v>-4.4532539999999982E-2</v>
      </c>
      <c r="HE12" s="8">
        <f>-HD12*HC12*$EE13</f>
        <v>4.3332407191016949E-2</v>
      </c>
      <c r="HG12">
        <v>0.17878363999999999</v>
      </c>
      <c r="HH12">
        <v>1.16884638</v>
      </c>
    </row>
    <row r="13" spans="2:216" x14ac:dyDescent="0.3">
      <c r="C13">
        <v>6</v>
      </c>
      <c r="D13" s="7">
        <v>0.66</v>
      </c>
      <c r="E13" s="7">
        <v>0.5977616948401222</v>
      </c>
      <c r="F13" s="9">
        <v>0.58399999999999996</v>
      </c>
      <c r="G13" s="9"/>
      <c r="J13" s="8">
        <v>0.54760229999999999</v>
      </c>
      <c r="K13" s="8">
        <v>0.49494632999999999</v>
      </c>
      <c r="L13" s="8">
        <f t="shared" si="0"/>
        <v>-9.3306349999999982E-2</v>
      </c>
      <c r="M13" s="8">
        <f t="shared" si="1"/>
        <v>4.618163549819549E-2</v>
      </c>
      <c r="N13" s="1"/>
      <c r="P13" s="8">
        <v>0.40578351000000001</v>
      </c>
      <c r="Q13" s="8">
        <v>0.59195717000000003</v>
      </c>
      <c r="R13" s="8">
        <f t="shared" si="2"/>
        <v>-6.4756549999999968E-2</v>
      </c>
      <c r="S13" s="8">
        <f t="shared" si="3"/>
        <v>3.8333104076963484E-2</v>
      </c>
      <c r="V13">
        <v>0.27912081999999999</v>
      </c>
      <c r="W13">
        <v>0.67768271999999996</v>
      </c>
      <c r="X13" s="8">
        <f t="shared" si="4"/>
        <v>-4.4599009999999994E-2</v>
      </c>
      <c r="Y13" s="8">
        <f t="shared" si="5"/>
        <v>3.0223978406107195E-2</v>
      </c>
      <c r="AB13">
        <v>0.21268458000000001</v>
      </c>
      <c r="AC13">
        <v>0.73796311999999997</v>
      </c>
      <c r="AD13" s="8">
        <f t="shared" si="6"/>
        <v>-3.3978309999999984E-2</v>
      </c>
      <c r="AE13" s="8">
        <f t="shared" si="7"/>
        <v>2.5074739659927188E-2</v>
      </c>
      <c r="AH13">
        <v>0.21268458000000001</v>
      </c>
      <c r="AI13">
        <v>0.65501162999999996</v>
      </c>
      <c r="AJ13" s="8">
        <f t="shared" si="8"/>
        <v>-3.3978309999999984E-2</v>
      </c>
      <c r="AK13" s="8">
        <f t="shared" si="9"/>
        <v>2.2256188217745287E-2</v>
      </c>
      <c r="AN13">
        <v>0.27912081999999999</v>
      </c>
      <c r="AO13">
        <v>0.63380928000000003</v>
      </c>
      <c r="AP13" s="8">
        <f t="shared" si="10"/>
        <v>-4.4599009999999994E-2</v>
      </c>
      <c r="AQ13" s="8">
        <f t="shared" si="11"/>
        <v>2.8267266416812799E-2</v>
      </c>
      <c r="AT13">
        <v>0.40578351000000001</v>
      </c>
      <c r="AU13">
        <v>0.53486723000000003</v>
      </c>
      <c r="AV13" s="8">
        <f t="shared" si="12"/>
        <v>-6.4756549999999968E-2</v>
      </c>
      <c r="AW13" s="8">
        <f t="shared" si="13"/>
        <v>3.4636156522856482E-2</v>
      </c>
      <c r="AZ13">
        <v>0.54760229999999999</v>
      </c>
      <c r="BA13">
        <v>0.44118796999999998</v>
      </c>
      <c r="BB13" s="8">
        <f t="shared" si="14"/>
        <v>-9.3306349999999982E-2</v>
      </c>
      <c r="BC13" s="8">
        <f t="shared" si="15"/>
        <v>4.1165639144609488E-2</v>
      </c>
      <c r="BF13">
        <v>0.54760229999999999</v>
      </c>
      <c r="BG13">
        <v>0.43768850999999998</v>
      </c>
      <c r="BH13" s="8">
        <f>BF13-BF14</f>
        <v>-9.3306349999999982E-2</v>
      </c>
      <c r="BI13" s="8">
        <f>-BH13*BG13</f>
        <v>4.0839117305038489E-2</v>
      </c>
      <c r="BL13">
        <v>0.40578351000000001</v>
      </c>
      <c r="BM13">
        <v>0.52490292999999999</v>
      </c>
      <c r="BN13" s="8">
        <f t="shared" si="16"/>
        <v>-6.4756549999999968E-2</v>
      </c>
      <c r="BO13" s="8">
        <f t="shared" si="17"/>
        <v>3.3990902831691483E-2</v>
      </c>
      <c r="BR13">
        <v>0.27912081999999999</v>
      </c>
      <c r="BS13">
        <v>0.62455589</v>
      </c>
      <c r="BT13" s="8">
        <f>BR13-BR14</f>
        <v>-4.4599009999999994E-2</v>
      </c>
      <c r="BU13" s="8">
        <f>-BT13*BS13</f>
        <v>2.7854574383668895E-2</v>
      </c>
      <c r="BX13">
        <v>0.21268458000000001</v>
      </c>
      <c r="BY13">
        <v>0.66135944000000002</v>
      </c>
      <c r="BZ13" s="8">
        <f t="shared" si="18"/>
        <v>-3.3978309999999984E-2</v>
      </c>
      <c r="CA13" s="8">
        <f t="shared" si="19"/>
        <v>2.2471876073746389E-2</v>
      </c>
      <c r="CC13">
        <v>0.21268458000000001</v>
      </c>
      <c r="CD13">
        <v>0.62200244999999998</v>
      </c>
      <c r="CE13" s="8">
        <f t="shared" si="20"/>
        <v>-3.3978309999999984E-2</v>
      </c>
      <c r="CF13" s="8">
        <f t="shared" si="21"/>
        <v>2.1134592066859491E-2</v>
      </c>
      <c r="CG13" s="8"/>
      <c r="CI13">
        <v>0.27912081999999999</v>
      </c>
      <c r="CJ13">
        <v>0.61669271999999997</v>
      </c>
      <c r="CK13" s="8">
        <f>CI13-CI14</f>
        <v>-4.4599009999999994E-2</v>
      </c>
      <c r="CL13" s="8">
        <f>-CK13*CJ13</f>
        <v>2.7503884786207196E-2</v>
      </c>
      <c r="CO13">
        <v>0.40578351000000001</v>
      </c>
      <c r="CP13">
        <v>0.54674033</v>
      </c>
      <c r="CQ13" s="8">
        <f t="shared" si="22"/>
        <v>-6.4756549999999968E-2</v>
      </c>
      <c r="CR13" s="8">
        <f t="shared" si="23"/>
        <v>3.5405017516661481E-2</v>
      </c>
      <c r="CU13">
        <v>0.54760229999999999</v>
      </c>
      <c r="CV13">
        <v>0.45680969999999999</v>
      </c>
      <c r="CW13" s="8">
        <f>CU13-CU14</f>
        <v>-9.3306349999999982E-2</v>
      </c>
      <c r="CX13" s="8">
        <f>-CW13*CV13</f>
        <v>4.2623245751594992E-2</v>
      </c>
      <c r="DA13">
        <v>0.54760229999999999</v>
      </c>
      <c r="DB13">
        <v>1.0113235599999999</v>
      </c>
      <c r="DC13" s="8">
        <f>DA13-DA14</f>
        <v>-9.3306349999999982E-2</v>
      </c>
      <c r="DD13" s="8">
        <f>-DC13*DB13</f>
        <v>9.4362910052605969E-2</v>
      </c>
      <c r="DG13">
        <v>0.40578351000000001</v>
      </c>
      <c r="DH13">
        <v>1.09343732</v>
      </c>
      <c r="DI13" s="8">
        <f t="shared" si="24"/>
        <v>-6.4756549999999968E-2</v>
      </c>
      <c r="DJ13" s="8">
        <f t="shared" si="25"/>
        <v>7.0807228484445969E-2</v>
      </c>
      <c r="DM13">
        <v>0.27912081999999999</v>
      </c>
      <c r="DN13">
        <v>1.1118925900000001</v>
      </c>
      <c r="DO13" s="8">
        <f>DM13-DM14</f>
        <v>-4.4599009999999994E-2</v>
      </c>
      <c r="DP13" s="8">
        <f>-DO13*DN13</f>
        <v>4.9589308740335895E-2</v>
      </c>
      <c r="DS13">
        <v>0.21268458000000001</v>
      </c>
      <c r="DT13">
        <v>1.08374616</v>
      </c>
      <c r="DU13" s="8">
        <f t="shared" si="26"/>
        <v>-3.3978309999999984E-2</v>
      </c>
      <c r="DV13" s="8">
        <f t="shared" si="27"/>
        <v>3.6823862985789581E-2</v>
      </c>
      <c r="DY13" s="1">
        <v>0.27912081999999999</v>
      </c>
      <c r="DZ13" s="15">
        <f t="shared" si="28"/>
        <v>5.9917388798173321E-2</v>
      </c>
      <c r="EA13" s="15">
        <f t="shared" si="29"/>
        <v>5.9917388798173321E-2</v>
      </c>
      <c r="EB13" s="15">
        <f t="shared" si="36"/>
        <v>4.4532536999999983E-2</v>
      </c>
      <c r="EC13" s="15">
        <f t="shared" si="37"/>
        <v>9.6313835050506474E-4</v>
      </c>
      <c r="ED13" s="7">
        <f t="shared" si="38"/>
        <v>1.5924207004593651</v>
      </c>
      <c r="EE13">
        <f t="shared" si="39"/>
        <v>0.99976620234260183</v>
      </c>
      <c r="EG13" s="1">
        <v>0.27912081999999999</v>
      </c>
      <c r="EH13" s="1">
        <v>0.32530075000000003</v>
      </c>
      <c r="EI13" s="8">
        <f>EG13-EG14</f>
        <v>-4.4599009999999994E-2</v>
      </c>
      <c r="EJ13" s="8">
        <f t="shared" si="30"/>
        <v>1.4508089145388741E-2</v>
      </c>
      <c r="EK13">
        <v>0</v>
      </c>
      <c r="EM13" s="1">
        <v>0.27912081999999999</v>
      </c>
      <c r="EN13" s="1">
        <v>0.38867635</v>
      </c>
      <c r="EO13" s="8">
        <f>EM13-EM14</f>
        <v>-4.4599009999999994E-2</v>
      </c>
      <c r="EP13" s="8">
        <f t="shared" si="31"/>
        <v>1.7331937583708788E-2</v>
      </c>
      <c r="EQ13">
        <v>1</v>
      </c>
      <c r="ES13" s="1">
        <v>0.27912081999999999</v>
      </c>
      <c r="ET13" s="1">
        <v>0.45080745</v>
      </c>
      <c r="EU13" s="8">
        <f>ES13-ES14</f>
        <v>-4.4599009999999994E-2</v>
      </c>
      <c r="EV13" s="8">
        <f t="shared" si="32"/>
        <v>2.0105562843016428E-2</v>
      </c>
      <c r="EX13" s="1">
        <v>0.27912081999999999</v>
      </c>
      <c r="EY13" s="1">
        <v>0.51187603000000004</v>
      </c>
      <c r="EZ13" s="8">
        <f>EX13-EX14</f>
        <v>-4.4599009999999994E-2</v>
      </c>
      <c r="FA13" s="8">
        <f t="shared" si="33"/>
        <v>2.282916062944116E-2</v>
      </c>
      <c r="FC13" s="1">
        <v>0.27912081999999999</v>
      </c>
      <c r="FD13" s="1">
        <v>0.57174378999999997</v>
      </c>
      <c r="FE13" s="8">
        <f>FC13-FC14</f>
        <v>-4.4599009999999994E-2</v>
      </c>
      <c r="FF13" s="8">
        <f t="shared" si="34"/>
        <v>2.5499203041008722E-2</v>
      </c>
      <c r="FH13">
        <v>0.27912081999999999</v>
      </c>
      <c r="FI13">
        <v>0.64594364999999998</v>
      </c>
      <c r="FJ13" s="8">
        <f>FH13-FH14</f>
        <v>-4.4599009999999994E-2</v>
      </c>
      <c r="FK13" s="8">
        <f t="shared" si="35"/>
        <v>2.8808442824364167E-2</v>
      </c>
      <c r="FM13" s="1">
        <v>0.27912081999999999</v>
      </c>
      <c r="FN13" s="1">
        <v>0.67339983999999997</v>
      </c>
      <c r="FO13" s="8">
        <f>FM13-FM14</f>
        <v>-4.4599007000000024E-2</v>
      </c>
      <c r="FP13" s="8">
        <f>-FO13*FN13*$EE14</f>
        <v>3.0032959506051567E-2</v>
      </c>
      <c r="FR13" s="1">
        <v>0.27912081999999999</v>
      </c>
      <c r="FS13" s="1">
        <v>0.32530075000000003</v>
      </c>
      <c r="FW13" s="1">
        <v>0.27912081999999999</v>
      </c>
      <c r="FX13" s="1">
        <v>0.73336639000000003</v>
      </c>
      <c r="FY13" s="8">
        <f>FW13-FW14</f>
        <v>-4.4599009999999994E-2</v>
      </c>
      <c r="FZ13" s="8">
        <f>-FY13*FX13*$EE14</f>
        <v>3.2707409873330838E-2</v>
      </c>
      <c r="GC13" s="1">
        <v>0.27912081999999999</v>
      </c>
      <c r="GD13" s="1">
        <v>0.85008247999999997</v>
      </c>
      <c r="GH13" s="1">
        <v>0.27912081999999999</v>
      </c>
      <c r="GI13" s="1">
        <v>0.89866077</v>
      </c>
      <c r="GJ13" s="8">
        <f>GH13-GH14</f>
        <v>-4.4599009999999994E-2</v>
      </c>
      <c r="GK13" s="8">
        <f>-GJ13*GI13*$EE14</f>
        <v>4.0079374433116696E-2</v>
      </c>
      <c r="GL13" s="8"/>
      <c r="GM13" s="1">
        <v>0.27912081999999999</v>
      </c>
      <c r="GN13" s="1">
        <v>0.88034663999999996</v>
      </c>
      <c r="GO13" s="8">
        <f>GM13-GM14</f>
        <v>-4.4599009999999994E-2</v>
      </c>
      <c r="GP13" s="8">
        <f>-GO13*GN13*$EE14</f>
        <v>3.9262582493165013E-2</v>
      </c>
      <c r="GR13" s="1">
        <v>0.27912081999999999</v>
      </c>
      <c r="GS13" s="1">
        <v>0.99142803999999995</v>
      </c>
      <c r="GT13" s="8">
        <f>GR13-GR14</f>
        <v>-4.4599009999999994E-2</v>
      </c>
      <c r="GU13" s="8">
        <f>-GT13*GS13*$EE14</f>
        <v>4.4216702191919421E-2</v>
      </c>
      <c r="GW13">
        <v>0.27912081999999999</v>
      </c>
      <c r="GX13">
        <v>0.99398969999999998</v>
      </c>
      <c r="GY13" s="8">
        <f>GW13-GW14</f>
        <v>-4.4599009999999994E-2</v>
      </c>
      <c r="GZ13" s="8">
        <f>-GY13*GX13*$EE14</f>
        <v>4.433094967410376E-2</v>
      </c>
      <c r="HB13">
        <v>0.27912081999999999</v>
      </c>
      <c r="HC13">
        <v>0.99398969999999998</v>
      </c>
      <c r="HD13" s="8">
        <f>HB13-HB14</f>
        <v>-4.4599009999999994E-2</v>
      </c>
      <c r="HE13" s="8">
        <f>-HD13*HC13*$EE14</f>
        <v>4.433094967410376E-2</v>
      </c>
      <c r="HG13">
        <v>0.23458828000000001</v>
      </c>
      <c r="HH13">
        <v>1.0046204000000001</v>
      </c>
    </row>
    <row r="14" spans="2:216" x14ac:dyDescent="0.3">
      <c r="C14">
        <v>7</v>
      </c>
      <c r="D14" s="7">
        <v>0.77</v>
      </c>
      <c r="E14" s="7"/>
      <c r="J14" s="8">
        <v>0.64090864999999997</v>
      </c>
      <c r="K14" s="8">
        <v>0.41989584000000002</v>
      </c>
      <c r="L14" s="8">
        <f t="shared" si="0"/>
        <v>-0.10072543</v>
      </c>
      <c r="M14" s="8">
        <f t="shared" si="1"/>
        <v>4.2294189039211207E-2</v>
      </c>
      <c r="N14" s="1"/>
      <c r="P14" s="8">
        <v>0.47054005999999998</v>
      </c>
      <c r="Q14" s="8">
        <v>0.54069354000000003</v>
      </c>
      <c r="R14" s="8">
        <f t="shared" si="2"/>
        <v>-6.4766339999999978E-2</v>
      </c>
      <c r="S14" s="8">
        <f t="shared" si="3"/>
        <v>3.5018741647443591E-2</v>
      </c>
      <c r="V14">
        <v>0.32371982999999999</v>
      </c>
      <c r="W14">
        <v>0.65045545000000005</v>
      </c>
      <c r="X14" s="8">
        <f t="shared" si="4"/>
        <v>-4.4542300000000035E-2</v>
      </c>
      <c r="Y14" s="8">
        <f t="shared" si="5"/>
        <v>2.8972781790535026E-2</v>
      </c>
      <c r="AB14">
        <v>0.24666289</v>
      </c>
      <c r="AC14">
        <v>0.72795105999999998</v>
      </c>
      <c r="AD14" s="8">
        <f t="shared" si="6"/>
        <v>-3.3991440000000012E-2</v>
      </c>
      <c r="AE14" s="8">
        <f t="shared" si="7"/>
        <v>2.4744104778926409E-2</v>
      </c>
      <c r="AH14">
        <v>0.24666289</v>
      </c>
      <c r="AI14">
        <v>0.64537217999999996</v>
      </c>
      <c r="AJ14" s="8">
        <f t="shared" si="8"/>
        <v>-3.3991440000000012E-2</v>
      </c>
      <c r="AK14" s="8">
        <f t="shared" si="9"/>
        <v>2.1937129734139207E-2</v>
      </c>
      <c r="AN14">
        <v>0.32371982999999999</v>
      </c>
      <c r="AO14">
        <v>0.60896724000000002</v>
      </c>
      <c r="AP14" s="8">
        <f t="shared" si="10"/>
        <v>-4.4542300000000035E-2</v>
      </c>
      <c r="AQ14" s="8">
        <f t="shared" si="11"/>
        <v>2.7124801494252022E-2</v>
      </c>
      <c r="AT14">
        <v>0.47054005999999998</v>
      </c>
      <c r="AU14">
        <v>0.49014841999999997</v>
      </c>
      <c r="AV14" s="8">
        <f t="shared" si="12"/>
        <v>-6.4766339999999978E-2</v>
      </c>
      <c r="AW14" s="8">
        <f t="shared" si="13"/>
        <v>3.1745119220182791E-2</v>
      </c>
      <c r="AZ14">
        <v>0.64090864999999997</v>
      </c>
      <c r="BA14">
        <v>0.37440243000000001</v>
      </c>
      <c r="BB14" s="8">
        <f t="shared" si="14"/>
        <v>-0.10072543</v>
      </c>
      <c r="BC14" s="8">
        <f t="shared" si="15"/>
        <v>3.7711845754794901E-2</v>
      </c>
      <c r="BF14">
        <v>0.64090864999999997</v>
      </c>
      <c r="BG14">
        <v>0.36935687</v>
      </c>
      <c r="BH14" s="8">
        <f>BF14-BF15</f>
        <v>-0.10072543</v>
      </c>
      <c r="BI14" s="8">
        <f>-BH14*BG14</f>
        <v>3.7203629554204101E-2</v>
      </c>
      <c r="BL14">
        <v>0.47054005999999998</v>
      </c>
      <c r="BM14">
        <v>0.48303349000000001</v>
      </c>
      <c r="BN14" s="8">
        <f t="shared" si="16"/>
        <v>-6.4766339999999978E-2</v>
      </c>
      <c r="BO14" s="8">
        <f t="shared" si="17"/>
        <v>3.1284311244726588E-2</v>
      </c>
      <c r="BR14">
        <v>0.32371982999999999</v>
      </c>
      <c r="BS14">
        <v>0.60766016</v>
      </c>
      <c r="BT14" s="8">
        <f>BR14-BR15</f>
        <v>-4.4542300000000035E-2</v>
      </c>
      <c r="BU14" s="8">
        <f>-BT14*BS14</f>
        <v>2.706658114476802E-2</v>
      </c>
      <c r="BX14">
        <v>0.24666289</v>
      </c>
      <c r="BY14">
        <v>0.62691901999999999</v>
      </c>
      <c r="BZ14" s="8">
        <f t="shared" si="18"/>
        <v>-3.3991440000000012E-2</v>
      </c>
      <c r="CA14" s="8">
        <f t="shared" si="19"/>
        <v>2.1309880253188807E-2</v>
      </c>
      <c r="CC14">
        <v>0.24666289</v>
      </c>
      <c r="CD14">
        <v>0.60840295</v>
      </c>
      <c r="CE14" s="8">
        <f t="shared" si="20"/>
        <v>-3.3991440000000012E-2</v>
      </c>
      <c r="CF14" s="8">
        <f t="shared" si="21"/>
        <v>2.0680492370748007E-2</v>
      </c>
      <c r="CG14" s="8"/>
      <c r="CI14">
        <v>0.32371982999999999</v>
      </c>
      <c r="CJ14">
        <v>0.59092429000000002</v>
      </c>
      <c r="CK14" s="8">
        <f>CI14-CI15</f>
        <v>-4.4542300000000035E-2</v>
      </c>
      <c r="CL14" s="8">
        <f>-CK14*CJ14</f>
        <v>2.6321127002467023E-2</v>
      </c>
      <c r="CO14">
        <v>0.47054005999999998</v>
      </c>
      <c r="CP14">
        <v>0.50029973999999999</v>
      </c>
      <c r="CQ14" s="8">
        <f t="shared" si="22"/>
        <v>-6.4766339999999978E-2</v>
      </c>
      <c r="CR14" s="8">
        <f t="shared" si="23"/>
        <v>3.2402583062751587E-2</v>
      </c>
      <c r="CU14">
        <v>0.64090864999999997</v>
      </c>
      <c r="CV14">
        <v>0.38700422000000001</v>
      </c>
      <c r="CW14" s="8">
        <f>CU14-CU15</f>
        <v>-0.10072543</v>
      </c>
      <c r="CX14" s="8">
        <f>-CW14*CV14</f>
        <v>3.8981166471314603E-2</v>
      </c>
      <c r="DA14">
        <v>0.64090864999999997</v>
      </c>
      <c r="DB14">
        <v>0.96112147999999997</v>
      </c>
      <c r="DC14" s="8">
        <f>DA14-DA15</f>
        <v>-0.10072543</v>
      </c>
      <c r="DD14" s="8">
        <f>-DC14*DB14</f>
        <v>9.6809374355236399E-2</v>
      </c>
      <c r="DG14">
        <v>0.47054005999999998</v>
      </c>
      <c r="DH14">
        <v>1.0793934700000001</v>
      </c>
      <c r="DI14" s="8">
        <f t="shared" si="24"/>
        <v>-6.4766339999999978E-2</v>
      </c>
      <c r="DJ14" s="8">
        <f t="shared" si="25"/>
        <v>6.990836447179978E-2</v>
      </c>
      <c r="DM14">
        <v>0.32371982999999999</v>
      </c>
      <c r="DN14">
        <v>1.11789443</v>
      </c>
      <c r="DO14" s="8">
        <f>DM14-DM15</f>
        <v>-4.4542300000000035E-2</v>
      </c>
      <c r="DP14" s="8">
        <f>-DO14*DN14</f>
        <v>4.9793589069389035E-2</v>
      </c>
      <c r="DS14">
        <v>0.24666289</v>
      </c>
      <c r="DT14">
        <v>1.10012909</v>
      </c>
      <c r="DU14" s="8">
        <f t="shared" si="26"/>
        <v>-3.3991440000000012E-2</v>
      </c>
      <c r="DV14" s="8">
        <f t="shared" si="27"/>
        <v>3.7394971954989614E-2</v>
      </c>
      <c r="DY14" s="1">
        <v>0.32371982700000002</v>
      </c>
      <c r="DZ14" s="15">
        <f t="shared" si="28"/>
        <v>5.9892512357095425E-2</v>
      </c>
      <c r="EA14" s="15">
        <f t="shared" si="29"/>
        <v>5.9892512357095425E-2</v>
      </c>
      <c r="EB14" s="15">
        <f t="shared" si="36"/>
        <v>4.4599007000000024E-2</v>
      </c>
      <c r="EC14" s="15">
        <f t="shared" si="37"/>
        <v>-2.4876441077896494E-5</v>
      </c>
      <c r="ED14" s="7">
        <f t="shared" si="38"/>
        <v>1.5702385466968316</v>
      </c>
      <c r="EE14">
        <f t="shared" si="39"/>
        <v>0.99999984444068513</v>
      </c>
      <c r="EG14" s="1">
        <v>0.32371982999999999</v>
      </c>
      <c r="EH14" s="1">
        <v>0.31325114999999998</v>
      </c>
      <c r="EI14" s="8">
        <f>EG14-EG15</f>
        <v>-4.4542300000000035E-2</v>
      </c>
      <c r="EJ14" s="8">
        <f t="shared" si="30"/>
        <v>1.3950445072677424E-2</v>
      </c>
      <c r="EK14">
        <v>0</v>
      </c>
      <c r="EM14" s="1">
        <v>0.32371982999999999</v>
      </c>
      <c r="EN14" s="1">
        <v>0.36829968000000002</v>
      </c>
      <c r="EO14" s="8">
        <f>EM14-EM15</f>
        <v>-4.4542300000000035E-2</v>
      </c>
      <c r="EP14" s="8">
        <f t="shared" si="31"/>
        <v>1.6399499003588051E-2</v>
      </c>
      <c r="EQ14">
        <v>1</v>
      </c>
      <c r="ES14" s="1">
        <v>0.32371982999999999</v>
      </c>
      <c r="ET14" s="1">
        <v>0.42383095999999998</v>
      </c>
      <c r="EU14" s="8">
        <f>ES14-ES15</f>
        <v>-4.4542300000000035E-2</v>
      </c>
      <c r="EV14" s="8">
        <f t="shared" si="32"/>
        <v>1.8875048112609139E-2</v>
      </c>
      <c r="EX14" s="1">
        <v>0.32371982999999999</v>
      </c>
      <c r="EY14" s="1">
        <v>0.47846541999999997</v>
      </c>
      <c r="EZ14" s="8">
        <f>EX14-EX15</f>
        <v>-4.4542300000000035E-2</v>
      </c>
      <c r="FA14" s="8">
        <f t="shared" si="33"/>
        <v>2.1308159797292153E-2</v>
      </c>
      <c r="FC14" s="1">
        <v>0.32371982999999999</v>
      </c>
      <c r="FD14" s="1">
        <v>0.53211361000000001</v>
      </c>
      <c r="FE14" s="8">
        <f>FC14-FC15</f>
        <v>-4.4542300000000035E-2</v>
      </c>
      <c r="FF14" s="8">
        <f t="shared" si="34"/>
        <v>2.3697348561143659E-2</v>
      </c>
      <c r="FH14">
        <v>0.32371982999999999</v>
      </c>
      <c r="FI14">
        <v>0.60279221999999999</v>
      </c>
      <c r="FJ14" s="8">
        <f>FH14-FH15</f>
        <v>-4.4542300000000035E-2</v>
      </c>
      <c r="FK14" s="8">
        <f t="shared" si="35"/>
        <v>2.6844976484036168E-2</v>
      </c>
      <c r="FM14" s="1">
        <v>0.32371982700000002</v>
      </c>
      <c r="FN14" s="1">
        <v>0.62566188599999994</v>
      </c>
      <c r="FO14" s="8">
        <f>FM14-FM15</f>
        <v>-4.4542307000000003E-2</v>
      </c>
      <c r="FP14" s="8">
        <f>-FO14*FN14*$EE15</f>
        <v>2.7863467209591691E-2</v>
      </c>
      <c r="FR14" s="1">
        <v>0.32371982999999999</v>
      </c>
      <c r="FS14" s="1">
        <v>0.31325114999999998</v>
      </c>
      <c r="FW14" s="1">
        <v>0.32371982999999999</v>
      </c>
      <c r="FX14" s="1">
        <v>0.68927459000000002</v>
      </c>
      <c r="FY14" s="8">
        <f>FW14-FW15</f>
        <v>-4.4542300000000035E-2</v>
      </c>
      <c r="FZ14" s="8">
        <f>-FY14*FX14*$EE15</f>
        <v>3.0696415026049393E-2</v>
      </c>
      <c r="GC14" s="1">
        <v>0.32371982999999999</v>
      </c>
      <c r="GD14" s="1">
        <v>0.80910791000000004</v>
      </c>
      <c r="GH14" s="1">
        <v>0.32371982999999999</v>
      </c>
      <c r="GI14" s="1">
        <v>0.85441018999999996</v>
      </c>
      <c r="GJ14" s="8">
        <f>GH14-GH15</f>
        <v>-4.4542300000000035E-2</v>
      </c>
      <c r="GK14" s="8">
        <f>-GJ14*GI14*$EE15</f>
        <v>3.8050626231159505E-2</v>
      </c>
      <c r="GL14" s="8"/>
      <c r="GM14" s="1">
        <v>0.32371982999999999</v>
      </c>
      <c r="GN14" s="1">
        <v>0.83986488000000004</v>
      </c>
      <c r="GO14" s="8">
        <f>GM14-GM15</f>
        <v>-4.4542300000000035E-2</v>
      </c>
      <c r="GP14" s="8">
        <f>-GO14*GN14*$EE15</f>
        <v>3.7402859899830589E-2</v>
      </c>
      <c r="GR14" s="1">
        <v>0.32371982999999999</v>
      </c>
      <c r="GS14" s="1">
        <v>0.94609085999999998</v>
      </c>
      <c r="GT14" s="8">
        <f>GR14-GR15</f>
        <v>-4.4542300000000035E-2</v>
      </c>
      <c r="GU14" s="8">
        <f>-GT14*GS14*$EE15</f>
        <v>4.213356782949447E-2</v>
      </c>
      <c r="GW14">
        <v>0.32371982999999999</v>
      </c>
      <c r="GX14">
        <v>0.93532778999999999</v>
      </c>
      <c r="GY14" s="8">
        <f>GW14-GW15</f>
        <v>-4.4542300000000035E-2</v>
      </c>
      <c r="GZ14" s="8">
        <f>-GY14*GX14*$EE15</f>
        <v>4.1654241203404253E-2</v>
      </c>
      <c r="HB14">
        <v>0.32371982999999999</v>
      </c>
      <c r="HC14">
        <v>0.93532778999999999</v>
      </c>
      <c r="HD14" s="8">
        <f>HB14-HB15</f>
        <v>-4.4542300000000035E-2</v>
      </c>
      <c r="HE14" s="8">
        <f>-HD14*HC14*$EE15</f>
        <v>4.1654241203404253E-2</v>
      </c>
      <c r="HG14">
        <v>0.27912081999999999</v>
      </c>
      <c r="HH14">
        <v>1.03632667</v>
      </c>
    </row>
    <row r="15" spans="2:216" x14ac:dyDescent="0.3">
      <c r="C15">
        <v>8</v>
      </c>
      <c r="D15" s="7">
        <v>0.88</v>
      </c>
      <c r="E15" s="7">
        <v>0.74441796031794638</v>
      </c>
      <c r="G15" s="7">
        <v>0.90304886735521328</v>
      </c>
      <c r="J15" s="8">
        <v>0.74163407999999997</v>
      </c>
      <c r="K15" s="8">
        <v>0.33919759999999999</v>
      </c>
      <c r="L15" s="8">
        <f t="shared" si="0"/>
        <v>-9.8536280000000032E-2</v>
      </c>
      <c r="M15" s="8">
        <f t="shared" si="1"/>
        <v>3.342326968892801E-2</v>
      </c>
      <c r="N15" s="1"/>
      <c r="P15" s="8">
        <v>0.53530639999999996</v>
      </c>
      <c r="Q15" s="8">
        <v>0.49378821000000001</v>
      </c>
      <c r="R15" s="8">
        <f t="shared" si="2"/>
        <v>-6.4773760000000014E-2</v>
      </c>
      <c r="S15" s="8">
        <f t="shared" si="3"/>
        <v>3.198451900536961E-2</v>
      </c>
      <c r="V15">
        <v>0.36826213000000002</v>
      </c>
      <c r="W15">
        <v>0.62831161999999996</v>
      </c>
      <c r="X15" s="8">
        <f t="shared" si="4"/>
        <v>-4.4585439999999976E-2</v>
      </c>
      <c r="Y15" s="8">
        <f t="shared" si="5"/>
        <v>2.8013550034812783E-2</v>
      </c>
      <c r="AB15">
        <v>0.28065433000000001</v>
      </c>
      <c r="AC15">
        <v>0.72347885000000001</v>
      </c>
      <c r="AD15" s="8">
        <f t="shared" si="6"/>
        <v>-3.3964349999999977E-2</v>
      </c>
      <c r="AE15" s="8">
        <f t="shared" si="7"/>
        <v>2.4572488878997482E-2</v>
      </c>
      <c r="AH15">
        <v>0.28065433000000001</v>
      </c>
      <c r="AI15">
        <v>0.6344803</v>
      </c>
      <c r="AJ15" s="8">
        <f t="shared" si="8"/>
        <v>-3.3964349999999977E-2</v>
      </c>
      <c r="AK15" s="8">
        <f t="shared" si="9"/>
        <v>2.1549710977304987E-2</v>
      </c>
      <c r="AN15">
        <v>0.36826213000000002</v>
      </c>
      <c r="AO15">
        <v>0.58202611000000004</v>
      </c>
      <c r="AP15" s="8">
        <f t="shared" si="10"/>
        <v>-4.4585439999999976E-2</v>
      </c>
      <c r="AQ15" s="8">
        <f t="shared" si="11"/>
        <v>2.5949890205838388E-2</v>
      </c>
      <c r="AT15">
        <v>0.53530639999999996</v>
      </c>
      <c r="AU15">
        <v>0.44389890999999998</v>
      </c>
      <c r="AV15" s="8">
        <f t="shared" si="12"/>
        <v>-6.4773760000000014E-2</v>
      </c>
      <c r="AW15" s="8">
        <f t="shared" si="13"/>
        <v>2.8753001460601606E-2</v>
      </c>
      <c r="AZ15">
        <v>0.74163407999999997</v>
      </c>
      <c r="BA15">
        <v>0.29991051000000002</v>
      </c>
      <c r="BB15" s="8">
        <f t="shared" si="14"/>
        <v>-9.8536280000000032E-2</v>
      </c>
      <c r="BC15" s="8">
        <f t="shared" si="15"/>
        <v>2.955206598830281E-2</v>
      </c>
      <c r="BF15">
        <v>0.74163407999999997</v>
      </c>
      <c r="BG15">
        <v>0.29460386999999999</v>
      </c>
      <c r="BH15" s="8">
        <f>BF15-BF16</f>
        <v>-9.8536280000000032E-2</v>
      </c>
      <c r="BI15" s="8">
        <f>-BH15*BG15</f>
        <v>2.9029169423403608E-2</v>
      </c>
      <c r="BL15">
        <v>0.53530639999999996</v>
      </c>
      <c r="BM15">
        <v>0.43879828999999998</v>
      </c>
      <c r="BN15" s="8">
        <f t="shared" si="16"/>
        <v>-6.4773760000000014E-2</v>
      </c>
      <c r="BO15" s="8">
        <f t="shared" si="17"/>
        <v>2.8422615124870404E-2</v>
      </c>
      <c r="BR15">
        <v>0.36826213000000002</v>
      </c>
      <c r="BS15">
        <v>0.56574073999999996</v>
      </c>
      <c r="BT15" s="8">
        <f>BR15-BR16</f>
        <v>-4.4585439999999976E-2</v>
      </c>
      <c r="BU15" s="8">
        <f>-BT15*BS15</f>
        <v>2.5223799818825585E-2</v>
      </c>
      <c r="BX15">
        <v>0.28065433000000001</v>
      </c>
      <c r="BY15">
        <v>0.60129396999999996</v>
      </c>
      <c r="BZ15" s="8">
        <f t="shared" si="18"/>
        <v>-3.3964349999999977E-2</v>
      </c>
      <c r="CA15" s="8">
        <f t="shared" si="19"/>
        <v>2.0422558849969484E-2</v>
      </c>
      <c r="CC15">
        <v>0.28065433000000001</v>
      </c>
      <c r="CD15">
        <v>0.59599632000000002</v>
      </c>
      <c r="CE15" s="8">
        <f t="shared" si="20"/>
        <v>-3.3964349999999977E-2</v>
      </c>
      <c r="CF15" s="8">
        <f t="shared" si="21"/>
        <v>2.0242627611191989E-2</v>
      </c>
      <c r="CG15" s="8"/>
      <c r="CI15">
        <v>0.36826213000000002</v>
      </c>
      <c r="CJ15">
        <v>0.56437625000000002</v>
      </c>
      <c r="CK15" s="8">
        <f>CI15-CI16</f>
        <v>-4.4585439999999976E-2</v>
      </c>
      <c r="CL15" s="8">
        <f>-CK15*CJ15</f>
        <v>2.5162963431799988E-2</v>
      </c>
      <c r="CO15">
        <v>0.53530639999999996</v>
      </c>
      <c r="CP15">
        <v>0.45281916</v>
      </c>
      <c r="CQ15" s="8">
        <f t="shared" si="22"/>
        <v>-6.4773760000000014E-2</v>
      </c>
      <c r="CR15" s="8">
        <f t="shared" si="23"/>
        <v>2.9330799593241606E-2</v>
      </c>
      <c r="CU15">
        <v>0.74163407999999997</v>
      </c>
      <c r="CV15">
        <v>0.31053503999999998</v>
      </c>
      <c r="CW15" s="8">
        <f>CU15-CU16</f>
        <v>-9.8536280000000032E-2</v>
      </c>
      <c r="CX15" s="8">
        <f>-CW15*CV15</f>
        <v>3.0598967651251207E-2</v>
      </c>
      <c r="DA15">
        <v>0.74163407999999997</v>
      </c>
      <c r="DB15">
        <v>0.89615871000000002</v>
      </c>
      <c r="DC15" s="8">
        <f>DA15-DA16</f>
        <v>-9.8536280000000032E-2</v>
      </c>
      <c r="DD15" s="8">
        <f>-DC15*DB15</f>
        <v>8.8304145572998829E-2</v>
      </c>
      <c r="DG15">
        <v>0.53530639999999996</v>
      </c>
      <c r="DH15">
        <v>1.0603339199999999</v>
      </c>
      <c r="DI15" s="8">
        <f t="shared" si="24"/>
        <v>-6.4773760000000014E-2</v>
      </c>
      <c r="DJ15" s="8">
        <f t="shared" si="25"/>
        <v>6.8681814853939205E-2</v>
      </c>
      <c r="DM15">
        <v>0.36826213000000002</v>
      </c>
      <c r="DN15">
        <v>1.12018383</v>
      </c>
      <c r="DO15" s="8">
        <f>DM15-DM16</f>
        <v>-4.4585439999999976E-2</v>
      </c>
      <c r="DP15" s="8">
        <f>-DO15*DN15</f>
        <v>4.9943888941435172E-2</v>
      </c>
      <c r="DS15">
        <v>0.28065433000000001</v>
      </c>
      <c r="DT15">
        <v>1.11260859</v>
      </c>
      <c r="DU15" s="8">
        <f t="shared" si="26"/>
        <v>-3.3964349999999977E-2</v>
      </c>
      <c r="DV15" s="8">
        <f t="shared" si="27"/>
        <v>3.7789027563766474E-2</v>
      </c>
      <c r="DY15" s="1">
        <v>0.36826213400000002</v>
      </c>
      <c r="DZ15" s="15">
        <f t="shared" si="28"/>
        <v>5.9052315314374174E-2</v>
      </c>
      <c r="EA15" s="15">
        <f t="shared" si="29"/>
        <v>5.9052315314374174E-2</v>
      </c>
      <c r="EB15" s="15">
        <f t="shared" si="36"/>
        <v>4.4542307000000003E-2</v>
      </c>
      <c r="EC15" s="15">
        <f t="shared" si="37"/>
        <v>-8.4019704272125101E-4</v>
      </c>
      <c r="ED15" s="7">
        <f t="shared" si="38"/>
        <v>1.5519356644113727</v>
      </c>
      <c r="EE15">
        <f t="shared" si="39"/>
        <v>0.9998221429796641</v>
      </c>
      <c r="EG15" s="1">
        <v>0.36826213000000002</v>
      </c>
      <c r="EH15" s="1">
        <v>0.29856522000000002</v>
      </c>
      <c r="EI15" s="8">
        <f>EG15-EG16</f>
        <v>-4.4585439999999976E-2</v>
      </c>
      <c r="EJ15" s="8">
        <f t="shared" si="30"/>
        <v>1.3303875838419911E-2</v>
      </c>
      <c r="EK15">
        <v>0</v>
      </c>
      <c r="EM15" s="1">
        <v>0.36826213000000002</v>
      </c>
      <c r="EN15" s="1">
        <v>0.34667428</v>
      </c>
      <c r="EO15" s="8">
        <f>EM15-EM16</f>
        <v>-4.4585439999999976E-2</v>
      </c>
      <c r="EP15" s="8">
        <f t="shared" si="31"/>
        <v>1.5445232135749443E-2</v>
      </c>
      <c r="EQ15">
        <v>1</v>
      </c>
      <c r="ES15" s="1">
        <v>0.36826213000000002</v>
      </c>
      <c r="ET15" s="1">
        <v>0.39680851</v>
      </c>
      <c r="EU15" s="8">
        <f>ES15-ES16</f>
        <v>-4.4585439999999976E-2</v>
      </c>
      <c r="EV15" s="8">
        <f t="shared" si="32"/>
        <v>1.7681534201031204E-2</v>
      </c>
      <c r="EX15" s="1">
        <v>0.36826213000000002</v>
      </c>
      <c r="EY15" s="1">
        <v>0.44625091</v>
      </c>
      <c r="EZ15" s="8">
        <f>EX15-EX16</f>
        <v>-4.4585439999999976E-2</v>
      </c>
      <c r="FA15" s="8">
        <f t="shared" si="33"/>
        <v>1.9884656020623896E-2</v>
      </c>
      <c r="FC15" s="1">
        <v>0.36826213000000002</v>
      </c>
      <c r="FD15" s="1">
        <v>0.49499863999999999</v>
      </c>
      <c r="FE15" s="8">
        <f>FC15-FC16</f>
        <v>-4.4585439999999976E-2</v>
      </c>
      <c r="FF15" s="8">
        <f t="shared" si="34"/>
        <v>2.2056823787937239E-2</v>
      </c>
      <c r="FH15">
        <v>0.36826213000000002</v>
      </c>
      <c r="FI15">
        <v>0.56276223999999997</v>
      </c>
      <c r="FJ15" s="8">
        <f>FH15-FH16</f>
        <v>-4.4585439999999976E-2</v>
      </c>
      <c r="FK15" s="8">
        <f t="shared" si="35"/>
        <v>2.507632659795761E-2</v>
      </c>
      <c r="FM15" s="1">
        <v>0.36826213400000002</v>
      </c>
      <c r="FN15" s="1">
        <v>0.58386345900000003</v>
      </c>
      <c r="FO15" s="8">
        <f>FM15-FM16</f>
        <v>-4.4585435000000007E-2</v>
      </c>
      <c r="FP15" s="8">
        <f>-FO15*FN15*$EE16</f>
        <v>2.601658054487915E-2</v>
      </c>
      <c r="FR15" s="1">
        <v>0.36826213000000002</v>
      </c>
      <c r="FS15" s="1">
        <v>0.29856522000000002</v>
      </c>
      <c r="FW15" s="1">
        <v>0.36826213000000002</v>
      </c>
      <c r="FX15" s="1">
        <v>0.65774637999999996</v>
      </c>
      <c r="FY15" s="8">
        <f>FW15-FW16</f>
        <v>-4.4585439999999976E-2</v>
      </c>
      <c r="FZ15" s="8">
        <f>-FY15*FX15*$EE16</f>
        <v>2.9308759314598535E-2</v>
      </c>
      <c r="GC15" s="1">
        <v>0.36826213000000002</v>
      </c>
      <c r="GD15" s="1">
        <v>0.78932641999999997</v>
      </c>
      <c r="GH15" s="1">
        <v>0.36826213000000002</v>
      </c>
      <c r="GI15" s="1">
        <v>0.82093112999999995</v>
      </c>
      <c r="GJ15" s="8">
        <f>GH15-GH16</f>
        <v>-4.4585439999999976E-2</v>
      </c>
      <c r="GK15" s="8">
        <f>-GJ15*GI15*$EE16</f>
        <v>3.6580167728222847E-2</v>
      </c>
      <c r="GL15" s="8"/>
      <c r="GM15" s="1">
        <v>0.36826213000000002</v>
      </c>
      <c r="GN15" s="1">
        <v>0.81955842999999995</v>
      </c>
      <c r="GO15" s="8">
        <f>GM15-GM16</f>
        <v>-4.4585439999999976E-2</v>
      </c>
      <c r="GP15" s="8">
        <f>-GO15*GN15*$EE16</f>
        <v>3.6519001091454499E-2</v>
      </c>
      <c r="GR15" s="1">
        <v>0.36826213000000002</v>
      </c>
      <c r="GS15" s="1">
        <v>0.92674115000000001</v>
      </c>
      <c r="GT15" s="8">
        <f>GR15-GR16</f>
        <v>-4.4585439999999976E-2</v>
      </c>
      <c r="GU15" s="8">
        <f>-GT15*GS15*$EE16</f>
        <v>4.1294994755097333E-2</v>
      </c>
      <c r="GW15">
        <v>0.36826213000000002</v>
      </c>
      <c r="GX15">
        <v>0.90889626999999995</v>
      </c>
      <c r="GY15" s="8">
        <f>GW15-GW16</f>
        <v>-4.4585439999999976E-2</v>
      </c>
      <c r="GZ15" s="8">
        <f>-GY15*GX15*$EE16</f>
        <v>4.0499838280168662E-2</v>
      </c>
      <c r="HB15">
        <v>0.36826213000000002</v>
      </c>
      <c r="HC15">
        <v>0.90889626999999995</v>
      </c>
      <c r="HD15" s="8">
        <f>HB15-HB16</f>
        <v>-4.4585439999999976E-2</v>
      </c>
      <c r="HE15" s="8">
        <f>-HD15*HC15*$EE16</f>
        <v>4.0499838280168662E-2</v>
      </c>
      <c r="HG15">
        <v>0.32371982999999999</v>
      </c>
      <c r="HH15">
        <v>0.98623554999999996</v>
      </c>
    </row>
    <row r="16" spans="2:216" x14ac:dyDescent="0.3">
      <c r="C16">
        <v>9</v>
      </c>
      <c r="D16" s="7">
        <v>0.99</v>
      </c>
      <c r="E16" s="7"/>
      <c r="G16" s="7"/>
      <c r="J16" s="8">
        <v>0.84017036</v>
      </c>
      <c r="K16" s="8">
        <v>0.256191</v>
      </c>
      <c r="L16" s="8">
        <f t="shared" si="0"/>
        <v>-8.8333850000000047E-2</v>
      </c>
      <c r="M16" s="8">
        <f t="shared" si="1"/>
        <v>2.2630337365350011E-2</v>
      </c>
      <c r="N16" s="1"/>
      <c r="P16" s="8">
        <v>0.60008015999999997</v>
      </c>
      <c r="Q16" s="8">
        <v>0.44021402999999998</v>
      </c>
      <c r="R16" s="8">
        <f t="shared" si="2"/>
        <v>-6.4741280000000012E-2</v>
      </c>
      <c r="S16" s="8">
        <f t="shared" si="3"/>
        <v>2.8500019776158403E-2</v>
      </c>
      <c r="V16">
        <v>0.41284757</v>
      </c>
      <c r="W16">
        <v>0.59767853999999998</v>
      </c>
      <c r="X16" s="8">
        <f t="shared" si="4"/>
        <v>-4.4571050000000001E-2</v>
      </c>
      <c r="Y16" s="8">
        <f t="shared" si="5"/>
        <v>2.6639160090267001E-2</v>
      </c>
      <c r="AB16">
        <v>0.31461867999999998</v>
      </c>
      <c r="AC16">
        <v>0.70933471999999997</v>
      </c>
      <c r="AD16" s="8">
        <f t="shared" si="6"/>
        <v>-3.4004150000000011E-2</v>
      </c>
      <c r="AE16" s="8">
        <f t="shared" si="7"/>
        <v>2.4120324219088007E-2</v>
      </c>
      <c r="AH16">
        <v>0.31461867999999998</v>
      </c>
      <c r="AI16">
        <v>0.62138753000000002</v>
      </c>
      <c r="AJ16" s="8">
        <f t="shared" si="8"/>
        <v>-3.4004150000000011E-2</v>
      </c>
      <c r="AK16" s="8">
        <f t="shared" si="9"/>
        <v>2.1129754778249507E-2</v>
      </c>
      <c r="AN16">
        <v>0.41284757</v>
      </c>
      <c r="AO16">
        <v>0.55280768999999996</v>
      </c>
      <c r="AP16" s="8">
        <f t="shared" si="10"/>
        <v>-4.4571050000000001E-2</v>
      </c>
      <c r="AQ16" s="8">
        <f t="shared" si="11"/>
        <v>2.46392191913745E-2</v>
      </c>
      <c r="AT16">
        <v>0.60008015999999997</v>
      </c>
      <c r="AU16">
        <v>0.39653871000000002</v>
      </c>
      <c r="AV16" s="8">
        <f t="shared" si="12"/>
        <v>-6.4741280000000012E-2</v>
      </c>
      <c r="AW16" s="8">
        <f t="shared" si="13"/>
        <v>2.5672423654948807E-2</v>
      </c>
      <c r="AZ16">
        <v>0.84017036</v>
      </c>
      <c r="BA16">
        <v>0.22383533999999999</v>
      </c>
      <c r="BB16" s="8">
        <f t="shared" si="14"/>
        <v>-8.8333850000000047E-2</v>
      </c>
      <c r="BC16" s="8">
        <f t="shared" si="15"/>
        <v>1.977223734825901E-2</v>
      </c>
      <c r="BF16">
        <v>0.84017036</v>
      </c>
      <c r="BG16">
        <v>0.21144843999999999</v>
      </c>
      <c r="BH16" s="8">
        <f>BF16-BF17</f>
        <v>-8.8333850000000047E-2</v>
      </c>
      <c r="BI16" s="8">
        <f>-BH16*BG16</f>
        <v>1.8678054781694008E-2</v>
      </c>
      <c r="BL16">
        <v>0.60008015999999997</v>
      </c>
      <c r="BM16">
        <v>0.39056360000000001</v>
      </c>
      <c r="BN16" s="8">
        <f t="shared" si="16"/>
        <v>-6.4741280000000012E-2</v>
      </c>
      <c r="BO16" s="8">
        <f t="shared" si="17"/>
        <v>2.5285587385408006E-2</v>
      </c>
      <c r="BR16">
        <v>0.41284757</v>
      </c>
      <c r="BS16">
        <v>0.52842392000000005</v>
      </c>
      <c r="BT16" s="8">
        <f>BR16-BR17</f>
        <v>-4.4571050000000001E-2</v>
      </c>
      <c r="BU16" s="8">
        <f>-BT16*BS16</f>
        <v>2.3552408959516002E-2</v>
      </c>
      <c r="BX16">
        <v>0.31461867999999998</v>
      </c>
      <c r="BY16">
        <v>0.57929902</v>
      </c>
      <c r="BZ16" s="8">
        <f t="shared" si="18"/>
        <v>-3.4004150000000011E-2</v>
      </c>
      <c r="CA16" s="8">
        <f t="shared" si="19"/>
        <v>1.9698570770933007E-2</v>
      </c>
      <c r="CC16">
        <v>0.31461867999999998</v>
      </c>
      <c r="CD16">
        <v>0.58298123000000002</v>
      </c>
      <c r="CE16" s="8">
        <f t="shared" si="20"/>
        <v>-3.4004150000000011E-2</v>
      </c>
      <c r="CF16" s="8">
        <f t="shared" si="21"/>
        <v>1.9823781192104508E-2</v>
      </c>
      <c r="CG16" s="8"/>
      <c r="CI16">
        <v>0.41284757</v>
      </c>
      <c r="CJ16">
        <v>0.5360781</v>
      </c>
      <c r="CK16" s="8">
        <f>CI16-CI17</f>
        <v>-4.4571050000000001E-2</v>
      </c>
      <c r="CL16" s="8">
        <f>-CK16*CJ16</f>
        <v>2.3893563799005001E-2</v>
      </c>
      <c r="CO16">
        <v>0.60008015999999997</v>
      </c>
      <c r="CP16">
        <v>0.40370422</v>
      </c>
      <c r="CQ16" s="8">
        <f t="shared" si="22"/>
        <v>-6.4741280000000012E-2</v>
      </c>
      <c r="CR16" s="8">
        <f t="shared" si="23"/>
        <v>2.6136327944201607E-2</v>
      </c>
      <c r="CU16">
        <v>0.84017036</v>
      </c>
      <c r="CV16">
        <v>0.23268655999999999</v>
      </c>
      <c r="CW16" s="8">
        <f>CU16-CU17</f>
        <v>-8.8333850000000047E-2</v>
      </c>
      <c r="CX16" s="8">
        <f>-CW16*CV16</f>
        <v>2.0554099688056011E-2</v>
      </c>
      <c r="DA16">
        <v>0.84017036</v>
      </c>
      <c r="DB16">
        <v>0.80893386</v>
      </c>
      <c r="DC16" s="8">
        <f>DA16-DA17</f>
        <v>-8.8333850000000047E-2</v>
      </c>
      <c r="DD16" s="8">
        <f>-DC16*DB16</f>
        <v>7.1456242249161042E-2</v>
      </c>
      <c r="DG16">
        <v>0.60008015999999997</v>
      </c>
      <c r="DH16">
        <v>1.0358482</v>
      </c>
      <c r="DI16" s="8">
        <f t="shared" si="24"/>
        <v>-6.4741280000000012E-2</v>
      </c>
      <c r="DJ16" s="8">
        <f t="shared" si="25"/>
        <v>6.706213835369601E-2</v>
      </c>
      <c r="DM16">
        <v>0.41284757</v>
      </c>
      <c r="DN16">
        <v>1.1195078199999999</v>
      </c>
      <c r="DO16" s="8">
        <f>DM16-DM17</f>
        <v>-4.4571050000000001E-2</v>
      </c>
      <c r="DP16" s="8">
        <f>-DO16*DN16</f>
        <v>4.9897639020611E-2</v>
      </c>
      <c r="DS16">
        <v>0.31461867999999998</v>
      </c>
      <c r="DT16">
        <v>1.1219676300000001</v>
      </c>
      <c r="DU16" s="8">
        <f t="shared" si="26"/>
        <v>-3.4004150000000011E-2</v>
      </c>
      <c r="DV16" s="8">
        <f t="shared" si="27"/>
        <v>3.8151555585664514E-2</v>
      </c>
      <c r="DY16" s="1">
        <v>0.41284756900000003</v>
      </c>
      <c r="DZ16" s="15">
        <f t="shared" si="28"/>
        <v>5.7526732273967394E-2</v>
      </c>
      <c r="EA16" s="15">
        <f t="shared" si="29"/>
        <v>5.7526732273967394E-2</v>
      </c>
      <c r="EB16" s="15">
        <f t="shared" si="36"/>
        <v>4.4585435000000007E-2</v>
      </c>
      <c r="EC16" s="15">
        <f t="shared" si="37"/>
        <v>-1.5255830404067791E-3</v>
      </c>
      <c r="ED16" s="7">
        <f t="shared" si="38"/>
        <v>1.5365925992766278</v>
      </c>
      <c r="EE16">
        <f t="shared" si="39"/>
        <v>0.99941510953696477</v>
      </c>
      <c r="EG16" s="1">
        <v>0.41284757</v>
      </c>
      <c r="EH16" s="1">
        <v>0.28201506999999998</v>
      </c>
      <c r="EI16" s="8">
        <f>EG16-EG17</f>
        <v>-4.4571050000000001E-2</v>
      </c>
      <c r="EJ16" s="8">
        <f t="shared" si="30"/>
        <v>1.2555691270365149E-2</v>
      </c>
      <c r="EK16">
        <v>0</v>
      </c>
      <c r="EM16" s="1">
        <v>0.41284757</v>
      </c>
      <c r="EN16" s="1">
        <v>0.3239958</v>
      </c>
      <c r="EO16" s="8">
        <f>EM16-EM17</f>
        <v>-4.4571050000000001E-2</v>
      </c>
      <c r="EP16" s="8">
        <f t="shared" si="31"/>
        <v>1.4422533033166327E-2</v>
      </c>
      <c r="EQ16">
        <v>1</v>
      </c>
      <c r="ES16" s="1">
        <v>0.41284757</v>
      </c>
      <c r="ET16" s="1">
        <v>0.36943416000000001</v>
      </c>
      <c r="EU16" s="8">
        <f>ES16-ES17</f>
        <v>-4.4571050000000001E-2</v>
      </c>
      <c r="EV16" s="8">
        <f t="shared" si="32"/>
        <v>1.6447707059366306E-2</v>
      </c>
      <c r="EX16" s="1">
        <v>0.41284757</v>
      </c>
      <c r="EY16" s="1">
        <v>0.41432197999999998</v>
      </c>
      <c r="EZ16" s="8">
        <f>EX16-EX17</f>
        <v>-4.4571050000000001E-2</v>
      </c>
      <c r="FA16" s="8">
        <f t="shared" si="33"/>
        <v>1.8446173346007372E-2</v>
      </c>
      <c r="FC16" s="1">
        <v>0.41284757</v>
      </c>
      <c r="FD16" s="1">
        <v>0.45874390999999998</v>
      </c>
      <c r="FE16" s="8">
        <f>FC16-FC17</f>
        <v>-4.4571050000000001E-2</v>
      </c>
      <c r="FF16" s="8">
        <f t="shared" si="34"/>
        <v>2.0423897581502207E-2</v>
      </c>
      <c r="FH16">
        <v>0.41284757</v>
      </c>
      <c r="FI16">
        <v>0.52369485999999998</v>
      </c>
      <c r="FJ16" s="8">
        <f>FH16-FH17</f>
        <v>-4.4571050000000001E-2</v>
      </c>
      <c r="FK16" s="8">
        <f t="shared" si="35"/>
        <v>2.3315601474903802E-2</v>
      </c>
      <c r="FM16" s="1">
        <v>0.41284756900000003</v>
      </c>
      <c r="FN16" s="1">
        <v>0.54326200000000002</v>
      </c>
      <c r="FO16" s="8">
        <f>FM16-FM17</f>
        <v>-4.4571052999999972E-2</v>
      </c>
      <c r="FP16" s="8">
        <f>-FO16*FN16*$EE17</f>
        <v>2.4186758565890799E-2</v>
      </c>
      <c r="FR16" s="1">
        <v>0.41284757</v>
      </c>
      <c r="FS16" s="1">
        <v>0.28201506999999998</v>
      </c>
      <c r="FW16" s="1">
        <v>0.41284757</v>
      </c>
      <c r="FX16" s="1">
        <v>0.62447794999999995</v>
      </c>
      <c r="FY16" s="8">
        <f>FW16-FW17</f>
        <v>-4.4571050000000001E-2</v>
      </c>
      <c r="FZ16" s="8">
        <f>-FY16*FX16*$EE17</f>
        <v>2.7802600567943137E-2</v>
      </c>
      <c r="GC16" s="1">
        <v>0.41284757</v>
      </c>
      <c r="GD16" s="1">
        <v>0.75764116999999997</v>
      </c>
      <c r="GH16" s="1">
        <v>0.41284757</v>
      </c>
      <c r="GI16" s="1">
        <v>0.78269403000000004</v>
      </c>
      <c r="GJ16" s="8">
        <f>GH16-GH17</f>
        <v>-4.4571050000000001E-2</v>
      </c>
      <c r="GK16" s="8">
        <f>-GJ16*GI16*$EE17</f>
        <v>3.4846593835705021E-2</v>
      </c>
      <c r="GL16" s="8"/>
      <c r="GM16" s="1">
        <v>0.41284757</v>
      </c>
      <c r="GN16" s="1">
        <v>0.78741806999999997</v>
      </c>
      <c r="GO16" s="8">
        <f>GM16-GM17</f>
        <v>-4.4571050000000001E-2</v>
      </c>
      <c r="GP16" s="8">
        <f>-GO16*GN16*$EE17</f>
        <v>3.505691446782179E-2</v>
      </c>
      <c r="GR16" s="1">
        <v>0.41284757</v>
      </c>
      <c r="GS16" s="1">
        <v>0.89414461000000001</v>
      </c>
      <c r="GT16" s="8">
        <f>GR16-GR17</f>
        <v>-4.4571050000000001E-2</v>
      </c>
      <c r="GU16" s="8">
        <f>-GT16*GS16*$EE17</f>
        <v>3.9808523970797205E-2</v>
      </c>
      <c r="GW16">
        <v>0.41284757</v>
      </c>
      <c r="GX16">
        <v>0.86809798000000005</v>
      </c>
      <c r="GY16" s="8">
        <f>GW16-GW17</f>
        <v>-4.4571050000000001E-2</v>
      </c>
      <c r="GZ16" s="8">
        <f>-GY16*GX16*$EE17</f>
        <v>3.8648892874085135E-2</v>
      </c>
      <c r="HB16">
        <v>0.41284757</v>
      </c>
      <c r="HC16">
        <v>0.86809798000000005</v>
      </c>
      <c r="HD16" s="8">
        <f>HB16-HB17</f>
        <v>-4.4571050000000001E-2</v>
      </c>
      <c r="HE16" s="8">
        <f>-HD16*HC16*$EE17</f>
        <v>3.8648892874085135E-2</v>
      </c>
      <c r="HG16">
        <v>0.36826213000000002</v>
      </c>
      <c r="HH16">
        <v>0.96799077</v>
      </c>
    </row>
    <row r="17" spans="3:216" x14ac:dyDescent="0.3">
      <c r="C17">
        <v>10</v>
      </c>
      <c r="D17" s="7">
        <v>1.1000000000000001</v>
      </c>
      <c r="E17" s="7">
        <v>0.86580509427676011</v>
      </c>
      <c r="F17" s="21">
        <v>0.86399999999999999</v>
      </c>
      <c r="G17" s="7"/>
      <c r="J17" s="8">
        <v>0.92850421000000005</v>
      </c>
      <c r="K17" s="8">
        <v>0.19126493999999999</v>
      </c>
      <c r="L17" s="8">
        <f t="shared" si="0"/>
        <v>-7.1495789999999948E-2</v>
      </c>
      <c r="M17" s="8">
        <f t="shared" si="1"/>
        <v>1.367463798460259E-2</v>
      </c>
      <c r="N17" s="1"/>
      <c r="P17" s="8">
        <v>0.66482143999999999</v>
      </c>
      <c r="Q17" s="8">
        <v>0.38646556999999998</v>
      </c>
      <c r="R17" s="8">
        <f t="shared" si="2"/>
        <v>-6.9142319999999979E-2</v>
      </c>
      <c r="S17" s="8">
        <f t="shared" si="3"/>
        <v>2.6721126109922392E-2</v>
      </c>
      <c r="V17">
        <v>0.45741862</v>
      </c>
      <c r="W17">
        <v>0.56378057000000004</v>
      </c>
      <c r="X17" s="8">
        <f t="shared" si="4"/>
        <v>-4.4585399999999997E-2</v>
      </c>
      <c r="Y17" s="8">
        <f t="shared" si="5"/>
        <v>2.5136382225677999E-2</v>
      </c>
      <c r="AB17">
        <v>0.34862282999999999</v>
      </c>
      <c r="AC17">
        <v>0.69104403000000003</v>
      </c>
      <c r="AD17" s="8">
        <f t="shared" si="6"/>
        <v>-3.3963730000000025E-2</v>
      </c>
      <c r="AE17" s="8">
        <f t="shared" si="7"/>
        <v>2.3470432853031919E-2</v>
      </c>
      <c r="AH17">
        <v>0.34862282999999999</v>
      </c>
      <c r="AI17">
        <v>0.60585301000000003</v>
      </c>
      <c r="AJ17" s="8">
        <f t="shared" si="8"/>
        <v>-3.3963730000000025E-2</v>
      </c>
      <c r="AK17" s="8">
        <f t="shared" si="9"/>
        <v>2.0577028051327315E-2</v>
      </c>
      <c r="AN17">
        <v>0.45741862</v>
      </c>
      <c r="AO17">
        <v>0.52140816999999995</v>
      </c>
      <c r="AP17" s="8">
        <f t="shared" si="10"/>
        <v>-4.4585399999999997E-2</v>
      </c>
      <c r="AQ17" s="8">
        <f t="shared" si="11"/>
        <v>2.3247191822717995E-2</v>
      </c>
      <c r="AT17">
        <v>0.66482143999999999</v>
      </c>
      <c r="AU17">
        <v>0.34835361999999997</v>
      </c>
      <c r="AV17" s="8">
        <f t="shared" si="12"/>
        <v>-6.9142319999999979E-2</v>
      </c>
      <c r="AW17" s="8">
        <f t="shared" si="13"/>
        <v>2.4085977467198393E-2</v>
      </c>
      <c r="AZ17">
        <v>0.92850421000000005</v>
      </c>
      <c r="BA17">
        <v>0.15070633999999999</v>
      </c>
      <c r="BB17" s="8">
        <f t="shared" si="14"/>
        <v>-7.1495789999999948E-2</v>
      </c>
      <c r="BC17" s="8">
        <f t="shared" si="15"/>
        <v>1.0774868836308592E-2</v>
      </c>
      <c r="BF17">
        <v>0.92850421000000005</v>
      </c>
      <c r="BG17">
        <v>0.14492110999999999</v>
      </c>
      <c r="BH17" s="8">
        <f>BF17-BF18</f>
        <v>-7.1495789999999948E-2</v>
      </c>
      <c r="BI17" s="8">
        <f>-BH17*BG17</f>
        <v>1.0361249247126891E-2</v>
      </c>
      <c r="BL17">
        <v>0.66482143999999999</v>
      </c>
      <c r="BM17">
        <v>0.34219815999999997</v>
      </c>
      <c r="BN17" s="8">
        <f t="shared" si="16"/>
        <v>-6.9142319999999979E-2</v>
      </c>
      <c r="BO17" s="8">
        <f t="shared" si="17"/>
        <v>2.366037468213119E-2</v>
      </c>
      <c r="BR17">
        <v>0.45741862</v>
      </c>
      <c r="BS17">
        <v>0.49287553000000001</v>
      </c>
      <c r="BT17" s="8">
        <f>BR17-BR18</f>
        <v>-4.4585399999999997E-2</v>
      </c>
      <c r="BU17" s="8">
        <f>-BT17*BS17</f>
        <v>2.1975052655261999E-2</v>
      </c>
      <c r="BX17">
        <v>0.34862282999999999</v>
      </c>
      <c r="BY17">
        <v>0.55862292999999996</v>
      </c>
      <c r="BZ17" s="8">
        <f t="shared" si="18"/>
        <v>-3.3963730000000025E-2</v>
      </c>
      <c r="CA17" s="8">
        <f t="shared" si="19"/>
        <v>1.8972918366328913E-2</v>
      </c>
      <c r="CC17">
        <v>0.34862282999999999</v>
      </c>
      <c r="CD17">
        <v>0.56794571000000005</v>
      </c>
      <c r="CE17" s="8">
        <f t="shared" si="20"/>
        <v>-3.3963730000000025E-2</v>
      </c>
      <c r="CF17" s="8">
        <f t="shared" si="21"/>
        <v>1.9289554749098315E-2</v>
      </c>
      <c r="CG17" s="8"/>
      <c r="CI17">
        <v>0.45741862</v>
      </c>
      <c r="CJ17">
        <v>0.50575130000000001</v>
      </c>
      <c r="CK17" s="8">
        <f>CI17-CI18</f>
        <v>-4.4585399999999997E-2</v>
      </c>
      <c r="CL17" s="8">
        <f>-CK17*CJ17</f>
        <v>2.2549124011019998E-2</v>
      </c>
      <c r="CO17">
        <v>0.66482143999999999</v>
      </c>
      <c r="CP17">
        <v>0.35318662000000001</v>
      </c>
      <c r="CQ17" s="8">
        <f t="shared" si="22"/>
        <v>-6.9142319999999979E-2</v>
      </c>
      <c r="CR17" s="8">
        <f t="shared" si="23"/>
        <v>2.4420142299758394E-2</v>
      </c>
      <c r="CU17">
        <v>0.92850421000000005</v>
      </c>
      <c r="CV17">
        <v>0.15843678999999999</v>
      </c>
      <c r="CW17" s="8">
        <f>CU17-CU18</f>
        <v>-7.1495789999999948E-2</v>
      </c>
      <c r="CX17" s="8">
        <f>-CW17*CV17</f>
        <v>1.1327563466114091E-2</v>
      </c>
      <c r="DA17">
        <v>0.92850421000000005</v>
      </c>
      <c r="DB17">
        <v>0.68791912</v>
      </c>
      <c r="DC17" s="8">
        <f>DA17-DA18</f>
        <v>-7.1495789999999948E-2</v>
      </c>
      <c r="DD17" s="8">
        <f>-DC17*DB17</f>
        <v>4.9183320940504767E-2</v>
      </c>
      <c r="DG17">
        <v>0.66482143999999999</v>
      </c>
      <c r="DH17">
        <v>1.00456283</v>
      </c>
      <c r="DI17" s="8">
        <f t="shared" si="24"/>
        <v>-6.9142319999999979E-2</v>
      </c>
      <c r="DJ17" s="8">
        <f t="shared" si="25"/>
        <v>6.9457804651965577E-2</v>
      </c>
      <c r="DM17">
        <v>0.45741862</v>
      </c>
      <c r="DN17">
        <v>1.11621229</v>
      </c>
      <c r="DO17" s="8">
        <f>DM17-DM18</f>
        <v>-4.4585399999999997E-2</v>
      </c>
      <c r="DP17" s="8">
        <f>-DO17*DN17</f>
        <v>4.9766771434565996E-2</v>
      </c>
      <c r="DS17">
        <v>0.34862282999999999</v>
      </c>
      <c r="DT17">
        <v>1.12870234</v>
      </c>
      <c r="DU17" s="8">
        <f t="shared" si="26"/>
        <v>-3.3963730000000025E-2</v>
      </c>
      <c r="DV17" s="8">
        <f t="shared" si="27"/>
        <v>3.8334941526128229E-2</v>
      </c>
      <c r="DY17" s="1">
        <v>0.457418622</v>
      </c>
      <c r="DZ17" s="15">
        <f t="shared" si="28"/>
        <v>5.5420099779394875E-2</v>
      </c>
      <c r="EA17" s="15">
        <f t="shared" si="29"/>
        <v>5.5420099779394875E-2</v>
      </c>
      <c r="EB17" s="15">
        <f t="shared" si="36"/>
        <v>4.4571052999999972E-2</v>
      </c>
      <c r="EC17" s="15">
        <f t="shared" si="37"/>
        <v>-2.106632494572519E-3</v>
      </c>
      <c r="ED17" s="7">
        <f t="shared" si="38"/>
        <v>1.5235668862871452</v>
      </c>
      <c r="EE17">
        <f t="shared" si="39"/>
        <v>0.9988848972786567</v>
      </c>
      <c r="EG17" s="1">
        <v>0.45741862</v>
      </c>
      <c r="EH17" s="1">
        <v>0.26393876999999999</v>
      </c>
      <c r="EI17" s="8">
        <f>EG17-EG18</f>
        <v>-4.4585399999999997E-2</v>
      </c>
      <c r="EJ17" s="8">
        <f t="shared" si="30"/>
        <v>1.1747753755093945E-2</v>
      </c>
      <c r="EK17">
        <v>0</v>
      </c>
      <c r="EM17" s="1">
        <v>0.45741862</v>
      </c>
      <c r="EN17" s="1">
        <v>0.30037786999999999</v>
      </c>
      <c r="EO17" s="8">
        <f>EM17-EM18</f>
        <v>-4.4585399999999997E-2</v>
      </c>
      <c r="EP17" s="8">
        <f t="shared" si="31"/>
        <v>1.336759962244293E-2</v>
      </c>
      <c r="EQ17">
        <v>1</v>
      </c>
      <c r="ES17" s="1">
        <v>0.45741862</v>
      </c>
      <c r="ET17" s="1">
        <v>0.34170840000000002</v>
      </c>
      <c r="EU17" s="8">
        <f>ES17-ES18</f>
        <v>-4.4585399999999997E-2</v>
      </c>
      <c r="EV17" s="8">
        <f t="shared" si="32"/>
        <v>1.5209232577870786E-2</v>
      </c>
      <c r="EX17" s="1">
        <v>0.45741862</v>
      </c>
      <c r="EY17" s="1">
        <v>0.38255566000000002</v>
      </c>
      <c r="EZ17" s="8">
        <f>EX17-EX18</f>
        <v>-4.4585399999999997E-2</v>
      </c>
      <c r="FA17" s="8">
        <f t="shared" si="33"/>
        <v>1.7027319219898779E-2</v>
      </c>
      <c r="FC17" s="1">
        <v>0.45741862</v>
      </c>
      <c r="FD17" s="1">
        <v>0.42311227000000001</v>
      </c>
      <c r="FE17" s="8">
        <f>FC17-FC18</f>
        <v>-4.4585399999999997E-2</v>
      </c>
      <c r="FF17" s="8">
        <f t="shared" si="34"/>
        <v>1.8832469207607595E-2</v>
      </c>
      <c r="FH17">
        <v>0.45741862</v>
      </c>
      <c r="FI17">
        <v>0.48529328999999999</v>
      </c>
      <c r="FJ17" s="8">
        <f>FH17-FH18</f>
        <v>-4.4585399999999997E-2</v>
      </c>
      <c r="FK17" s="8">
        <f t="shared" si="35"/>
        <v>2.1600108502132502E-2</v>
      </c>
      <c r="FM17" s="1">
        <v>0.457418622</v>
      </c>
      <c r="FN17" s="1">
        <v>0.50382283699999997</v>
      </c>
      <c r="FO17" s="8">
        <f>FM17-FM18</f>
        <v>-4.4585397000000027E-2</v>
      </c>
      <c r="FP17" s="8">
        <f>-FO17*FN17*$EE18</f>
        <v>2.2424845834561582E-2</v>
      </c>
      <c r="FR17" s="1">
        <v>0.45741862</v>
      </c>
      <c r="FS17" s="1">
        <v>0.26393876999999999</v>
      </c>
      <c r="FW17" s="1">
        <v>0.45741862</v>
      </c>
      <c r="FX17" s="1">
        <v>0.59167484000000004</v>
      </c>
      <c r="FY17" s="8">
        <f>FW17-FW18</f>
        <v>-4.4585399999999997E-2</v>
      </c>
      <c r="FZ17" s="8">
        <f>-FY17*FX17*$EE18</f>
        <v>2.6335086442225257E-2</v>
      </c>
      <c r="GC17" s="1">
        <v>0.45741862</v>
      </c>
      <c r="GD17" s="1">
        <v>0.72798868999999999</v>
      </c>
      <c r="GH17" s="1">
        <v>0.45741862</v>
      </c>
      <c r="GI17" s="1">
        <v>0.74238669000000002</v>
      </c>
      <c r="GJ17" s="8">
        <f>GH17-GH18</f>
        <v>-4.4585399999999997E-2</v>
      </c>
      <c r="GK17" s="8">
        <f>-GJ17*GI17*$EE18</f>
        <v>3.3043179011477797E-2</v>
      </c>
      <c r="GL17" s="8"/>
      <c r="GM17" s="1">
        <v>0.45741862</v>
      </c>
      <c r="GN17" s="1">
        <v>0.75686781000000003</v>
      </c>
      <c r="GO17" s="8">
        <f>GM17-GM18</f>
        <v>-4.4585399999999997E-2</v>
      </c>
      <c r="GP17" s="8">
        <f>-GO17*GN17*$EE18</f>
        <v>3.3687724834957862E-2</v>
      </c>
      <c r="GR17" s="1">
        <v>0.45741862</v>
      </c>
      <c r="GS17" s="1">
        <v>0.86493633000000003</v>
      </c>
      <c r="GT17" s="8">
        <f>GR17-GR18</f>
        <v>-4.4585399999999997E-2</v>
      </c>
      <c r="GU17" s="8">
        <f>-GT17*GS17*$EE18</f>
        <v>3.8497788781370307E-2</v>
      </c>
      <c r="GW17">
        <v>0.45741862</v>
      </c>
      <c r="GX17">
        <v>0.83375593000000003</v>
      </c>
      <c r="GY17" s="8">
        <f>GW17-GW18</f>
        <v>-4.4585399999999997E-2</v>
      </c>
      <c r="GZ17" s="8">
        <f>-GY17*GX17*$EE18</f>
        <v>3.710996818500497E-2</v>
      </c>
      <c r="HB17">
        <v>0.45741862</v>
      </c>
      <c r="HC17">
        <v>0.83375593000000003</v>
      </c>
      <c r="HD17" s="8">
        <f>HB17-HB18</f>
        <v>-4.4585399999999997E-2</v>
      </c>
      <c r="HE17" s="8">
        <f>-HD17*HC17*$EE18</f>
        <v>3.710996818500497E-2</v>
      </c>
      <c r="HG17">
        <v>0.41284757</v>
      </c>
      <c r="HH17">
        <v>0.93581148000000003</v>
      </c>
    </row>
    <row r="18" spans="3:216" x14ac:dyDescent="0.3">
      <c r="C18">
        <v>11</v>
      </c>
      <c r="D18" s="7">
        <v>1.21</v>
      </c>
      <c r="E18" s="7"/>
      <c r="G18" s="7"/>
      <c r="J18" s="8">
        <v>1</v>
      </c>
      <c r="K18" s="8">
        <v>6.7642140000000003E-2</v>
      </c>
      <c r="L18" s="8">
        <f>J17-J18</f>
        <v>-7.1495789999999948E-2</v>
      </c>
      <c r="M18" s="8">
        <f t="shared" si="1"/>
        <v>4.8361282365905964E-3</v>
      </c>
      <c r="N18" s="1"/>
      <c r="P18" s="8">
        <v>0.73396375999999997</v>
      </c>
      <c r="Q18" s="8">
        <v>0.33032256999999998</v>
      </c>
      <c r="R18" s="8">
        <f>P18-P19</f>
        <v>-7.4648600000000065E-2</v>
      </c>
      <c r="S18" s="8">
        <f>-R18*Q18</f>
        <v>2.4658117398902019E-2</v>
      </c>
      <c r="V18">
        <v>0.50200402</v>
      </c>
      <c r="W18">
        <v>0.52631041999999995</v>
      </c>
      <c r="X18" s="8">
        <f>V18-V19</f>
        <v>-4.4568410000000003E-2</v>
      </c>
      <c r="Y18" s="8">
        <f>-X18*W18</f>
        <v>2.34568185858322E-2</v>
      </c>
      <c r="AB18">
        <v>0.38258656000000002</v>
      </c>
      <c r="AC18">
        <v>0.66716598000000005</v>
      </c>
      <c r="AD18" s="8">
        <f>AB18-AB19</f>
        <v>-3.3970959999999994E-2</v>
      </c>
      <c r="AE18" s="8">
        <f>-AD18*AC18</f>
        <v>2.2664268819940797E-2</v>
      </c>
      <c r="AH18">
        <v>0.38258656000000002</v>
      </c>
      <c r="AI18">
        <v>0.58782471000000003</v>
      </c>
      <c r="AJ18" s="8">
        <f>AH18-AH19</f>
        <v>-3.3970959999999994E-2</v>
      </c>
      <c r="AK18" s="8">
        <f>-AJ18*AI18</f>
        <v>1.9968969710421596E-2</v>
      </c>
      <c r="AN18">
        <v>0.50200402</v>
      </c>
      <c r="AO18">
        <v>0.48809351000000001</v>
      </c>
      <c r="AP18" s="8">
        <f>AN18-AN19</f>
        <v>-4.4568410000000003E-2</v>
      </c>
      <c r="AQ18" s="8">
        <f>-AP18*AO18</f>
        <v>2.1753551672019103E-2</v>
      </c>
      <c r="AT18">
        <v>0.73396375999999997</v>
      </c>
      <c r="AU18">
        <v>0.29737205</v>
      </c>
      <c r="AV18" s="8">
        <f>AT18-AT19</f>
        <v>-7.4648600000000065E-2</v>
      </c>
      <c r="AW18" s="8">
        <f>-AV18*AU18</f>
        <v>2.2198407211630019E-2</v>
      </c>
      <c r="AZ18">
        <v>1</v>
      </c>
      <c r="BA18">
        <v>7.6803949999999996E-2</v>
      </c>
      <c r="BB18" s="8">
        <f>AZ17-AZ18</f>
        <v>-7.1495789999999948E-2</v>
      </c>
      <c r="BC18" s="8">
        <f t="shared" si="15"/>
        <v>5.4911590803704956E-3</v>
      </c>
      <c r="BF18">
        <v>1</v>
      </c>
      <c r="BG18">
        <v>5.4095980000000002E-2</v>
      </c>
      <c r="BH18" s="8">
        <f>BF17-BF18</f>
        <v>-7.1495789999999948E-2</v>
      </c>
      <c r="BI18" s="8">
        <f>-BH18*BG18</f>
        <v>3.8676348259241975E-3</v>
      </c>
      <c r="BL18">
        <v>0.73396375999999997</v>
      </c>
      <c r="BM18">
        <v>0.29188193000000001</v>
      </c>
      <c r="BN18" s="8">
        <f>BL18-BL19</f>
        <v>-7.4648600000000065E-2</v>
      </c>
      <c r="BO18" s="8">
        <f>-BN18*BM18</f>
        <v>2.1788577439798021E-2</v>
      </c>
      <c r="BR18">
        <v>0.50200402</v>
      </c>
      <c r="BS18">
        <v>0.45777287</v>
      </c>
      <c r="BT18" s="8">
        <f>BR18-BR19</f>
        <v>-4.4568410000000003E-2</v>
      </c>
      <c r="BU18" s="8">
        <f>-BT18*BS18</f>
        <v>2.0402208957036701E-2</v>
      </c>
      <c r="BX18">
        <v>0.38258656000000002</v>
      </c>
      <c r="BY18">
        <v>0.53922289999999995</v>
      </c>
      <c r="BZ18" s="8">
        <f>BX18-BX19</f>
        <v>-3.3970959999999994E-2</v>
      </c>
      <c r="CA18" s="8">
        <f>-BZ18*BY18</f>
        <v>1.8317919566983996E-2</v>
      </c>
      <c r="CC18">
        <v>0.38258656000000002</v>
      </c>
      <c r="CD18">
        <v>0.55051415000000004</v>
      </c>
      <c r="CE18" s="8">
        <f>CC18-CC19</f>
        <v>-3.3970959999999994E-2</v>
      </c>
      <c r="CF18" s="8">
        <f>-CE18*CD18</f>
        <v>1.8701494169083999E-2</v>
      </c>
      <c r="CG18" s="8"/>
      <c r="CI18">
        <v>0.50200402</v>
      </c>
      <c r="CJ18">
        <v>0.47329032999999998</v>
      </c>
      <c r="CK18" s="8">
        <f>CI18-CI19</f>
        <v>-4.4568410000000003E-2</v>
      </c>
      <c r="CL18" s="8">
        <f>-CK18*CJ18</f>
        <v>2.1093797476475301E-2</v>
      </c>
      <c r="CO18">
        <v>0.73396375999999997</v>
      </c>
      <c r="CP18">
        <v>0.29914684000000002</v>
      </c>
      <c r="CQ18" s="8">
        <f>CO18-CO19</f>
        <v>-7.4648600000000065E-2</v>
      </c>
      <c r="CR18" s="8">
        <f>-CQ18*CP18</f>
        <v>2.233089280042402E-2</v>
      </c>
      <c r="CU18">
        <v>1</v>
      </c>
      <c r="CV18">
        <v>7.8126219999999996E-2</v>
      </c>
      <c r="CW18" s="8">
        <f>CU17-CU18</f>
        <v>-7.1495789999999948E-2</v>
      </c>
      <c r="CX18" s="8">
        <f>-CW18*CV18</f>
        <v>5.5856958186137956E-3</v>
      </c>
      <c r="DA18">
        <v>1</v>
      </c>
      <c r="DB18">
        <v>0.44934554999999998</v>
      </c>
      <c r="DC18" s="8">
        <f>DA17-DA18</f>
        <v>-7.1495789999999948E-2</v>
      </c>
      <c r="DD18" s="8">
        <f>-DC18*DB18</f>
        <v>3.2126315080234474E-2</v>
      </c>
      <c r="DG18">
        <v>0.73396375999999997</v>
      </c>
      <c r="DH18">
        <v>0.96133374999999999</v>
      </c>
      <c r="DI18" s="8">
        <f>DG18-DG19</f>
        <v>-7.4648600000000065E-2</v>
      </c>
      <c r="DJ18" s="8">
        <f>-DI18*DH18</f>
        <v>7.1762218570250058E-2</v>
      </c>
      <c r="DM18">
        <v>0.50200402</v>
      </c>
      <c r="DN18">
        <v>1.1104719300000001</v>
      </c>
      <c r="DO18" s="8">
        <f>DM18-DM19</f>
        <v>-4.4568410000000003E-2</v>
      </c>
      <c r="DP18" s="8">
        <f>-DO18*DN18</f>
        <v>4.9491968269731311E-2</v>
      </c>
      <c r="DS18">
        <v>0.38258656000000002</v>
      </c>
      <c r="DT18">
        <v>1.13316938</v>
      </c>
      <c r="DU18" s="8">
        <f>DS18-DS19</f>
        <v>-3.3970959999999994E-2</v>
      </c>
      <c r="DV18" s="8">
        <f>-DU18*DT18</f>
        <v>3.8494851681204791E-2</v>
      </c>
      <c r="DY18" s="1">
        <v>0.50200401900000002</v>
      </c>
      <c r="DZ18" s="15">
        <f t="shared" si="28"/>
        <v>5.2813337809880657E-2</v>
      </c>
      <c r="EA18" s="15">
        <f t="shared" si="29"/>
        <v>5.2813337809880657E-2</v>
      </c>
      <c r="EB18" s="15">
        <f t="shared" si="36"/>
        <v>4.4585397000000027E-2</v>
      </c>
      <c r="EC18" s="15">
        <f t="shared" si="37"/>
        <v>-2.606761969514218E-3</v>
      </c>
      <c r="ED18" s="7">
        <f t="shared" si="38"/>
        <v>1.5123960894851083</v>
      </c>
      <c r="EE18">
        <f t="shared" si="39"/>
        <v>0.99829519075717399</v>
      </c>
      <c r="EG18" s="1">
        <v>0.50200402</v>
      </c>
      <c r="EH18" s="1">
        <v>0.244676</v>
      </c>
      <c r="EI18" s="8">
        <f>EG18-EG19</f>
        <v>-4.4568410000000003E-2</v>
      </c>
      <c r="EJ18" s="8">
        <f t="shared" si="30"/>
        <v>1.0879557343536241E-2</v>
      </c>
      <c r="EK18">
        <v>0</v>
      </c>
      <c r="EM18" s="1">
        <v>0.50200402</v>
      </c>
      <c r="EN18" s="1">
        <v>0.27595402000000002</v>
      </c>
      <c r="EO18" s="8">
        <f>EM18-EM19</f>
        <v>-4.4568410000000003E-2</v>
      </c>
      <c r="EP18" s="8">
        <f t="shared" si="31"/>
        <v>1.2268470656694673E-2</v>
      </c>
      <c r="EQ18">
        <v>1</v>
      </c>
      <c r="ES18" s="1">
        <v>0.50200402</v>
      </c>
      <c r="ET18" s="1">
        <v>0.31358279</v>
      </c>
      <c r="EU18" s="8">
        <f>ES18-ES19</f>
        <v>-4.4568410000000003E-2</v>
      </c>
      <c r="EV18" s="8">
        <f t="shared" si="32"/>
        <v>1.3943508745243027E-2</v>
      </c>
      <c r="EX18" s="1">
        <v>0.50200402</v>
      </c>
      <c r="EY18" s="1">
        <v>0.35082376999999998</v>
      </c>
      <c r="EZ18" s="8">
        <f>EX18-EX19</f>
        <v>-4.4568410000000003E-2</v>
      </c>
      <c r="FA18" s="8">
        <f t="shared" si="33"/>
        <v>1.5599434857487328E-2</v>
      </c>
      <c r="FC18" s="1">
        <v>0.50200402</v>
      </c>
      <c r="FD18" s="1">
        <v>0.38784807999999998</v>
      </c>
      <c r="FE18" s="8">
        <f>FC18-FC19</f>
        <v>-4.4568410000000003E-2</v>
      </c>
      <c r="FF18" s="8">
        <f t="shared" si="34"/>
        <v>1.7245726703642494E-2</v>
      </c>
      <c r="FH18">
        <v>0.50200402</v>
      </c>
      <c r="FI18">
        <v>0.44709926</v>
      </c>
      <c r="FJ18" s="8">
        <f>FH18-FH19</f>
        <v>-4.4568410000000003E-2</v>
      </c>
      <c r="FK18" s="8">
        <f t="shared" si="35"/>
        <v>1.9880339867508947E-2</v>
      </c>
      <c r="FM18" s="1">
        <v>0.50200401900000002</v>
      </c>
      <c r="FN18" s="1">
        <v>0.46488983299999997</v>
      </c>
      <c r="FO18" s="8">
        <f>FM18-FM19</f>
        <v>-4.4568407999999948E-2</v>
      </c>
      <c r="FP18" s="8">
        <f>-FO18*FN18*$EE19</f>
        <v>2.0671399604304235E-2</v>
      </c>
      <c r="FR18" s="1">
        <v>0.50200402</v>
      </c>
      <c r="FS18" s="1">
        <v>0.244676</v>
      </c>
      <c r="FW18" s="1">
        <v>0.50200402</v>
      </c>
      <c r="FX18" s="1">
        <v>0.55724850999999997</v>
      </c>
      <c r="FY18" s="8">
        <f>FW18-FW19</f>
        <v>-4.4568410000000003E-2</v>
      </c>
      <c r="FZ18" s="8">
        <f>-FY18*FX18*$EE19</f>
        <v>2.4778143827531629E-2</v>
      </c>
      <c r="GC18" s="1">
        <v>0.50200402</v>
      </c>
      <c r="GD18" s="1">
        <v>0.69604617000000002</v>
      </c>
      <c r="GH18" s="1">
        <v>0.50200402</v>
      </c>
      <c r="GI18" s="1">
        <v>0.69809056999999997</v>
      </c>
      <c r="GJ18" s="8">
        <f>GH18-GH19</f>
        <v>-4.4568410000000003E-2</v>
      </c>
      <c r="GK18" s="8">
        <f>-GJ18*GI18*$EE19</f>
        <v>3.1040708476911916E-2</v>
      </c>
      <c r="GL18" s="8"/>
      <c r="GM18" s="1">
        <v>0.50200402</v>
      </c>
      <c r="GN18" s="1">
        <v>0.72335667000000003</v>
      </c>
      <c r="GO18" s="8">
        <f>GM18-GM19</f>
        <v>-4.4568410000000003E-2</v>
      </c>
      <c r="GP18" s="8">
        <f>-GO18*GN18*$EE19</f>
        <v>3.2164169641053571E-2</v>
      </c>
      <c r="GR18" s="1">
        <v>0.50200402</v>
      </c>
      <c r="GS18" s="1">
        <v>0.83167665999999996</v>
      </c>
      <c r="GT18" s="8">
        <f>GR18-GR19</f>
        <v>-4.4568410000000003E-2</v>
      </c>
      <c r="GU18" s="8">
        <f>-GT18*GS18*$EE19</f>
        <v>3.6980635263575888E-2</v>
      </c>
      <c r="GW18">
        <v>0.50200402</v>
      </c>
      <c r="GX18">
        <v>0.79642131999999999</v>
      </c>
      <c r="GY18" s="8">
        <f>GW18-GW19</f>
        <v>-4.4568410000000003E-2</v>
      </c>
      <c r="GZ18" s="8">
        <f>-GY18*GX18*$EE19</f>
        <v>3.5413000950460308E-2</v>
      </c>
      <c r="HB18">
        <v>0.50200402</v>
      </c>
      <c r="HC18">
        <v>0.79642131999999999</v>
      </c>
      <c r="HD18" s="8">
        <f>HB18-HB19</f>
        <v>-4.4568410000000003E-2</v>
      </c>
      <c r="HE18" s="8">
        <f>-HD18*HC18*$EE19</f>
        <v>3.5413000950460308E-2</v>
      </c>
      <c r="HG18">
        <v>0.45741862</v>
      </c>
      <c r="HH18">
        <v>0.90854826</v>
      </c>
    </row>
    <row r="19" spans="3:216" x14ac:dyDescent="0.3">
      <c r="C19">
        <v>12</v>
      </c>
      <c r="D19" s="7">
        <v>1.2906</v>
      </c>
      <c r="E19" s="7">
        <v>0.96785257335114006</v>
      </c>
      <c r="G19" s="24">
        <v>1.1721780706</v>
      </c>
      <c r="J19" s="8"/>
      <c r="K19" s="8"/>
      <c r="L19" s="8"/>
      <c r="M19" s="8"/>
      <c r="N19" s="1"/>
      <c r="P19" s="8">
        <v>0.80861236000000003</v>
      </c>
      <c r="Q19" s="8">
        <v>0.26810705000000001</v>
      </c>
      <c r="R19" s="8">
        <f t="shared" ref="R19:R21" si="40">P19-P20</f>
        <v>-7.3024890000000009E-2</v>
      </c>
      <c r="S19" s="8">
        <f t="shared" ref="S19:S21" si="41">-R19*Q19</f>
        <v>1.9578487834474502E-2</v>
      </c>
      <c r="V19">
        <v>0.54657243</v>
      </c>
      <c r="W19">
        <v>0.48747564999999998</v>
      </c>
      <c r="X19" s="8">
        <f t="shared" ref="X19:X21" si="42">V19-V20</f>
        <v>-4.4593719999999948E-2</v>
      </c>
      <c r="Y19" s="8">
        <f t="shared" ref="Y19:Y21" si="43">-X19*W19</f>
        <v>2.1738352642917975E-2</v>
      </c>
      <c r="AB19">
        <v>0.41655752000000001</v>
      </c>
      <c r="AC19">
        <v>0.63939502000000004</v>
      </c>
      <c r="AD19" s="8">
        <f t="shared" ref="AD19:AD21" si="44">AB19-AB20</f>
        <v>-3.3983619999999992E-2</v>
      </c>
      <c r="AE19" s="8">
        <f t="shared" ref="AE19:AE21" si="45">-AD19*AC19</f>
        <v>2.1728957389572395E-2</v>
      </c>
      <c r="AH19">
        <v>0.41655752000000001</v>
      </c>
      <c r="AI19">
        <v>0.56738235999999997</v>
      </c>
      <c r="AJ19" s="8">
        <f t="shared" ref="AJ19:AJ21" si="46">AH19-AH20</f>
        <v>-3.3983619999999992E-2</v>
      </c>
      <c r="AK19" s="8">
        <f t="shared" ref="AK19:AK21" si="47">-AJ19*AI19</f>
        <v>1.9281706516943196E-2</v>
      </c>
      <c r="AN19">
        <v>0.54657243</v>
      </c>
      <c r="AO19">
        <v>0.45306713999999998</v>
      </c>
      <c r="AP19" s="8">
        <f t="shared" ref="AP19:AP21" si="48">AN19-AN20</f>
        <v>-4.4593719999999948E-2</v>
      </c>
      <c r="AQ19" s="8">
        <f t="shared" ref="AQ19:AQ21" si="49">-AP19*AO19</f>
        <v>2.0203949182360775E-2</v>
      </c>
      <c r="AT19">
        <v>0.80861236000000003</v>
      </c>
      <c r="AU19">
        <v>0.24041546</v>
      </c>
      <c r="AV19" s="8">
        <f t="shared" ref="AV19:AV21" si="50">AT19-AT20</f>
        <v>-7.3024890000000009E-2</v>
      </c>
      <c r="AW19" s="8">
        <f t="shared" ref="AW19:AW21" si="51">-AV19*AU19</f>
        <v>1.7556312520799401E-2</v>
      </c>
      <c r="BB19" s="8"/>
      <c r="BC19" s="8"/>
      <c r="BH19" s="8"/>
      <c r="BI19" s="8"/>
      <c r="BL19">
        <v>0.80861236000000003</v>
      </c>
      <c r="BM19">
        <v>0.23641175</v>
      </c>
      <c r="BN19" s="8">
        <f t="shared" ref="BN19:BN21" si="52">BL19-BL20</f>
        <v>-7.3024890000000009E-2</v>
      </c>
      <c r="BO19" s="8">
        <f t="shared" ref="BO19:BO21" si="53">-BN19*BM19</f>
        <v>1.7263942038457502E-2</v>
      </c>
      <c r="BR19">
        <v>0.54657243</v>
      </c>
      <c r="BS19">
        <v>0.42293037999999999</v>
      </c>
      <c r="BT19" s="8">
        <f>BR19-BR20</f>
        <v>-4.4593719999999948E-2</v>
      </c>
      <c r="BU19" s="8">
        <f>-BT19*BS19</f>
        <v>1.8860038945213577E-2</v>
      </c>
      <c r="BX19">
        <v>0.41655752000000001</v>
      </c>
      <c r="BY19">
        <v>0.51946623000000003</v>
      </c>
      <c r="BZ19" s="8">
        <f t="shared" ref="BZ19:BZ21" si="54">BX19-BX20</f>
        <v>-3.3983619999999992E-2</v>
      </c>
      <c r="CA19" s="8">
        <f t="shared" ref="CA19:CA21" si="55">-BZ19*BY19</f>
        <v>1.7653342963152598E-2</v>
      </c>
      <c r="CC19">
        <v>0.41655752000000001</v>
      </c>
      <c r="CD19">
        <v>0.53079631999999999</v>
      </c>
      <c r="CE19" s="8">
        <f t="shared" ref="CE19:CE21" si="56">CC19-CC20</f>
        <v>-3.3983619999999992E-2</v>
      </c>
      <c r="CF19" s="8">
        <f t="shared" ref="CF19:CF21" si="57">-CE19*CD19</f>
        <v>1.8038380436278395E-2</v>
      </c>
      <c r="CG19" s="8"/>
      <c r="CI19">
        <v>0.54657243</v>
      </c>
      <c r="CJ19">
        <v>0.43879468999999999</v>
      </c>
      <c r="CK19" s="8">
        <f>CI19-CI20</f>
        <v>-4.4593719999999948E-2</v>
      </c>
      <c r="CL19" s="8">
        <f>-CK19*CJ19</f>
        <v>1.9567487543346775E-2</v>
      </c>
      <c r="CO19">
        <v>0.80861236000000003</v>
      </c>
      <c r="CP19">
        <v>0.24058821999999999</v>
      </c>
      <c r="CQ19" s="8">
        <f t="shared" ref="CQ19:CQ21" si="58">CO19-CO20</f>
        <v>-7.3024890000000009E-2</v>
      </c>
      <c r="CR19" s="8">
        <f t="shared" ref="CR19:CR21" si="59">-CQ19*CP19</f>
        <v>1.7568928300795802E-2</v>
      </c>
      <c r="CW19" s="8"/>
      <c r="CX19" s="8"/>
      <c r="DC19" s="8"/>
      <c r="DD19" s="8"/>
      <c r="DG19">
        <v>0.80861236000000003</v>
      </c>
      <c r="DH19">
        <v>0.90285590999999998</v>
      </c>
      <c r="DI19" s="8">
        <f t="shared" ref="DI19:DI21" si="60">DG19-DG20</f>
        <v>-7.3024890000000009E-2</v>
      </c>
      <c r="DJ19" s="8">
        <f t="shared" ref="DJ19:DJ21" si="61">-DI19*DH19</f>
        <v>6.5930953513599913E-2</v>
      </c>
      <c r="DM19">
        <v>0.54657243</v>
      </c>
      <c r="DN19">
        <v>1.1023140600000001</v>
      </c>
      <c r="DO19" s="8">
        <f>DM19-DM20</f>
        <v>-4.4593719999999948E-2</v>
      </c>
      <c r="DP19" s="8">
        <f>-DO19*DN19</f>
        <v>4.9156284543703146E-2</v>
      </c>
      <c r="DS19">
        <v>0.41655752000000001</v>
      </c>
      <c r="DT19">
        <v>1.1356551800000001</v>
      </c>
      <c r="DU19" s="8">
        <f t="shared" ref="DU19:DU21" si="62">DS19-DS20</f>
        <v>-3.3983619999999992E-2</v>
      </c>
      <c r="DV19" s="8">
        <f t="shared" ref="DV19:DV21" si="63">-DU19*DT19</f>
        <v>3.8593674088151592E-2</v>
      </c>
      <c r="DY19" s="1">
        <v>0.54657242699999997</v>
      </c>
      <c r="DZ19" s="15">
        <f t="shared" si="28"/>
        <v>4.9774339676722755E-2</v>
      </c>
      <c r="EA19" s="15">
        <f t="shared" si="29"/>
        <v>4.9774339676722755E-2</v>
      </c>
      <c r="EB19" s="15">
        <f t="shared" si="36"/>
        <v>4.4568407999999948E-2</v>
      </c>
      <c r="EC19" s="15">
        <f t="shared" si="37"/>
        <v>-3.0389981331579025E-3</v>
      </c>
      <c r="ED19" s="7">
        <f t="shared" si="38"/>
        <v>1.5027144405318809</v>
      </c>
      <c r="EE19">
        <f t="shared" si="39"/>
        <v>0.9976833234328365</v>
      </c>
      <c r="EG19" s="1">
        <v>0.54657243</v>
      </c>
      <c r="EH19" s="1">
        <v>0.22441183000000001</v>
      </c>
      <c r="EI19" s="8">
        <f>EG19-EG20</f>
        <v>-4.4593719999999948E-2</v>
      </c>
      <c r="EJ19" s="8">
        <f t="shared" si="30"/>
        <v>9.9780323054410487E-3</v>
      </c>
      <c r="EK19">
        <v>0</v>
      </c>
      <c r="EM19" s="1">
        <v>0.54657243</v>
      </c>
      <c r="EN19" s="1">
        <v>0.2508457</v>
      </c>
      <c r="EO19" s="8">
        <f>EM19-EM20</f>
        <v>-4.4593719999999948E-2</v>
      </c>
      <c r="EP19" s="8">
        <f t="shared" si="31"/>
        <v>1.1151663828979032E-2</v>
      </c>
      <c r="EQ19">
        <v>1</v>
      </c>
      <c r="ES19" s="1">
        <v>0.54657243</v>
      </c>
      <c r="ET19" s="1">
        <v>0.28504056</v>
      </c>
      <c r="EU19" s="8">
        <f>ES19-ES20</f>
        <v>-4.4593719999999948E-2</v>
      </c>
      <c r="EV19" s="8">
        <f t="shared" si="32"/>
        <v>1.2673769988155292E-2</v>
      </c>
      <c r="EX19" s="1">
        <v>0.54657243</v>
      </c>
      <c r="EY19" s="1">
        <v>0.31897077000000001</v>
      </c>
      <c r="EZ19" s="8">
        <f>EX19-EX20</f>
        <v>-4.4593719999999948E-2</v>
      </c>
      <c r="FA19" s="8">
        <f t="shared" si="33"/>
        <v>1.4182410292502879E-2</v>
      </c>
      <c r="FC19" s="1">
        <v>0.54657243</v>
      </c>
      <c r="FD19" s="1">
        <v>0.35280051000000001</v>
      </c>
      <c r="FE19" s="8">
        <f>FC19-FC20</f>
        <v>-4.4593719999999948E-2</v>
      </c>
      <c r="FF19" s="8">
        <f t="shared" si="34"/>
        <v>1.5686583395162716E-2</v>
      </c>
      <c r="FH19">
        <v>0.54657243</v>
      </c>
      <c r="FI19">
        <v>0.40876255</v>
      </c>
      <c r="FJ19" s="8">
        <f>FH19-FH20</f>
        <v>-4.4593719999999948E-2</v>
      </c>
      <c r="FK19" s="8">
        <f t="shared" si="35"/>
        <v>1.8174825851001091E-2</v>
      </c>
      <c r="FM19" s="1">
        <v>0.54657242699999997</v>
      </c>
      <c r="FN19" s="1">
        <v>0.42620462100000001</v>
      </c>
      <c r="FO19" s="8">
        <f>FM19-FM20</f>
        <v>-4.4593721000000031E-2</v>
      </c>
      <c r="FP19" s="8">
        <f>-FO19*FN19*$EE20</f>
        <v>1.895035378674708E-2</v>
      </c>
      <c r="FR19" s="1">
        <v>0.54657243</v>
      </c>
      <c r="FS19" s="1">
        <v>0.22441183000000001</v>
      </c>
      <c r="FW19" s="1">
        <v>0.54657243</v>
      </c>
      <c r="FX19" s="1">
        <v>0.52145450999999998</v>
      </c>
      <c r="FY19" s="8">
        <f>FW19-FW20</f>
        <v>-4.4593719999999948E-2</v>
      </c>
      <c r="FZ19" s="8">
        <f>-FY19*FX19*$EE20</f>
        <v>2.3185453042283609E-2</v>
      </c>
      <c r="GC19" s="1">
        <v>0.54657243</v>
      </c>
      <c r="GD19" s="1">
        <v>0.66340580999999998</v>
      </c>
      <c r="GH19" s="1">
        <v>0.54657243</v>
      </c>
      <c r="GI19" s="1">
        <v>0.65031746999999995</v>
      </c>
      <c r="GJ19" s="8">
        <f>GH19-GH20</f>
        <v>-4.4593719999999948E-2</v>
      </c>
      <c r="GK19" s="8">
        <f>-GJ19*GI19*$EE20</f>
        <v>2.8915092062894766E-2</v>
      </c>
      <c r="GL19" s="8"/>
      <c r="GM19" s="1">
        <v>0.54657243</v>
      </c>
      <c r="GN19" s="1">
        <v>0.68886771000000002</v>
      </c>
      <c r="GO19" s="8">
        <f>GM19-GM20</f>
        <v>-4.4593719999999948E-2</v>
      </c>
      <c r="GP19" s="8">
        <f>-GO19*GN19*$EE20</f>
        <v>3.0629152948644447E-2</v>
      </c>
      <c r="GR19" s="1">
        <v>0.54657243</v>
      </c>
      <c r="GS19" s="1">
        <v>0.79783104999999999</v>
      </c>
      <c r="GT19" s="8">
        <f>GR19-GR20</f>
        <v>-4.4593719999999948E-2</v>
      </c>
      <c r="GU19" s="8">
        <f>-GT19*GS19*$EE20</f>
        <v>3.5473994357534323E-2</v>
      </c>
      <c r="GW19">
        <v>0.54657243</v>
      </c>
      <c r="GX19">
        <v>0.76119250000000005</v>
      </c>
      <c r="GY19" s="8">
        <f>GW19-GW20</f>
        <v>-4.4593719999999948E-2</v>
      </c>
      <c r="GZ19" s="8">
        <f>-GY19*GX19*$EE20</f>
        <v>3.3844933021843972E-2</v>
      </c>
      <c r="HB19">
        <v>0.54657243</v>
      </c>
      <c r="HC19">
        <v>0.76119250000000005</v>
      </c>
      <c r="HD19" s="8">
        <f>HB19-HB20</f>
        <v>-4.4593719999999948E-2</v>
      </c>
      <c r="HE19" s="8">
        <f>-HD19*HC19*$EE20</f>
        <v>3.3844933021843972E-2</v>
      </c>
      <c r="HG19">
        <v>0.50200402</v>
      </c>
      <c r="HH19">
        <v>0.87764390000000003</v>
      </c>
    </row>
    <row r="20" spans="3:216" x14ac:dyDescent="0.3">
      <c r="C20">
        <v>13</v>
      </c>
      <c r="D20" s="7">
        <v>1.3687</v>
      </c>
      <c r="E20" s="7"/>
      <c r="G20" s="25"/>
      <c r="I20" t="s">
        <v>33</v>
      </c>
      <c r="J20" s="8">
        <v>0</v>
      </c>
      <c r="K20" s="8">
        <v>-0.76886642000000005</v>
      </c>
      <c r="L20" s="8">
        <f>J20-J21</f>
        <v>-5.1295830000000001E-2</v>
      </c>
      <c r="M20" s="8">
        <f>L20*K20</f>
        <v>3.9439641173028603E-2</v>
      </c>
      <c r="N20" s="1"/>
      <c r="P20" s="8">
        <v>0.88163725000000004</v>
      </c>
      <c r="Q20" s="8">
        <v>0.20450386000000001</v>
      </c>
      <c r="R20" s="8">
        <f t="shared" si="40"/>
        <v>-6.5463439999999928E-2</v>
      </c>
      <c r="S20" s="8">
        <f t="shared" si="41"/>
        <v>1.3387526168878386E-2</v>
      </c>
      <c r="V20">
        <v>0.59116614999999995</v>
      </c>
      <c r="W20">
        <v>0.44777694000000001</v>
      </c>
      <c r="X20" s="8">
        <f t="shared" si="42"/>
        <v>-4.4550840000000091E-2</v>
      </c>
      <c r="Y20" s="8">
        <f t="shared" si="43"/>
        <v>1.9948838809629641E-2</v>
      </c>
      <c r="AB20">
        <v>0.45054114000000001</v>
      </c>
      <c r="AC20">
        <v>0.60909636</v>
      </c>
      <c r="AD20" s="8">
        <f t="shared" si="44"/>
        <v>-3.3981019999999973E-2</v>
      </c>
      <c r="AE20" s="8">
        <f t="shared" si="45"/>
        <v>2.0697715591087185E-2</v>
      </c>
      <c r="AH20">
        <v>0.45054114000000001</v>
      </c>
      <c r="AI20">
        <v>0.54459310000000005</v>
      </c>
      <c r="AJ20" s="8">
        <f t="shared" si="46"/>
        <v>-3.3981019999999973E-2</v>
      </c>
      <c r="AK20" s="8">
        <f t="shared" si="47"/>
        <v>1.8505829022961988E-2</v>
      </c>
      <c r="AN20">
        <v>0.59116614999999995</v>
      </c>
      <c r="AO20">
        <v>0.41660559000000003</v>
      </c>
      <c r="AP20" s="8">
        <f t="shared" si="48"/>
        <v>-4.4550840000000091E-2</v>
      </c>
      <c r="AQ20" s="8">
        <f t="shared" si="49"/>
        <v>1.8560128983195638E-2</v>
      </c>
      <c r="AT20">
        <v>0.88163725000000004</v>
      </c>
      <c r="AU20">
        <v>0.18194658</v>
      </c>
      <c r="AV20" s="8">
        <f t="shared" si="50"/>
        <v>-6.5463439999999928E-2</v>
      </c>
      <c r="AW20" s="8">
        <f t="shared" si="51"/>
        <v>1.1910849023035186E-2</v>
      </c>
      <c r="AZ20">
        <v>0</v>
      </c>
      <c r="BA20">
        <v>-0.58939609000000004</v>
      </c>
      <c r="BB20" s="8">
        <f>AZ20-AZ21</f>
        <v>-5.1295830000000001E-2</v>
      </c>
      <c r="BC20" s="8">
        <f>BB20*BA20</f>
        <v>3.0233561635304704E-2</v>
      </c>
      <c r="BF20">
        <v>0</v>
      </c>
      <c r="BG20">
        <v>-0.87993052999999999</v>
      </c>
      <c r="BH20" s="8">
        <f>BF20-BF21</f>
        <v>-5.1295830000000001E-2</v>
      </c>
      <c r="BI20" s="8">
        <f>-BH20*BG20</f>
        <v>-4.51367668786899E-2</v>
      </c>
      <c r="BL20">
        <v>0.88163725000000004</v>
      </c>
      <c r="BM20">
        <v>0.17403278999999999</v>
      </c>
      <c r="BN20" s="8">
        <f t="shared" si="52"/>
        <v>-6.5463439999999928E-2</v>
      </c>
      <c r="BO20" s="8">
        <f t="shared" si="53"/>
        <v>1.1392785106197586E-2</v>
      </c>
      <c r="BR20">
        <v>0.59116614999999995</v>
      </c>
      <c r="BS20">
        <v>0.38815931999999997</v>
      </c>
      <c r="BT20" s="8">
        <f>BR20-BR21</f>
        <v>-4.4550840000000091E-2</v>
      </c>
      <c r="BU20" s="8">
        <f>-BT20*BS20</f>
        <v>1.7292823759828834E-2</v>
      </c>
      <c r="BX20">
        <v>0.45054114000000001</v>
      </c>
      <c r="BY20">
        <v>0.49458807999999999</v>
      </c>
      <c r="BZ20" s="8">
        <f t="shared" si="54"/>
        <v>-3.3981019999999973E-2</v>
      </c>
      <c r="CA20" s="8">
        <f t="shared" si="55"/>
        <v>1.6806607438241587E-2</v>
      </c>
      <c r="CC20">
        <v>0.45054114000000001</v>
      </c>
      <c r="CD20">
        <v>0.50898202999999997</v>
      </c>
      <c r="CE20" s="8">
        <f t="shared" si="56"/>
        <v>-3.3981019999999973E-2</v>
      </c>
      <c r="CF20" s="8">
        <f t="shared" si="57"/>
        <v>1.7295728541070584E-2</v>
      </c>
      <c r="CG20" s="8"/>
      <c r="CI20">
        <v>0.59116614999999995</v>
      </c>
      <c r="CJ20">
        <v>0.40273700000000001</v>
      </c>
      <c r="CK20" s="8">
        <f>CI20-CI21</f>
        <v>-4.4550840000000091E-2</v>
      </c>
      <c r="CL20" s="8">
        <f>-CK20*CJ20</f>
        <v>1.7942271649080039E-2</v>
      </c>
      <c r="CO20">
        <v>0.88163725000000004</v>
      </c>
      <c r="CP20">
        <v>0.18085017</v>
      </c>
      <c r="CQ20" s="8">
        <f t="shared" si="58"/>
        <v>-6.5463439999999928E-2</v>
      </c>
      <c r="CR20" s="8">
        <f t="shared" si="59"/>
        <v>1.1839074252784788E-2</v>
      </c>
      <c r="CU20">
        <v>0</v>
      </c>
      <c r="CV20">
        <v>-0.63775444000000003</v>
      </c>
      <c r="CW20" s="8">
        <f>CU20-CU21</f>
        <v>-5.1295830000000001E-2</v>
      </c>
      <c r="CX20" s="8">
        <f>-CW20*CV20</f>
        <v>-3.2714143335985199E-2</v>
      </c>
      <c r="DA20">
        <v>0</v>
      </c>
      <c r="DB20">
        <v>-1.4132514300000001</v>
      </c>
      <c r="DC20" s="8">
        <f>DA20-DA21</f>
        <v>-5.1295830000000001E-2</v>
      </c>
      <c r="DD20" s="8">
        <f>-DC20*DB20</f>
        <v>-7.249390510053691E-2</v>
      </c>
      <c r="DG20">
        <v>0.88163725000000004</v>
      </c>
      <c r="DH20">
        <v>0.82009955999999995</v>
      </c>
      <c r="DI20" s="8">
        <f t="shared" si="60"/>
        <v>-6.5463439999999928E-2</v>
      </c>
      <c r="DJ20" s="8">
        <f t="shared" si="61"/>
        <v>5.368653834008634E-2</v>
      </c>
      <c r="DM20">
        <v>0.59116614999999995</v>
      </c>
      <c r="DN20">
        <v>1.0915809000000001</v>
      </c>
      <c r="DO20" s="8">
        <f>DM20-DM21</f>
        <v>-4.4550840000000091E-2</v>
      </c>
      <c r="DP20" s="8">
        <f>-DO20*DN20</f>
        <v>4.8630846022956101E-2</v>
      </c>
      <c r="DS20">
        <v>0.45054114000000001</v>
      </c>
      <c r="DT20">
        <v>1.1364136300000001</v>
      </c>
      <c r="DU20" s="8">
        <f t="shared" si="62"/>
        <v>-3.3981019999999973E-2</v>
      </c>
      <c r="DV20" s="8">
        <f t="shared" si="63"/>
        <v>3.8616494289302569E-2</v>
      </c>
      <c r="DY20" s="1">
        <v>0.591166148</v>
      </c>
      <c r="DZ20" s="15">
        <f t="shared" si="28"/>
        <v>4.6352878718469832E-2</v>
      </c>
      <c r="EA20" s="15">
        <f t="shared" si="29"/>
        <v>4.6352878718469832E-2</v>
      </c>
      <c r="EB20" s="15">
        <f t="shared" si="36"/>
        <v>4.4593721000000031E-2</v>
      </c>
      <c r="EC20" s="15">
        <f t="shared" si="37"/>
        <v>-3.4214609582529226E-3</v>
      </c>
      <c r="ED20" s="7">
        <f t="shared" si="38"/>
        <v>1.4942211782865467</v>
      </c>
      <c r="EE20">
        <f t="shared" si="39"/>
        <v>0.99706955568561673</v>
      </c>
      <c r="EG20" s="1">
        <v>0.59116614999999995</v>
      </c>
      <c r="EH20" s="1">
        <v>0.20319366</v>
      </c>
      <c r="EI20" s="8">
        <f>EG20-EG21</f>
        <v>-4.4550840000000091E-2</v>
      </c>
      <c r="EJ20" s="8">
        <f t="shared" si="30"/>
        <v>9.0204285623828196E-3</v>
      </c>
      <c r="EK20">
        <v>0</v>
      </c>
      <c r="EM20" s="1">
        <v>0.59116614999999995</v>
      </c>
      <c r="EN20" s="1">
        <v>0.22510202000000001</v>
      </c>
      <c r="EO20" s="8">
        <f>EM20-EM21</f>
        <v>-4.4550840000000091E-2</v>
      </c>
      <c r="EP20" s="8">
        <f t="shared" si="31"/>
        <v>9.991490055009853E-3</v>
      </c>
      <c r="EQ20">
        <v>1</v>
      </c>
      <c r="ES20" s="1">
        <v>0.59116614999999995</v>
      </c>
      <c r="ET20" s="1">
        <v>0.25605909999999998</v>
      </c>
      <c r="EU20" s="8">
        <f>ES20-ES21</f>
        <v>-4.4550840000000091E-2</v>
      </c>
      <c r="EV20" s="8">
        <f t="shared" si="32"/>
        <v>1.1367297676994639E-2</v>
      </c>
      <c r="EX20" s="1">
        <v>0.59116614999999995</v>
      </c>
      <c r="EY20" s="1">
        <v>0.28685216000000002</v>
      </c>
      <c r="EZ20" s="8">
        <f>EX20-EX21</f>
        <v>-4.4550840000000091E-2</v>
      </c>
      <c r="FA20" s="8">
        <f t="shared" si="33"/>
        <v>1.2734301932674507E-2</v>
      </c>
      <c r="FC20" s="1">
        <v>0.59116614999999995</v>
      </c>
      <c r="FD20" s="1">
        <v>0.31772927000000001</v>
      </c>
      <c r="FE20" s="8">
        <f>FC20-FC21</f>
        <v>-4.4550840000000091E-2</v>
      </c>
      <c r="FF20" s="8">
        <f t="shared" si="34"/>
        <v>1.4105037441685151E-2</v>
      </c>
      <c r="FH20">
        <v>0.59116614999999995</v>
      </c>
      <c r="FI20">
        <v>0.37021662</v>
      </c>
      <c r="FJ20" s="8">
        <f>FH20-FH21</f>
        <v>-4.4550840000000091E-2</v>
      </c>
      <c r="FK20" s="8">
        <f t="shared" si="35"/>
        <v>1.6435121909398286E-2</v>
      </c>
      <c r="FM20" s="1">
        <v>0.591166148</v>
      </c>
      <c r="FN20" s="1">
        <v>0.38756713999999998</v>
      </c>
      <c r="FO20" s="8">
        <f>FM20-FM21</f>
        <v>-4.4550843000000007E-2</v>
      </c>
      <c r="FP20" s="8">
        <f>-FO20*FN20*$EE21</f>
        <v>1.7205369177930609E-2</v>
      </c>
      <c r="FR20" s="1">
        <v>0.59116614999999995</v>
      </c>
      <c r="FS20" s="1">
        <v>0.20319366</v>
      </c>
      <c r="FW20" s="1">
        <v>0.59116614999999995</v>
      </c>
      <c r="FX20" s="1">
        <v>0.48359670999999999</v>
      </c>
      <c r="FY20" s="8">
        <f>FW20-FW21</f>
        <v>-4.4550840000000091E-2</v>
      </c>
      <c r="FZ20" s="8">
        <f>-FY20*FX20*$EE21</f>
        <v>2.1468433491273108E-2</v>
      </c>
      <c r="GC20" s="1">
        <v>0.59116614999999995</v>
      </c>
      <c r="GD20" s="1">
        <v>0.62943943999999996</v>
      </c>
      <c r="GH20" s="1">
        <v>0.59116614999999995</v>
      </c>
      <c r="GI20" s="1">
        <v>0.60014166999999996</v>
      </c>
      <c r="GJ20" s="8">
        <f>GH20-GH21</f>
        <v>-4.4550840000000091E-2</v>
      </c>
      <c r="GK20" s="8">
        <f>-GJ20*GI20*$EE21</f>
        <v>2.6642243963439234E-2</v>
      </c>
      <c r="GL20" s="8"/>
      <c r="GM20" s="1">
        <v>0.59116614999999995</v>
      </c>
      <c r="GN20" s="1">
        <v>0.65268645000000003</v>
      </c>
      <c r="GO20" s="8">
        <f>GM20-GM21</f>
        <v>-4.4550840000000091E-2</v>
      </c>
      <c r="GP20" s="8">
        <f>-GO20*GN20*$EE21</f>
        <v>2.8974877935956496E-2</v>
      </c>
      <c r="GR20" s="1">
        <v>0.59116614999999995</v>
      </c>
      <c r="GS20" s="1">
        <v>0.76240047</v>
      </c>
      <c r="GT20" s="8">
        <f>GR20-GR21</f>
        <v>-4.4550840000000091E-2</v>
      </c>
      <c r="GU20" s="8">
        <f>-GT20*GS20*$EE21</f>
        <v>3.3845440726654984E-2</v>
      </c>
      <c r="GW20">
        <v>0.59116614999999995</v>
      </c>
      <c r="GX20">
        <v>0.72540762999999997</v>
      </c>
      <c r="GY20" s="8">
        <f>GW20-GW21</f>
        <v>-4.4550840000000091E-2</v>
      </c>
      <c r="GZ20" s="8">
        <f>-GY20*GX20*$EE21</f>
        <v>3.2203208038195819E-2</v>
      </c>
      <c r="HB20">
        <v>0.59116614999999995</v>
      </c>
      <c r="HC20">
        <v>0.72540762999999997</v>
      </c>
      <c r="HD20" s="8">
        <f>HB20-HB21</f>
        <v>-4.4550840000000091E-2</v>
      </c>
      <c r="HE20" s="8">
        <f>-HD20*HC20*$EE21</f>
        <v>3.2203208038195819E-2</v>
      </c>
      <c r="HG20">
        <v>0.54657243</v>
      </c>
      <c r="HH20">
        <v>0.84746352000000003</v>
      </c>
    </row>
    <row r="21" spans="3:216" x14ac:dyDescent="0.3">
      <c r="C21">
        <v>14</v>
      </c>
      <c r="D21" s="7">
        <v>1.4171</v>
      </c>
      <c r="E21" s="7"/>
      <c r="G21" s="7">
        <v>1.2816334962117997</v>
      </c>
      <c r="J21" s="8">
        <v>5.1295830000000001E-2</v>
      </c>
      <c r="K21" s="8">
        <v>-6.0640399999999997E-2</v>
      </c>
      <c r="L21" s="8">
        <f t="shared" ref="L21:L30" si="64">J21-J22</f>
        <v>-7.7573920000000005E-2</v>
      </c>
      <c r="M21" s="8">
        <f t="shared" ref="M21:M30" si="65">L21*K21</f>
        <v>4.7041135383679997E-3</v>
      </c>
      <c r="N21" s="1"/>
      <c r="P21" s="8">
        <v>0.94710068999999997</v>
      </c>
      <c r="Q21" s="8">
        <v>0.15881133</v>
      </c>
      <c r="R21" s="8">
        <f t="shared" si="40"/>
        <v>-5.2899310000000033E-2</v>
      </c>
      <c r="S21" s="8">
        <f t="shared" si="41"/>
        <v>8.4010097771823056E-3</v>
      </c>
      <c r="V21">
        <v>0.63571699000000004</v>
      </c>
      <c r="W21">
        <v>0.40744996</v>
      </c>
      <c r="X21" s="8">
        <f t="shared" si="42"/>
        <v>-4.4591559999999975E-2</v>
      </c>
      <c r="Y21" s="8">
        <f t="shared" si="43"/>
        <v>1.8168829338337588E-2</v>
      </c>
      <c r="AB21">
        <v>0.48452215999999998</v>
      </c>
      <c r="AC21">
        <v>0.57679975999999999</v>
      </c>
      <c r="AD21" s="8">
        <f t="shared" si="44"/>
        <v>-3.3997810000000073E-2</v>
      </c>
      <c r="AE21" s="8">
        <f t="shared" si="45"/>
        <v>1.9609928648525642E-2</v>
      </c>
      <c r="AH21">
        <v>0.48452215999999998</v>
      </c>
      <c r="AI21">
        <v>0.51959319000000004</v>
      </c>
      <c r="AJ21" s="8">
        <f t="shared" si="46"/>
        <v>-3.3997810000000073E-2</v>
      </c>
      <c r="AK21" s="8">
        <f t="shared" si="47"/>
        <v>1.7665030550913938E-2</v>
      </c>
      <c r="AN21">
        <v>0.63571699000000004</v>
      </c>
      <c r="AO21">
        <v>0.37910658000000003</v>
      </c>
      <c r="AP21" s="8">
        <f t="shared" si="48"/>
        <v>-4.4591559999999975E-2</v>
      </c>
      <c r="AQ21" s="8">
        <f t="shared" si="49"/>
        <v>1.6904953808464792E-2</v>
      </c>
      <c r="AT21">
        <v>0.94710068999999997</v>
      </c>
      <c r="AU21">
        <v>0.12597932000000001</v>
      </c>
      <c r="AV21" s="8">
        <f t="shared" si="50"/>
        <v>-5.2899310000000033E-2</v>
      </c>
      <c r="AW21" s="8">
        <f t="shared" si="51"/>
        <v>6.6642191022692043E-3</v>
      </c>
      <c r="AZ21">
        <v>5.1295830000000001E-2</v>
      </c>
      <c r="BA21">
        <v>-0.15443372</v>
      </c>
      <c r="BB21" s="8">
        <f t="shared" ref="BB21:BB30" si="66">AZ21-AZ22</f>
        <v>-7.7573920000000005E-2</v>
      </c>
      <c r="BC21" s="8">
        <f t="shared" ref="BC21:BC29" si="67">BB21*BA21</f>
        <v>1.19800290405824E-2</v>
      </c>
      <c r="BF21">
        <v>5.1295830000000001E-2</v>
      </c>
      <c r="BG21">
        <v>-0.15448633000000001</v>
      </c>
      <c r="BH21" s="8">
        <f>BF21-BF22</f>
        <v>-7.7573920000000005E-2</v>
      </c>
      <c r="BI21" s="8">
        <f>-BH21*BG21</f>
        <v>-1.1984110204513601E-2</v>
      </c>
      <c r="BL21">
        <v>0.94710068999999997</v>
      </c>
      <c r="BM21">
        <v>0.12394713</v>
      </c>
      <c r="BN21" s="8">
        <f t="shared" si="52"/>
        <v>-5.2899310000000033E-2</v>
      </c>
      <c r="BO21" s="8">
        <f t="shared" si="53"/>
        <v>6.5567176534803038E-3</v>
      </c>
      <c r="BR21">
        <v>0.63571699000000004</v>
      </c>
      <c r="BS21">
        <v>0.35397536000000002</v>
      </c>
      <c r="BT21" s="8">
        <f>BR21-BR22</f>
        <v>-4.4591559999999975E-2</v>
      </c>
      <c r="BU21" s="8">
        <f>-BT21*BS21</f>
        <v>1.5784313503961592E-2</v>
      </c>
      <c r="BX21">
        <v>0.48452215999999998</v>
      </c>
      <c r="BY21">
        <v>0.46634634000000003</v>
      </c>
      <c r="BZ21" s="8">
        <f t="shared" si="54"/>
        <v>-3.3997810000000073E-2</v>
      </c>
      <c r="CA21" s="8">
        <f t="shared" si="55"/>
        <v>1.5854754261515436E-2</v>
      </c>
      <c r="CC21">
        <v>0.48452215999999998</v>
      </c>
      <c r="CD21">
        <v>0.48521948999999998</v>
      </c>
      <c r="CE21" s="8">
        <f t="shared" si="56"/>
        <v>-3.3997810000000073E-2</v>
      </c>
      <c r="CF21" s="8">
        <f t="shared" si="57"/>
        <v>1.6496400029316936E-2</v>
      </c>
      <c r="CG21" s="8"/>
      <c r="CI21">
        <v>0.63571699000000004</v>
      </c>
      <c r="CJ21">
        <v>0.36566251</v>
      </c>
      <c r="CK21" s="8">
        <f>CI21-CI22</f>
        <v>-4.4591559999999975E-2</v>
      </c>
      <c r="CL21" s="8">
        <f>-CK21*CJ21</f>
        <v>1.6305461754415589E-2</v>
      </c>
      <c r="CO21">
        <v>0.94710068999999997</v>
      </c>
      <c r="CP21">
        <v>0.12402982</v>
      </c>
      <c r="CQ21" s="8">
        <f t="shared" si="58"/>
        <v>-5.2899310000000033E-2</v>
      </c>
      <c r="CR21" s="8">
        <f t="shared" si="59"/>
        <v>6.5610918974242042E-3</v>
      </c>
      <c r="CU21">
        <v>5.1295830000000001E-2</v>
      </c>
      <c r="CV21">
        <v>-0.20412290999999999</v>
      </c>
      <c r="CW21" s="8">
        <f>CU21-CU22</f>
        <v>-7.7573920000000005E-2</v>
      </c>
      <c r="CX21" s="8">
        <f>-CW21*CV21</f>
        <v>-1.5834614290507198E-2</v>
      </c>
      <c r="DA21">
        <v>5.1295830000000001E-2</v>
      </c>
      <c r="DB21">
        <v>-0.78548958000000002</v>
      </c>
      <c r="DC21" s="8">
        <f>DA21-DA22</f>
        <v>-7.7573920000000005E-2</v>
      </c>
      <c r="DD21" s="8">
        <f>-DC21*DB21</f>
        <v>-6.0933505839753606E-2</v>
      </c>
      <c r="DG21">
        <v>0.94710068999999997</v>
      </c>
      <c r="DH21">
        <v>0.70198627000000002</v>
      </c>
      <c r="DI21" s="8">
        <f t="shared" si="60"/>
        <v>-5.2899310000000033E-2</v>
      </c>
      <c r="DJ21" s="8">
        <f t="shared" si="61"/>
        <v>3.7134589312473723E-2</v>
      </c>
      <c r="DM21">
        <v>0.63571699000000004</v>
      </c>
      <c r="DN21">
        <v>1.07785099</v>
      </c>
      <c r="DO21" s="8">
        <f>DM21-DM22</f>
        <v>-4.4591559999999975E-2</v>
      </c>
      <c r="DP21" s="8">
        <f>-DO21*DN21</f>
        <v>4.8063057091644372E-2</v>
      </c>
      <c r="DS21">
        <v>0.48452215999999998</v>
      </c>
      <c r="DT21">
        <v>1.1356679599999999</v>
      </c>
      <c r="DU21" s="8">
        <f t="shared" si="62"/>
        <v>-3.3997810000000073E-2</v>
      </c>
      <c r="DV21" s="8">
        <f t="shared" si="63"/>
        <v>3.8610223527167677E-2</v>
      </c>
      <c r="DY21" s="1">
        <v>0.63571699100000001</v>
      </c>
      <c r="DZ21" s="15">
        <f t="shared" si="28"/>
        <v>4.2595795220475678E-2</v>
      </c>
      <c r="EA21" s="15">
        <f t="shared" si="29"/>
        <v>4.2595795220475678E-2</v>
      </c>
      <c r="EB21" s="15">
        <f t="shared" si="36"/>
        <v>4.4550843000000007E-2</v>
      </c>
      <c r="EC21" s="15">
        <f t="shared" si="37"/>
        <v>-3.7570834979941542E-3</v>
      </c>
      <c r="ED21" s="7">
        <f t="shared" si="38"/>
        <v>1.4866629118738566</v>
      </c>
      <c r="EE21">
        <f t="shared" si="39"/>
        <v>0.99646287142903345</v>
      </c>
      <c r="EG21" s="1">
        <v>0.63571699000000004</v>
      </c>
      <c r="EH21" s="1">
        <v>0.18093284000000001</v>
      </c>
      <c r="EI21" s="8">
        <f>EG21-EG22</f>
        <v>-4.4591559999999975E-2</v>
      </c>
      <c r="EJ21" s="8">
        <f t="shared" si="30"/>
        <v>8.0347074533560891E-3</v>
      </c>
      <c r="EK21">
        <v>0</v>
      </c>
      <c r="EM21" s="1">
        <v>0.63571699000000004</v>
      </c>
      <c r="EN21" s="1">
        <v>0.19868943999999999</v>
      </c>
      <c r="EO21" s="8">
        <f>EM21-EM22</f>
        <v>-4.4591559999999975E-2</v>
      </c>
      <c r="EP21" s="8">
        <f t="shared" si="31"/>
        <v>8.8218832096129025E-3</v>
      </c>
      <c r="EQ21">
        <v>1</v>
      </c>
      <c r="ES21" s="1">
        <v>0.63571699000000004</v>
      </c>
      <c r="ET21" s="1">
        <v>0.22656198999999999</v>
      </c>
      <c r="EU21" s="8">
        <f>ES21-ES22</f>
        <v>-4.4591559999999975E-2</v>
      </c>
      <c r="EV21" s="8">
        <f t="shared" si="32"/>
        <v>1.0060966874229065E-2</v>
      </c>
      <c r="EX21" s="1">
        <v>0.63571699000000004</v>
      </c>
      <c r="EY21" s="1">
        <v>0.25434733999999998</v>
      </c>
      <c r="EZ21" s="8">
        <f>EX21-EX22</f>
        <v>-4.4591559999999975E-2</v>
      </c>
      <c r="FA21" s="8">
        <f t="shared" si="33"/>
        <v>1.1294834417230698E-2</v>
      </c>
      <c r="FC21" s="1">
        <v>0.63571699000000004</v>
      </c>
      <c r="FD21" s="1">
        <v>0.28237223</v>
      </c>
      <c r="FE21" s="8">
        <f>FC21-FC22</f>
        <v>-4.4591559999999975E-2</v>
      </c>
      <c r="FF21" s="8">
        <f t="shared" si="34"/>
        <v>1.2539339243234008E-2</v>
      </c>
      <c r="FH21">
        <v>0.63571699000000004</v>
      </c>
      <c r="FI21">
        <v>0.33131716</v>
      </c>
      <c r="FJ21" s="8">
        <f>FH21-FH22</f>
        <v>-4.4591559999999975E-2</v>
      </c>
      <c r="FK21" s="8">
        <f t="shared" si="35"/>
        <v>1.4712842924903912E-2</v>
      </c>
      <c r="FM21" s="1">
        <v>0.63571699100000001</v>
      </c>
      <c r="FN21" s="1">
        <v>0.34878603800000002</v>
      </c>
      <c r="FO21" s="8">
        <f>FM21-FM22</f>
        <v>-4.4591559000000003E-2</v>
      </c>
      <c r="FP21" s="8">
        <f>-FO21*FN21*$EE22</f>
        <v>1.5488585246875623E-2</v>
      </c>
      <c r="FR21" s="1">
        <v>0.63571699000000004</v>
      </c>
      <c r="FS21" s="1">
        <v>0.18093284000000001</v>
      </c>
      <c r="FW21" s="1">
        <v>0.63571699000000004</v>
      </c>
      <c r="FX21" s="1">
        <v>0.44381305999999998</v>
      </c>
      <c r="FY21" s="8">
        <f>FW21-FW22</f>
        <v>-4.4591559999999975E-2</v>
      </c>
      <c r="FZ21" s="8">
        <f>-FY21*FX21*$EE22</f>
        <v>1.9708462549301569E-2</v>
      </c>
      <c r="GC21" s="1">
        <v>0.63571699000000004</v>
      </c>
      <c r="GD21" s="1">
        <v>0.59459185999999997</v>
      </c>
      <c r="GH21" s="1">
        <v>0.63571699000000004</v>
      </c>
      <c r="GI21" s="1">
        <v>0.54875903999999998</v>
      </c>
      <c r="GJ21" s="8">
        <f>GH21-GH22</f>
        <v>-4.4591559999999975E-2</v>
      </c>
      <c r="GK21" s="8">
        <f>-GJ21*GI21*$EE22</f>
        <v>2.4368811923720046E-2</v>
      </c>
      <c r="GL21" s="8"/>
      <c r="GM21" s="1">
        <v>0.63571699000000004</v>
      </c>
      <c r="GN21" s="1">
        <v>0.61528764999999996</v>
      </c>
      <c r="GO21" s="8">
        <f>GM21-GM22</f>
        <v>-4.4591559999999975E-2</v>
      </c>
      <c r="GP21" s="8">
        <f>-GO21*GN21*$EE22</f>
        <v>2.7323156301603136E-2</v>
      </c>
      <c r="GR21" s="1">
        <v>0.63571699000000004</v>
      </c>
      <c r="GS21" s="1">
        <v>0.72562852</v>
      </c>
      <c r="GT21" s="8">
        <f>GR21-GR22</f>
        <v>-4.4591559999999975E-2</v>
      </c>
      <c r="GU21" s="8">
        <f>-GT21*GS21*$EE22</f>
        <v>3.2223077236900426E-2</v>
      </c>
      <c r="GW21">
        <v>0.63571699000000004</v>
      </c>
      <c r="GX21">
        <v>0.69106825999999999</v>
      </c>
      <c r="GY21" s="8">
        <f>GW21-GW22</f>
        <v>-4.4591559999999975E-2</v>
      </c>
      <c r="GZ21" s="8">
        <f>-GY21*GX21*$EE22</f>
        <v>3.0688355410769117E-2</v>
      </c>
      <c r="HB21">
        <v>0.63571699000000004</v>
      </c>
      <c r="HC21">
        <v>0.69106825999999999</v>
      </c>
      <c r="HD21" s="8">
        <f>HB21-HB22</f>
        <v>-4.4591559999999975E-2</v>
      </c>
      <c r="HE21" s="8">
        <f>-HD21*HC21*$EE22</f>
        <v>3.0688355410769117E-2</v>
      </c>
      <c r="HG21">
        <v>0.59116614999999995</v>
      </c>
      <c r="HH21">
        <v>0.81535670999999998</v>
      </c>
    </row>
    <row r="22" spans="3:216" x14ac:dyDescent="0.3">
      <c r="C22">
        <v>15</v>
      </c>
      <c r="D22" s="7">
        <v>1.4214</v>
      </c>
      <c r="E22" s="7"/>
      <c r="G22" s="7"/>
      <c r="J22" s="8">
        <v>0.12886975000000001</v>
      </c>
      <c r="K22" s="8">
        <v>-3.4179250000000001E-2</v>
      </c>
      <c r="L22" s="8">
        <f t="shared" si="64"/>
        <v>-0.10009387</v>
      </c>
      <c r="M22" s="8">
        <f t="shared" si="65"/>
        <v>3.4211334061975004E-3</v>
      </c>
      <c r="N22" s="1"/>
      <c r="P22" s="8">
        <v>1</v>
      </c>
      <c r="Q22" s="8">
        <v>5.3346560000000001E-2</v>
      </c>
      <c r="R22" s="8">
        <f>P22-P21</f>
        <v>5.2899310000000033E-2</v>
      </c>
      <c r="S22" s="8">
        <f>R22*Q22</f>
        <v>2.8219962148736018E-3</v>
      </c>
      <c r="V22">
        <v>0.68030855000000001</v>
      </c>
      <c r="W22">
        <v>0.36685361999999999</v>
      </c>
      <c r="X22" s="8">
        <f>V22-V23</f>
        <v>-4.4546120000000022E-2</v>
      </c>
      <c r="Y22" s="8">
        <f>-X22*W22</f>
        <v>1.6341905378954406E-2</v>
      </c>
      <c r="AB22">
        <v>0.51851997000000005</v>
      </c>
      <c r="AC22">
        <v>0.54268773999999997</v>
      </c>
      <c r="AD22" s="8">
        <f>AB22-AB23</f>
        <v>-3.397395999999997E-2</v>
      </c>
      <c r="AE22" s="8">
        <f>-AD22*AC22</f>
        <v>1.8437251571250382E-2</v>
      </c>
      <c r="AH22">
        <v>0.51851997000000005</v>
      </c>
      <c r="AI22">
        <v>0.49271031999999998</v>
      </c>
      <c r="AJ22" s="8">
        <f>AH22-AH23</f>
        <v>-3.397395999999997E-2</v>
      </c>
      <c r="AK22" s="8">
        <f>-AJ22*AI22</f>
        <v>1.6739320703267186E-2</v>
      </c>
      <c r="AN22">
        <v>0.68030855000000001</v>
      </c>
      <c r="AO22">
        <v>0.34089877000000002</v>
      </c>
      <c r="AP22" s="8">
        <f>AN22-AN23</f>
        <v>-4.4546120000000022E-2</v>
      </c>
      <c r="AQ22" s="8">
        <f>-AP22*AO22</f>
        <v>1.5185717516272408E-2</v>
      </c>
      <c r="AT22">
        <v>1</v>
      </c>
      <c r="AU22">
        <v>6.8350889999999997E-2</v>
      </c>
      <c r="AV22" s="8">
        <f>AT22-AT21</f>
        <v>5.2899310000000033E-2</v>
      </c>
      <c r="AW22" s="8">
        <f>AV22*AU22</f>
        <v>3.6157149188859022E-3</v>
      </c>
      <c r="AZ22">
        <v>0.12886975000000001</v>
      </c>
      <c r="BA22">
        <v>-2.9941479999999999E-2</v>
      </c>
      <c r="BB22" s="8">
        <f t="shared" si="66"/>
        <v>-0.10009387</v>
      </c>
      <c r="BC22" s="8">
        <f t="shared" si="67"/>
        <v>2.9969586067276001E-3</v>
      </c>
      <c r="BF22">
        <v>0.12886975000000001</v>
      </c>
      <c r="BG22">
        <v>-1.72602E-2</v>
      </c>
      <c r="BH22" s="8">
        <f>BF22-BF23</f>
        <v>-0.10009387</v>
      </c>
      <c r="BI22" s="8">
        <f>-BH22*BG22</f>
        <v>-1.7276402149740001E-3</v>
      </c>
      <c r="BL22">
        <v>1</v>
      </c>
      <c r="BM22">
        <v>6.2549099999999996E-2</v>
      </c>
      <c r="BN22" s="8">
        <f>BL22-BL21</f>
        <v>5.2899310000000033E-2</v>
      </c>
      <c r="BO22" s="8">
        <f>BN22*BM22</f>
        <v>3.3088042311210019E-3</v>
      </c>
      <c r="BR22">
        <v>0.68030855000000001</v>
      </c>
      <c r="BS22">
        <v>0.32127844999999999</v>
      </c>
      <c r="BT22" s="8">
        <f>BR22-BR23</f>
        <v>-4.4546120000000022E-2</v>
      </c>
      <c r="BU22" s="8">
        <f>-BT22*BS22</f>
        <v>1.4311708387114007E-2</v>
      </c>
      <c r="BX22">
        <v>0.51851997000000005</v>
      </c>
      <c r="BY22">
        <v>0.43947190000000003</v>
      </c>
      <c r="BZ22" s="8">
        <f>BX22-BX23</f>
        <v>-3.397395999999997E-2</v>
      </c>
      <c r="CA22" s="8">
        <f>-BZ22*BY22</f>
        <v>1.4930600751723987E-2</v>
      </c>
      <c r="CC22">
        <v>0.51851997000000005</v>
      </c>
      <c r="CD22">
        <v>0.45976197000000002</v>
      </c>
      <c r="CE22" s="8">
        <f>CC22-CC23</f>
        <v>-3.397395999999997E-2</v>
      </c>
      <c r="CF22" s="8">
        <f>-CE22*CD22</f>
        <v>1.5619934778301186E-2</v>
      </c>
      <c r="CG22" s="8"/>
      <c r="CI22">
        <v>0.68030855000000001</v>
      </c>
      <c r="CJ22">
        <v>0.32795372</v>
      </c>
      <c r="CK22" s="8">
        <f>CI22-CI23</f>
        <v>-4.4546120000000022E-2</v>
      </c>
      <c r="CL22" s="8">
        <f>-CK22*CJ22</f>
        <v>1.4609065765566408E-2</v>
      </c>
      <c r="CO22">
        <v>1</v>
      </c>
      <c r="CP22">
        <v>5.9851170000000002E-2</v>
      </c>
      <c r="CQ22" s="8">
        <f>CO22-CO21</f>
        <v>5.2899310000000033E-2</v>
      </c>
      <c r="CR22" s="8">
        <f>CQ22*CP22</f>
        <v>3.1660855956927021E-3</v>
      </c>
      <c r="CU22">
        <v>0.12886975000000001</v>
      </c>
      <c r="CV22">
        <v>-4.8075930000000003E-2</v>
      </c>
      <c r="CW22" s="8">
        <f>CU22-CU23</f>
        <v>-0.10009387</v>
      </c>
      <c r="CX22" s="8">
        <f>-CW22*CV22</f>
        <v>-4.8121058875491007E-3</v>
      </c>
      <c r="DA22">
        <v>0.12886975000000001</v>
      </c>
      <c r="DB22">
        <v>-0.55097346999999997</v>
      </c>
      <c r="DC22" s="8">
        <f>DA22-DA23</f>
        <v>-0.10009387</v>
      </c>
      <c r="DD22" s="8">
        <f>-DC22*DB22</f>
        <v>-5.5149066879628894E-2</v>
      </c>
      <c r="DG22">
        <v>1</v>
      </c>
      <c r="DH22">
        <v>0.46573933000000001</v>
      </c>
      <c r="DI22" s="8">
        <f>DG22-DG21</f>
        <v>5.2899310000000033E-2</v>
      </c>
      <c r="DJ22" s="8">
        <f>DI22*DH22</f>
        <v>2.4637289196862314E-2</v>
      </c>
      <c r="DM22">
        <v>0.68030855000000001</v>
      </c>
      <c r="DN22">
        <v>1.06032653</v>
      </c>
      <c r="DO22" s="8">
        <f>DM22-DM23</f>
        <v>-4.4546120000000022E-2</v>
      </c>
      <c r="DP22" s="8">
        <f>-DO22*DN22</f>
        <v>4.7233432844563626E-2</v>
      </c>
      <c r="DS22">
        <v>0.51851997000000005</v>
      </c>
      <c r="DT22">
        <v>1.1336033299999999</v>
      </c>
      <c r="DU22" s="8">
        <f>DS22-DS23</f>
        <v>-3.397395999999997E-2</v>
      </c>
      <c r="DV22" s="8">
        <f>-DU22*DT22</f>
        <v>3.8512994189286762E-2</v>
      </c>
      <c r="DY22" s="1">
        <v>0.68030855000000001</v>
      </c>
      <c r="DZ22" s="15">
        <f t="shared" si="28"/>
        <v>3.8527503531741378E-2</v>
      </c>
      <c r="EA22" s="15">
        <f t="shared" si="29"/>
        <v>3.8527503531741378E-2</v>
      </c>
      <c r="EB22" s="15">
        <f t="shared" si="36"/>
        <v>4.4591559000000003E-2</v>
      </c>
      <c r="EC22" s="15">
        <f t="shared" si="37"/>
        <v>-4.0682916887343004E-3</v>
      </c>
      <c r="ED22" s="7">
        <f t="shared" si="38"/>
        <v>1.4798136383440332</v>
      </c>
      <c r="EE22">
        <f t="shared" si="39"/>
        <v>0.9958639295298507</v>
      </c>
      <c r="EG22" s="1">
        <v>0.68030855000000001</v>
      </c>
      <c r="EH22" s="1">
        <v>0.15741611999999999</v>
      </c>
      <c r="EI22" s="8">
        <f>EG22-EG23</f>
        <v>-4.4546120000000022E-2</v>
      </c>
      <c r="EJ22" s="8">
        <f t="shared" si="30"/>
        <v>6.9790925120987723E-3</v>
      </c>
      <c r="EK22">
        <v>0</v>
      </c>
      <c r="EM22" s="1">
        <v>0.68030855000000001</v>
      </c>
      <c r="EN22" s="1">
        <v>0.17148568</v>
      </c>
      <c r="EO22" s="8">
        <f>EM22-EM23</f>
        <v>-4.4546120000000022E-2</v>
      </c>
      <c r="EP22" s="8">
        <f t="shared" si="31"/>
        <v>7.6017128651519579E-3</v>
      </c>
      <c r="EQ22">
        <v>1</v>
      </c>
      <c r="ES22" s="1">
        <v>0.68030855000000001</v>
      </c>
      <c r="ET22" s="1">
        <v>0.19639727000000001</v>
      </c>
      <c r="EU22" s="8">
        <f>ES22-ES23</f>
        <v>-4.4546120000000022E-2</v>
      </c>
      <c r="EV22" s="8">
        <f t="shared" si="32"/>
        <v>8.7073338896527294E-3</v>
      </c>
      <c r="EX22" s="1">
        <v>0.68030855000000001</v>
      </c>
      <c r="EY22" s="1">
        <v>0.2212925</v>
      </c>
      <c r="EZ22" s="8">
        <f>EX22-EX23</f>
        <v>-4.4546120000000022E-2</v>
      </c>
      <c r="FA22" s="8">
        <f t="shared" si="33"/>
        <v>9.8110716344273867E-3</v>
      </c>
      <c r="FC22" s="1">
        <v>0.68030855000000001</v>
      </c>
      <c r="FD22" s="1">
        <v>0.24660070000000001</v>
      </c>
      <c r="FE22" s="8">
        <f>FC22-FC23</f>
        <v>-4.4546120000000022E-2</v>
      </c>
      <c r="FF22" s="8">
        <f t="shared" si="34"/>
        <v>1.0933118532259058E-2</v>
      </c>
      <c r="FH22">
        <v>0.68030855000000001</v>
      </c>
      <c r="FI22">
        <v>0.29194962000000002</v>
      </c>
      <c r="FJ22" s="8">
        <f>FH22-FH23</f>
        <v>-4.4546120000000022E-2</v>
      </c>
      <c r="FK22" s="8">
        <f t="shared" si="35"/>
        <v>1.2943676968102644E-2</v>
      </c>
      <c r="FM22" s="1">
        <v>0.68030855000000001</v>
      </c>
      <c r="FN22" s="1">
        <v>0.309556043</v>
      </c>
      <c r="FO22" s="8">
        <f>FM22-FM23</f>
        <v>-4.4546121999999966E-2</v>
      </c>
      <c r="FP22" s="8">
        <f>-FO22*FN22*$EE23</f>
        <v>1.3724263809660882E-2</v>
      </c>
      <c r="FR22" s="1">
        <v>0.68030855000000001</v>
      </c>
      <c r="FS22" s="1">
        <v>0.15741611999999999</v>
      </c>
      <c r="FW22" s="1">
        <v>0.68030855000000001</v>
      </c>
      <c r="FX22" s="1">
        <v>0.40301224000000002</v>
      </c>
      <c r="FY22" s="8">
        <f>FW22-FW23</f>
        <v>-4.4546120000000022E-2</v>
      </c>
      <c r="FZ22" s="8">
        <f>-FY22*FX22*$EE23</f>
        <v>1.7867672678428065E-2</v>
      </c>
      <c r="GC22" s="1">
        <v>0.68030855000000001</v>
      </c>
      <c r="GD22" s="1">
        <v>0.55854037000000001</v>
      </c>
      <c r="GH22" s="1">
        <v>0.68030855000000001</v>
      </c>
      <c r="GI22" s="1">
        <v>0.49640982</v>
      </c>
      <c r="GJ22" s="8">
        <f>GH22-GH23</f>
        <v>-4.4546120000000022E-2</v>
      </c>
      <c r="GK22" s="8">
        <f>-GJ22*GI22*$EE23</f>
        <v>2.2008483360498907E-2</v>
      </c>
      <c r="GL22" s="8"/>
      <c r="GM22" s="1">
        <v>0.68030855000000001</v>
      </c>
      <c r="GN22" s="1">
        <v>0.57662413999999995</v>
      </c>
      <c r="GO22" s="8">
        <f>GM22-GM23</f>
        <v>-4.4546120000000022E-2</v>
      </c>
      <c r="GP22" s="8">
        <f>-GO22*GN22*$EE23</f>
        <v>2.5564810120903718E-2</v>
      </c>
      <c r="GR22" s="1">
        <v>0.68030855000000001</v>
      </c>
      <c r="GS22" s="1">
        <v>0.68726960999999998</v>
      </c>
      <c r="GT22" s="8">
        <f>GR22-GR23</f>
        <v>-4.4546120000000022E-2</v>
      </c>
      <c r="GU22" s="8">
        <f>-GT22*GS22*$EE23</f>
        <v>3.047031135657545E-2</v>
      </c>
      <c r="GW22">
        <v>0.68030855000000001</v>
      </c>
      <c r="GX22">
        <v>0.65570691000000003</v>
      </c>
      <c r="GY22" s="8">
        <f>GW22-GW23</f>
        <v>-4.4546120000000022E-2</v>
      </c>
      <c r="GZ22" s="8">
        <f>-GY22*GX22*$EE23</f>
        <v>2.9070969261041527E-2</v>
      </c>
      <c r="HB22">
        <v>0.68030855000000001</v>
      </c>
      <c r="HC22">
        <v>0.65570691000000003</v>
      </c>
      <c r="HD22" s="8">
        <f>HB22-HB23</f>
        <v>-4.4546120000000022E-2</v>
      </c>
      <c r="HE22" s="8">
        <f>-HD22*HC22*$EE23</f>
        <v>2.9070969261041527E-2</v>
      </c>
      <c r="HG22">
        <v>0.63571699000000004</v>
      </c>
      <c r="HH22">
        <v>0.78265985000000005</v>
      </c>
    </row>
    <row r="23" spans="3:216" x14ac:dyDescent="0.3">
      <c r="C23">
        <v>16</v>
      </c>
      <c r="D23" s="7">
        <v>1.2941</v>
      </c>
      <c r="E23" s="7">
        <v>1.143</v>
      </c>
      <c r="F23" s="21">
        <v>1.204</v>
      </c>
      <c r="G23" s="7"/>
      <c r="J23" s="8">
        <v>0.22896362000000001</v>
      </c>
      <c r="K23" s="8">
        <v>2.222294E-2</v>
      </c>
      <c r="L23" s="8">
        <f t="shared" si="64"/>
        <v>-0.12124652999999999</v>
      </c>
      <c r="M23" s="8">
        <f t="shared" si="65"/>
        <v>-2.6944543613981998E-3</v>
      </c>
      <c r="N23" s="1"/>
      <c r="P23" s="8"/>
      <c r="Q23" s="8"/>
      <c r="R23" s="8"/>
      <c r="S23" s="8"/>
      <c r="V23">
        <v>0.72485467000000003</v>
      </c>
      <c r="W23">
        <v>0.32623669</v>
      </c>
      <c r="X23" s="8">
        <f t="shared" ref="X23:X28" si="68">V23-V24</f>
        <v>-4.4573109999999971E-2</v>
      </c>
      <c r="Y23" s="8">
        <f t="shared" ref="Y23:Y28" si="69">-X23*W23</f>
        <v>1.4541383869405891E-2</v>
      </c>
      <c r="AB23">
        <v>0.55249393000000002</v>
      </c>
      <c r="AC23">
        <v>0.50759273000000005</v>
      </c>
      <c r="AD23" s="8">
        <f t="shared" ref="AD23:AD28" si="70">AB23-AB24</f>
        <v>-3.4017340000000007E-2</v>
      </c>
      <c r="AE23" s="8">
        <f t="shared" ref="AE23:AE28" si="71">-AD23*AC23</f>
        <v>1.7266954477938204E-2</v>
      </c>
      <c r="AH23">
        <v>0.55249393000000002</v>
      </c>
      <c r="AI23">
        <v>0.46435325999999999</v>
      </c>
      <c r="AJ23" s="8">
        <f t="shared" ref="AJ23:AJ35" si="72">AH23-AH24</f>
        <v>-3.4017340000000007E-2</v>
      </c>
      <c r="AK23" s="8">
        <f t="shared" ref="AK23:AK35" si="73">-AJ23*AI23</f>
        <v>1.5796062725528404E-2</v>
      </c>
      <c r="AN23">
        <v>0.72485467000000003</v>
      </c>
      <c r="AO23">
        <v>0.3022145</v>
      </c>
      <c r="AP23" s="8">
        <f t="shared" ref="AP23:AP28" si="74">AN23-AN24</f>
        <v>-4.4573109999999971E-2</v>
      </c>
      <c r="AQ23" s="8">
        <f t="shared" ref="AQ23:AQ28" si="75">-AP23*AO23</f>
        <v>1.3470640152094992E-2</v>
      </c>
      <c r="AV23" s="8"/>
      <c r="AW23" s="8"/>
      <c r="AZ23">
        <v>0.22896362000000001</v>
      </c>
      <c r="BA23">
        <v>2.6926240000000001E-2</v>
      </c>
      <c r="BB23" s="8">
        <f t="shared" si="66"/>
        <v>-0.12124652999999999</v>
      </c>
      <c r="BC23" s="8">
        <f t="shared" si="67"/>
        <v>-3.2647131659471998E-3</v>
      </c>
      <c r="BF23">
        <v>0.22896362000000001</v>
      </c>
      <c r="BG23">
        <v>5.6790199999999999E-2</v>
      </c>
      <c r="BH23" s="8">
        <f>BF23-BF24</f>
        <v>-0.12124652999999999</v>
      </c>
      <c r="BI23" s="8">
        <f>-BH23*BG23</f>
        <v>6.8856146880059994E-3</v>
      </c>
      <c r="BN23" s="8"/>
      <c r="BO23" s="8"/>
      <c r="BR23">
        <v>0.72485467000000003</v>
      </c>
      <c r="BS23">
        <v>0.29602391</v>
      </c>
      <c r="BT23" s="8">
        <f>BR23-BR24</f>
        <v>-4.4573109999999971E-2</v>
      </c>
      <c r="BU23" s="8">
        <f>-BT23*BS23</f>
        <v>1.3194706303060091E-2</v>
      </c>
      <c r="BX23">
        <v>0.55249393000000002</v>
      </c>
      <c r="BY23">
        <v>0.41327028999999998</v>
      </c>
      <c r="BZ23" s="8">
        <f t="shared" ref="BZ23:BZ35" si="76">BX23-BX24</f>
        <v>-3.4017340000000007E-2</v>
      </c>
      <c r="CA23" s="8">
        <f t="shared" ref="CA23:CA35" si="77">-BZ23*BY23</f>
        <v>1.4058355966828603E-2</v>
      </c>
      <c r="CC23">
        <v>0.55249393000000002</v>
      </c>
      <c r="CD23">
        <v>0.43297151</v>
      </c>
      <c r="CE23" s="8">
        <f t="shared" ref="CE23:CE35" si="78">CC23-CC24</f>
        <v>-3.4017340000000007E-2</v>
      </c>
      <c r="CF23" s="8">
        <f t="shared" ref="CF23:CF35" si="79">-CE23*CD23</f>
        <v>1.4728539065983403E-2</v>
      </c>
      <c r="CG23" s="8"/>
      <c r="CI23">
        <v>0.72485467000000003</v>
      </c>
      <c r="CJ23">
        <v>0.28982838</v>
      </c>
      <c r="CK23" s="8">
        <f>CI23-CI24</f>
        <v>-4.4573109999999971E-2</v>
      </c>
      <c r="CL23" s="8">
        <f>-CK23*CJ23</f>
        <v>1.2918552262861791E-2</v>
      </c>
      <c r="CQ23" s="8"/>
      <c r="CR23" s="8"/>
      <c r="CU23">
        <v>0.22896362000000001</v>
      </c>
      <c r="CV23">
        <v>1.2912750000000001E-2</v>
      </c>
      <c r="CW23" s="8">
        <f>CU23-CU24</f>
        <v>-0.12124652999999999</v>
      </c>
      <c r="CX23" s="8">
        <f>-CW23*CV23</f>
        <v>1.5656261302575E-3</v>
      </c>
      <c r="DA23">
        <v>0.22896362000000001</v>
      </c>
      <c r="DB23">
        <v>-0.45200117000000001</v>
      </c>
      <c r="DC23" s="8">
        <f>DA23-DA24</f>
        <v>-0.12124652999999999</v>
      </c>
      <c r="DD23" s="8">
        <f>-DC23*DB23</f>
        <v>-5.4803573418440096E-2</v>
      </c>
      <c r="DI23" s="8"/>
      <c r="DJ23" s="8"/>
      <c r="DM23">
        <v>0.72485467000000003</v>
      </c>
      <c r="DN23">
        <v>1.0376639299999999</v>
      </c>
      <c r="DO23" s="8">
        <f>DM23-DM24</f>
        <v>-4.4573109999999971E-2</v>
      </c>
      <c r="DP23" s="8">
        <f>-DO23*DN23</f>
        <v>4.6251908494922264E-2</v>
      </c>
      <c r="DS23">
        <v>0.55249393000000002</v>
      </c>
      <c r="DT23">
        <v>1.13035496</v>
      </c>
      <c r="DU23" s="8">
        <f t="shared" ref="DU23:DU35" si="80">DS23-DS24</f>
        <v>-3.4017340000000007E-2</v>
      </c>
      <c r="DV23" s="8">
        <f t="shared" ref="DV23:DV35" si="81">-DU23*DT23</f>
        <v>3.8451668995006412E-2</v>
      </c>
      <c r="DY23" s="1">
        <v>0.72485467199999998</v>
      </c>
      <c r="DZ23" s="15">
        <f t="shared" si="28"/>
        <v>3.4178286734964779E-2</v>
      </c>
      <c r="EA23" s="15">
        <f t="shared" si="29"/>
        <v>3.4178286734964779E-2</v>
      </c>
      <c r="EB23" s="15">
        <f t="shared" si="36"/>
        <v>4.4546121999999966E-2</v>
      </c>
      <c r="EC23" s="15">
        <f t="shared" si="37"/>
        <v>-4.3492167967765991E-3</v>
      </c>
      <c r="ED23" s="7">
        <f t="shared" si="38"/>
        <v>1.4734707771249071</v>
      </c>
      <c r="EE23">
        <f t="shared" si="39"/>
        <v>0.99526760600048136</v>
      </c>
      <c r="EG23" s="1">
        <v>0.72485467000000003</v>
      </c>
      <c r="EH23" s="1">
        <v>0.13228897000000001</v>
      </c>
      <c r="EI23" s="8">
        <f>EG23-EG24</f>
        <v>-4.4573109999999971E-2</v>
      </c>
      <c r="EJ23" s="8">
        <f t="shared" si="30"/>
        <v>5.8650693915746318E-3</v>
      </c>
      <c r="EK23">
        <v>0</v>
      </c>
      <c r="EM23" s="1">
        <v>0.72485467000000003</v>
      </c>
      <c r="EN23" s="1">
        <v>0.14324049</v>
      </c>
      <c r="EO23" s="8">
        <f>EM23-EM24</f>
        <v>-4.4573109999999971E-2</v>
      </c>
      <c r="EP23" s="8">
        <f t="shared" si="31"/>
        <v>6.3496409404841586E-3</v>
      </c>
      <c r="EQ23">
        <v>1</v>
      </c>
      <c r="ES23" s="1">
        <v>0.72485467000000003</v>
      </c>
      <c r="ET23" s="1">
        <v>0.16530202999999999</v>
      </c>
      <c r="EU23" s="8">
        <f>ES23-ES24</f>
        <v>-4.4573109999999971E-2</v>
      </c>
      <c r="EV23" s="8">
        <f t="shared" si="32"/>
        <v>7.3287128663723925E-3</v>
      </c>
      <c r="EX23" s="1">
        <v>0.72485467000000003</v>
      </c>
      <c r="EY23" s="1">
        <v>0.18743035999999999</v>
      </c>
      <c r="EZ23" s="8">
        <f>EX23-EX24</f>
        <v>-4.4573109999999971E-2</v>
      </c>
      <c r="FA23" s="8">
        <f t="shared" si="33"/>
        <v>8.3097787176649278E-3</v>
      </c>
      <c r="FC23" s="1">
        <v>0.72485467000000003</v>
      </c>
      <c r="FD23" s="1">
        <v>0.2101643</v>
      </c>
      <c r="FE23" s="8">
        <f>FC23-FC24</f>
        <v>-4.4573109999999971E-2</v>
      </c>
      <c r="FF23" s="8">
        <f t="shared" si="34"/>
        <v>9.3176944618414397E-3</v>
      </c>
      <c r="FH23">
        <v>0.72485467000000003</v>
      </c>
      <c r="FI23">
        <v>0.25188110000000002</v>
      </c>
      <c r="FJ23" s="8">
        <f>FH23-FH24</f>
        <v>-4.4573109999999971E-2</v>
      </c>
      <c r="FK23" s="8">
        <f t="shared" si="35"/>
        <v>1.1167220743544598E-2</v>
      </c>
      <c r="FM23" s="1">
        <v>0.72485467199999998</v>
      </c>
      <c r="FN23" s="1">
        <v>0.26976065399999999</v>
      </c>
      <c r="FO23" s="8">
        <f>FM23-FM24</f>
        <v>-4.4573103000000058E-2</v>
      </c>
      <c r="FP23" s="8">
        <f>-FO23*FN23*$EE24</f>
        <v>1.1959914015166166E-2</v>
      </c>
      <c r="FR23" s="1">
        <v>0.72485467000000003</v>
      </c>
      <c r="FS23" s="1">
        <v>0.13228897000000001</v>
      </c>
      <c r="FW23" s="1">
        <v>0.72485467000000003</v>
      </c>
      <c r="FX23" s="1">
        <v>0.36184625999999998</v>
      </c>
      <c r="FY23" s="8">
        <f>FW23-FW24</f>
        <v>-4.4573109999999971E-2</v>
      </c>
      <c r="FZ23" s="8">
        <f>-FY23*FX23*$EE24</f>
        <v>1.6042557622013051E-2</v>
      </c>
      <c r="GC23" s="1">
        <v>0.72485467000000003</v>
      </c>
      <c r="GD23" s="1">
        <v>0.52273360000000002</v>
      </c>
      <c r="GH23" s="1">
        <v>0.72485467000000003</v>
      </c>
      <c r="GI23" s="1">
        <v>0.44353109000000002</v>
      </c>
      <c r="GJ23" s="8">
        <f>GH23-GH24</f>
        <v>-4.4573109999999971E-2</v>
      </c>
      <c r="GK23" s="8">
        <f>-GJ23*GI23*$EE24</f>
        <v>1.9664077966369632E-2</v>
      </c>
      <c r="GL23" s="8"/>
      <c r="GM23" s="1">
        <v>0.72485467000000003</v>
      </c>
      <c r="GN23" s="1">
        <v>0.53777008000000004</v>
      </c>
      <c r="GO23" s="8">
        <f>GM23-GM24</f>
        <v>-4.4573109999999971E-2</v>
      </c>
      <c r="GP23" s="8">
        <f>-GO23*GN23*$EE24</f>
        <v>2.3842190591646766E-2</v>
      </c>
      <c r="GR23" s="1">
        <v>0.72485467000000003</v>
      </c>
      <c r="GS23" s="1">
        <v>0.64858136</v>
      </c>
      <c r="GT23" s="8">
        <f>GR23-GR24</f>
        <v>-4.4573109999999971E-2</v>
      </c>
      <c r="GU23" s="8">
        <f>-GT23*GS23*$EE24</f>
        <v>2.8755040442765917E-2</v>
      </c>
      <c r="GW23">
        <v>0.72485467000000003</v>
      </c>
      <c r="GX23">
        <v>0.62247613000000002</v>
      </c>
      <c r="GY23" s="8">
        <f>GW23-GW24</f>
        <v>-4.4573109999999971E-2</v>
      </c>
      <c r="GZ23" s="8">
        <f>-GY23*GX23*$EE24</f>
        <v>2.7597657590416127E-2</v>
      </c>
      <c r="HB23">
        <v>0.72485467000000003</v>
      </c>
      <c r="HC23">
        <v>0.62247613000000002</v>
      </c>
      <c r="HD23" s="8">
        <f>HB23-HB24</f>
        <v>-4.4573109999999971E-2</v>
      </c>
      <c r="HE23" s="8">
        <f>-HD23*HC23*$EE24</f>
        <v>2.7597657590416127E-2</v>
      </c>
      <c r="HG23">
        <v>0.68030855000000001</v>
      </c>
      <c r="HH23">
        <v>0.74863396000000004</v>
      </c>
    </row>
    <row r="24" spans="3:216" x14ac:dyDescent="0.3">
      <c r="C24">
        <v>17</v>
      </c>
      <c r="D24" s="7">
        <v>1.1200000000000001</v>
      </c>
      <c r="E24" s="7"/>
      <c r="G24" s="7"/>
      <c r="J24" s="8">
        <v>0.35021015</v>
      </c>
      <c r="K24" s="8">
        <v>3.0728289999999998E-2</v>
      </c>
      <c r="L24" s="8">
        <f t="shared" si="64"/>
        <v>-0.11002647999999998</v>
      </c>
      <c r="M24" s="8">
        <f t="shared" si="65"/>
        <v>-3.3809255851191991E-3</v>
      </c>
      <c r="N24" s="1"/>
      <c r="P24" s="8">
        <v>0</v>
      </c>
      <c r="Q24" s="8">
        <v>-0.88572629999999997</v>
      </c>
      <c r="R24" s="8">
        <f>P24-P25</f>
        <v>-3.7975479999999999E-2</v>
      </c>
      <c r="S24" s="8">
        <f>R24*Q24</f>
        <v>3.3635881391124001E-2</v>
      </c>
      <c r="V24">
        <v>0.76942778000000001</v>
      </c>
      <c r="W24">
        <v>0.28578086000000003</v>
      </c>
      <c r="X24" s="8">
        <f t="shared" si="68"/>
        <v>-4.7559169999999984E-2</v>
      </c>
      <c r="Y24" s="8">
        <f t="shared" si="69"/>
        <v>1.3591500503486197E-2</v>
      </c>
      <c r="AB24">
        <v>0.58651127000000003</v>
      </c>
      <c r="AC24">
        <v>0.47180976000000002</v>
      </c>
      <c r="AD24" s="8">
        <f t="shared" si="70"/>
        <v>-3.3933729999999995E-2</v>
      </c>
      <c r="AE24" s="8">
        <f t="shared" si="71"/>
        <v>1.6010265007204798E-2</v>
      </c>
      <c r="AH24">
        <v>0.58651127000000003</v>
      </c>
      <c r="AI24">
        <v>0.43487278000000001</v>
      </c>
      <c r="AJ24" s="8">
        <f t="shared" si="72"/>
        <v>-3.3933729999999995E-2</v>
      </c>
      <c r="AK24" s="8">
        <f t="shared" si="73"/>
        <v>1.4756855500869399E-2</v>
      </c>
      <c r="AN24">
        <v>0.76942778000000001</v>
      </c>
      <c r="AO24">
        <v>0.26316241000000001</v>
      </c>
      <c r="AP24" s="8">
        <f t="shared" si="74"/>
        <v>-4.7559169999999984E-2</v>
      </c>
      <c r="AQ24" s="8">
        <f t="shared" si="75"/>
        <v>1.2515785794799696E-2</v>
      </c>
      <c r="AT24">
        <v>0</v>
      </c>
      <c r="AU24">
        <v>-0.68638144999999995</v>
      </c>
      <c r="AV24" s="8">
        <f>AT24-AT25</f>
        <v>-3.7975479999999999E-2</v>
      </c>
      <c r="AW24" s="8">
        <f>AV24*AU24</f>
        <v>2.6065665026845996E-2</v>
      </c>
      <c r="AZ24">
        <v>0.35021015</v>
      </c>
      <c r="BA24">
        <v>4.264975E-2</v>
      </c>
      <c r="BB24" s="8">
        <f t="shared" si="66"/>
        <v>-0.11002647999999998</v>
      </c>
      <c r="BC24" s="8">
        <f t="shared" si="67"/>
        <v>-4.6926018653799997E-3</v>
      </c>
      <c r="BF24">
        <v>0.35021015</v>
      </c>
      <c r="BG24">
        <v>7.6550010000000002E-2</v>
      </c>
      <c r="BH24" s="8">
        <f>BF24-BF25</f>
        <v>-0.11002647999999998</v>
      </c>
      <c r="BI24" s="8">
        <f>-BH24*BG24</f>
        <v>8.4225281442647983E-3</v>
      </c>
      <c r="BL24">
        <v>0</v>
      </c>
      <c r="BM24">
        <v>-1.0007781</v>
      </c>
      <c r="BN24" s="8">
        <f>BL24-BL25</f>
        <v>-3.7975479999999999E-2</v>
      </c>
      <c r="BO24" s="8">
        <f>-BN24*BM24</f>
        <v>-3.8005028720988002E-2</v>
      </c>
      <c r="BR24">
        <v>0.76942778000000001</v>
      </c>
      <c r="BS24">
        <v>0.26621918</v>
      </c>
      <c r="BT24" s="8">
        <f>BR24-BR25</f>
        <v>-4.7559169999999984E-2</v>
      </c>
      <c r="BU24" s="8">
        <f>-BT24*BS24</f>
        <v>1.2661163238880595E-2</v>
      </c>
      <c r="BX24">
        <v>0.58651127000000003</v>
      </c>
      <c r="BY24">
        <v>0.38742832999999999</v>
      </c>
      <c r="BZ24" s="8">
        <f t="shared" si="76"/>
        <v>-3.3933729999999995E-2</v>
      </c>
      <c r="CA24" s="8">
        <f t="shared" si="77"/>
        <v>1.3146888344570899E-2</v>
      </c>
      <c r="CC24">
        <v>0.58651127000000003</v>
      </c>
      <c r="CD24">
        <v>0.40516933999999999</v>
      </c>
      <c r="CE24" s="8">
        <f t="shared" si="78"/>
        <v>-3.3933729999999995E-2</v>
      </c>
      <c r="CF24" s="8">
        <f t="shared" si="79"/>
        <v>1.3748906987838198E-2</v>
      </c>
      <c r="CG24" s="8"/>
      <c r="CI24">
        <v>0.76942778000000001</v>
      </c>
      <c r="CJ24">
        <v>0.25147233000000002</v>
      </c>
      <c r="CK24" s="8">
        <f>CI24-CI25</f>
        <v>-4.7559169999999984E-2</v>
      </c>
      <c r="CL24" s="8">
        <f>-CK24*CJ24</f>
        <v>1.1959815292766096E-2</v>
      </c>
      <c r="CO24">
        <v>0</v>
      </c>
      <c r="CP24">
        <v>-0.74322502000000001</v>
      </c>
      <c r="CQ24" s="8">
        <f>CO24-CO25</f>
        <v>-3.7975479999999999E-2</v>
      </c>
      <c r="CR24" s="8">
        <f>-CQ24*CP24</f>
        <v>-2.8224326882509601E-2</v>
      </c>
      <c r="CU24">
        <v>0.35021015</v>
      </c>
      <c r="CV24">
        <v>3.3055260000000003E-2</v>
      </c>
      <c r="CW24" s="8">
        <f>CU24-CU25</f>
        <v>-0.11002647999999998</v>
      </c>
      <c r="CX24" s="8">
        <f>-CW24*CV24</f>
        <v>3.6369539032847999E-3</v>
      </c>
      <c r="DA24">
        <v>0.35021015</v>
      </c>
      <c r="DB24">
        <v>-0.40718362000000002</v>
      </c>
      <c r="DC24" s="8">
        <f>DA24-DA25</f>
        <v>-0.11002647999999998</v>
      </c>
      <c r="DD24" s="8">
        <f>-DC24*DB24</f>
        <v>-4.4800980422257594E-2</v>
      </c>
      <c r="DG24">
        <v>0</v>
      </c>
      <c r="DH24">
        <v>-1.65355111</v>
      </c>
      <c r="DI24" s="8">
        <f>DG24-DG25</f>
        <v>-3.7975479999999999E-2</v>
      </c>
      <c r="DJ24" s="8">
        <f>-DI24*DH24</f>
        <v>-6.2794397106782793E-2</v>
      </c>
      <c r="DM24">
        <v>0.76942778000000001</v>
      </c>
      <c r="DN24">
        <v>1.0078288799999999</v>
      </c>
      <c r="DO24" s="8">
        <f>DM24-DM25</f>
        <v>-4.7559169999999984E-2</v>
      </c>
      <c r="DP24" s="8">
        <f>-DO24*DN24</f>
        <v>4.7931505034829583E-2</v>
      </c>
      <c r="DS24">
        <v>0.58651127000000003</v>
      </c>
      <c r="DT24">
        <v>1.1259911899999999</v>
      </c>
      <c r="DU24" s="8">
        <f t="shared" si="80"/>
        <v>-3.3933729999999995E-2</v>
      </c>
      <c r="DV24" s="8">
        <f t="shared" si="81"/>
        <v>3.8209081023838694E-2</v>
      </c>
      <c r="DY24" s="1">
        <v>0.76942777500000004</v>
      </c>
      <c r="DZ24" s="15">
        <f t="shared" si="28"/>
        <v>2.9555306027599593E-2</v>
      </c>
      <c r="EA24" s="15">
        <f t="shared" si="29"/>
        <v>2.9555306027599593E-2</v>
      </c>
      <c r="EB24" s="15">
        <f t="shared" si="36"/>
        <v>4.4573103000000058E-2</v>
      </c>
      <c r="EC24" s="15">
        <f t="shared" si="37"/>
        <v>-4.622980707365186E-3</v>
      </c>
      <c r="ED24" s="7">
        <f t="shared" si="38"/>
        <v>1.4674490202645945</v>
      </c>
      <c r="EE24">
        <f t="shared" si="39"/>
        <v>0.99466441861709776</v>
      </c>
      <c r="EG24" s="1">
        <v>0.76942778000000001</v>
      </c>
      <c r="EH24" s="1">
        <v>0.10539129999999999</v>
      </c>
      <c r="EI24" s="8">
        <f>EG24-EG25</f>
        <v>-4.7559169999999984E-2</v>
      </c>
      <c r="EJ24" s="8">
        <f t="shared" si="30"/>
        <v>4.9823461760432966E-3</v>
      </c>
      <c r="EK24">
        <v>0</v>
      </c>
      <c r="EM24" s="1">
        <v>0.76942778000000001</v>
      </c>
      <c r="EN24" s="1">
        <v>0.11382858999999999</v>
      </c>
      <c r="EO24" s="8">
        <f>EM24-EM25</f>
        <v>-4.7559169999999984E-2</v>
      </c>
      <c r="EP24" s="8">
        <f t="shared" si="31"/>
        <v>5.3803972713212462E-3</v>
      </c>
      <c r="EQ24">
        <v>1</v>
      </c>
      <c r="ES24" s="1">
        <v>0.76942778000000001</v>
      </c>
      <c r="ET24" s="1">
        <v>0.13309666000000001</v>
      </c>
      <c r="EU24" s="8">
        <f>ES24-ES25</f>
        <v>-4.7559169999999984E-2</v>
      </c>
      <c r="EV24" s="8">
        <f t="shared" si="32"/>
        <v>6.2921098325491275E-3</v>
      </c>
      <c r="EX24" s="1">
        <v>0.76942778000000001</v>
      </c>
      <c r="EY24" s="1">
        <v>0.15254156999999999</v>
      </c>
      <c r="EZ24" s="8">
        <f>EX24-EX25</f>
        <v>-4.7559169999999984E-2</v>
      </c>
      <c r="FA24" s="8">
        <f t="shared" si="33"/>
        <v>7.2113628731891605E-3</v>
      </c>
      <c r="FC24" s="1">
        <v>0.76942778000000001</v>
      </c>
      <c r="FD24" s="1">
        <v>0.17282133999999999</v>
      </c>
      <c r="FE24" s="8">
        <f>FC24-FC25</f>
        <v>-4.7559169999999984E-2</v>
      </c>
      <c r="FF24" s="8">
        <f t="shared" si="34"/>
        <v>8.1700837022380245E-3</v>
      </c>
      <c r="FH24">
        <v>0.76942778000000001</v>
      </c>
      <c r="FI24">
        <v>0.21102211000000001</v>
      </c>
      <c r="FJ24" s="8">
        <f>FH24-FH25</f>
        <v>-4.7559169999999984E-2</v>
      </c>
      <c r="FK24" s="8">
        <f t="shared" si="35"/>
        <v>9.976015124769198E-3</v>
      </c>
      <c r="FM24" s="1">
        <v>0.76942777500000004</v>
      </c>
      <c r="FN24" s="1">
        <v>0.229235037</v>
      </c>
      <c r="FO24" s="8">
        <f>FM24-FM25</f>
        <v>-4.7559175999999925E-2</v>
      </c>
      <c r="FP24" s="8">
        <f>-FO24*FN24*$EE25</f>
        <v>1.0837027858100636E-2</v>
      </c>
      <c r="FR24" s="1">
        <v>0.76942778000000001</v>
      </c>
      <c r="FS24" s="1">
        <v>0.10539129999999999</v>
      </c>
      <c r="FW24" s="1">
        <v>0.76942778000000001</v>
      </c>
      <c r="FX24" s="1">
        <v>0.31953833999999998</v>
      </c>
      <c r="FY24" s="8">
        <f>FW24-FW25</f>
        <v>-4.7559169999999984E-2</v>
      </c>
      <c r="FZ24" s="8">
        <f>-FY24*FX24*$EE25</f>
        <v>1.5106091550234438E-2</v>
      </c>
      <c r="GC24" s="1">
        <v>0.76942778000000001</v>
      </c>
      <c r="GD24" s="1">
        <v>0.48401145000000001</v>
      </c>
      <c r="GH24" s="1">
        <v>0.76942778000000001</v>
      </c>
      <c r="GI24" s="1">
        <v>0.39055751999999999</v>
      </c>
      <c r="GJ24" s="8">
        <f>GH24-GH25</f>
        <v>-4.7559169999999984E-2</v>
      </c>
      <c r="GK24" s="8">
        <f>-GJ24*GI24*$EE25</f>
        <v>1.8463504732335149E-2</v>
      </c>
      <c r="GL24" s="8"/>
      <c r="GM24" s="1">
        <v>0.76942778000000001</v>
      </c>
      <c r="GN24" s="1">
        <v>0.49656851000000002</v>
      </c>
      <c r="GO24" s="8">
        <f>GM24-GM25</f>
        <v>-4.7559169999999984E-2</v>
      </c>
      <c r="GP24" s="8">
        <f>-GO24*GN24*$EE25</f>
        <v>2.3475146591246315E-2</v>
      </c>
      <c r="GR24" s="1">
        <v>0.76942778000000001</v>
      </c>
      <c r="GS24" s="1">
        <v>0.60810167000000004</v>
      </c>
      <c r="GT24" s="8">
        <f>GR24-GR25</f>
        <v>-4.7559169999999984E-2</v>
      </c>
      <c r="GU24" s="8">
        <f>-GT24*GS24*$EE25</f>
        <v>2.874784759434643E-2</v>
      </c>
      <c r="GW24">
        <v>0.76942778000000001</v>
      </c>
      <c r="GX24">
        <v>0.58758555000000001</v>
      </c>
      <c r="GY24" s="8">
        <f>GW24-GW25</f>
        <v>-4.7559169999999984E-2</v>
      </c>
      <c r="GZ24" s="8">
        <f>-GY24*GX24*$EE25</f>
        <v>2.777795338078947E-2</v>
      </c>
      <c r="HB24">
        <v>0.76942778000000001</v>
      </c>
      <c r="HC24">
        <v>0.58758555000000001</v>
      </c>
      <c r="HD24" s="8">
        <f>HB24-HB25</f>
        <v>-4.7559169999999984E-2</v>
      </c>
      <c r="HE24" s="8">
        <f>-HD24*HC24*$EE25</f>
        <v>2.777795338078947E-2</v>
      </c>
      <c r="HG24">
        <v>0.72485467000000003</v>
      </c>
      <c r="HH24">
        <v>0.71461830999999998</v>
      </c>
    </row>
    <row r="25" spans="3:216" x14ac:dyDescent="0.3">
      <c r="C25">
        <v>18</v>
      </c>
      <c r="D25" s="7">
        <v>0.97950000000000004</v>
      </c>
      <c r="E25" s="7">
        <v>1.220330367684286</v>
      </c>
      <c r="G25" s="7">
        <v>1.0711486781958088</v>
      </c>
      <c r="J25" s="8">
        <v>0.46023662999999998</v>
      </c>
      <c r="K25" s="8">
        <v>3.8404800000000003E-2</v>
      </c>
      <c r="L25" s="8">
        <f t="shared" si="64"/>
        <v>-8.7365670000000006E-2</v>
      </c>
      <c r="M25" s="8">
        <f t="shared" si="65"/>
        <v>-3.3552610832160005E-3</v>
      </c>
      <c r="N25" s="1"/>
      <c r="P25" s="8">
        <v>3.7975479999999999E-2</v>
      </c>
      <c r="Q25" s="8">
        <v>-0.12403889999999999</v>
      </c>
      <c r="R25" s="8">
        <f t="shared" ref="R25:R34" si="82">P25-P26</f>
        <v>-5.7532530000000005E-2</v>
      </c>
      <c r="S25" s="8">
        <f t="shared" ref="S25:S38" si="83">R25*Q25</f>
        <v>7.1362717354170003E-3</v>
      </c>
      <c r="V25">
        <v>0.81698694999999999</v>
      </c>
      <c r="W25">
        <v>0.24253089999999999</v>
      </c>
      <c r="X25" s="8">
        <f t="shared" si="68"/>
        <v>-5.1333570000000051E-2</v>
      </c>
      <c r="Y25" s="8">
        <f t="shared" si="69"/>
        <v>1.2449976932313011E-2</v>
      </c>
      <c r="AB25">
        <v>0.62044500000000002</v>
      </c>
      <c r="AC25">
        <v>0.43576262999999998</v>
      </c>
      <c r="AD25" s="8">
        <f t="shared" si="70"/>
        <v>-3.4012519999999991E-2</v>
      </c>
      <c r="AE25" s="8">
        <f t="shared" si="71"/>
        <v>1.4821385168127595E-2</v>
      </c>
      <c r="AH25">
        <v>0.62044500000000002</v>
      </c>
      <c r="AI25">
        <v>0.40455244000000001</v>
      </c>
      <c r="AJ25" s="8">
        <f t="shared" si="72"/>
        <v>-3.4012519999999991E-2</v>
      </c>
      <c r="AK25" s="8">
        <f t="shared" si="73"/>
        <v>1.3759847956548797E-2</v>
      </c>
      <c r="AN25">
        <v>0.81698694999999999</v>
      </c>
      <c r="AO25">
        <v>0.22137129999999999</v>
      </c>
      <c r="AP25" s="8">
        <f t="shared" si="74"/>
        <v>-5.1333570000000051E-2</v>
      </c>
      <c r="AQ25" s="8">
        <f t="shared" si="75"/>
        <v>1.136377912454101E-2</v>
      </c>
      <c r="AT25">
        <v>3.7975479999999999E-2</v>
      </c>
      <c r="AU25">
        <v>-0.23495489999999999</v>
      </c>
      <c r="AV25" s="8">
        <f t="shared" ref="AV25:AV34" si="84">AT25-AT26</f>
        <v>-5.7532530000000005E-2</v>
      </c>
      <c r="AW25" s="8">
        <f t="shared" ref="AW25:AW38" si="85">AV25*AU25</f>
        <v>1.3517549832897002E-2</v>
      </c>
      <c r="AZ25">
        <v>0.46023662999999998</v>
      </c>
      <c r="BA25">
        <v>4.5577840000000001E-2</v>
      </c>
      <c r="BB25" s="8">
        <f t="shared" si="66"/>
        <v>-8.7365670000000006E-2</v>
      </c>
      <c r="BC25" s="8">
        <f t="shared" si="67"/>
        <v>-3.9819385287528002E-3</v>
      </c>
      <c r="BF25">
        <v>0.46023662999999998</v>
      </c>
      <c r="BG25">
        <v>0.11455487</v>
      </c>
      <c r="BH25" s="8">
        <f>BF25-BF26</f>
        <v>-8.7365670000000006E-2</v>
      </c>
      <c r="BI25" s="8">
        <f>-BH25*BG25</f>
        <v>1.0008162969312902E-2</v>
      </c>
      <c r="BL25">
        <v>3.7975479999999999E-2</v>
      </c>
      <c r="BM25">
        <v>-0.23251769</v>
      </c>
      <c r="BN25" s="8">
        <f t="shared" ref="BN25:BN34" si="86">BL25-BL26</f>
        <v>-5.7532530000000005E-2</v>
      </c>
      <c r="BO25" s="8">
        <f t="shared" ref="BO25:BO34" si="87">-BN25*BM25</f>
        <v>-1.33773309754557E-2</v>
      </c>
      <c r="BR25">
        <v>0.81698694999999999</v>
      </c>
      <c r="BS25">
        <v>0.22410031</v>
      </c>
      <c r="BT25" s="8">
        <f>BR25-BR26</f>
        <v>-5.1333570000000051E-2</v>
      </c>
      <c r="BU25" s="8">
        <f>-BT25*BS25</f>
        <v>1.150386895040671E-2</v>
      </c>
      <c r="BX25">
        <v>0.62044500000000002</v>
      </c>
      <c r="BY25">
        <v>0.36190639000000002</v>
      </c>
      <c r="BZ25" s="8">
        <f t="shared" si="76"/>
        <v>-3.4012519999999991E-2</v>
      </c>
      <c r="CA25" s="8">
        <f t="shared" si="77"/>
        <v>1.2309348328002798E-2</v>
      </c>
      <c r="CC25">
        <v>0.62044500000000002</v>
      </c>
      <c r="CD25">
        <v>0.37661614999999998</v>
      </c>
      <c r="CE25" s="8">
        <f t="shared" si="78"/>
        <v>-3.4012519999999991E-2</v>
      </c>
      <c r="CF25" s="8">
        <f t="shared" si="79"/>
        <v>1.2809664334197996E-2</v>
      </c>
      <c r="CG25" s="8"/>
      <c r="CI25">
        <v>0.81698694999999999</v>
      </c>
      <c r="CJ25">
        <v>0.21041288999999999</v>
      </c>
      <c r="CK25" s="8">
        <f>CI25-CI26</f>
        <v>-5.1333570000000051E-2</v>
      </c>
      <c r="CL25" s="8">
        <f>-CK25*CJ25</f>
        <v>1.080124481771731E-2</v>
      </c>
      <c r="CO25">
        <v>3.7975479999999999E-2</v>
      </c>
      <c r="CP25">
        <v>-0.28277680999999999</v>
      </c>
      <c r="CQ25" s="8">
        <f t="shared" ref="CQ25:CQ34" si="88">CO25-CO26</f>
        <v>-5.7532530000000005E-2</v>
      </c>
      <c r="CR25" s="8">
        <f t="shared" ref="CR25:CR34" si="89">-CQ25*CP25</f>
        <v>-1.6268865304629301E-2</v>
      </c>
      <c r="CU25">
        <v>0.46023662999999998</v>
      </c>
      <c r="CV25">
        <v>4.2089069999999999E-2</v>
      </c>
      <c r="CW25" s="8">
        <f>CU25-CU26</f>
        <v>-8.7365670000000006E-2</v>
      </c>
      <c r="CX25" s="8">
        <f>-CW25*CV25</f>
        <v>3.6771398002269002E-3</v>
      </c>
      <c r="DA25">
        <v>0.46023662999999998</v>
      </c>
      <c r="DB25">
        <v>-0.37308013000000001</v>
      </c>
      <c r="DC25" s="8">
        <f>DA25-DA26</f>
        <v>-8.7365670000000006E-2</v>
      </c>
      <c r="DD25" s="8">
        <f>-DC25*DB25</f>
        <v>-3.2594395521137104E-2</v>
      </c>
      <c r="DG25">
        <v>3.7975479999999999E-2</v>
      </c>
      <c r="DH25">
        <v>-0.94000216999999997</v>
      </c>
      <c r="DI25" s="8">
        <f t="shared" ref="DI25:DI34" si="90">DG25-DG26</f>
        <v>-5.7532530000000005E-2</v>
      </c>
      <c r="DJ25" s="8">
        <f t="shared" ref="DJ25:DJ34" si="91">-DI25*DH25</f>
        <v>-5.4080703045590102E-2</v>
      </c>
      <c r="DM25">
        <v>0.81698694999999999</v>
      </c>
      <c r="DN25">
        <v>0.96610454000000001</v>
      </c>
      <c r="DO25" s="8">
        <f>DM25-DM26</f>
        <v>-5.1333570000000051E-2</v>
      </c>
      <c r="DP25" s="8">
        <f>-DO25*DN25</f>
        <v>4.9593595031407853E-2</v>
      </c>
      <c r="DS25">
        <v>0.62044500000000002</v>
      </c>
      <c r="DT25">
        <v>1.1204893899999999</v>
      </c>
      <c r="DU25" s="8">
        <f t="shared" si="80"/>
        <v>-3.4012519999999991E-2</v>
      </c>
      <c r="DV25" s="8">
        <f t="shared" si="81"/>
        <v>3.8110667787162787E-2</v>
      </c>
      <c r="DY25" s="1">
        <v>0.81698695099999996</v>
      </c>
      <c r="DZ25" s="15">
        <f t="shared" si="28"/>
        <v>2.4330434096358041E-2</v>
      </c>
      <c r="EA25" s="15">
        <f t="shared" si="29"/>
        <v>2.4330434096358041E-2</v>
      </c>
      <c r="EB25" s="15">
        <f t="shared" si="36"/>
        <v>4.7559175999999925E-2</v>
      </c>
      <c r="EC25" s="15">
        <f t="shared" si="37"/>
        <v>-5.2248719312415516E-3</v>
      </c>
      <c r="ED25" s="7">
        <f t="shared" si="38"/>
        <v>1.4613746950818907</v>
      </c>
      <c r="EE25">
        <f t="shared" si="39"/>
        <v>0.9940194239969008</v>
      </c>
      <c r="EG25" s="1">
        <v>0.81698694999999999</v>
      </c>
      <c r="EH25" s="1">
        <v>7.2735820000000007E-2</v>
      </c>
      <c r="EI25" s="8">
        <f>EG25-EG26</f>
        <v>-5.1333570000000051E-2</v>
      </c>
      <c r="EJ25" s="8">
        <f t="shared" si="30"/>
        <v>3.7087061818547574E-3</v>
      </c>
      <c r="EK25">
        <v>0</v>
      </c>
      <c r="EM25" s="1">
        <v>0.81698694999999999</v>
      </c>
      <c r="EN25" s="1">
        <v>7.9843629999999999E-2</v>
      </c>
      <c r="EO25" s="8">
        <f>EM25-EM26</f>
        <v>-5.1333570000000051E-2</v>
      </c>
      <c r="EP25" s="8">
        <f t="shared" si="31"/>
        <v>4.0705042464047169E-3</v>
      </c>
      <c r="EQ25">
        <v>1</v>
      </c>
      <c r="ES25" s="1">
        <v>0.81698694999999999</v>
      </c>
      <c r="ET25" s="1">
        <v>9.7021040000000003E-2</v>
      </c>
      <c r="EU25" s="8">
        <f>ES25-ES26</f>
        <v>-5.1333570000000051E-2</v>
      </c>
      <c r="EV25" s="8">
        <f t="shared" si="32"/>
        <v>4.9469784051101324E-3</v>
      </c>
      <c r="EX25" s="1">
        <v>0.81698694999999999</v>
      </c>
      <c r="EY25" s="1">
        <v>0.11457409</v>
      </c>
      <c r="EZ25" s="8">
        <f>EX25-EX26</f>
        <v>-5.1333570000000051E-2</v>
      </c>
      <c r="FA25" s="8">
        <f t="shared" si="33"/>
        <v>5.841985913727009E-3</v>
      </c>
      <c r="FC25" s="1">
        <v>0.81698694999999999</v>
      </c>
      <c r="FD25" s="1">
        <v>0.13329448999999999</v>
      </c>
      <c r="FE25" s="8">
        <f>FC25-FC26</f>
        <v>-5.1333570000000051E-2</v>
      </c>
      <c r="FF25" s="8">
        <f t="shared" si="34"/>
        <v>6.796515101777598E-3</v>
      </c>
      <c r="FH25">
        <v>0.81698694999999999</v>
      </c>
      <c r="FI25">
        <v>0.16643753999999999</v>
      </c>
      <c r="FJ25" s="8">
        <f>FH25-FH26</f>
        <v>-5.1333570000000051E-2</v>
      </c>
      <c r="FK25" s="8">
        <f t="shared" si="35"/>
        <v>8.4864367170219349E-3</v>
      </c>
      <c r="FM25" s="1">
        <v>0.81698695099999996</v>
      </c>
      <c r="FN25" s="1">
        <v>0.18790299799999999</v>
      </c>
      <c r="FO25" s="8">
        <f>FM25-FM26</f>
        <v>-5.1333571999999994E-2</v>
      </c>
      <c r="FP25" s="8">
        <f>-FO25*FN25*$EE26</f>
        <v>9.5809332653783025E-3</v>
      </c>
      <c r="FR25" s="1">
        <v>0.81698694999999999</v>
      </c>
      <c r="FS25" s="1">
        <v>7.2735820000000007E-2</v>
      </c>
      <c r="FW25" s="1">
        <v>0.81698694999999999</v>
      </c>
      <c r="FX25" s="1">
        <v>0.27705814000000001</v>
      </c>
      <c r="FY25" s="8">
        <f>FW25-FW26</f>
        <v>-5.1333570000000051E-2</v>
      </c>
      <c r="FZ25" s="8">
        <f>-FY25*FX25*$EE26</f>
        <v>1.4126839245796372E-2</v>
      </c>
      <c r="GC25" s="1">
        <v>0.81698694999999999</v>
      </c>
      <c r="GD25" s="1">
        <v>0.44728830000000003</v>
      </c>
      <c r="GH25" s="1">
        <v>0.81698694999999999</v>
      </c>
      <c r="GI25" s="1">
        <v>0.33549833000000001</v>
      </c>
      <c r="GJ25" s="8">
        <f>GH25-GH26</f>
        <v>-5.1333570000000051E-2</v>
      </c>
      <c r="GK25" s="8">
        <f>-GJ25*GI25*$EE26</f>
        <v>1.7106629587360769E-2</v>
      </c>
      <c r="GL25" s="8"/>
      <c r="GM25" s="1">
        <v>0.81698694999999999</v>
      </c>
      <c r="GN25" s="1">
        <v>0.45636341000000002</v>
      </c>
      <c r="GO25" s="8">
        <f>GM25-GM26</f>
        <v>-5.1333570000000051E-2</v>
      </c>
      <c r="GP25" s="8">
        <f>-GO25*GN25*$EE26</f>
        <v>2.3269385013316917E-2</v>
      </c>
      <c r="GR25" s="1">
        <v>0.81698694999999999</v>
      </c>
      <c r="GS25" s="1">
        <v>0.56763967999999998</v>
      </c>
      <c r="GT25" s="8">
        <f>GR25-GR26</f>
        <v>-5.1333570000000051E-2</v>
      </c>
      <c r="GU25" s="8">
        <f>-GT25*GS25*$EE26</f>
        <v>2.8943219314528326E-2</v>
      </c>
      <c r="GW25">
        <v>0.81698694999999999</v>
      </c>
      <c r="GX25">
        <v>0.55614399000000003</v>
      </c>
      <c r="GY25" s="8">
        <f>GW25-GW26</f>
        <v>-5.1333570000000051E-2</v>
      </c>
      <c r="GZ25" s="8">
        <f>-GY25*GX25*$EE26</f>
        <v>2.8357068824059042E-2</v>
      </c>
      <c r="HB25">
        <v>0.81698694999999999</v>
      </c>
      <c r="HC25">
        <v>0.55614399000000003</v>
      </c>
      <c r="HD25" s="8">
        <f>HB25-HB26</f>
        <v>-5.1333570000000051E-2</v>
      </c>
      <c r="HE25" s="8">
        <f>-HD25*HC25*$EE26</f>
        <v>2.8357068824059042E-2</v>
      </c>
      <c r="HG25">
        <v>0.76942778000000001</v>
      </c>
      <c r="HH25">
        <v>0.67848123000000005</v>
      </c>
    </row>
    <row r="26" spans="3:216" x14ac:dyDescent="0.3">
      <c r="C26">
        <v>19</v>
      </c>
      <c r="D26" s="7">
        <v>0.89829999999999999</v>
      </c>
      <c r="E26" s="7"/>
      <c r="J26" s="8">
        <v>0.54760229999999999</v>
      </c>
      <c r="K26" s="8">
        <v>4.1225129999999999E-2</v>
      </c>
      <c r="L26" s="8">
        <f t="shared" si="64"/>
        <v>-9.3306349999999982E-2</v>
      </c>
      <c r="M26" s="8">
        <f t="shared" si="65"/>
        <v>-3.846566408575499E-3</v>
      </c>
      <c r="N26" s="1"/>
      <c r="P26" s="8">
        <v>9.5508010000000004E-2</v>
      </c>
      <c r="Q26" s="8">
        <v>-9.0859410000000002E-2</v>
      </c>
      <c r="R26" s="8">
        <f t="shared" si="82"/>
        <v>-7.4251270000000008E-2</v>
      </c>
      <c r="S26" s="8">
        <f t="shared" si="83"/>
        <v>6.746426583950701E-3</v>
      </c>
      <c r="V26">
        <v>0.86832052000000004</v>
      </c>
      <c r="W26">
        <v>0.19663430000000001</v>
      </c>
      <c r="X26" s="8">
        <f t="shared" si="68"/>
        <v>-5.0256140000000005E-2</v>
      </c>
      <c r="Y26" s="8">
        <f t="shared" si="69"/>
        <v>9.882080909602001E-3</v>
      </c>
      <c r="AB26">
        <v>0.65445752000000001</v>
      </c>
      <c r="AC26">
        <v>0.39970685</v>
      </c>
      <c r="AD26" s="8">
        <f t="shared" si="70"/>
        <v>-3.394558999999997E-2</v>
      </c>
      <c r="AE26" s="8">
        <f t="shared" si="71"/>
        <v>1.3568284850291488E-2</v>
      </c>
      <c r="AH26">
        <v>0.65445752000000001</v>
      </c>
      <c r="AI26">
        <v>0.37362464000000001</v>
      </c>
      <c r="AJ26" s="8">
        <f t="shared" si="72"/>
        <v>-3.394558999999997E-2</v>
      </c>
      <c r="AK26" s="8">
        <f t="shared" si="73"/>
        <v>1.2682908843337589E-2</v>
      </c>
      <c r="AN26">
        <v>0.86832052000000004</v>
      </c>
      <c r="AO26">
        <v>0.17644867</v>
      </c>
      <c r="AP26" s="8">
        <f t="shared" si="74"/>
        <v>-5.0256140000000005E-2</v>
      </c>
      <c r="AQ26" s="8">
        <f t="shared" si="75"/>
        <v>8.8676290623338015E-3</v>
      </c>
      <c r="AT26">
        <v>9.5508010000000004E-2</v>
      </c>
      <c r="AU26">
        <v>-9.2634259999999996E-2</v>
      </c>
      <c r="AV26" s="8">
        <f t="shared" si="84"/>
        <v>-7.4251270000000008E-2</v>
      </c>
      <c r="AW26" s="8">
        <f t="shared" si="85"/>
        <v>6.8782114505102007E-3</v>
      </c>
      <c r="AZ26">
        <v>0.54760229999999999</v>
      </c>
      <c r="BA26">
        <v>4.1044030000000002E-2</v>
      </c>
      <c r="BB26" s="8">
        <f t="shared" si="66"/>
        <v>-9.3306349999999982E-2</v>
      </c>
      <c r="BC26" s="8">
        <f t="shared" si="67"/>
        <v>-3.8296686285904996E-3</v>
      </c>
      <c r="BF26">
        <v>0.54760229999999999</v>
      </c>
      <c r="BG26">
        <v>0.11574342</v>
      </c>
      <c r="BH26" s="8">
        <f>BF26-BF27</f>
        <v>-9.3306349999999982E-2</v>
      </c>
      <c r="BI26" s="8">
        <f>-BH26*BG26</f>
        <v>1.0799596056716997E-2</v>
      </c>
      <c r="BL26">
        <v>9.5508010000000004E-2</v>
      </c>
      <c r="BM26">
        <v>-8.5608799999999999E-2</v>
      </c>
      <c r="BN26" s="8">
        <f t="shared" si="86"/>
        <v>-7.4251270000000008E-2</v>
      </c>
      <c r="BO26" s="8">
        <f t="shared" si="87"/>
        <v>-6.3565621231760003E-3</v>
      </c>
      <c r="BR26">
        <v>0.86832052000000004</v>
      </c>
      <c r="BS26">
        <v>0.18162724999999999</v>
      </c>
      <c r="BT26" s="8">
        <f>BR26-BR27</f>
        <v>-5.0256140000000005E-2</v>
      </c>
      <c r="BU26" s="8">
        <f>-BT26*BS26</f>
        <v>9.1278845038150012E-3</v>
      </c>
      <c r="BX26">
        <v>0.65445752000000001</v>
      </c>
      <c r="BY26">
        <v>0.33666560000000001</v>
      </c>
      <c r="BZ26" s="8">
        <f t="shared" si="76"/>
        <v>-3.394558999999997E-2</v>
      </c>
      <c r="CA26" s="8">
        <f t="shared" si="77"/>
        <v>1.142831242470399E-2</v>
      </c>
      <c r="CC26">
        <v>0.65445752000000001</v>
      </c>
      <c r="CD26">
        <v>0.34751323000000001</v>
      </c>
      <c r="CE26" s="8">
        <f t="shared" si="78"/>
        <v>-3.394558999999997E-2</v>
      </c>
      <c r="CF26" s="8">
        <f t="shared" si="79"/>
        <v>1.179654162515569E-2</v>
      </c>
      <c r="CG26" s="8"/>
      <c r="CI26">
        <v>0.86832052000000004</v>
      </c>
      <c r="CJ26">
        <v>0.16669590000000001</v>
      </c>
      <c r="CK26" s="8">
        <f>CI26-CI27</f>
        <v>-5.0256140000000005E-2</v>
      </c>
      <c r="CL26" s="8">
        <f>-CK26*CJ26</f>
        <v>8.3774924878260004E-3</v>
      </c>
      <c r="CO26">
        <v>9.5508010000000004E-2</v>
      </c>
      <c r="CP26">
        <v>-0.10796988</v>
      </c>
      <c r="CQ26" s="8">
        <f t="shared" si="88"/>
        <v>-7.4251270000000008E-2</v>
      </c>
      <c r="CR26" s="8">
        <f t="shared" si="89"/>
        <v>-8.0169007117476005E-3</v>
      </c>
      <c r="CU26">
        <v>0.54760229999999999</v>
      </c>
      <c r="CV26">
        <v>4.8335320000000001E-2</v>
      </c>
      <c r="CW26" s="8">
        <f>CU26-CU27</f>
        <v>-9.3306349999999982E-2</v>
      </c>
      <c r="CX26" s="8">
        <f>-CW26*CV26</f>
        <v>4.5099922852819994E-3</v>
      </c>
      <c r="DA26">
        <v>0.54760229999999999</v>
      </c>
      <c r="DB26">
        <v>-0.34013496999999998</v>
      </c>
      <c r="DC26" s="8">
        <f>DA26-DA27</f>
        <v>-9.3306349999999982E-2</v>
      </c>
      <c r="DD26" s="8">
        <f>-DC26*DB26</f>
        <v>-3.1736752558059494E-2</v>
      </c>
      <c r="DG26">
        <v>9.5508010000000004E-2</v>
      </c>
      <c r="DH26">
        <v>-0.66362589999999999</v>
      </c>
      <c r="DI26" s="8">
        <f t="shared" si="90"/>
        <v>-7.4251270000000008E-2</v>
      </c>
      <c r="DJ26" s="8">
        <f t="shared" si="91"/>
        <v>-4.9275065879893006E-2</v>
      </c>
      <c r="DM26">
        <v>0.86832052000000004</v>
      </c>
      <c r="DN26">
        <v>0.90765792000000001</v>
      </c>
      <c r="DO26" s="8">
        <f>DM26-DM27</f>
        <v>-5.0256140000000005E-2</v>
      </c>
      <c r="DP26" s="8">
        <f>-DO26*DN26</f>
        <v>4.5615383499628806E-2</v>
      </c>
      <c r="DS26">
        <v>0.65445752000000001</v>
      </c>
      <c r="DT26">
        <v>1.1137005</v>
      </c>
      <c r="DU26" s="8">
        <f t="shared" si="80"/>
        <v>-3.394558999999997E-2</v>
      </c>
      <c r="DV26" s="8">
        <f t="shared" si="81"/>
        <v>3.7805220555794966E-2</v>
      </c>
      <c r="DY26" s="1">
        <v>0.86832052299999996</v>
      </c>
      <c r="DZ26" s="15">
        <f t="shared" si="28"/>
        <v>1.8350048679812436E-2</v>
      </c>
      <c r="EA26" s="15">
        <f t="shared" si="29"/>
        <v>1.8350048679812436E-2</v>
      </c>
      <c r="EB26" s="15">
        <f t="shared" si="36"/>
        <v>5.1333571999999994E-2</v>
      </c>
      <c r="EC26" s="15">
        <f t="shared" si="37"/>
        <v>-5.9803854165456048E-3</v>
      </c>
      <c r="ED26" s="7">
        <f t="shared" si="38"/>
        <v>1.4548186650550252</v>
      </c>
      <c r="EE26">
        <f t="shared" si="39"/>
        <v>0.99328212613057343</v>
      </c>
      <c r="EG26" s="1">
        <v>0.86832052000000004</v>
      </c>
      <c r="EH26" s="1">
        <v>3.4703499999999998E-2</v>
      </c>
      <c r="EI26" s="8">
        <f>EG26-EG27</f>
        <v>-5.0256140000000005E-2</v>
      </c>
      <c r="EJ26" s="8">
        <f t="shared" si="30"/>
        <v>1.7308946975271521E-3</v>
      </c>
      <c r="EK26">
        <v>0</v>
      </c>
      <c r="EM26" s="1">
        <v>0.86832052000000004</v>
      </c>
      <c r="EN26" s="1">
        <v>4.0518199999999997E-2</v>
      </c>
      <c r="EO26" s="8">
        <f>EM26-EM27</f>
        <v>-5.0256140000000005E-2</v>
      </c>
      <c r="EP26" s="8">
        <f t="shared" si="31"/>
        <v>2.0206047222246395E-3</v>
      </c>
      <c r="EQ26">
        <v>1</v>
      </c>
      <c r="ES26" s="1">
        <v>0.86832052000000004</v>
      </c>
      <c r="ET26" s="1">
        <v>5.492499E-2</v>
      </c>
      <c r="EU26" s="8">
        <f>ES26-ES27</f>
        <v>-5.0256140000000005E-2</v>
      </c>
      <c r="EV26" s="8">
        <f t="shared" si="32"/>
        <v>2.7394750948097988E-3</v>
      </c>
      <c r="EX26" s="1">
        <v>0.86832052000000004</v>
      </c>
      <c r="EY26" s="1">
        <v>6.9978180000000001E-2</v>
      </c>
      <c r="EZ26" s="8">
        <f>EX26-EX27</f>
        <v>-5.0256140000000005E-2</v>
      </c>
      <c r="FA26" s="8">
        <f t="shared" si="33"/>
        <v>3.4902779461610674E-3</v>
      </c>
      <c r="FC26" s="1">
        <v>0.86832052000000004</v>
      </c>
      <c r="FD26" s="1">
        <v>8.664463E-2</v>
      </c>
      <c r="FE26" s="8">
        <f>FC26-FC27</f>
        <v>-5.0256140000000005E-2</v>
      </c>
      <c r="FF26" s="8">
        <f t="shared" si="34"/>
        <v>4.3215448192891782E-3</v>
      </c>
      <c r="FH26">
        <v>0.86832052000000004</v>
      </c>
      <c r="FI26">
        <v>0.11531250999999999</v>
      </c>
      <c r="FJ26" s="8">
        <f>FH26-FH27</f>
        <v>-5.0256140000000005E-2</v>
      </c>
      <c r="FK26" s="8">
        <f t="shared" si="35"/>
        <v>5.7514029454535332E-3</v>
      </c>
      <c r="FM26" s="1">
        <v>0.86832052299999996</v>
      </c>
      <c r="FN26" s="1">
        <v>0.13912105</v>
      </c>
      <c r="FO26" s="8">
        <f>FM26-FM27</f>
        <v>-5.0256139000000033E-2</v>
      </c>
      <c r="FP26" s="8">
        <f>-FO26*FN26*$EE27</f>
        <v>6.9388932807318646E-3</v>
      </c>
      <c r="FR26" s="1">
        <v>0.86832052000000004</v>
      </c>
      <c r="FS26" s="1">
        <v>3.4703499999999998E-2</v>
      </c>
      <c r="FW26" s="1">
        <v>0.86832052000000004</v>
      </c>
      <c r="FX26" s="1">
        <v>0.22721874</v>
      </c>
      <c r="FY26" s="8">
        <f>FW26-FW27</f>
        <v>-5.0256140000000005E-2</v>
      </c>
      <c r="FZ26" s="8">
        <f>-FY26*FX26*$EE27</f>
        <v>1.1332912018810802E-2</v>
      </c>
      <c r="GC26" s="1">
        <v>0.86832052000000004</v>
      </c>
      <c r="GD26" s="1">
        <v>0.40042172999999998</v>
      </c>
      <c r="GH26" s="1">
        <v>0.86832052000000004</v>
      </c>
      <c r="GI26" s="1">
        <v>0.27451889000000002</v>
      </c>
      <c r="GJ26" s="8">
        <f>GH26-GH27</f>
        <v>-5.0256140000000005E-2</v>
      </c>
      <c r="GK26" s="8">
        <f>-GJ26*GI26*$EE27</f>
        <v>1.3692085555406215E-2</v>
      </c>
      <c r="GL26" s="8"/>
      <c r="GM26" s="1">
        <v>0.86832052000000004</v>
      </c>
      <c r="GN26" s="1">
        <v>0.40649420000000003</v>
      </c>
      <c r="GO26" s="8">
        <f>GM26-GM27</f>
        <v>-5.0256140000000005E-2</v>
      </c>
      <c r="GP26" s="8">
        <f>-GO26*GN26*$EE27</f>
        <v>2.0274573324175996E-2</v>
      </c>
      <c r="GR26" s="1">
        <v>0.86832052000000004</v>
      </c>
      <c r="GS26" s="1">
        <v>0.51694640999999997</v>
      </c>
      <c r="GT26" s="8">
        <f>GR26-GR27</f>
        <v>-5.0256140000000005E-2</v>
      </c>
      <c r="GU26" s="8">
        <f>-GT26*GS26*$EE27</f>
        <v>2.5783560735219709E-2</v>
      </c>
      <c r="GW26">
        <v>0.86832052000000004</v>
      </c>
      <c r="GX26">
        <v>0.51584456999999995</v>
      </c>
      <c r="GY26" s="8">
        <f>GW26-GW27</f>
        <v>-5.0256140000000005E-2</v>
      </c>
      <c r="GZ26" s="8">
        <f>-GY26*GX26*$EE27</f>
        <v>2.5728604635301158E-2</v>
      </c>
      <c r="HB26">
        <v>0.86832052000000004</v>
      </c>
      <c r="HC26">
        <v>0.51584456999999995</v>
      </c>
      <c r="HD26" s="8">
        <f>HB26-HB27</f>
        <v>-5.0256140000000005E-2</v>
      </c>
      <c r="HE26" s="8">
        <f>-HD26*HC26*$EE27</f>
        <v>2.5728604635301158E-2</v>
      </c>
      <c r="HG26">
        <v>0.81698694999999999</v>
      </c>
      <c r="HH26">
        <v>0.64239605</v>
      </c>
    </row>
    <row r="27" spans="3:216" x14ac:dyDescent="0.3">
      <c r="C27">
        <v>20</v>
      </c>
      <c r="D27" s="7">
        <v>0.86680000000000001</v>
      </c>
      <c r="E27" s="7">
        <v>1.2906221746860163</v>
      </c>
      <c r="F27">
        <v>1.385</v>
      </c>
      <c r="J27" s="8">
        <v>0.64090864999999997</v>
      </c>
      <c r="K27" s="8">
        <v>4.3461960000000001E-2</v>
      </c>
      <c r="L27" s="8">
        <f t="shared" si="64"/>
        <v>-0.10072543</v>
      </c>
      <c r="M27" s="8">
        <f t="shared" si="65"/>
        <v>-4.3777246096428002E-3</v>
      </c>
      <c r="N27" s="1"/>
      <c r="P27" s="8">
        <v>0.16975928000000001</v>
      </c>
      <c r="Q27" s="8">
        <v>-1.0063809999999999E-2</v>
      </c>
      <c r="R27" s="8">
        <f t="shared" si="82"/>
        <v>-8.997252E-2</v>
      </c>
      <c r="S27" s="8">
        <f t="shared" si="83"/>
        <v>9.0546634650119997E-4</v>
      </c>
      <c r="V27">
        <v>0.91857666000000004</v>
      </c>
      <c r="W27">
        <v>0.14829199000000001</v>
      </c>
      <c r="X27" s="8">
        <f t="shared" si="68"/>
        <v>-4.5076049999999923E-2</v>
      </c>
      <c r="Y27" s="8">
        <f t="shared" si="69"/>
        <v>6.6844171558394895E-3</v>
      </c>
      <c r="AB27">
        <v>0.68840310999999998</v>
      </c>
      <c r="AC27">
        <v>0.36387120000000001</v>
      </c>
      <c r="AD27" s="8">
        <f t="shared" si="70"/>
        <v>-3.3987560000000028E-2</v>
      </c>
      <c r="AE27" s="8">
        <f t="shared" si="71"/>
        <v>1.236709424227201E-2</v>
      </c>
      <c r="AH27">
        <v>0.68840310999999998</v>
      </c>
      <c r="AI27">
        <v>0.34227360000000001</v>
      </c>
      <c r="AJ27" s="8">
        <f t="shared" si="72"/>
        <v>-3.3987560000000028E-2</v>
      </c>
      <c r="AK27" s="8">
        <f t="shared" si="73"/>
        <v>1.1633044516416009E-2</v>
      </c>
      <c r="AN27">
        <v>0.91857666000000004</v>
      </c>
      <c r="AO27">
        <v>0.13104615999999999</v>
      </c>
      <c r="AP27" s="8">
        <f t="shared" si="74"/>
        <v>-4.5076049999999923E-2</v>
      </c>
      <c r="AQ27" s="8">
        <f t="shared" si="75"/>
        <v>5.9070432604679899E-3</v>
      </c>
      <c r="AT27">
        <v>0.16975928000000001</v>
      </c>
      <c r="AU27">
        <v>-1.404861E-2</v>
      </c>
      <c r="AV27" s="8">
        <f t="shared" si="84"/>
        <v>-8.997252E-2</v>
      </c>
      <c r="AW27" s="8">
        <f t="shared" si="85"/>
        <v>1.2639888441972E-3</v>
      </c>
      <c r="AZ27">
        <v>0.64090864999999997</v>
      </c>
      <c r="BA27">
        <v>3.6660650000000003E-2</v>
      </c>
      <c r="BB27" s="8">
        <f t="shared" si="66"/>
        <v>-0.10072543</v>
      </c>
      <c r="BC27" s="8">
        <f t="shared" si="67"/>
        <v>-3.6926597353295005E-3</v>
      </c>
      <c r="BF27">
        <v>0.64090864999999997</v>
      </c>
      <c r="BG27">
        <v>8.8073509999999994E-2</v>
      </c>
      <c r="BH27" s="8">
        <f>BF27-BF28</f>
        <v>-0.10072543</v>
      </c>
      <c r="BI27" s="8">
        <f>-BH27*BG27</f>
        <v>8.8712421663592993E-3</v>
      </c>
      <c r="BL27">
        <v>0.16975928000000001</v>
      </c>
      <c r="BM27">
        <v>1.213616E-2</v>
      </c>
      <c r="BN27" s="8">
        <f t="shared" si="86"/>
        <v>-8.997252E-2</v>
      </c>
      <c r="BO27" s="8">
        <f t="shared" si="87"/>
        <v>1.0919208983232E-3</v>
      </c>
      <c r="BR27">
        <v>0.91857666000000004</v>
      </c>
      <c r="BS27">
        <v>0.13598731999999999</v>
      </c>
      <c r="BT27" s="8">
        <f>BR27-BR28</f>
        <v>-4.5076049999999923E-2</v>
      </c>
      <c r="BU27" s="8">
        <f>-BT27*BS27</f>
        <v>6.129771235685989E-3</v>
      </c>
      <c r="BX27">
        <v>0.68840310999999998</v>
      </c>
      <c r="BY27">
        <v>0.31387633999999998</v>
      </c>
      <c r="BZ27" s="8">
        <f t="shared" si="76"/>
        <v>-3.3987560000000028E-2</v>
      </c>
      <c r="CA27" s="8">
        <f t="shared" si="77"/>
        <v>1.0667890938330407E-2</v>
      </c>
      <c r="CC27">
        <v>0.68840310999999998</v>
      </c>
      <c r="CD27">
        <v>0.31803114999999998</v>
      </c>
      <c r="CE27" s="8">
        <f t="shared" si="78"/>
        <v>-3.3987560000000028E-2</v>
      </c>
      <c r="CF27" s="8">
        <f t="shared" si="79"/>
        <v>1.0809102792494009E-2</v>
      </c>
      <c r="CG27" s="8"/>
      <c r="CI27">
        <v>0.91857666000000004</v>
      </c>
      <c r="CJ27">
        <v>0.12225435</v>
      </c>
      <c r="CK27" s="8">
        <f>CI27-CI28</f>
        <v>-4.5076049999999923E-2</v>
      </c>
      <c r="CL27" s="8">
        <f>-CK27*CJ27</f>
        <v>5.5107431933174907E-3</v>
      </c>
      <c r="CO27">
        <v>0.16975928000000001</v>
      </c>
      <c r="CP27">
        <v>-2.4866840000000001E-2</v>
      </c>
      <c r="CQ27" s="8">
        <f t="shared" si="88"/>
        <v>-8.997252E-2</v>
      </c>
      <c r="CR27" s="8">
        <f t="shared" si="89"/>
        <v>-2.2373322592368003E-3</v>
      </c>
      <c r="CU27">
        <v>0.64090864999999997</v>
      </c>
      <c r="CV27">
        <v>5.1167520000000001E-2</v>
      </c>
      <c r="CW27" s="8">
        <f>CU27-CU28</f>
        <v>-0.10072543</v>
      </c>
      <c r="CX27" s="8">
        <f>-CW27*CV27</f>
        <v>5.1538704540336003E-3</v>
      </c>
      <c r="DA27">
        <v>0.64090864999999997</v>
      </c>
      <c r="DB27">
        <v>-0.30354933000000001</v>
      </c>
      <c r="DC27" s="8">
        <f>DA27-DA28</f>
        <v>-0.10072543</v>
      </c>
      <c r="DD27" s="8">
        <f>-DC27*DB27</f>
        <v>-3.0575136790461904E-2</v>
      </c>
      <c r="DG27">
        <v>0.16975928000000001</v>
      </c>
      <c r="DH27">
        <v>-0.53320177999999996</v>
      </c>
      <c r="DI27" s="8">
        <f t="shared" si="90"/>
        <v>-8.997252E-2</v>
      </c>
      <c r="DJ27" s="8">
        <f t="shared" si="91"/>
        <v>-4.7973507815085595E-2</v>
      </c>
      <c r="DM27">
        <v>0.91857666000000004</v>
      </c>
      <c r="DN27">
        <v>0.82289102000000003</v>
      </c>
      <c r="DO27" s="8">
        <f>DM27-DM28</f>
        <v>-4.5076049999999923E-2</v>
      </c>
      <c r="DP27" s="8">
        <f>-DO27*DN27</f>
        <v>3.7092676762070939E-2</v>
      </c>
      <c r="DS27">
        <v>0.68840310999999998</v>
      </c>
      <c r="DT27">
        <v>1.1052961400000001</v>
      </c>
      <c r="DU27" s="8">
        <f t="shared" si="80"/>
        <v>-3.3987560000000028E-2</v>
      </c>
      <c r="DV27" s="8">
        <f t="shared" si="81"/>
        <v>3.7566318876018433E-2</v>
      </c>
      <c r="DY27" s="1">
        <v>0.91857666199999999</v>
      </c>
      <c r="DZ27" s="15">
        <f t="shared" si="28"/>
        <v>1.2138871339052334E-2</v>
      </c>
      <c r="EA27" s="15">
        <f t="shared" si="29"/>
        <v>1.2138871339052334E-2</v>
      </c>
      <c r="EB27" s="15">
        <f t="shared" si="36"/>
        <v>5.0256139000000033E-2</v>
      </c>
      <c r="EC27" s="15">
        <f t="shared" si="37"/>
        <v>-6.2111773407601024E-3</v>
      </c>
      <c r="ED27" s="7">
        <f t="shared" si="38"/>
        <v>1.4478294660556796</v>
      </c>
      <c r="EE27">
        <f t="shared" si="39"/>
        <v>0.9924490974491248</v>
      </c>
      <c r="EG27" s="1">
        <v>0.91857666000000004</v>
      </c>
      <c r="EH27" s="1">
        <v>-9.6163299999999993E-3</v>
      </c>
      <c r="EI27" s="8">
        <f>EG27-EG28</f>
        <v>-4.5076049999999923E-2</v>
      </c>
      <c r="EJ27" s="8">
        <f t="shared" si="30"/>
        <v>-4.2981123696555888E-4</v>
      </c>
      <c r="EK27">
        <v>0</v>
      </c>
      <c r="EM27" s="1">
        <v>0.91857666000000004</v>
      </c>
      <c r="EN27" s="1">
        <v>-4.4555799999999998E-3</v>
      </c>
      <c r="EO27" s="8">
        <f>EM27-EM28</f>
        <v>-4.5076049999999923E-2</v>
      </c>
      <c r="EP27" s="8">
        <f t="shared" si="31"/>
        <v>-1.991161574671755E-4</v>
      </c>
      <c r="EQ27">
        <v>1</v>
      </c>
      <c r="ES27" s="1">
        <v>0.91857666000000004</v>
      </c>
      <c r="ET27" s="1">
        <v>7.2649999999999998E-3</v>
      </c>
      <c r="EU27" s="8">
        <f>ES27-ES28</f>
        <v>-4.5076049999999923E-2</v>
      </c>
      <c r="EV27" s="8">
        <f t="shared" si="32"/>
        <v>3.247162520997912E-4</v>
      </c>
      <c r="EX27" s="1">
        <v>0.91857666000000004</v>
      </c>
      <c r="EY27" s="1">
        <v>2.012574E-2</v>
      </c>
      <c r="EZ27" s="8">
        <f>EX27-EX28</f>
        <v>-4.5076049999999923E-2</v>
      </c>
      <c r="FA27" s="8">
        <f t="shared" si="33"/>
        <v>8.9953955451271199E-4</v>
      </c>
      <c r="FC27" s="1">
        <v>0.91857666000000004</v>
      </c>
      <c r="FD27" s="1">
        <v>3.5417839999999999E-2</v>
      </c>
      <c r="FE27" s="8">
        <f>FC27-FC28</f>
        <v>-4.5076049999999923E-2</v>
      </c>
      <c r="FF27" s="8">
        <f t="shared" si="34"/>
        <v>1.5830348606015235E-3</v>
      </c>
      <c r="FH27">
        <v>0.91857666000000004</v>
      </c>
      <c r="FI27">
        <v>5.9749650000000001E-2</v>
      </c>
      <c r="FJ27" s="8">
        <f>FH27-FH28</f>
        <v>-4.5076049999999923E-2</v>
      </c>
      <c r="FK27" s="8">
        <f t="shared" si="35"/>
        <v>2.6705688110494549E-3</v>
      </c>
      <c r="FM27" s="1">
        <v>0.91857666199999999</v>
      </c>
      <c r="FN27" s="1">
        <v>8.8093692000000001E-2</v>
      </c>
      <c r="FO27" s="8">
        <f>FM27-FM28</f>
        <v>-4.507604799999998E-2</v>
      </c>
      <c r="FP27" s="8">
        <f>-FO27*FN27*$EE28</f>
        <v>3.9374332044961975E-3</v>
      </c>
      <c r="FR27" s="1">
        <v>0.91857666000000004</v>
      </c>
      <c r="FS27" s="1">
        <v>-9.6163299999999993E-3</v>
      </c>
      <c r="FW27" s="1">
        <v>0.91857666000000004</v>
      </c>
      <c r="FX27" s="1">
        <v>0.17749653000000001</v>
      </c>
      <c r="FY27" s="8">
        <f>FW27-FW28</f>
        <v>-4.5076049999999923E-2</v>
      </c>
      <c r="FZ27" s="8">
        <f>-FY27*FX27*$EE28</f>
        <v>7.9333803141525341E-3</v>
      </c>
      <c r="GC27" s="1">
        <v>0.91857666000000004</v>
      </c>
      <c r="GD27" s="1">
        <v>0.35561104999999998</v>
      </c>
      <c r="GH27" s="1">
        <v>0.91857666000000004</v>
      </c>
      <c r="GI27" s="1">
        <v>0.21481705000000001</v>
      </c>
      <c r="GJ27" s="8">
        <f>GH27-GH28</f>
        <v>-4.5076049999999923E-2</v>
      </c>
      <c r="GK27" s="8">
        <f>-GJ27*GI27*$EE28</f>
        <v>9.6014573108236002E-3</v>
      </c>
      <c r="GL27" s="8"/>
      <c r="GM27" s="1">
        <v>0.91857666000000004</v>
      </c>
      <c r="GN27" s="1">
        <v>0.35883715999999999</v>
      </c>
      <c r="GO27" s="8">
        <f>GM27-GM28</f>
        <v>-4.5076049999999923E-2</v>
      </c>
      <c r="GP27" s="8">
        <f>-GO27*GN27*$EE28</f>
        <v>1.603857642248219E-2</v>
      </c>
      <c r="GR27" s="1">
        <v>0.91857666000000004</v>
      </c>
      <c r="GS27" s="1">
        <v>0.46986586000000002</v>
      </c>
      <c r="GT27" s="8">
        <f>GR27-GR28</f>
        <v>-4.5076049999999923E-2</v>
      </c>
      <c r="GU27" s="8">
        <f>-GT27*GS27*$EE28</f>
        <v>2.1001112326062658E-2</v>
      </c>
      <c r="GW27">
        <v>0.91857666000000004</v>
      </c>
      <c r="GX27">
        <v>0.48171582000000002</v>
      </c>
      <c r="GY27" s="8">
        <f>GW27-GW28</f>
        <v>-4.5076049999999923E-2</v>
      </c>
      <c r="GZ27" s="8">
        <f>-GY27*GX27*$EE28</f>
        <v>2.1530757831738152E-2</v>
      </c>
      <c r="HB27">
        <v>0.91857666000000004</v>
      </c>
      <c r="HC27">
        <v>0.48171582000000002</v>
      </c>
      <c r="HD27" s="8">
        <f>HB27-HB28</f>
        <v>-4.5076049999999923E-2</v>
      </c>
      <c r="HE27" s="8">
        <f>-HD27*HC27*$EE28</f>
        <v>2.1530757831738152E-2</v>
      </c>
      <c r="HG27">
        <v>0.86832052000000004</v>
      </c>
      <c r="HH27">
        <v>0.59487935000000003</v>
      </c>
    </row>
    <row r="28" spans="3:216" x14ac:dyDescent="0.3">
      <c r="J28" s="8">
        <v>0.74163407999999997</v>
      </c>
      <c r="K28" s="8">
        <v>4.3517199999999999E-2</v>
      </c>
      <c r="L28" s="8">
        <f t="shared" si="64"/>
        <v>-9.8536280000000032E-2</v>
      </c>
      <c r="M28" s="8">
        <f t="shared" si="65"/>
        <v>-4.2880230040160013E-3</v>
      </c>
      <c r="N28" s="1"/>
      <c r="P28" s="8">
        <v>0.25973180000000001</v>
      </c>
      <c r="Q28" s="8">
        <v>1.7145090000000002E-2</v>
      </c>
      <c r="R28" s="8">
        <f t="shared" si="82"/>
        <v>-8.131455999999998E-2</v>
      </c>
      <c r="S28" s="8">
        <f t="shared" si="83"/>
        <v>-1.3941454495103999E-3</v>
      </c>
      <c r="V28">
        <v>0.96365270999999997</v>
      </c>
      <c r="W28">
        <v>0.11824098</v>
      </c>
      <c r="X28" s="8">
        <f t="shared" si="68"/>
        <v>-3.6347290000000032E-2</v>
      </c>
      <c r="Y28" s="8">
        <f t="shared" si="69"/>
        <v>4.2977391899442037E-3</v>
      </c>
      <c r="AB28">
        <v>0.72239067000000001</v>
      </c>
      <c r="AC28">
        <v>0.32832382999999998</v>
      </c>
      <c r="AD28" s="8">
        <f t="shared" si="70"/>
        <v>-3.3974639999999945E-2</v>
      </c>
      <c r="AE28" s="8">
        <f t="shared" si="71"/>
        <v>1.1154683927671181E-2</v>
      </c>
      <c r="AH28">
        <v>0.72239067000000001</v>
      </c>
      <c r="AI28">
        <v>0.31064248</v>
      </c>
      <c r="AJ28" s="8">
        <f t="shared" si="72"/>
        <v>-3.3974639999999945E-2</v>
      </c>
      <c r="AK28" s="8">
        <f t="shared" si="73"/>
        <v>1.0553966426707183E-2</v>
      </c>
      <c r="AN28">
        <v>0.96365270999999997</v>
      </c>
      <c r="AO28">
        <v>8.8107710000000006E-2</v>
      </c>
      <c r="AP28" s="8">
        <f t="shared" si="74"/>
        <v>-3.6347290000000032E-2</v>
      </c>
      <c r="AQ28" s="8">
        <f t="shared" si="75"/>
        <v>3.2024764866059032E-3</v>
      </c>
      <c r="AT28">
        <v>0.25973180000000001</v>
      </c>
      <c r="AU28">
        <v>2.3446040000000001E-2</v>
      </c>
      <c r="AV28" s="8">
        <f t="shared" si="84"/>
        <v>-8.131455999999998E-2</v>
      </c>
      <c r="AW28" s="8">
        <f t="shared" si="85"/>
        <v>-1.9065044263423996E-3</v>
      </c>
      <c r="AZ28">
        <v>0.74163407999999997</v>
      </c>
      <c r="BA28">
        <v>3.2685890000000002E-2</v>
      </c>
      <c r="BB28" s="8">
        <f t="shared" si="66"/>
        <v>-9.8536280000000032E-2</v>
      </c>
      <c r="BC28" s="8">
        <f t="shared" si="67"/>
        <v>-3.2207460090892012E-3</v>
      </c>
      <c r="BF28">
        <v>0.74163407999999997</v>
      </c>
      <c r="BG28">
        <v>8.0410460000000003E-2</v>
      </c>
      <c r="BH28" s="8">
        <f>BF28-BF29</f>
        <v>-9.8536280000000032E-2</v>
      </c>
      <c r="BI28" s="8">
        <f>-BH28*BG28</f>
        <v>7.9233476014888022E-3</v>
      </c>
      <c r="BL28">
        <v>0.25973180000000001</v>
      </c>
      <c r="BM28">
        <v>3.8251790000000001E-2</v>
      </c>
      <c r="BN28" s="8">
        <f t="shared" si="86"/>
        <v>-8.131455999999998E-2</v>
      </c>
      <c r="BO28" s="8">
        <f t="shared" si="87"/>
        <v>3.1104274730623994E-3</v>
      </c>
      <c r="BR28">
        <v>0.96365270999999997</v>
      </c>
      <c r="BS28">
        <v>9.8727590000000004E-2</v>
      </c>
      <c r="BT28" s="8">
        <f>BR28-BR29</f>
        <v>-3.6347290000000032E-2</v>
      </c>
      <c r="BU28" s="8">
        <f>-BT28*BS28</f>
        <v>3.5884803447311033E-3</v>
      </c>
      <c r="BX28">
        <v>0.72239067000000001</v>
      </c>
      <c r="BY28">
        <v>0.28928691000000001</v>
      </c>
      <c r="BZ28" s="8">
        <f t="shared" si="76"/>
        <v>-3.3974639999999945E-2</v>
      </c>
      <c r="CA28" s="8">
        <f t="shared" si="77"/>
        <v>9.8284186239623837E-3</v>
      </c>
      <c r="CC28">
        <v>0.72239067000000001</v>
      </c>
      <c r="CD28">
        <v>0.28823161000000003</v>
      </c>
      <c r="CE28" s="8">
        <f t="shared" si="78"/>
        <v>-3.3974639999999945E-2</v>
      </c>
      <c r="CF28" s="8">
        <f t="shared" si="79"/>
        <v>9.7925651863703857E-3</v>
      </c>
      <c r="CG28" s="8"/>
      <c r="CI28">
        <v>0.96365270999999997</v>
      </c>
      <c r="CJ28">
        <v>8.0258679999999999E-2</v>
      </c>
      <c r="CK28" s="8">
        <f>CI28-CI29</f>
        <v>-3.6347290000000032E-2</v>
      </c>
      <c r="CL28" s="8">
        <f>-CK28*CJ28</f>
        <v>2.9171855169772025E-3</v>
      </c>
      <c r="CO28">
        <v>0.25973180000000001</v>
      </c>
      <c r="CP28">
        <v>1.262428E-2</v>
      </c>
      <c r="CQ28" s="8">
        <f t="shared" si="88"/>
        <v>-8.131455999999998E-2</v>
      </c>
      <c r="CR28" s="8">
        <f t="shared" si="89"/>
        <v>1.0265377735167998E-3</v>
      </c>
      <c r="CU28">
        <v>0.74163407999999997</v>
      </c>
      <c r="CV28">
        <v>5.0706679999999997E-2</v>
      </c>
      <c r="CW28" s="8">
        <f>CU28-CU29</f>
        <v>-9.8536280000000032E-2</v>
      </c>
      <c r="CX28" s="8">
        <f>-CW28*CV28</f>
        <v>4.9964476183504015E-3</v>
      </c>
      <c r="DA28">
        <v>0.74163407999999997</v>
      </c>
      <c r="DB28">
        <v>-0.26058511000000001</v>
      </c>
      <c r="DC28" s="8">
        <f>DA28-DA29</f>
        <v>-9.8536280000000032E-2</v>
      </c>
      <c r="DD28" s="8">
        <f>-DC28*DB28</f>
        <v>-2.5677087362790809E-2</v>
      </c>
      <c r="DG28">
        <v>0.25973180000000001</v>
      </c>
      <c r="DH28">
        <v>-0.46642339999999999</v>
      </c>
      <c r="DI28" s="8">
        <f t="shared" si="90"/>
        <v>-8.131455999999998E-2</v>
      </c>
      <c r="DJ28" s="8">
        <f t="shared" si="91"/>
        <v>-3.7927013544703993E-2</v>
      </c>
      <c r="DM28">
        <v>0.96365270999999997</v>
      </c>
      <c r="DN28">
        <v>0.70096643999999997</v>
      </c>
      <c r="DO28" s="8">
        <f>DM28-DM29</f>
        <v>-3.6347290000000032E-2</v>
      </c>
      <c r="DP28" s="8">
        <f>-DO28*DN28</f>
        <v>2.547823047494762E-2</v>
      </c>
      <c r="DS28">
        <v>0.72239067000000001</v>
      </c>
      <c r="DT28">
        <v>1.0946897600000001</v>
      </c>
      <c r="DU28" s="8">
        <f t="shared" si="80"/>
        <v>-3.3974639999999945E-2</v>
      </c>
      <c r="DV28" s="8">
        <f t="shared" si="81"/>
        <v>3.7191690507686344E-2</v>
      </c>
      <c r="DY28" s="1">
        <v>0.96365270999999997</v>
      </c>
      <c r="DZ28" s="15">
        <f t="shared" si="28"/>
        <v>6.2479519489863798E-3</v>
      </c>
      <c r="EA28" s="15">
        <f t="shared" si="29"/>
        <v>6.2479519489863798E-3</v>
      </c>
      <c r="EB28" s="15">
        <f t="shared" si="36"/>
        <v>4.507604799999998E-2</v>
      </c>
      <c r="EC28" s="15">
        <f t="shared" si="37"/>
        <v>-5.890919390065954E-3</v>
      </c>
      <c r="ED28" s="7">
        <f t="shared" si="38"/>
        <v>1.4408443619900533</v>
      </c>
      <c r="EE28">
        <f t="shared" si="39"/>
        <v>0.99156811957217028</v>
      </c>
      <c r="EG28" s="1">
        <v>0.96365270999999997</v>
      </c>
      <c r="EH28" s="1">
        <v>-5.5650739999999997E-2</v>
      </c>
      <c r="EI28" s="8">
        <f>EG28-EG29</f>
        <v>-3.6347290000000032E-2</v>
      </c>
      <c r="EJ28" s="8">
        <f t="shared" si="30"/>
        <v>-2.0039720229140835E-3</v>
      </c>
      <c r="EK28">
        <v>0</v>
      </c>
      <c r="EM28" s="1">
        <v>0.96365270999999997</v>
      </c>
      <c r="EN28" s="1">
        <v>-5.0232239999999997E-2</v>
      </c>
      <c r="EO28" s="8">
        <f>EM28-EM29</f>
        <v>-3.6347290000000032E-2</v>
      </c>
      <c r="EP28" s="8">
        <f t="shared" si="31"/>
        <v>-1.8085774240015344E-3</v>
      </c>
      <c r="EQ28">
        <v>1</v>
      </c>
      <c r="ES28" s="1">
        <v>0.96365270999999997</v>
      </c>
      <c r="ET28" s="1">
        <v>-4.0399829999999998E-2</v>
      </c>
      <c r="EU28" s="8">
        <f>ES28-ES29</f>
        <v>-3.6347290000000032E-2</v>
      </c>
      <c r="EV28" s="8">
        <f t="shared" si="32"/>
        <v>-1.4547898024444073E-3</v>
      </c>
      <c r="EX28" s="1">
        <v>0.96365270999999997</v>
      </c>
      <c r="EY28" s="1">
        <v>-2.8535959999999999E-2</v>
      </c>
      <c r="EZ28" s="8">
        <f>EX28-EX29</f>
        <v>-3.6347290000000032E-2</v>
      </c>
      <c r="FA28" s="8">
        <f t="shared" si="33"/>
        <v>-1.0275742153113394E-3</v>
      </c>
      <c r="FC28" s="1">
        <v>0.96365270999999997</v>
      </c>
      <c r="FD28" s="1">
        <v>-1.299644E-2</v>
      </c>
      <c r="FE28" s="8">
        <f>FC28-FC29</f>
        <v>-3.6347290000000032E-2</v>
      </c>
      <c r="FF28" s="8">
        <f t="shared" si="34"/>
        <v>-4.6799920643429921E-4</v>
      </c>
      <c r="FH28">
        <v>0.96365270999999997</v>
      </c>
      <c r="FI28">
        <v>6.78036E-3</v>
      </c>
      <c r="FJ28" s="8">
        <f>FH28-FH29</f>
        <v>-3.6347290000000032E-2</v>
      </c>
      <c r="FK28" s="8">
        <f t="shared" si="35"/>
        <v>2.4415940821785544E-4</v>
      </c>
      <c r="FM28" s="1">
        <v>0.96365270999999997</v>
      </c>
      <c r="FN28" s="1">
        <v>4.3178585300000003E-2</v>
      </c>
      <c r="FO28" s="8">
        <f>FM28-FM29</f>
        <v>-3.6347290000000032E-2</v>
      </c>
      <c r="FP28" s="8">
        <f>-FO28*FN28*$EE29</f>
        <v>1.5548522253290668E-3</v>
      </c>
      <c r="FR28" s="1">
        <v>0.96365270999999997</v>
      </c>
      <c r="FS28" s="1">
        <v>-5.5650739999999997E-2</v>
      </c>
      <c r="FW28" s="1">
        <v>0.96365270999999997</v>
      </c>
      <c r="FX28" s="1">
        <v>0.13408442000000001</v>
      </c>
      <c r="FY28" s="8">
        <f>FW28-FW29</f>
        <v>-3.6347290000000032E-2</v>
      </c>
      <c r="FZ28" s="8">
        <f>-FY28*FX28*$EE29</f>
        <v>4.8283531609581761E-3</v>
      </c>
      <c r="GC28" s="1">
        <v>0.96365270999999997</v>
      </c>
      <c r="GD28" s="1">
        <v>0.31513017999999998</v>
      </c>
      <c r="GH28" s="1">
        <v>0.96365270999999997</v>
      </c>
      <c r="GI28" s="1">
        <v>0.16284731999999999</v>
      </c>
      <c r="GJ28" s="8">
        <f>GH28-GH29</f>
        <v>-3.6347290000000032E-2</v>
      </c>
      <c r="GK28" s="8">
        <f>-GJ28*GI28*$EE29</f>
        <v>5.8640994403046046E-3</v>
      </c>
      <c r="GL28" s="8"/>
      <c r="GM28" s="1">
        <v>0.96365270999999997</v>
      </c>
      <c r="GN28" s="1">
        <v>0.31591897000000002</v>
      </c>
      <c r="GO28" s="8">
        <f>GM28-GM29</f>
        <v>-3.6347290000000032E-2</v>
      </c>
      <c r="GP28" s="8">
        <f>-GO28*GN28*$EE29</f>
        <v>1.1376178958048603E-2</v>
      </c>
      <c r="GR28" s="1">
        <v>0.96365270999999997</v>
      </c>
      <c r="GS28" s="1">
        <v>0.42428294999999999</v>
      </c>
      <c r="GT28" s="8">
        <f>GR28-GR29</f>
        <v>-3.6347290000000032E-2</v>
      </c>
      <c r="GU28" s="8">
        <f>-GT28*GS28*$EE29</f>
        <v>1.5278344216077898E-2</v>
      </c>
      <c r="GW28">
        <v>0.96365270999999997</v>
      </c>
      <c r="GX28">
        <v>0.44811188000000002</v>
      </c>
      <c r="GY28" s="8">
        <f>GW28-GW29</f>
        <v>-3.6347290000000032E-2</v>
      </c>
      <c r="GZ28" s="8">
        <f>-GY28*GX28*$EE29</f>
        <v>1.6136419222016328E-2</v>
      </c>
      <c r="HB28">
        <v>0.96365270999999997</v>
      </c>
      <c r="HC28">
        <v>0.44811188000000002</v>
      </c>
      <c r="HD28" s="8">
        <f>HB28-HB29</f>
        <v>-3.6347290000000032E-2</v>
      </c>
      <c r="HE28" s="8">
        <f>-HD28*HC28*$EE29</f>
        <v>1.6136419222016328E-2</v>
      </c>
      <c r="HG28">
        <v>0.91857666000000004</v>
      </c>
      <c r="HH28">
        <v>0.55223085000000005</v>
      </c>
    </row>
    <row r="29" spans="3:216" x14ac:dyDescent="0.3">
      <c r="J29" s="8">
        <v>0.84017036</v>
      </c>
      <c r="K29" s="8">
        <v>4.5352749999999997E-2</v>
      </c>
      <c r="L29" s="8">
        <f t="shared" si="64"/>
        <v>-8.8333850000000047E-2</v>
      </c>
      <c r="M29" s="8">
        <f t="shared" si="65"/>
        <v>-4.0061830155875017E-3</v>
      </c>
      <c r="N29" s="1"/>
      <c r="P29" s="8">
        <v>0.34104635999999999</v>
      </c>
      <c r="Q29" s="8">
        <v>2.773198E-2</v>
      </c>
      <c r="R29" s="8">
        <f t="shared" si="82"/>
        <v>-6.4737150000000021E-2</v>
      </c>
      <c r="S29" s="8">
        <f t="shared" si="83"/>
        <v>-1.7952893490570006E-3</v>
      </c>
      <c r="V29">
        <v>1</v>
      </c>
      <c r="W29">
        <v>3.2954650000000002E-2</v>
      </c>
      <c r="X29" s="8">
        <f>V29-V28</f>
        <v>3.6347290000000032E-2</v>
      </c>
      <c r="Y29" s="8">
        <f>X29*W29</f>
        <v>1.1978122203985012E-3</v>
      </c>
      <c r="AB29">
        <v>0.75636530999999996</v>
      </c>
      <c r="AC29">
        <v>0.29329044999999998</v>
      </c>
      <c r="AD29" s="8">
        <f t="shared" ref="AD29:AD35" si="92">AB29-AB30</f>
        <v>-3.3963390000000038E-2</v>
      </c>
      <c r="AE29" s="8">
        <f t="shared" ref="AE29:AE35" si="93">-AD29*AC29</f>
        <v>9.9611379366255099E-3</v>
      </c>
      <c r="AH29">
        <v>0.75636530999999996</v>
      </c>
      <c r="AI29">
        <v>0.27883644000000002</v>
      </c>
      <c r="AJ29" s="8">
        <f t="shared" si="72"/>
        <v>-3.3963390000000038E-2</v>
      </c>
      <c r="AK29" s="8">
        <f t="shared" si="73"/>
        <v>9.4702307579316112E-3</v>
      </c>
      <c r="AN29">
        <v>1</v>
      </c>
      <c r="AO29">
        <v>4.3030369999999998E-2</v>
      </c>
      <c r="AP29" s="8">
        <f>AN29-AN28</f>
        <v>3.6347290000000032E-2</v>
      </c>
      <c r="AQ29" s="8">
        <f>AP29*AO29</f>
        <v>1.5640373371973012E-3</v>
      </c>
      <c r="AT29">
        <v>0.34104635999999999</v>
      </c>
      <c r="AU29">
        <v>3.8393679999999999E-2</v>
      </c>
      <c r="AV29" s="8">
        <f t="shared" si="84"/>
        <v>-6.4737150000000021E-2</v>
      </c>
      <c r="AW29" s="8">
        <f t="shared" si="85"/>
        <v>-2.4854974212120007E-3</v>
      </c>
      <c r="AZ29">
        <v>0.84017036</v>
      </c>
      <c r="BA29">
        <v>3.1697009999999998E-2</v>
      </c>
      <c r="BB29" s="8">
        <f t="shared" si="66"/>
        <v>-8.8333850000000047E-2</v>
      </c>
      <c r="BC29" s="8">
        <f t="shared" si="67"/>
        <v>-2.7999189267885012E-3</v>
      </c>
      <c r="BF29">
        <v>0.84017036</v>
      </c>
      <c r="BG29">
        <v>2.5385709999999999E-2</v>
      </c>
      <c r="BH29" s="8">
        <f>BF29-BF30</f>
        <v>-8.8333850000000047E-2</v>
      </c>
      <c r="BI29" s="8">
        <f>-BH29*BG29</f>
        <v>2.2424174992835013E-3</v>
      </c>
      <c r="BL29">
        <v>0.34104635999999999</v>
      </c>
      <c r="BM29">
        <v>9.5270450000000007E-2</v>
      </c>
      <c r="BN29" s="8">
        <f t="shared" si="86"/>
        <v>-6.4737150000000021E-2</v>
      </c>
      <c r="BO29" s="8">
        <f t="shared" si="87"/>
        <v>6.1675374122175022E-3</v>
      </c>
      <c r="BR29">
        <v>1</v>
      </c>
      <c r="BS29">
        <v>6.1227049999999998E-2</v>
      </c>
      <c r="BT29" s="8">
        <f>BR29-BR28</f>
        <v>3.6347290000000032E-2</v>
      </c>
      <c r="BU29" s="8">
        <f>BT29*BS29</f>
        <v>2.2254373421945017E-3</v>
      </c>
      <c r="BX29">
        <v>0.75636530999999996</v>
      </c>
      <c r="BY29">
        <v>0.26149802</v>
      </c>
      <c r="BZ29" s="8">
        <f t="shared" si="76"/>
        <v>-3.3963390000000038E-2</v>
      </c>
      <c r="CA29" s="8">
        <f t="shared" si="77"/>
        <v>8.8813592374878091E-3</v>
      </c>
      <c r="CC29">
        <v>0.75636530999999996</v>
      </c>
      <c r="CD29">
        <v>0.25818824000000001</v>
      </c>
      <c r="CE29" s="8">
        <f t="shared" si="78"/>
        <v>-3.3963390000000038E-2</v>
      </c>
      <c r="CF29" s="8">
        <f t="shared" si="79"/>
        <v>8.7689478885336104E-3</v>
      </c>
      <c r="CG29" s="8"/>
      <c r="CI29">
        <v>1</v>
      </c>
      <c r="CJ29">
        <v>3.180554E-2</v>
      </c>
      <c r="CK29" s="8">
        <f>CI29-CI28</f>
        <v>3.6347290000000032E-2</v>
      </c>
      <c r="CL29" s="8">
        <f>CK29*CJ29</f>
        <v>1.156045185986601E-3</v>
      </c>
      <c r="CO29">
        <v>0.34104635999999999</v>
      </c>
      <c r="CP29">
        <v>2.7587070000000002E-2</v>
      </c>
      <c r="CQ29" s="8">
        <f t="shared" si="88"/>
        <v>-6.4737150000000021E-2</v>
      </c>
      <c r="CR29" s="8">
        <f t="shared" si="89"/>
        <v>1.7859082886505008E-3</v>
      </c>
      <c r="CU29">
        <v>0.84017036</v>
      </c>
      <c r="CV29">
        <v>5.19383E-2</v>
      </c>
      <c r="CW29" s="8">
        <f>CU29-CU30</f>
        <v>-8.8333850000000047E-2</v>
      </c>
      <c r="CX29" s="8">
        <f>-CW29*CV29</f>
        <v>4.5879100014550025E-3</v>
      </c>
      <c r="DA29">
        <v>0.84017036</v>
      </c>
      <c r="DB29">
        <v>-0.20471814999999999</v>
      </c>
      <c r="DC29" s="8">
        <f>DA29-DA30</f>
        <v>-8.8333850000000047E-2</v>
      </c>
      <c r="DD29" s="8">
        <f>-DC29*DB29</f>
        <v>-1.8083542354377508E-2</v>
      </c>
      <c r="DG29">
        <v>0.34104635999999999</v>
      </c>
      <c r="DH29">
        <v>-0.42555499000000002</v>
      </c>
      <c r="DI29" s="8">
        <f t="shared" si="90"/>
        <v>-6.4737150000000021E-2</v>
      </c>
      <c r="DJ29" s="8">
        <f t="shared" si="91"/>
        <v>-2.7549217220878511E-2</v>
      </c>
      <c r="DM29">
        <v>1</v>
      </c>
      <c r="DN29">
        <v>0.46126391999999999</v>
      </c>
      <c r="DO29" s="8">
        <f>DM29-DM28</f>
        <v>3.6347290000000032E-2</v>
      </c>
      <c r="DP29" s="8">
        <f>DO29*DN29</f>
        <v>1.6765693466776813E-2</v>
      </c>
      <c r="DS29">
        <v>0.75636530999999996</v>
      </c>
      <c r="DT29">
        <v>1.0809199300000001</v>
      </c>
      <c r="DU29" s="8">
        <f t="shared" si="80"/>
        <v>-3.3963390000000038E-2</v>
      </c>
      <c r="DV29" s="8">
        <f t="shared" si="81"/>
        <v>3.6711705141362745E-2</v>
      </c>
      <c r="DY29" s="1">
        <v>1</v>
      </c>
      <c r="DZ29" s="15">
        <f t="shared" si="28"/>
        <v>1.2599999999999777E-3</v>
      </c>
      <c r="EA29" s="15">
        <f t="shared" si="29"/>
        <v>1.2599999999999777E-3</v>
      </c>
      <c r="EB29" s="15">
        <f t="shared" si="36"/>
        <v>3.6347290000000032E-2</v>
      </c>
      <c r="EC29" s="15">
        <f t="shared" si="37"/>
        <v>-4.9879519489864025E-3</v>
      </c>
      <c r="ED29" s="7">
        <f t="shared" si="38"/>
        <v>1.4344178036925648</v>
      </c>
      <c r="EE29">
        <f t="shared" si="39"/>
        <v>0.99071485389263281</v>
      </c>
      <c r="EG29" s="1">
        <v>1</v>
      </c>
      <c r="EH29" s="1">
        <v>-0.17390649</v>
      </c>
      <c r="EI29" s="8">
        <f>EG29-EG28</f>
        <v>3.6347290000000032E-2</v>
      </c>
      <c r="EJ29" s="8">
        <f t="shared" si="30"/>
        <v>6.2623388648447966E-3</v>
      </c>
      <c r="EK29">
        <v>0</v>
      </c>
      <c r="EM29" s="1">
        <v>1</v>
      </c>
      <c r="EN29" s="1">
        <v>-0.16397259</v>
      </c>
      <c r="EO29" s="8">
        <f>EM29-EM28</f>
        <v>3.6347290000000032E-2</v>
      </c>
      <c r="EP29" s="8">
        <f t="shared" si="31"/>
        <v>5.9037217564721148E-3</v>
      </c>
      <c r="EQ29">
        <v>1</v>
      </c>
      <c r="ES29" s="1">
        <v>1</v>
      </c>
      <c r="ET29" s="1">
        <v>-0.15115820999999999</v>
      </c>
      <c r="EU29" s="8">
        <f>ES29-ES28</f>
        <v>3.6347290000000032E-2</v>
      </c>
      <c r="EV29" s="8">
        <f t="shared" si="32"/>
        <v>5.4431777285791419E-3</v>
      </c>
      <c r="EX29" s="1">
        <v>1</v>
      </c>
      <c r="EY29" s="1">
        <v>-0.13366204000000001</v>
      </c>
      <c r="EZ29" s="8">
        <f>EX29-EX28</f>
        <v>3.6347290000000032E-2</v>
      </c>
      <c r="FA29" s="8">
        <f t="shared" si="33"/>
        <v>4.8131440514177469E-3</v>
      </c>
      <c r="FC29" s="1">
        <v>1</v>
      </c>
      <c r="FD29" s="1">
        <v>-0.10901524</v>
      </c>
      <c r="FE29" s="8">
        <f>FC29-FC28</f>
        <v>3.6347290000000032E-2</v>
      </c>
      <c r="FF29" s="8">
        <f t="shared" si="34"/>
        <v>3.9256175793806383E-3</v>
      </c>
      <c r="FH29">
        <v>1</v>
      </c>
      <c r="FI29">
        <v>-9.2775280000000002E-2</v>
      </c>
      <c r="FJ29" s="8">
        <f>FH29-FH28</f>
        <v>3.6347290000000032E-2</v>
      </c>
      <c r="FK29" s="8">
        <f t="shared" si="35"/>
        <v>3.3408197798762895E-3</v>
      </c>
      <c r="FM29" s="1">
        <v>1</v>
      </c>
      <c r="FN29" s="1">
        <v>-2.5146447200000002E-2</v>
      </c>
      <c r="FO29" s="8">
        <f>FM29-FM28</f>
        <v>3.6347290000000032E-2</v>
      </c>
      <c r="FP29" s="8">
        <f>-FO29*FN29*$EE30</f>
        <v>9.0551867048393434E-4</v>
      </c>
      <c r="FR29" s="1">
        <v>1</v>
      </c>
      <c r="FS29" s="1">
        <v>-0.17390649</v>
      </c>
      <c r="FW29" s="1">
        <v>1</v>
      </c>
      <c r="FX29" s="1">
        <v>9.5902829999999994E-2</v>
      </c>
      <c r="FY29" s="8">
        <f>FW29-FW28</f>
        <v>3.6347290000000032E-2</v>
      </c>
      <c r="FZ29" s="8">
        <f>-FY29*FX29*$EE30</f>
        <v>-3.4534422467936846E-3</v>
      </c>
      <c r="GC29" s="1">
        <v>1</v>
      </c>
      <c r="GD29" s="1">
        <v>0.29954122999999999</v>
      </c>
      <c r="GH29" s="1">
        <v>1</v>
      </c>
      <c r="GI29" s="1">
        <v>0.11861458</v>
      </c>
      <c r="GJ29" s="8">
        <f>GH29-GH28</f>
        <v>3.6347290000000032E-2</v>
      </c>
      <c r="GK29" s="8">
        <f>-GJ29*GI29*$EE30</f>
        <v>-4.2712879448676263E-3</v>
      </c>
      <c r="GL29" s="8"/>
      <c r="GM29" s="1">
        <v>1</v>
      </c>
      <c r="GN29" s="1">
        <v>0.29998799999999998</v>
      </c>
      <c r="GO29" s="8">
        <f>GM29-GM28</f>
        <v>3.6347290000000032E-2</v>
      </c>
      <c r="GP29" s="8">
        <f>-GO29*GN29*$EE30</f>
        <v>-1.0802509506040061E-2</v>
      </c>
      <c r="GR29" s="1">
        <v>1</v>
      </c>
      <c r="GS29" s="1">
        <v>0.41729384000000003</v>
      </c>
      <c r="GT29" s="8">
        <f>GR29-GR28</f>
        <v>3.6347290000000032E-2</v>
      </c>
      <c r="GU29" s="8">
        <f>-GT29*GS29*$EE30</f>
        <v>-1.5026669978172329E-2</v>
      </c>
      <c r="GW29">
        <v>1</v>
      </c>
      <c r="GX29">
        <v>0.44941428999999999</v>
      </c>
      <c r="GY29" s="8">
        <f>GW29-GW28</f>
        <v>3.6347290000000032E-2</v>
      </c>
      <c r="GZ29" s="8">
        <f>-GY29*GX29*$EE30</f>
        <v>-1.6183321132429446E-2</v>
      </c>
      <c r="HB29">
        <v>1</v>
      </c>
      <c r="HC29">
        <v>0.44941428999999999</v>
      </c>
      <c r="HD29" s="8">
        <f>HB29-HB28</f>
        <v>3.6347290000000032E-2</v>
      </c>
      <c r="HE29" s="8">
        <f>-HD29*HC29*$EE30</f>
        <v>-1.6183321132429446E-2</v>
      </c>
      <c r="HG29">
        <v>0.96365270999999997</v>
      </c>
      <c r="HH29">
        <v>0.50573000999999995</v>
      </c>
    </row>
    <row r="30" spans="3:216" x14ac:dyDescent="0.3">
      <c r="J30" s="8">
        <v>0.92850421000000005</v>
      </c>
      <c r="K30" s="8">
        <v>6.1218309999999998E-2</v>
      </c>
      <c r="L30" s="8">
        <f t="shared" si="64"/>
        <v>-7.1495789999999948E-2</v>
      </c>
      <c r="M30" s="8">
        <f t="shared" si="65"/>
        <v>-4.3768514359148964E-3</v>
      </c>
      <c r="N30" s="1"/>
      <c r="P30" s="8">
        <v>0.40578351000000001</v>
      </c>
      <c r="Q30" s="8">
        <v>3.034475E-2</v>
      </c>
      <c r="R30" s="8">
        <f t="shared" si="82"/>
        <v>-6.4756549999999968E-2</v>
      </c>
      <c r="S30" s="8">
        <f t="shared" si="83"/>
        <v>-1.9650213206124992E-3</v>
      </c>
      <c r="AB30">
        <v>0.7903287</v>
      </c>
      <c r="AC30">
        <v>0.25846650999999998</v>
      </c>
      <c r="AD30" s="8">
        <f t="shared" si="92"/>
        <v>-3.3959599999999979E-2</v>
      </c>
      <c r="AE30" s="8">
        <f t="shared" si="93"/>
        <v>8.7774192929959936E-3</v>
      </c>
      <c r="AH30">
        <v>0.7903287</v>
      </c>
      <c r="AI30">
        <v>0.24692040000000001</v>
      </c>
      <c r="AJ30" s="8">
        <f t="shared" si="72"/>
        <v>-3.3959599999999979E-2</v>
      </c>
      <c r="AK30" s="8">
        <f t="shared" si="73"/>
        <v>8.3853180158399952E-3</v>
      </c>
      <c r="AT30">
        <v>0.40578351000000001</v>
      </c>
      <c r="AU30">
        <v>3.6773599999999997E-2</v>
      </c>
      <c r="AV30" s="8">
        <f t="shared" si="84"/>
        <v>-6.4756549999999968E-2</v>
      </c>
      <c r="AW30" s="8">
        <f t="shared" si="85"/>
        <v>-2.3813314670799988E-3</v>
      </c>
      <c r="AZ30">
        <v>0.92850421000000005</v>
      </c>
      <c r="BA30">
        <v>4.0274259999999999E-2</v>
      </c>
      <c r="BB30" s="8">
        <f t="shared" si="66"/>
        <v>-7.1495789999999948E-2</v>
      </c>
      <c r="BC30" s="8">
        <f>BB30*BA30</f>
        <v>-2.8794400353653977E-3</v>
      </c>
      <c r="BF30">
        <v>0.92850421000000005</v>
      </c>
      <c r="BG30">
        <v>6.4887059999999996E-2</v>
      </c>
      <c r="BH30" s="8">
        <f>BF30-BF31</f>
        <v>-7.1495789999999948E-2</v>
      </c>
      <c r="BI30" s="8">
        <f>-BH30*BG30</f>
        <v>4.6391516154773967E-3</v>
      </c>
      <c r="BL30">
        <v>0.40578351000000001</v>
      </c>
      <c r="BM30">
        <v>0.10594065</v>
      </c>
      <c r="BN30" s="8">
        <f t="shared" si="86"/>
        <v>-6.4756549999999968E-2</v>
      </c>
      <c r="BO30" s="8">
        <f t="shared" si="87"/>
        <v>6.8603509987574963E-3</v>
      </c>
      <c r="BX30">
        <v>0.7903287</v>
      </c>
      <c r="BY30">
        <v>0.24196085000000001</v>
      </c>
      <c r="BZ30" s="8">
        <f t="shared" si="76"/>
        <v>-3.3959599999999979E-2</v>
      </c>
      <c r="CA30" s="8">
        <f t="shared" si="77"/>
        <v>8.2168936816599952E-3</v>
      </c>
      <c r="CC30">
        <v>0.7903287</v>
      </c>
      <c r="CD30">
        <v>0.22800674000000001</v>
      </c>
      <c r="CE30" s="8">
        <f t="shared" si="78"/>
        <v>-3.3959599999999979E-2</v>
      </c>
      <c r="CF30" s="8">
        <f t="shared" si="79"/>
        <v>7.7430176877039958E-3</v>
      </c>
      <c r="CG30" s="8"/>
      <c r="CO30">
        <v>0.40578351000000001</v>
      </c>
      <c r="CP30">
        <v>3.551762E-2</v>
      </c>
      <c r="CQ30" s="8">
        <f t="shared" si="88"/>
        <v>-6.4756549999999968E-2</v>
      </c>
      <c r="CR30" s="8">
        <f t="shared" si="89"/>
        <v>2.2999985354109987E-3</v>
      </c>
      <c r="CU30">
        <v>0.92850421000000005</v>
      </c>
      <c r="CV30">
        <v>6.2607469999999998E-2</v>
      </c>
      <c r="CW30" s="8">
        <f>CU30-CU31</f>
        <v>-7.1495789999999948E-2</v>
      </c>
      <c r="CX30" s="8">
        <f>-CW30*CV30</f>
        <v>4.4761705275512967E-3</v>
      </c>
      <c r="DA30">
        <v>0.92850421000000005</v>
      </c>
      <c r="DB30">
        <v>-0.12398378</v>
      </c>
      <c r="DC30" s="8">
        <f>DA30-DA31</f>
        <v>-7.1495789999999948E-2</v>
      </c>
      <c r="DD30" s="8">
        <f>-DC30*DB30</f>
        <v>-8.8643182982861939E-3</v>
      </c>
      <c r="DG30">
        <v>0.40578351000000001</v>
      </c>
      <c r="DH30">
        <v>-0.39563435000000002</v>
      </c>
      <c r="DI30" s="8">
        <f t="shared" si="90"/>
        <v>-6.4756549999999968E-2</v>
      </c>
      <c r="DJ30" s="8">
        <f t="shared" si="91"/>
        <v>-2.5619915567492491E-2</v>
      </c>
      <c r="DS30">
        <v>0.7903287</v>
      </c>
      <c r="DT30">
        <v>1.0624782699999999</v>
      </c>
      <c r="DU30" s="8">
        <f t="shared" si="80"/>
        <v>-3.3959599999999979E-2</v>
      </c>
      <c r="DV30" s="8">
        <f t="shared" si="81"/>
        <v>3.6081337057891974E-2</v>
      </c>
      <c r="DY30"/>
      <c r="EA30" s="3" t="s">
        <v>36</v>
      </c>
      <c r="EB30" s="15">
        <f t="shared" si="36"/>
        <v>-1</v>
      </c>
      <c r="EC30" s="15" t="e">
        <f t="shared" si="37"/>
        <v>#VALUE!</v>
      </c>
      <c r="ED30" s="7"/>
      <c r="EE30">
        <v>0.99071500000000001</v>
      </c>
      <c r="HG30">
        <v>1</v>
      </c>
      <c r="HH30">
        <v>0.51082510999999997</v>
      </c>
    </row>
    <row r="31" spans="3:216" x14ac:dyDescent="0.3">
      <c r="J31" s="8">
        <v>1</v>
      </c>
      <c r="K31" s="8">
        <v>2.8565799999999999E-2</v>
      </c>
      <c r="L31" s="8">
        <f>J30-J31</f>
        <v>-7.1495789999999948E-2</v>
      </c>
      <c r="M31" s="8">
        <f>L31*K31</f>
        <v>-2.0423344379819986E-3</v>
      </c>
      <c r="N31" s="1"/>
      <c r="P31" s="8">
        <v>0.47054005999999998</v>
      </c>
      <c r="Q31" s="8">
        <v>3.6626270000000002E-2</v>
      </c>
      <c r="R31" s="8">
        <f t="shared" si="82"/>
        <v>-6.4766339999999978E-2</v>
      </c>
      <c r="S31" s="8">
        <f t="shared" si="83"/>
        <v>-2.3721494557517992E-3</v>
      </c>
      <c r="V31">
        <v>0</v>
      </c>
      <c r="W31">
        <v>-1.0992484199999999</v>
      </c>
      <c r="X31" s="8">
        <f>V31-V32</f>
        <v>-2.606255E-2</v>
      </c>
      <c r="Y31" s="8">
        <f>X31*W31</f>
        <v>2.8649216908670998E-2</v>
      </c>
      <c r="AB31">
        <v>0.82428829999999997</v>
      </c>
      <c r="AC31">
        <v>0.22474823999999999</v>
      </c>
      <c r="AD31" s="8">
        <f t="shared" si="92"/>
        <v>-3.6290050000000074E-2</v>
      </c>
      <c r="AE31" s="8">
        <f t="shared" si="93"/>
        <v>8.1561248670120167E-3</v>
      </c>
      <c r="AH31">
        <v>0.82428829999999997</v>
      </c>
      <c r="AI31">
        <v>0.21490751999999999</v>
      </c>
      <c r="AJ31" s="8">
        <f t="shared" si="72"/>
        <v>-3.6290050000000074E-2</v>
      </c>
      <c r="AK31" s="8">
        <f t="shared" si="73"/>
        <v>7.7990046461760155E-3</v>
      </c>
      <c r="AN31">
        <v>0</v>
      </c>
      <c r="AO31">
        <v>-0.86428994000000003</v>
      </c>
      <c r="AP31" s="8">
        <f>AN31-AN32</f>
        <v>-2.606255E-2</v>
      </c>
      <c r="AQ31" s="8">
        <f>AP31*AO31</f>
        <v>2.2525599775747002E-2</v>
      </c>
      <c r="AT31">
        <v>0.47054005999999998</v>
      </c>
      <c r="AU31">
        <v>3.6425880000000001E-2</v>
      </c>
      <c r="AV31" s="8">
        <f t="shared" si="84"/>
        <v>-6.4766339999999978E-2</v>
      </c>
      <c r="AW31" s="8">
        <f t="shared" si="85"/>
        <v>-2.3591709288791991E-3</v>
      </c>
      <c r="AZ31">
        <v>1</v>
      </c>
      <c r="BA31">
        <v>4.282619E-2</v>
      </c>
      <c r="BB31" s="8">
        <f>AZ30-AZ31</f>
        <v>-7.1495789999999948E-2</v>
      </c>
      <c r="BC31" s="8">
        <f>BB31*BA31</f>
        <v>-3.0618922867400979E-3</v>
      </c>
      <c r="BF31">
        <v>1</v>
      </c>
      <c r="BG31">
        <v>-9.4580639999999994E-2</v>
      </c>
      <c r="BH31" s="8">
        <f>BF30-BF31</f>
        <v>-7.1495789999999948E-2</v>
      </c>
      <c r="BI31" s="8">
        <f>-BH31*BG31</f>
        <v>-6.7621175755055943E-3</v>
      </c>
      <c r="BL31">
        <v>0.47054005999999998</v>
      </c>
      <c r="BM31">
        <v>0.10424687000000001</v>
      </c>
      <c r="BN31" s="8">
        <f t="shared" si="86"/>
        <v>-6.4766339999999978E-2</v>
      </c>
      <c r="BO31" s="8">
        <f t="shared" si="87"/>
        <v>6.7516882263557983E-3</v>
      </c>
      <c r="BR31">
        <v>0</v>
      </c>
      <c r="BS31">
        <v>-1.18954614</v>
      </c>
      <c r="BT31" s="8">
        <f>BR31-BR32</f>
        <v>-2.606255E-2</v>
      </c>
      <c r="BU31" s="8">
        <f>-BT31*BS31</f>
        <v>-3.1002605751057E-2</v>
      </c>
      <c r="BX31">
        <v>0.82428829999999997</v>
      </c>
      <c r="BY31">
        <v>0.21965246999999999</v>
      </c>
      <c r="BZ31" s="8">
        <f t="shared" si="76"/>
        <v>-3.6290050000000074E-2</v>
      </c>
      <c r="CA31" s="8">
        <f t="shared" si="77"/>
        <v>7.9711991189235151E-3</v>
      </c>
      <c r="CC31">
        <v>0.82428829999999997</v>
      </c>
      <c r="CD31">
        <v>0.19776685999999999</v>
      </c>
      <c r="CE31" s="8">
        <f t="shared" si="78"/>
        <v>-3.6290050000000074E-2</v>
      </c>
      <c r="CF31" s="8">
        <f t="shared" si="79"/>
        <v>7.1769692377430146E-3</v>
      </c>
      <c r="CG31" s="8"/>
      <c r="CI31">
        <v>0</v>
      </c>
      <c r="CJ31">
        <v>-0.91346601000000005</v>
      </c>
      <c r="CK31" s="8">
        <f>CI31-CI32</f>
        <v>-2.606255E-2</v>
      </c>
      <c r="CL31" s="8">
        <f>-CK31*CJ31</f>
        <v>-2.38072535589255E-2</v>
      </c>
      <c r="CO31">
        <v>0.47054005999999998</v>
      </c>
      <c r="CP31">
        <v>4.1870449999999997E-2</v>
      </c>
      <c r="CQ31" s="8">
        <f t="shared" si="88"/>
        <v>-6.4766339999999978E-2</v>
      </c>
      <c r="CR31" s="8">
        <f t="shared" si="89"/>
        <v>2.7117958006529987E-3</v>
      </c>
      <c r="CU31">
        <v>1</v>
      </c>
      <c r="CV31">
        <v>4.6473739999999999E-2</v>
      </c>
      <c r="CW31" s="8">
        <f>CU30-CU31</f>
        <v>-7.1495789999999948E-2</v>
      </c>
      <c r="CX31" s="8">
        <f>-CW31*CV31</f>
        <v>3.3226767555545977E-3</v>
      </c>
      <c r="DA31">
        <v>1</v>
      </c>
      <c r="DB31">
        <v>-5.3186909999999997E-2</v>
      </c>
      <c r="DC31" s="8">
        <f>DA30-DA31</f>
        <v>-7.1495789999999948E-2</v>
      </c>
      <c r="DD31" s="8">
        <f>-DC31*DB31</f>
        <v>-3.802640148108897E-3</v>
      </c>
      <c r="DG31">
        <v>0.47054005999999998</v>
      </c>
      <c r="DH31">
        <v>-0.36808348000000002</v>
      </c>
      <c r="DI31" s="8">
        <f t="shared" si="90"/>
        <v>-6.4766339999999978E-2</v>
      </c>
      <c r="DJ31" s="8">
        <f t="shared" si="91"/>
        <v>-2.3839419814063192E-2</v>
      </c>
      <c r="DM31">
        <v>0</v>
      </c>
      <c r="DN31">
        <v>-2.05430885</v>
      </c>
      <c r="DO31" s="8">
        <f>DM31-DM32</f>
        <v>-2.606255E-2</v>
      </c>
      <c r="DP31" s="8">
        <f>-DO31*DN31</f>
        <v>-5.3540527118567501E-2</v>
      </c>
      <c r="DS31">
        <v>0.82428829999999997</v>
      </c>
      <c r="DT31">
        <v>1.03712279</v>
      </c>
      <c r="DU31" s="8">
        <f t="shared" si="80"/>
        <v>-3.6290050000000074E-2</v>
      </c>
      <c r="DV31" s="8">
        <f t="shared" si="81"/>
        <v>3.7637237905239575E-2</v>
      </c>
      <c r="DY31" s="1">
        <v>0</v>
      </c>
      <c r="DZ31" s="15">
        <f>5*($EC$5/100)*(0.2969*SQRT(DY31)-0.126*DY31-0.3516*DY31^2+0.2843*DY31^3-0.1015*DY31^4)</f>
        <v>0</v>
      </c>
      <c r="EA31" s="15">
        <f>-DZ31</f>
        <v>0</v>
      </c>
      <c r="EB31" s="15">
        <f t="shared" si="36"/>
        <v>0</v>
      </c>
      <c r="EC31" s="15" t="e">
        <f t="shared" si="37"/>
        <v>#VALUE!</v>
      </c>
      <c r="ED31" s="7"/>
      <c r="EG31" s="1">
        <v>0</v>
      </c>
      <c r="EH31" s="1">
        <v>-0.90695488000000002</v>
      </c>
      <c r="EI31" s="8">
        <f>EG31-EG32</f>
        <v>-2.606255E-2</v>
      </c>
      <c r="EJ31" s="8">
        <f>-EI31*EH31*$EE32*COS(EK7*(PI()/180))</f>
        <v>1.652757833901226E-2</v>
      </c>
      <c r="EK31">
        <v>0</v>
      </c>
      <c r="EM31" s="1">
        <v>0</v>
      </c>
      <c r="EN31" s="1">
        <v>-1.16700633</v>
      </c>
      <c r="EO31" s="8">
        <f>EM31-EM32</f>
        <v>-2.606255E-2</v>
      </c>
      <c r="EP31" s="8">
        <f>-EO31*EN31*$EE32*COS(EQ7*(PI()/180))</f>
        <v>2.1263296932236435E-2</v>
      </c>
      <c r="EQ31">
        <v>1</v>
      </c>
      <c r="ES31" s="1">
        <v>0</v>
      </c>
      <c r="ET31" s="1">
        <v>-1.3328135000000001</v>
      </c>
      <c r="EU31" s="8">
        <f>ES31-ES32</f>
        <v>-2.606255E-2</v>
      </c>
      <c r="EV31" s="8">
        <f>-EU31*ET31*$EE32</f>
        <v>2.4288065501718362E-2</v>
      </c>
      <c r="EX31" s="1">
        <v>0</v>
      </c>
      <c r="EY31" s="1">
        <v>-1.48094791</v>
      </c>
      <c r="EZ31" s="8">
        <f>EX31-EX32</f>
        <v>-2.606255E-2</v>
      </c>
      <c r="FA31" s="8">
        <f>-EZ31*EY31*$EE32</f>
        <v>2.6987541649835411E-2</v>
      </c>
      <c r="FC31" s="1">
        <v>0</v>
      </c>
      <c r="FD31" s="1">
        <v>-1.60754146</v>
      </c>
      <c r="FE31" s="8">
        <f>FC31-FC32</f>
        <v>-2.606255E-2</v>
      </c>
      <c r="FF31" s="8">
        <f>-FE31*FD31*$EE32</f>
        <v>2.9294475391499236E-2</v>
      </c>
      <c r="FH31">
        <v>0</v>
      </c>
      <c r="FI31">
        <v>-1.69244024</v>
      </c>
      <c r="FJ31" s="8">
        <f>FH31-FH32</f>
        <v>-2.606255E-2</v>
      </c>
      <c r="FK31" s="8">
        <f>-FJ31*FI31*$EE32</f>
        <v>3.0841598923528269E-2</v>
      </c>
      <c r="FM31" s="1">
        <v>0</v>
      </c>
      <c r="FN31" s="1">
        <v>-1.7925961500000001</v>
      </c>
      <c r="FO31" s="8">
        <f>FM31-FM32</f>
        <v>-2.60625466E-2</v>
      </c>
      <c r="FP31" s="8">
        <f>-FO31*FN31*$EE32</f>
        <v>3.2666751221735991E-2</v>
      </c>
      <c r="FR31" s="1">
        <v>0</v>
      </c>
      <c r="FS31" s="1">
        <v>-0.90695488000000002</v>
      </c>
      <c r="FW31" s="1">
        <v>0</v>
      </c>
      <c r="FX31" s="1">
        <v>-1.8947153400000001</v>
      </c>
      <c r="FY31" s="8">
        <f>FW31-FW32</f>
        <v>-2.606255E-2</v>
      </c>
      <c r="FZ31" s="8">
        <f>-FY31*FX31*$EE32</f>
        <v>3.452768919659846E-2</v>
      </c>
      <c r="GC31" s="1">
        <v>0</v>
      </c>
      <c r="GD31" s="1">
        <v>-1.98729391</v>
      </c>
      <c r="GH31" s="1">
        <v>0</v>
      </c>
      <c r="GI31" s="1">
        <v>-1.9424110299999999</v>
      </c>
      <c r="GJ31" s="8">
        <f>GH31-GH32</f>
        <v>-2.606255E-2</v>
      </c>
      <c r="GK31" s="8">
        <f>-GJ31*GI31*$EE32</f>
        <v>3.5396855094805259E-2</v>
      </c>
      <c r="GL31" s="8"/>
      <c r="GM31" s="1">
        <v>0</v>
      </c>
      <c r="GN31" s="1">
        <v>-1.99300458</v>
      </c>
      <c r="GO31" s="8">
        <f>GM31-GM32</f>
        <v>-2.606255E-2</v>
      </c>
      <c r="GP31" s="8">
        <f>-GO31*GN31*$EE32</f>
        <v>3.6318829141710141E-2</v>
      </c>
      <c r="GR31" s="1">
        <v>0</v>
      </c>
      <c r="GS31" s="1">
        <v>-2.0225251499999999</v>
      </c>
      <c r="GT31" s="8">
        <f>GR31-GR32</f>
        <v>-2.606255E-2</v>
      </c>
      <c r="GU31" s="8">
        <f>-GT31*GS31*$EE32</f>
        <v>3.6856787031398427E-2</v>
      </c>
      <c r="GW31">
        <v>0</v>
      </c>
      <c r="GX31">
        <v>-2.0053177099999999</v>
      </c>
      <c r="GY31" s="8">
        <f>GW31-GW32</f>
        <v>-2.606255E-2</v>
      </c>
      <c r="GZ31" s="8">
        <f>-GY31*GX31*$EE32</f>
        <v>3.6543213204424975E-2</v>
      </c>
      <c r="HB31">
        <v>0</v>
      </c>
      <c r="HC31">
        <v>-2.0053177099999999</v>
      </c>
      <c r="HD31" s="8">
        <f>HB31-HB32</f>
        <v>-2.606255E-2</v>
      </c>
      <c r="HE31" s="8">
        <f>-HD31*HC31*$EE32</f>
        <v>3.6543213204424975E-2</v>
      </c>
      <c r="HG31">
        <v>1</v>
      </c>
      <c r="HH31">
        <v>0.80359269</v>
      </c>
    </row>
    <row r="32" spans="3:216" x14ac:dyDescent="0.3">
      <c r="J32" s="8">
        <v>0</v>
      </c>
      <c r="K32" s="8">
        <v>0.6462215</v>
      </c>
      <c r="M32" s="1"/>
      <c r="N32" s="1"/>
      <c r="P32" s="8">
        <v>0.53530639999999996</v>
      </c>
      <c r="Q32" s="8">
        <v>4.1834429999999999E-2</v>
      </c>
      <c r="R32" s="8">
        <f t="shared" si="82"/>
        <v>-6.4773760000000014E-2</v>
      </c>
      <c r="S32" s="8">
        <f t="shared" si="83"/>
        <v>-2.7097733285568006E-3</v>
      </c>
      <c r="V32">
        <v>2.606255E-2</v>
      </c>
      <c r="W32">
        <v>-0.22663374</v>
      </c>
      <c r="X32" s="8">
        <f t="shared" ref="X32:X41" si="94">V32-V33</f>
        <v>-3.959457999999999E-2</v>
      </c>
      <c r="Y32" s="8">
        <f t="shared" ref="Y32:Y53" si="95">X32*W32</f>
        <v>8.9734677491291985E-3</v>
      </c>
      <c r="AB32">
        <v>0.86057835000000005</v>
      </c>
      <c r="AC32">
        <v>0.18674878</v>
      </c>
      <c r="AD32" s="8">
        <f t="shared" si="92"/>
        <v>-3.9103669999999924E-2</v>
      </c>
      <c r="AE32" s="8">
        <f t="shared" si="93"/>
        <v>7.3025626660225855E-3</v>
      </c>
      <c r="AH32">
        <v>0.86057835000000005</v>
      </c>
      <c r="AI32">
        <v>0.18036698000000001</v>
      </c>
      <c r="AJ32" s="8">
        <f t="shared" si="72"/>
        <v>-3.9103669999999924E-2</v>
      </c>
      <c r="AK32" s="8">
        <f t="shared" si="73"/>
        <v>7.0530108648165866E-3</v>
      </c>
      <c r="AN32">
        <v>2.606255E-2</v>
      </c>
      <c r="AO32">
        <v>-0.37153662999999998</v>
      </c>
      <c r="AP32" s="8">
        <f t="shared" ref="AP32:AP41" si="96">AN32-AN33</f>
        <v>-3.959457999999999E-2</v>
      </c>
      <c r="AQ32" s="8">
        <f t="shared" ref="AQ32:AQ53" si="97">AP32*AO32</f>
        <v>1.4710836819465396E-2</v>
      </c>
      <c r="AT32">
        <v>0.53530639999999996</v>
      </c>
      <c r="AU32">
        <v>3.5902209999999997E-2</v>
      </c>
      <c r="AV32" s="8">
        <f t="shared" si="84"/>
        <v>-6.4773760000000014E-2</v>
      </c>
      <c r="AW32" s="8">
        <f t="shared" si="85"/>
        <v>-2.3255211340096004E-3</v>
      </c>
      <c r="BC32" s="1"/>
      <c r="BI32" s="1"/>
      <c r="BL32">
        <v>0.53530639999999996</v>
      </c>
      <c r="BM32">
        <v>0.10345310000000001</v>
      </c>
      <c r="BN32" s="8">
        <f t="shared" si="86"/>
        <v>-6.4773760000000014E-2</v>
      </c>
      <c r="BO32" s="8">
        <f t="shared" si="87"/>
        <v>6.7010462706560015E-3</v>
      </c>
      <c r="BR32">
        <v>2.606255E-2</v>
      </c>
      <c r="BS32">
        <v>-0.34495155999999999</v>
      </c>
      <c r="BT32" s="8">
        <f>BR32-BR33</f>
        <v>-3.959457999999999E-2</v>
      </c>
      <c r="BU32" s="8">
        <f>-BT32*BS32</f>
        <v>-1.3658212138544797E-2</v>
      </c>
      <c r="BX32">
        <v>0.86057835000000005</v>
      </c>
      <c r="BY32">
        <v>0.18591242999999999</v>
      </c>
      <c r="BZ32" s="8">
        <f t="shared" si="76"/>
        <v>-3.9103669999999924E-2</v>
      </c>
      <c r="CA32" s="8">
        <f t="shared" si="77"/>
        <v>7.2698583116180852E-3</v>
      </c>
      <c r="CC32">
        <v>0.86057835000000005</v>
      </c>
      <c r="CD32">
        <v>0.16533602999999999</v>
      </c>
      <c r="CE32" s="8">
        <f t="shared" si="78"/>
        <v>-3.9103669999999924E-2</v>
      </c>
      <c r="CF32" s="8">
        <f t="shared" si="79"/>
        <v>6.4652455562300868E-3</v>
      </c>
      <c r="CG32" s="8"/>
      <c r="CI32">
        <v>2.606255E-2</v>
      </c>
      <c r="CJ32">
        <v>-0.39951910000000002</v>
      </c>
      <c r="CK32" s="8">
        <f>CI32-CI33</f>
        <v>-3.959457999999999E-2</v>
      </c>
      <c r="CL32" s="8">
        <f>-CK32*CJ32</f>
        <v>-1.5818790966477998E-2</v>
      </c>
      <c r="CO32">
        <v>0.53530639999999996</v>
      </c>
      <c r="CP32">
        <v>4.6942159999999997E-2</v>
      </c>
      <c r="CQ32" s="8">
        <f t="shared" si="88"/>
        <v>-6.4773760000000014E-2</v>
      </c>
      <c r="CR32" s="8">
        <f t="shared" si="89"/>
        <v>3.0406202057216003E-3</v>
      </c>
      <c r="CX32" s="1"/>
      <c r="DD32" s="1"/>
      <c r="DG32">
        <v>0.53530639999999996</v>
      </c>
      <c r="DH32">
        <v>-0.34074059000000001</v>
      </c>
      <c r="DI32" s="8">
        <f t="shared" si="90"/>
        <v>-6.4773760000000014E-2</v>
      </c>
      <c r="DJ32" s="8">
        <f t="shared" si="91"/>
        <v>-2.2071049198918405E-2</v>
      </c>
      <c r="DM32">
        <v>2.606255E-2</v>
      </c>
      <c r="DN32">
        <v>-1.1820706000000001</v>
      </c>
      <c r="DO32" s="8">
        <f>DM32-DM33</f>
        <v>-3.959457999999999E-2</v>
      </c>
      <c r="DP32" s="8">
        <f>-DO32*DN32</f>
        <v>-4.6803588937347991E-2</v>
      </c>
      <c r="DS32">
        <v>0.86057835000000005</v>
      </c>
      <c r="DT32">
        <v>1.00038414</v>
      </c>
      <c r="DU32" s="8">
        <f t="shared" si="80"/>
        <v>-3.9103669999999924E-2</v>
      </c>
      <c r="DV32" s="8">
        <f t="shared" si="81"/>
        <v>3.9118691283793722E-2</v>
      </c>
      <c r="DY32" s="1">
        <v>2.60625466E-2</v>
      </c>
      <c r="DZ32" s="15">
        <f t="shared" ref="DZ32:DZ53" si="98">5*($EC$5/100)*(0.2969*SQRT(DY32)-0.126*DY32-0.3516*DY32^2+0.2843*DY32^3-0.1015*DY32^4)</f>
        <v>2.6648108451597489E-2</v>
      </c>
      <c r="EA32" s="15">
        <f t="shared" ref="EA32:EA53" si="99">-DZ32</f>
        <v>-2.6648108451597489E-2</v>
      </c>
      <c r="EB32" s="15">
        <f t="shared" si="36"/>
        <v>2.60625466E-2</v>
      </c>
      <c r="EC32" s="15">
        <f t="shared" si="37"/>
        <v>-2.6648108451597489E-2</v>
      </c>
      <c r="ED32" s="7">
        <f>-(PI()/2)+ATAN(EC32/EB32)</f>
        <v>-2.367303017772497</v>
      </c>
      <c r="EE32">
        <f>SIN(ED32)</f>
        <v>-0.69920839973092097</v>
      </c>
      <c r="EG32" s="1">
        <v>2.606255E-2</v>
      </c>
      <c r="EH32" s="1">
        <v>0.32921425999999998</v>
      </c>
      <c r="EI32" s="8">
        <f>EG32-EG33</f>
        <v>-3.959457999999999E-2</v>
      </c>
      <c r="EJ32" s="8">
        <f t="shared" ref="EJ32:EJ53" si="100">-EI32*EH32*$EE33*COS(EK8*(PI()/180))</f>
        <v>-1.2368643210193609E-2</v>
      </c>
      <c r="EK32">
        <v>0</v>
      </c>
      <c r="EM32" s="1">
        <v>2.606255E-2</v>
      </c>
      <c r="EN32" s="1">
        <v>0.14334152999999999</v>
      </c>
      <c r="EO32" s="8">
        <f>EM32-EM33</f>
        <v>-3.959457999999999E-2</v>
      </c>
      <c r="EP32" s="8">
        <f t="shared" ref="EP32:EP53" si="101">-EO32*EN32*$EE33*COS(EQ8*(PI()/180))</f>
        <v>-5.3845486959982012E-3</v>
      </c>
      <c r="EQ32">
        <v>1</v>
      </c>
      <c r="ES32" s="1">
        <v>2.606255E-2</v>
      </c>
      <c r="ET32" s="1">
        <v>2.76874E-3</v>
      </c>
      <c r="EU32" s="8">
        <f>ES32-ES33</f>
        <v>-3.959457999999999E-2</v>
      </c>
      <c r="EV32" s="8">
        <f t="shared" ref="EV32:EV53" si="102">-EU32*ET32*$EE33</f>
        <v>-1.0402209552463328E-4</v>
      </c>
      <c r="EX32" s="1">
        <v>2.606255E-2</v>
      </c>
      <c r="EY32" s="1">
        <v>-0.1196434</v>
      </c>
      <c r="EZ32" s="8">
        <f>EX32-EX33</f>
        <v>-3.959457999999999E-2</v>
      </c>
      <c r="FA32" s="8">
        <f t="shared" ref="FA32:FA53" si="103">-EZ32*EY32*$EE33</f>
        <v>4.4950256014258854E-3</v>
      </c>
      <c r="FC32" s="1">
        <v>2.606255E-2</v>
      </c>
      <c r="FD32" s="1">
        <v>-0.22706359000000001</v>
      </c>
      <c r="FE32" s="8">
        <f>FC32-FC33</f>
        <v>-3.959457999999999E-2</v>
      </c>
      <c r="FF32" s="8">
        <f t="shared" ref="FF32:FF53" si="104">-FE32*FD32*$EE33</f>
        <v>8.5308228469073173E-3</v>
      </c>
      <c r="FH32">
        <v>2.606255E-2</v>
      </c>
      <c r="FI32">
        <v>-0.30272980999999999</v>
      </c>
      <c r="FJ32" s="8">
        <f>FH32-FH33</f>
        <v>-3.959457999999999E-2</v>
      </c>
      <c r="FK32" s="8">
        <f t="shared" ref="FK32:FK53" si="105">-FJ32*FI32*$EE33</f>
        <v>1.1373617318337612E-2</v>
      </c>
      <c r="FM32" s="1">
        <v>2.60625466E-2</v>
      </c>
      <c r="FN32" s="1">
        <v>-0.39559040400000001</v>
      </c>
      <c r="FO32" s="8">
        <f>FM32-FM33</f>
        <v>-3.9594583200000005E-2</v>
      </c>
      <c r="FP32" s="8">
        <f>-FO32*FN32*$EE33</f>
        <v>1.4862408936641048E-2</v>
      </c>
      <c r="FR32" s="1">
        <v>2.606255E-2</v>
      </c>
      <c r="FS32" s="1">
        <v>0.32921425999999998</v>
      </c>
      <c r="FW32" s="1">
        <v>2.606255E-2</v>
      </c>
      <c r="FX32" s="1">
        <v>-0.50966551000000004</v>
      </c>
      <c r="FY32" s="8">
        <f>FW32-FW33</f>
        <v>-3.959457999999999E-2</v>
      </c>
      <c r="FZ32" s="8">
        <f>-FY32*FX32*$EE33</f>
        <v>1.914823145793066E-2</v>
      </c>
      <c r="GC32" s="1">
        <v>2.606255E-2</v>
      </c>
      <c r="GD32" s="1">
        <v>-0.66196832000000005</v>
      </c>
      <c r="GH32" s="1">
        <v>2.606255E-2</v>
      </c>
      <c r="GI32" s="1">
        <v>-0.58130532000000001</v>
      </c>
      <c r="GJ32" s="8">
        <f>GH32-GH33</f>
        <v>-3.959457999999999E-2</v>
      </c>
      <c r="GK32" s="8">
        <f>-GJ32*GI32*$EE33</f>
        <v>2.1839752929497719E-2</v>
      </c>
      <c r="GL32" s="8"/>
      <c r="GM32" s="1">
        <v>2.606255E-2</v>
      </c>
      <c r="GN32" s="1">
        <v>-0.67011969000000005</v>
      </c>
      <c r="GO32" s="8">
        <f>GM32-GM33</f>
        <v>-3.959457999999999E-2</v>
      </c>
      <c r="GP32" s="8">
        <f>-GO32*GN32*$EE33</f>
        <v>2.5176525930971361E-2</v>
      </c>
      <c r="GR32" s="1">
        <v>2.606255E-2</v>
      </c>
      <c r="GS32" s="1">
        <v>-0.76855041000000002</v>
      </c>
      <c r="GT32" s="8">
        <f>GR32-GR33</f>
        <v>-3.959457999999999E-2</v>
      </c>
      <c r="GU32" s="8">
        <f>-GT32*GS32*$EE33</f>
        <v>2.8874587055670115E-2</v>
      </c>
      <c r="GW32">
        <v>2.606255E-2</v>
      </c>
      <c r="GX32">
        <v>-0.87042010999999997</v>
      </c>
      <c r="GY32" s="8">
        <f>GW32-GW33</f>
        <v>-3.959457999999999E-2</v>
      </c>
      <c r="GZ32" s="8">
        <f>-GY32*GX32*$EE33</f>
        <v>3.2701851321894362E-2</v>
      </c>
      <c r="HB32">
        <v>2.606255E-2</v>
      </c>
      <c r="HC32">
        <v>-0.87042010999999997</v>
      </c>
      <c r="HD32" s="8">
        <f>HB32-HB33</f>
        <v>-3.959457999999999E-2</v>
      </c>
      <c r="HE32" s="8">
        <f>-HD32*HC32*$EE33</f>
        <v>3.2701851321894362E-2</v>
      </c>
    </row>
    <row r="33" spans="10:216" x14ac:dyDescent="0.3">
      <c r="J33" s="4" t="s">
        <v>17</v>
      </c>
      <c r="K33" s="4">
        <v>24</v>
      </c>
      <c r="L33" s="4" t="s">
        <v>3</v>
      </c>
      <c r="M33" s="7">
        <f>SUM(M7:M31)</f>
        <v>0.56692530807242736</v>
      </c>
      <c r="N33" s="1"/>
      <c r="P33" s="8">
        <v>0.60008015999999997</v>
      </c>
      <c r="Q33" s="8">
        <v>4.5794809999999998E-2</v>
      </c>
      <c r="R33" s="8">
        <f t="shared" si="82"/>
        <v>-6.4741280000000012E-2</v>
      </c>
      <c r="S33" s="8">
        <f t="shared" si="83"/>
        <v>-2.9648146167568007E-3</v>
      </c>
      <c r="V33">
        <v>6.5657129999999994E-2</v>
      </c>
      <c r="W33">
        <v>-0.18902247999999999</v>
      </c>
      <c r="X33" s="8">
        <f t="shared" si="94"/>
        <v>-5.1140550000000007E-2</v>
      </c>
      <c r="Y33" s="8">
        <f t="shared" si="95"/>
        <v>9.6667135895640004E-3</v>
      </c>
      <c r="AB33">
        <v>0.89968201999999997</v>
      </c>
      <c r="AC33">
        <v>0.14916736999999999</v>
      </c>
      <c r="AD33" s="8">
        <f t="shared" si="92"/>
        <v>-3.8321460000000029E-2</v>
      </c>
      <c r="AE33" s="8">
        <f t="shared" si="93"/>
        <v>5.7163114027602045E-3</v>
      </c>
      <c r="AH33">
        <v>0.89968201999999997</v>
      </c>
      <c r="AI33">
        <v>0.14414724000000001</v>
      </c>
      <c r="AJ33" s="8">
        <f t="shared" si="72"/>
        <v>-3.8321460000000029E-2</v>
      </c>
      <c r="AK33" s="8">
        <f t="shared" si="73"/>
        <v>5.5239326917704045E-3</v>
      </c>
      <c r="AN33">
        <v>6.5657129999999994E-2</v>
      </c>
      <c r="AO33">
        <v>-0.2002169</v>
      </c>
      <c r="AP33" s="8">
        <f t="shared" si="96"/>
        <v>-5.1140550000000007E-2</v>
      </c>
      <c r="AQ33" s="8">
        <f t="shared" si="97"/>
        <v>1.0239202385295002E-2</v>
      </c>
      <c r="AT33">
        <v>0.60008015999999997</v>
      </c>
      <c r="AU33">
        <v>3.4869200000000003E-2</v>
      </c>
      <c r="AV33" s="8">
        <f t="shared" si="84"/>
        <v>-6.4741280000000012E-2</v>
      </c>
      <c r="AW33" s="8">
        <f t="shared" si="85"/>
        <v>-2.2574766405760007E-3</v>
      </c>
      <c r="AZ33" s="4" t="s">
        <v>17</v>
      </c>
      <c r="BA33" s="4">
        <v>24</v>
      </c>
      <c r="BB33" s="4" t="s">
        <v>3</v>
      </c>
      <c r="BC33" s="7">
        <f>SUM(BC7:BC31)</f>
        <v>0.50701204977586534</v>
      </c>
      <c r="BF33" s="4" t="s">
        <v>17</v>
      </c>
      <c r="BG33" s="4">
        <v>24</v>
      </c>
      <c r="BH33" s="4" t="s">
        <v>3</v>
      </c>
      <c r="BI33" s="7">
        <f>SUM(BI7:BI31)</f>
        <v>0.45233930434571606</v>
      </c>
      <c r="BL33">
        <v>0.60008015999999997</v>
      </c>
      <c r="BM33">
        <v>9.0602600000000005E-2</v>
      </c>
      <c r="BN33" s="8">
        <f t="shared" si="86"/>
        <v>-6.4741280000000012E-2</v>
      </c>
      <c r="BO33" s="8">
        <f t="shared" si="87"/>
        <v>5.8657282953280014E-3</v>
      </c>
      <c r="BR33">
        <v>6.5657129999999994E-2</v>
      </c>
      <c r="BS33">
        <v>-0.18151708999999999</v>
      </c>
      <c r="BT33" s="8">
        <f>BR33-BR34</f>
        <v>-5.1140550000000007E-2</v>
      </c>
      <c r="BU33" s="8">
        <f>-BT33*BS33</f>
        <v>-9.2828838169995015E-3</v>
      </c>
      <c r="BX33">
        <v>0.89968201999999997</v>
      </c>
      <c r="BY33">
        <v>0.15250570999999999</v>
      </c>
      <c r="BZ33" s="8">
        <f t="shared" si="76"/>
        <v>-3.8321460000000029E-2</v>
      </c>
      <c r="CA33" s="8">
        <f t="shared" si="77"/>
        <v>5.8442414655366041E-3</v>
      </c>
      <c r="CC33">
        <v>0.89968201999999997</v>
      </c>
      <c r="CD33">
        <v>0.13103661</v>
      </c>
      <c r="CE33" s="8">
        <f t="shared" si="78"/>
        <v>-3.8321460000000029E-2</v>
      </c>
      <c r="CF33" s="8">
        <f t="shared" si="79"/>
        <v>5.0215142086506041E-3</v>
      </c>
      <c r="CG33" s="8"/>
      <c r="CI33">
        <v>6.5657129999999994E-2</v>
      </c>
      <c r="CJ33">
        <v>-0.19862826</v>
      </c>
      <c r="CK33" s="8">
        <f>CI33-CI34</f>
        <v>-5.1140550000000007E-2</v>
      </c>
      <c r="CL33" s="8">
        <f>-CK33*CJ33</f>
        <v>-1.0157958461943001E-2</v>
      </c>
      <c r="CO33">
        <v>0.60008015999999997</v>
      </c>
      <c r="CP33">
        <v>5.0495110000000003E-2</v>
      </c>
      <c r="CQ33" s="8">
        <f t="shared" si="88"/>
        <v>-6.4741280000000012E-2</v>
      </c>
      <c r="CR33" s="8">
        <f t="shared" si="89"/>
        <v>3.2691180551408009E-3</v>
      </c>
      <c r="CU33" s="4" t="s">
        <v>17</v>
      </c>
      <c r="CV33" s="4">
        <v>24</v>
      </c>
      <c r="CW33" s="4" t="s">
        <v>3</v>
      </c>
      <c r="CX33" s="7">
        <f>SUM(CX7:CX31)</f>
        <v>0.48651170021260887</v>
      </c>
      <c r="DA33" s="4" t="s">
        <v>17</v>
      </c>
      <c r="DB33" s="4">
        <v>24</v>
      </c>
      <c r="DC33" s="4" t="s">
        <v>3</v>
      </c>
      <c r="DD33" s="7">
        <f>SUM(DD7:DD31)</f>
        <v>0.48516066808581548</v>
      </c>
      <c r="DG33">
        <v>0.60008015999999997</v>
      </c>
      <c r="DH33">
        <v>-0.31245961999999999</v>
      </c>
      <c r="DI33" s="8">
        <f t="shared" si="90"/>
        <v>-6.4741280000000012E-2</v>
      </c>
      <c r="DJ33" s="8">
        <f t="shared" si="91"/>
        <v>-2.0229035747113603E-2</v>
      </c>
      <c r="DM33">
        <v>6.5657129999999994E-2</v>
      </c>
      <c r="DN33">
        <v>-0.83964538</v>
      </c>
      <c r="DO33" s="8">
        <f>DM33-DM34</f>
        <v>-5.1140550000000007E-2</v>
      </c>
      <c r="DP33" s="8">
        <f>-DO33*DN33</f>
        <v>-4.2939926538159007E-2</v>
      </c>
      <c r="DS33">
        <v>0.89968201999999997</v>
      </c>
      <c r="DT33">
        <v>0.94669453999999997</v>
      </c>
      <c r="DU33" s="8">
        <f t="shared" si="80"/>
        <v>-3.8321460000000029E-2</v>
      </c>
      <c r="DV33" s="8">
        <f t="shared" si="81"/>
        <v>3.6278716946828424E-2</v>
      </c>
      <c r="DY33" s="1">
        <v>6.5657129800000005E-2</v>
      </c>
      <c r="DZ33" s="15">
        <f t="shared" si="98"/>
        <v>3.9820016425207334E-2</v>
      </c>
      <c r="EA33" s="15">
        <f t="shared" si="99"/>
        <v>-3.9820016425207334E-2</v>
      </c>
      <c r="EB33" s="15">
        <f t="shared" si="36"/>
        <v>3.9594583200000005E-2</v>
      </c>
      <c r="EC33" s="15">
        <f t="shared" si="37"/>
        <v>-1.3171907973609846E-2</v>
      </c>
      <c r="ED33" s="7">
        <f t="shared" ref="ED33:ED53" si="106">-(PI()/2)+ATAN(EC33/EB33)</f>
        <v>-1.8919492617242695</v>
      </c>
      <c r="EE33">
        <f t="shared" ref="EE33:EE54" si="107">SIN(ED33)</f>
        <v>-0.94887211249767367</v>
      </c>
      <c r="EG33" s="1">
        <v>6.5657129999999994E-2</v>
      </c>
      <c r="EH33" s="1">
        <v>0.29557539999999999</v>
      </c>
      <c r="EI33" s="8">
        <f>EG33-EG34</f>
        <v>-5.1140550000000007E-2</v>
      </c>
      <c r="EJ33" s="8">
        <f t="shared" si="100"/>
        <v>-1.4855702222539404E-2</v>
      </c>
      <c r="EK33">
        <v>0</v>
      </c>
      <c r="EM33" s="1">
        <v>6.5657129999999994E-2</v>
      </c>
      <c r="EN33" s="1">
        <v>0.13932268</v>
      </c>
      <c r="EO33" s="8">
        <f>EM33-EM34</f>
        <v>-5.1140550000000007E-2</v>
      </c>
      <c r="EP33" s="8">
        <f t="shared" si="101"/>
        <v>-7.0013303409916612E-3</v>
      </c>
      <c r="EQ33">
        <v>1</v>
      </c>
      <c r="ES33" s="1">
        <v>6.5657129999999994E-2</v>
      </c>
      <c r="ET33" s="1">
        <v>1.5700869999999999E-2</v>
      </c>
      <c r="EU33" s="8">
        <f>ES33-ES34</f>
        <v>-5.1140550000000007E-2</v>
      </c>
      <c r="EV33" s="8">
        <f t="shared" si="102"/>
        <v>-7.8913011487018951E-4</v>
      </c>
      <c r="EX33" s="1">
        <v>6.5657129999999994E-2</v>
      </c>
      <c r="EY33" s="1">
        <v>-9.6263799999999997E-2</v>
      </c>
      <c r="EZ33" s="8">
        <f>EX33-EX34</f>
        <v>-5.1140550000000007E-2</v>
      </c>
      <c r="FA33" s="8">
        <f t="shared" si="103"/>
        <v>4.8382454954305687E-3</v>
      </c>
      <c r="FC33" s="1">
        <v>6.5657129999999994E-2</v>
      </c>
      <c r="FD33" s="1">
        <v>-0.1987062</v>
      </c>
      <c r="FE33" s="8">
        <f>FC33-FC34</f>
        <v>-5.1140550000000007E-2</v>
      </c>
      <c r="FF33" s="8">
        <f t="shared" si="104"/>
        <v>9.9870291538888527E-3</v>
      </c>
      <c r="FH33">
        <v>6.5657129999999994E-2</v>
      </c>
      <c r="FI33">
        <v>-0.27437987000000003</v>
      </c>
      <c r="FJ33" s="8">
        <f>FH33-FH34</f>
        <v>-5.1140550000000007E-2</v>
      </c>
      <c r="FK33" s="8">
        <f t="shared" si="105"/>
        <v>1.3790408960214799E-2</v>
      </c>
      <c r="FM33" s="1">
        <v>6.5657129800000005E-2</v>
      </c>
      <c r="FN33" s="1">
        <v>-0.36791976399999998</v>
      </c>
      <c r="FO33" s="8">
        <f>FM33-FM34</f>
        <v>-5.1140553199999994E-2</v>
      </c>
      <c r="FP33" s="8">
        <f>-FO33*FN33*$EE34</f>
        <v>1.8491751335783482E-2</v>
      </c>
      <c r="FR33" s="1">
        <v>6.5657129999999994E-2</v>
      </c>
      <c r="FS33" s="1">
        <v>0.29557539999999999</v>
      </c>
      <c r="FW33" s="1">
        <v>6.5657129999999994E-2</v>
      </c>
      <c r="FX33" s="1">
        <v>-0.49010007</v>
      </c>
      <c r="FY33" s="8">
        <f>FW33-FW34</f>
        <v>-5.1140550000000007E-2</v>
      </c>
      <c r="FZ33" s="8">
        <f>-FY33*FX33*$EE34</f>
        <v>2.4632566509816843E-2</v>
      </c>
      <c r="GC33" s="1">
        <v>6.5657129999999994E-2</v>
      </c>
      <c r="GD33" s="1">
        <v>-0.66102351000000004</v>
      </c>
      <c r="GH33" s="1">
        <v>6.5657129999999994E-2</v>
      </c>
      <c r="GI33" s="1">
        <v>-0.57618809999999998</v>
      </c>
      <c r="GJ33" s="8">
        <f>GH33-GH34</f>
        <v>-5.1140550000000007E-2</v>
      </c>
      <c r="GK33" s="8">
        <f>-GJ33*GI33*$EE34</f>
        <v>2.8959374960740157E-2</v>
      </c>
      <c r="GL33" s="8"/>
      <c r="GM33" s="1">
        <v>6.5657129999999994E-2</v>
      </c>
      <c r="GN33" s="1">
        <v>-0.67174354000000003</v>
      </c>
      <c r="GO33" s="8">
        <f>GM33-GM34</f>
        <v>-5.1140550000000007E-2</v>
      </c>
      <c r="GP33" s="8">
        <f>-GO33*GN33*$EE34</f>
        <v>3.3762018084571611E-2</v>
      </c>
      <c r="GR33" s="1">
        <v>6.5657129999999994E-2</v>
      </c>
      <c r="GS33" s="1">
        <v>-0.79275724000000003</v>
      </c>
      <c r="GT33" s="8">
        <f>GR33-GR34</f>
        <v>-5.1140550000000007E-2</v>
      </c>
      <c r="GU33" s="8">
        <f>-GT33*GS33*$EE34</f>
        <v>3.9844200472035914E-2</v>
      </c>
      <c r="GW33">
        <v>6.5657129999999994E-2</v>
      </c>
      <c r="GX33">
        <v>-0.91915930999999995</v>
      </c>
      <c r="GY33" s="8">
        <f>GW33-GW34</f>
        <v>-5.1140550000000007E-2</v>
      </c>
      <c r="GZ33" s="8">
        <f>-GY33*GX33*$EE34</f>
        <v>4.6197203841844697E-2</v>
      </c>
      <c r="HB33">
        <v>6.5657129999999994E-2</v>
      </c>
      <c r="HC33">
        <v>-0.91915930999999995</v>
      </c>
      <c r="HD33" s="8">
        <f>HB33-HB34</f>
        <v>-5.1140550000000007E-2</v>
      </c>
      <c r="HE33" s="8">
        <f>-HD33*HC33*$EE34</f>
        <v>4.6197203841844697E-2</v>
      </c>
      <c r="HG33">
        <v>0</v>
      </c>
      <c r="HH33">
        <v>-8.2126179999999993E-2</v>
      </c>
    </row>
    <row r="34" spans="10:216" x14ac:dyDescent="0.3">
      <c r="M34" s="1"/>
      <c r="N34" s="1"/>
      <c r="P34" s="8">
        <v>0.66482143999999999</v>
      </c>
      <c r="Q34" s="8">
        <v>4.8459629999999997E-2</v>
      </c>
      <c r="R34" s="8">
        <f t="shared" si="82"/>
        <v>-6.9142319999999979E-2</v>
      </c>
      <c r="S34" s="8">
        <f t="shared" si="83"/>
        <v>-3.3506112445415986E-3</v>
      </c>
      <c r="V34">
        <v>0.11679768</v>
      </c>
      <c r="W34">
        <v>-7.6509549999999996E-2</v>
      </c>
      <c r="X34" s="8">
        <f t="shared" si="94"/>
        <v>-6.1985959999999993E-2</v>
      </c>
      <c r="Y34" s="8">
        <f t="shared" si="95"/>
        <v>4.7425179059179994E-3</v>
      </c>
      <c r="AB34">
        <v>0.93800348</v>
      </c>
      <c r="AC34">
        <v>0.10929174</v>
      </c>
      <c r="AD34" s="8">
        <f t="shared" si="92"/>
        <v>-3.4369529999999981E-2</v>
      </c>
      <c r="AE34" s="8">
        <f t="shared" si="93"/>
        <v>3.756305736682198E-3</v>
      </c>
      <c r="AH34">
        <v>0.93800348</v>
      </c>
      <c r="AI34">
        <v>0.10814332</v>
      </c>
      <c r="AJ34" s="8">
        <f t="shared" si="72"/>
        <v>-3.4369529999999981E-2</v>
      </c>
      <c r="AK34" s="8">
        <f t="shared" si="73"/>
        <v>3.7168350810395981E-3</v>
      </c>
      <c r="AN34">
        <v>0.11679768</v>
      </c>
      <c r="AO34">
        <v>-9.5087400000000002E-2</v>
      </c>
      <c r="AP34" s="8">
        <f t="shared" si="96"/>
        <v>-6.1985959999999993E-2</v>
      </c>
      <c r="AQ34" s="8">
        <f t="shared" si="97"/>
        <v>5.8940837729039991E-3</v>
      </c>
      <c r="AT34">
        <v>0.66482143999999999</v>
      </c>
      <c r="AU34">
        <v>3.310751E-2</v>
      </c>
      <c r="AV34" s="8">
        <f t="shared" si="84"/>
        <v>-6.9142319999999979E-2</v>
      </c>
      <c r="AW34" s="8">
        <f t="shared" si="85"/>
        <v>-2.2891300508231993E-3</v>
      </c>
      <c r="BL34">
        <v>0.66482143999999999</v>
      </c>
      <c r="BM34">
        <v>8.911869E-2</v>
      </c>
      <c r="BN34" s="8">
        <f t="shared" si="86"/>
        <v>-6.9142319999999979E-2</v>
      </c>
      <c r="BO34" s="8">
        <f t="shared" si="87"/>
        <v>6.1618729819607979E-3</v>
      </c>
      <c r="BR34">
        <v>0.11679768</v>
      </c>
      <c r="BS34">
        <v>-6.5552579999999999E-2</v>
      </c>
      <c r="BT34" s="8">
        <f>BR34-BR35</f>
        <v>-6.1985959999999993E-2</v>
      </c>
      <c r="BU34" s="8">
        <f>-BT34*BS34</f>
        <v>-4.0633396017767994E-3</v>
      </c>
      <c r="BX34">
        <v>0.93800348</v>
      </c>
      <c r="BY34">
        <v>0.11774908000000001</v>
      </c>
      <c r="BZ34" s="8">
        <f t="shared" si="76"/>
        <v>-3.4369529999999981E-2</v>
      </c>
      <c r="CA34" s="8">
        <f t="shared" si="77"/>
        <v>4.0469805375323983E-3</v>
      </c>
      <c r="CC34">
        <v>0.93800348</v>
      </c>
      <c r="CD34">
        <v>9.6406489999999997E-2</v>
      </c>
      <c r="CE34" s="8">
        <f t="shared" si="78"/>
        <v>-3.4369529999999981E-2</v>
      </c>
      <c r="CF34" s="8">
        <f t="shared" si="79"/>
        <v>3.3134457502496982E-3</v>
      </c>
      <c r="CG34" s="8"/>
      <c r="CI34">
        <v>0.11679768</v>
      </c>
      <c r="CJ34">
        <v>-9.1070449999999997E-2</v>
      </c>
      <c r="CK34" s="8">
        <f>CI34-CI35</f>
        <v>-6.1985959999999993E-2</v>
      </c>
      <c r="CL34" s="8">
        <f>-CK34*CJ34</f>
        <v>-5.645089270881999E-3</v>
      </c>
      <c r="CO34">
        <v>0.66482143999999999</v>
      </c>
      <c r="CP34">
        <v>5.2558460000000001E-2</v>
      </c>
      <c r="CQ34" s="8">
        <f t="shared" si="88"/>
        <v>-6.9142319999999979E-2</v>
      </c>
      <c r="CR34" s="8">
        <f t="shared" si="89"/>
        <v>3.6340138600271989E-3</v>
      </c>
      <c r="DG34">
        <v>0.66482143999999999</v>
      </c>
      <c r="DH34">
        <v>-0.28247206000000002</v>
      </c>
      <c r="DI34" s="8">
        <f t="shared" si="90"/>
        <v>-6.9142319999999979E-2</v>
      </c>
      <c r="DJ34" s="8">
        <f t="shared" si="91"/>
        <v>-1.9530773563579195E-2</v>
      </c>
      <c r="DM34">
        <v>0.11679768</v>
      </c>
      <c r="DN34">
        <v>-0.66875492000000003</v>
      </c>
      <c r="DO34" s="8">
        <f>DM34-DM35</f>
        <v>-6.1985959999999993E-2</v>
      </c>
      <c r="DP34" s="8">
        <f>-DO34*DN34</f>
        <v>-4.1453415720923197E-2</v>
      </c>
      <c r="DS34">
        <v>0.93800348</v>
      </c>
      <c r="DT34">
        <v>0.86604784000000001</v>
      </c>
      <c r="DU34" s="8">
        <f t="shared" si="80"/>
        <v>-3.4369529999999981E-2</v>
      </c>
      <c r="DV34" s="8">
        <f t="shared" si="81"/>
        <v>2.9765657218315183E-2</v>
      </c>
      <c r="DY34" s="1">
        <v>0.116797683</v>
      </c>
      <c r="DZ34" s="15">
        <f t="shared" si="98"/>
        <v>4.9433246699933216E-2</v>
      </c>
      <c r="EA34" s="15">
        <f t="shared" si="99"/>
        <v>-4.9433246699933216E-2</v>
      </c>
      <c r="EB34" s="15">
        <f t="shared" si="36"/>
        <v>5.1140553199999994E-2</v>
      </c>
      <c r="EC34" s="15">
        <f t="shared" si="37"/>
        <v>-9.6132302747258813E-3</v>
      </c>
      <c r="ED34" s="7">
        <f t="shared" si="106"/>
        <v>-1.7566047065434491</v>
      </c>
      <c r="EE34">
        <f t="shared" si="107"/>
        <v>-0.98278723083040553</v>
      </c>
      <c r="EG34" s="1">
        <v>0.11679768</v>
      </c>
      <c r="EH34" s="1">
        <v>0.33941628000000001</v>
      </c>
      <c r="EI34" s="8">
        <f>EG34-EG35</f>
        <v>-6.1985959999999993E-2</v>
      </c>
      <c r="EJ34" s="8">
        <f t="shared" si="100"/>
        <v>-2.0922810167695351E-2</v>
      </c>
      <c r="EK34">
        <v>0</v>
      </c>
      <c r="EM34" s="1">
        <v>0.11679768</v>
      </c>
      <c r="EN34" s="1">
        <v>0.22225566999999999</v>
      </c>
      <c r="EO34" s="8">
        <f>EM34-EM35</f>
        <v>-6.1985959999999993E-2</v>
      </c>
      <c r="EP34" s="8">
        <f t="shared" si="101"/>
        <v>-1.3698532498532395E-2</v>
      </c>
      <c r="EQ34">
        <v>1</v>
      </c>
      <c r="ES34" s="1">
        <v>0.11679768</v>
      </c>
      <c r="ET34" s="1">
        <v>0.12777475999999999</v>
      </c>
      <c r="EU34" s="8">
        <f>ES34-ES35</f>
        <v>-6.1985959999999993E-2</v>
      </c>
      <c r="EV34" s="8">
        <f t="shared" si="102"/>
        <v>-7.8764844388219471E-3</v>
      </c>
      <c r="EX34" s="1">
        <v>0.11679768</v>
      </c>
      <c r="EY34" s="1">
        <v>4.0874500000000001E-2</v>
      </c>
      <c r="EZ34" s="8">
        <f>EX34-EX35</f>
        <v>-6.1985959999999993E-2</v>
      </c>
      <c r="FA34" s="8">
        <f t="shared" si="103"/>
        <v>-2.5196475672865887E-3</v>
      </c>
      <c r="FC34" s="1">
        <v>0.11679768</v>
      </c>
      <c r="FD34" s="1">
        <v>-4.0017120000000003E-2</v>
      </c>
      <c r="FE34" s="8">
        <f>FC34-FC35</f>
        <v>-6.1985959999999993E-2</v>
      </c>
      <c r="FF34" s="8">
        <f t="shared" si="104"/>
        <v>2.466795656407185E-3</v>
      </c>
      <c r="FH34">
        <v>0.11679768</v>
      </c>
      <c r="FI34">
        <v>-0.10167941</v>
      </c>
      <c r="FJ34" s="8">
        <f>FH34-FH35</f>
        <v>-6.1985959999999993E-2</v>
      </c>
      <c r="FK34" s="8">
        <f t="shared" si="105"/>
        <v>6.2678755226274483E-3</v>
      </c>
      <c r="FM34" s="1">
        <v>0.116797683</v>
      </c>
      <c r="FN34" s="1">
        <v>-0.17333592</v>
      </c>
      <c r="FO34" s="8">
        <f>FM34-FM35</f>
        <v>-6.1985957999999994E-2</v>
      </c>
      <c r="FP34" s="8">
        <f>-FO34*FN34*$EE35</f>
        <v>1.0685033824502548E-2</v>
      </c>
      <c r="FR34" s="1">
        <v>0.11679768</v>
      </c>
      <c r="FS34" s="1">
        <v>0.33941628000000001</v>
      </c>
      <c r="FW34" s="1">
        <v>0.11679768</v>
      </c>
      <c r="FX34" s="1">
        <v>-0.27319677999999997</v>
      </c>
      <c r="FY34" s="8">
        <f>FW34-FW35</f>
        <v>-6.1985959999999993E-2</v>
      </c>
      <c r="FZ34" s="8">
        <f>-FY34*FX34*$EE35</f>
        <v>1.6840807890433625E-2</v>
      </c>
      <c r="GC34" s="1">
        <v>0.11679768</v>
      </c>
      <c r="GD34" s="1">
        <v>-0.41904340000000001</v>
      </c>
      <c r="GH34" s="1">
        <v>0.11679768</v>
      </c>
      <c r="GI34" s="1">
        <v>-0.35531791000000001</v>
      </c>
      <c r="GJ34" s="8">
        <f>GH34-GH35</f>
        <v>-6.1985959999999993E-2</v>
      </c>
      <c r="GK34" s="8">
        <f>-GJ34*GI34*$EE35</f>
        <v>2.1903042423634663E-2</v>
      </c>
      <c r="GL34" s="8"/>
      <c r="GM34" s="1">
        <v>0.11679768</v>
      </c>
      <c r="GN34" s="1">
        <v>-0.42809710000000001</v>
      </c>
      <c r="GO34" s="8">
        <f>GM34-GM35</f>
        <v>-6.1985959999999993E-2</v>
      </c>
      <c r="GP34" s="8">
        <f>-GO34*GN34*$EE35</f>
        <v>2.6389407003815177E-2</v>
      </c>
      <c r="GR34" s="1">
        <v>0.11679768</v>
      </c>
      <c r="GS34" s="1">
        <v>-0.53475846000000005</v>
      </c>
      <c r="GT34" s="8">
        <f>GR34-GR35</f>
        <v>-6.1985959999999993E-2</v>
      </c>
      <c r="GU34" s="8">
        <f>-GT34*GS34*$EE35</f>
        <v>3.2964387401067233E-2</v>
      </c>
      <c r="GW34">
        <v>0.11679768</v>
      </c>
      <c r="GX34">
        <v>-0.65289346999999998</v>
      </c>
      <c r="GY34" s="8">
        <f>GW34-GW35</f>
        <v>-6.1985959999999993E-2</v>
      </c>
      <c r="GZ34" s="8">
        <f>-GY34*GX34*$EE35</f>
        <v>4.0246643833754522E-2</v>
      </c>
      <c r="HB34">
        <v>0.11679768</v>
      </c>
      <c r="HC34">
        <v>-0.65289346999999998</v>
      </c>
      <c r="HD34" s="8">
        <f>HB34-HB35</f>
        <v>-6.1985959999999993E-2</v>
      </c>
      <c r="HE34" s="8">
        <f>-HD34*HC34*$EE35</f>
        <v>4.0246643833754522E-2</v>
      </c>
      <c r="HG34">
        <v>0</v>
      </c>
      <c r="HH34">
        <v>-2.0135012099999998</v>
      </c>
    </row>
    <row r="35" spans="10:216" x14ac:dyDescent="0.3">
      <c r="M35" s="1"/>
      <c r="N35" s="1"/>
      <c r="P35" s="8">
        <v>0.73396375999999997</v>
      </c>
      <c r="Q35" s="8">
        <v>4.921416E-2</v>
      </c>
      <c r="R35" s="8">
        <f>P35-P36</f>
        <v>-7.4648600000000065E-2</v>
      </c>
      <c r="S35" s="8">
        <f t="shared" si="83"/>
        <v>-3.6737681441760032E-3</v>
      </c>
      <c r="V35">
        <v>0.17878363999999999</v>
      </c>
      <c r="W35">
        <v>-2.3654040000000001E-2</v>
      </c>
      <c r="X35" s="8">
        <f t="shared" si="94"/>
        <v>-5.5804640000000016E-2</v>
      </c>
      <c r="Y35" s="8">
        <f t="shared" si="95"/>
        <v>1.3200051867456005E-3</v>
      </c>
      <c r="AB35">
        <v>0.97237300999999998</v>
      </c>
      <c r="AC35">
        <v>8.6550719999999998E-2</v>
      </c>
      <c r="AD35" s="8">
        <f t="shared" si="92"/>
        <v>-2.7626990000000018E-2</v>
      </c>
      <c r="AE35" s="8">
        <f t="shared" si="93"/>
        <v>2.3911358759328015E-3</v>
      </c>
      <c r="AH35">
        <v>0.97237300999999998</v>
      </c>
      <c r="AI35">
        <v>7.4650640000000004E-2</v>
      </c>
      <c r="AJ35" s="8">
        <f t="shared" si="72"/>
        <v>-2.7626990000000018E-2</v>
      </c>
      <c r="AK35" s="8">
        <f t="shared" si="73"/>
        <v>2.0623724847736013E-3</v>
      </c>
      <c r="AN35">
        <v>0.17878363999999999</v>
      </c>
      <c r="AO35">
        <v>-3.0861889999999999E-2</v>
      </c>
      <c r="AP35" s="8">
        <f t="shared" si="96"/>
        <v>-5.5804640000000016E-2</v>
      </c>
      <c r="AQ35" s="8">
        <f t="shared" si="97"/>
        <v>1.7222366611696004E-3</v>
      </c>
      <c r="AT35">
        <v>0.73396375999999997</v>
      </c>
      <c r="AU35">
        <v>3.1861670000000002E-2</v>
      </c>
      <c r="AV35" s="8">
        <f>AT35-AT36</f>
        <v>-7.4648600000000065E-2</v>
      </c>
      <c r="AW35" s="8">
        <f t="shared" si="85"/>
        <v>-2.3784290591620022E-3</v>
      </c>
      <c r="BL35">
        <v>0.73396375999999997</v>
      </c>
      <c r="BM35">
        <v>6.2487540000000001E-2</v>
      </c>
      <c r="BN35" s="8">
        <f>BL35-BL36</f>
        <v>-7.4648600000000065E-2</v>
      </c>
      <c r="BO35" s="8">
        <f>-BN35*BM35</f>
        <v>4.6646073784440039E-3</v>
      </c>
      <c r="BR35">
        <v>0.17878363999999999</v>
      </c>
      <c r="BS35">
        <v>-9.0030800000000001E-3</v>
      </c>
      <c r="BT35" s="8">
        <f>BR35-BR36</f>
        <v>-5.5804640000000016E-2</v>
      </c>
      <c r="BU35" s="8">
        <f>-BT35*BS35</f>
        <v>-5.0241363829120012E-4</v>
      </c>
      <c r="BX35">
        <v>0.97237300999999998</v>
      </c>
      <c r="BY35">
        <v>8.940265E-2</v>
      </c>
      <c r="BZ35" s="8">
        <f t="shared" si="76"/>
        <v>-2.7626990000000018E-2</v>
      </c>
      <c r="CA35" s="8">
        <f t="shared" si="77"/>
        <v>2.4699261175235017E-3</v>
      </c>
      <c r="CC35">
        <v>0.97237300999999998</v>
      </c>
      <c r="CD35">
        <v>6.4015530000000001E-2</v>
      </c>
      <c r="CE35" s="8">
        <f t="shared" si="78"/>
        <v>-2.7626990000000018E-2</v>
      </c>
      <c r="CF35" s="8">
        <f t="shared" si="79"/>
        <v>1.7685564071547011E-3</v>
      </c>
      <c r="CG35" s="8"/>
      <c r="CI35">
        <v>0.17878363999999999</v>
      </c>
      <c r="CJ35">
        <v>-2.7666110000000001E-2</v>
      </c>
      <c r="CK35" s="8">
        <f>CI35-CI36</f>
        <v>-5.5804640000000016E-2</v>
      </c>
      <c r="CL35" s="8">
        <f>-CK35*CJ35</f>
        <v>-1.5438973087504005E-3</v>
      </c>
      <c r="CO35">
        <v>0.73396375999999997</v>
      </c>
      <c r="CP35">
        <v>5.2769320000000002E-2</v>
      </c>
      <c r="CQ35" s="8">
        <f>CO35-CO36</f>
        <v>-7.4648600000000065E-2</v>
      </c>
      <c r="CR35" s="8">
        <f>-CQ35*CP35</f>
        <v>3.9391558609520039E-3</v>
      </c>
      <c r="DG35">
        <v>0.73396375999999997</v>
      </c>
      <c r="DH35">
        <v>-0.24689172000000001</v>
      </c>
      <c r="DI35" s="8">
        <f>DG35-DG36</f>
        <v>-7.4648600000000065E-2</v>
      </c>
      <c r="DJ35" s="8">
        <f>-DI35*DH35</f>
        <v>-1.8430121249592018E-2</v>
      </c>
      <c r="DM35">
        <v>0.17878363999999999</v>
      </c>
      <c r="DN35">
        <v>-0.56919346000000004</v>
      </c>
      <c r="DO35" s="8">
        <f>DM35-DM36</f>
        <v>-5.5804640000000016E-2</v>
      </c>
      <c r="DP35" s="8">
        <f>-DO35*DN35</f>
        <v>-3.1763636125654408E-2</v>
      </c>
      <c r="DS35">
        <v>0.97237300999999998</v>
      </c>
      <c r="DT35">
        <v>0.74689470000000002</v>
      </c>
      <c r="DU35" s="8">
        <f t="shared" si="80"/>
        <v>-2.7626990000000018E-2</v>
      </c>
      <c r="DV35" s="8">
        <f t="shared" si="81"/>
        <v>2.0634452407953013E-2</v>
      </c>
      <c r="DY35" s="1">
        <v>0.17878364099999999</v>
      </c>
      <c r="DZ35" s="15">
        <f t="shared" si="98"/>
        <v>5.5976094728309785E-2</v>
      </c>
      <c r="EA35" s="15">
        <f t="shared" si="99"/>
        <v>-5.5976094728309785E-2</v>
      </c>
      <c r="EB35" s="15">
        <f t="shared" si="36"/>
        <v>6.1985957999999994E-2</v>
      </c>
      <c r="EC35" s="15">
        <f t="shared" si="37"/>
        <v>-6.5428480283765689E-3</v>
      </c>
      <c r="ED35" s="7">
        <f t="shared" si="106"/>
        <v>-1.6759606278858505</v>
      </c>
      <c r="EE35">
        <f t="shared" si="107"/>
        <v>-0.99447532939330852</v>
      </c>
      <c r="EG35" s="1">
        <v>0.17878363999999999</v>
      </c>
      <c r="EH35" s="1">
        <v>0.34605771000000002</v>
      </c>
      <c r="EI35" s="8">
        <f>EG35-EG36</f>
        <v>-5.5804640000000016E-2</v>
      </c>
      <c r="EJ35" s="8">
        <f t="shared" si="100"/>
        <v>-1.9284183877653828E-2</v>
      </c>
      <c r="EK35">
        <v>0</v>
      </c>
      <c r="EM35" s="1">
        <v>0.17878363999999999</v>
      </c>
      <c r="EN35" s="1">
        <v>0.25157736000000003</v>
      </c>
      <c r="EO35" s="8">
        <f>EM35-EM36</f>
        <v>-5.5804640000000016E-2</v>
      </c>
      <c r="EP35" s="8">
        <f t="shared" si="101"/>
        <v>-1.401709896369107E-2</v>
      </c>
      <c r="EQ35">
        <v>1</v>
      </c>
      <c r="ES35" s="1">
        <v>0.17878363999999999</v>
      </c>
      <c r="ET35" s="1">
        <v>0.17226379999999999</v>
      </c>
      <c r="EU35" s="8">
        <f>ES35-ES36</f>
        <v>-5.5804640000000016E-2</v>
      </c>
      <c r="EV35" s="8">
        <f t="shared" si="102"/>
        <v>-9.5994589881074552E-3</v>
      </c>
      <c r="EX35" s="1">
        <v>0.17878363999999999</v>
      </c>
      <c r="EY35" s="1">
        <v>9.78903E-2</v>
      </c>
      <c r="EZ35" s="8">
        <f>EX35-EX36</f>
        <v>-5.5804640000000016E-2</v>
      </c>
      <c r="FA35" s="8">
        <f t="shared" si="103"/>
        <v>-5.4549703430641569E-3</v>
      </c>
      <c r="FC35" s="1">
        <v>0.17878363999999999</v>
      </c>
      <c r="FD35" s="1">
        <v>2.7097969999999999E-2</v>
      </c>
      <c r="FE35" s="8">
        <f>FC35-FC36</f>
        <v>-5.5804640000000016E-2</v>
      </c>
      <c r="FF35" s="8">
        <f t="shared" si="104"/>
        <v>-1.5100436172658805E-3</v>
      </c>
      <c r="FH35">
        <v>0.17878363999999999</v>
      </c>
      <c r="FI35">
        <v>-2.8983829999999999E-2</v>
      </c>
      <c r="FJ35" s="8">
        <f>FH35-FH36</f>
        <v>-5.5804640000000016E-2</v>
      </c>
      <c r="FK35" s="8">
        <f t="shared" si="105"/>
        <v>1.6151338087472731E-3</v>
      </c>
      <c r="FM35" s="1">
        <v>0.17878364099999999</v>
      </c>
      <c r="FN35" s="1">
        <v>-9.0959338200000003E-2</v>
      </c>
      <c r="FO35" s="8">
        <f>FM35-FM36</f>
        <v>-5.5804642000000015E-2</v>
      </c>
      <c r="FP35" s="8">
        <f>-FO35*FN35*$EE36</f>
        <v>5.0687403153173594E-3</v>
      </c>
      <c r="FR35" s="1">
        <v>0.17878363999999999</v>
      </c>
      <c r="FS35" s="1">
        <v>0.34605771000000002</v>
      </c>
      <c r="FW35" s="1">
        <v>0.17878363999999999</v>
      </c>
      <c r="FX35" s="1">
        <v>-0.1825254</v>
      </c>
      <c r="FY35" s="8">
        <f>FW35-FW36</f>
        <v>-5.5804640000000016E-2</v>
      </c>
      <c r="FZ35" s="8">
        <f>-FY35*FX35*$EE36</f>
        <v>1.0171290146785968E-2</v>
      </c>
      <c r="GC35" s="1">
        <v>0.17878363999999999</v>
      </c>
      <c r="GD35" s="1">
        <v>-0.32121785000000003</v>
      </c>
      <c r="GH35" s="1">
        <v>0.17878363999999999</v>
      </c>
      <c r="GI35" s="1">
        <v>-0.26704703000000002</v>
      </c>
      <c r="GJ35" s="8">
        <f>GH35-GH36</f>
        <v>-5.5804640000000016E-2</v>
      </c>
      <c r="GK35" s="8">
        <f>-GJ35*GI35*$EE36</f>
        <v>1.4881286796070337E-2</v>
      </c>
      <c r="GL35" s="8"/>
      <c r="GM35" s="1">
        <v>0.17878363999999999</v>
      </c>
      <c r="GN35" s="1">
        <v>-0.33040104999999997</v>
      </c>
      <c r="GO35" s="8">
        <f>GM35-GM36</f>
        <v>-5.5804640000000016E-2</v>
      </c>
      <c r="GP35" s="8">
        <f>-GO35*GN35*$EE36</f>
        <v>1.8411711161036969E-2</v>
      </c>
      <c r="GR35" s="1">
        <v>0.17878363999999999</v>
      </c>
      <c r="GS35" s="1">
        <v>-0.43699829000000001</v>
      </c>
      <c r="GT35" s="8">
        <f>GR35-GR36</f>
        <v>-5.5804640000000016E-2</v>
      </c>
      <c r="GU35" s="8">
        <f>-GT35*GS35*$EE36</f>
        <v>2.4351878704220436E-2</v>
      </c>
      <c r="GW35">
        <v>0.17878363999999999</v>
      </c>
      <c r="GX35">
        <v>-0.55939943000000003</v>
      </c>
      <c r="GY35" s="8">
        <f>GW35-GW36</f>
        <v>-5.5804640000000016E-2</v>
      </c>
      <c r="GZ35" s="8">
        <f>-GY35*GX35*$EE36</f>
        <v>3.1172723963222033E-2</v>
      </c>
      <c r="HB35">
        <v>0.17878363999999999</v>
      </c>
      <c r="HC35">
        <v>-0.55939943000000003</v>
      </c>
      <c r="HD35" s="8">
        <f>HB35-HB36</f>
        <v>-5.5804640000000016E-2</v>
      </c>
      <c r="HE35" s="8">
        <f>-HD35*HC35*$EE36</f>
        <v>3.1172723963222033E-2</v>
      </c>
      <c r="HG35">
        <v>2.606255E-2</v>
      </c>
      <c r="HH35">
        <v>-0.83797191000000004</v>
      </c>
    </row>
    <row r="36" spans="10:216" x14ac:dyDescent="0.3">
      <c r="M36" s="1"/>
      <c r="N36" s="1"/>
      <c r="P36" s="8">
        <v>0.80861236000000003</v>
      </c>
      <c r="Q36" s="8">
        <v>4.837263E-2</v>
      </c>
      <c r="R36" s="8">
        <f t="shared" ref="R36:R38" si="108">P36-P37</f>
        <v>-7.3024890000000009E-2</v>
      </c>
      <c r="S36" s="8">
        <f t="shared" si="83"/>
        <v>-3.5324059847607002E-3</v>
      </c>
      <c r="V36">
        <v>0.23458828000000001</v>
      </c>
      <c r="W36">
        <v>1.64377E-2</v>
      </c>
      <c r="X36" s="8">
        <f t="shared" si="94"/>
        <v>-4.4532539999999982E-2</v>
      </c>
      <c r="Y36" s="8">
        <f t="shared" si="95"/>
        <v>-7.320125327579997E-4</v>
      </c>
      <c r="AB36">
        <v>1</v>
      </c>
      <c r="AC36">
        <v>1.5922909999999998E-2</v>
      </c>
      <c r="AD36" s="8">
        <f>AB36-AB35</f>
        <v>2.7626990000000018E-2</v>
      </c>
      <c r="AE36" s="8">
        <f>AD36*AC36</f>
        <v>4.3990207534090023E-4</v>
      </c>
      <c r="AH36">
        <v>1</v>
      </c>
      <c r="AI36">
        <v>4.1182410000000003E-2</v>
      </c>
      <c r="AJ36" s="8">
        <f>AH36-AH35</f>
        <v>2.7626990000000018E-2</v>
      </c>
      <c r="AK36" s="8">
        <f>AJ36*AI36</f>
        <v>1.1377460292459009E-3</v>
      </c>
      <c r="AN36">
        <v>0.23458828000000001</v>
      </c>
      <c r="AO36">
        <v>1.098814E-2</v>
      </c>
      <c r="AP36" s="8">
        <f t="shared" si="96"/>
        <v>-4.4532539999999982E-2</v>
      </c>
      <c r="AQ36" s="8">
        <f t="shared" si="97"/>
        <v>-4.8932978407559985E-4</v>
      </c>
      <c r="AT36">
        <v>0.80861236000000003</v>
      </c>
      <c r="AU36">
        <v>3.0570960000000001E-2</v>
      </c>
      <c r="AV36" s="8">
        <f t="shared" ref="AV36:AV38" si="109">AT36-AT37</f>
        <v>-7.3024890000000009E-2</v>
      </c>
      <c r="AW36" s="8">
        <f t="shared" si="85"/>
        <v>-2.2324409911944005E-3</v>
      </c>
      <c r="BL36">
        <v>0.80861236000000003</v>
      </c>
      <c r="BM36">
        <v>6.2807089999999996E-2</v>
      </c>
      <c r="BN36" s="8">
        <f t="shared" ref="BN36:BN38" si="110">BL36-BL37</f>
        <v>-7.3024890000000009E-2</v>
      </c>
      <c r="BO36" s="8">
        <f t="shared" ref="BO36:BO38" si="111">-BN36*BM36</f>
        <v>4.5864808384701002E-3</v>
      </c>
      <c r="BR36">
        <v>0.23458828000000001</v>
      </c>
      <c r="BS36">
        <v>5.1843550000000002E-2</v>
      </c>
      <c r="BT36" s="8">
        <f>BR36-BR37</f>
        <v>-4.4532539999999982E-2</v>
      </c>
      <c r="BU36" s="8">
        <f>-BT36*BS36</f>
        <v>2.3087249641169992E-3</v>
      </c>
      <c r="BX36">
        <v>1</v>
      </c>
      <c r="BY36">
        <v>6.4745529999999996E-2</v>
      </c>
      <c r="BZ36" s="8">
        <f>BX36-BX35</f>
        <v>2.7626990000000018E-2</v>
      </c>
      <c r="CA36" s="8">
        <f>BZ36*BY36</f>
        <v>1.7887241098547011E-3</v>
      </c>
      <c r="CC36">
        <v>1</v>
      </c>
      <c r="CD36">
        <v>2.813332E-2</v>
      </c>
      <c r="CE36" s="8">
        <f>CC36-CC35</f>
        <v>2.7626990000000018E-2</v>
      </c>
      <c r="CF36" s="8">
        <f>CE36*CD36</f>
        <v>7.7723895030680046E-4</v>
      </c>
      <c r="CG36" s="8"/>
      <c r="CI36">
        <v>0.23458828000000001</v>
      </c>
      <c r="CJ36">
        <v>1.127596E-2</v>
      </c>
      <c r="CK36" s="8">
        <f>CI36-CI37</f>
        <v>-4.4532539999999982E-2</v>
      </c>
      <c r="CL36" s="8">
        <f>-CK36*CJ36</f>
        <v>5.0214713973839977E-4</v>
      </c>
      <c r="CO36">
        <v>0.80861236000000003</v>
      </c>
      <c r="CP36">
        <v>5.08551E-2</v>
      </c>
      <c r="CQ36" s="8">
        <f t="shared" ref="CQ36:CQ38" si="112">CO36-CO37</f>
        <v>-7.3024890000000009E-2</v>
      </c>
      <c r="CR36" s="8">
        <f t="shared" ref="CR36:CR38" si="113">-CQ36*CP36</f>
        <v>3.7136880834390006E-3</v>
      </c>
      <c r="DG36">
        <v>0.80861236000000003</v>
      </c>
      <c r="DH36">
        <v>-0.20499118</v>
      </c>
      <c r="DI36" s="8">
        <f t="shared" ref="DI36:DI38" si="114">DG36-DG37</f>
        <v>-7.3024890000000009E-2</v>
      </c>
      <c r="DJ36" s="8">
        <f t="shared" ref="DJ36:DJ38" si="115">-DI36*DH36</f>
        <v>-1.4969458370470201E-2</v>
      </c>
      <c r="DM36">
        <v>0.23458828000000001</v>
      </c>
      <c r="DN36">
        <v>-0.50208273000000003</v>
      </c>
      <c r="DO36" s="8">
        <f>DM36-DM37</f>
        <v>-4.4532539999999982E-2</v>
      </c>
      <c r="DP36" s="8">
        <f>-DO36*DN36</f>
        <v>-2.2359019257034193E-2</v>
      </c>
      <c r="DS36">
        <v>1</v>
      </c>
      <c r="DT36">
        <v>0.51487048999999996</v>
      </c>
      <c r="DU36" s="8">
        <f>DS36-DS35</f>
        <v>2.7626990000000018E-2</v>
      </c>
      <c r="DV36" s="8">
        <f>DU36*DT36</f>
        <v>1.4224321878525108E-2</v>
      </c>
      <c r="DY36" s="1">
        <v>0.23458828300000001</v>
      </c>
      <c r="DZ36" s="15">
        <f t="shared" si="98"/>
        <v>5.8954250447668256E-2</v>
      </c>
      <c r="EA36" s="15">
        <f t="shared" si="99"/>
        <v>-5.8954250447668256E-2</v>
      </c>
      <c r="EB36" s="15">
        <f t="shared" si="36"/>
        <v>5.5804642000000015E-2</v>
      </c>
      <c r="EC36" s="15">
        <f t="shared" si="37"/>
        <v>-2.9781557193584718E-3</v>
      </c>
      <c r="ED36" s="7">
        <f t="shared" si="106"/>
        <v>-1.6241132746282241</v>
      </c>
      <c r="EE36">
        <f t="shared" si="107"/>
        <v>-0.99857898821020796</v>
      </c>
      <c r="EG36" s="1">
        <v>0.23458828000000001</v>
      </c>
      <c r="EH36" s="1">
        <v>0.33993246999999999</v>
      </c>
      <c r="EI36" s="8">
        <f>EG36-EG37</f>
        <v>-4.4532539999999982E-2</v>
      </c>
      <c r="EJ36" s="8">
        <f t="shared" si="100"/>
        <v>-1.5134517075469181E-2</v>
      </c>
      <c r="EK36">
        <v>0</v>
      </c>
      <c r="EM36" s="1">
        <v>0.23458828000000001</v>
      </c>
      <c r="EN36" s="1">
        <v>0.26797898999999997</v>
      </c>
      <c r="EO36" s="8">
        <f>EM36-EM37</f>
        <v>-4.4532539999999982E-2</v>
      </c>
      <c r="EP36" s="8">
        <f t="shared" si="101"/>
        <v>-1.1929177852008723E-2</v>
      </c>
      <c r="EQ36">
        <v>1</v>
      </c>
      <c r="ES36" s="1">
        <v>0.23458828000000001</v>
      </c>
      <c r="ET36" s="1">
        <v>0.20473705</v>
      </c>
      <c r="EU36" s="8">
        <f>ES36-ES37</f>
        <v>-4.4532539999999982E-2</v>
      </c>
      <c r="EV36" s="8">
        <f t="shared" si="102"/>
        <v>-9.1153292276144968E-3</v>
      </c>
      <c r="EX36" s="1">
        <v>0.23458828000000001</v>
      </c>
      <c r="EY36" s="1">
        <v>0.14492194</v>
      </c>
      <c r="EZ36" s="8">
        <f>EX36-EX37</f>
        <v>-4.4532539999999982E-2</v>
      </c>
      <c r="FA36" s="8">
        <f t="shared" si="103"/>
        <v>-6.4522332201455207E-3</v>
      </c>
      <c r="FC36" s="1">
        <v>0.23458828000000001</v>
      </c>
      <c r="FD36" s="1">
        <v>8.7244929999999998E-2</v>
      </c>
      <c r="FE36" s="8">
        <f>FC36-FC37</f>
        <v>-4.4532539999999982E-2</v>
      </c>
      <c r="FF36" s="8">
        <f t="shared" si="104"/>
        <v>-3.8843299754010366E-3</v>
      </c>
      <c r="FH36">
        <v>0.23458828000000001</v>
      </c>
      <c r="FI36">
        <v>4.0612629999999997E-2</v>
      </c>
      <c r="FJ36" s="8">
        <f>FH36-FH37</f>
        <v>-4.4532539999999982E-2</v>
      </c>
      <c r="FK36" s="8">
        <f t="shared" si="105"/>
        <v>-1.8081607273783291E-3</v>
      </c>
      <c r="FM36" s="1">
        <v>0.23458828300000001</v>
      </c>
      <c r="FN36" s="1">
        <v>-7.44575024E-3</v>
      </c>
      <c r="FO36" s="8">
        <f>FM36-FM37</f>
        <v>-4.4532536999999983E-2</v>
      </c>
      <c r="FP36" s="8">
        <f>-FO36*FN36*$EE37</f>
        <v>3.3150062586129896E-4</v>
      </c>
      <c r="FR36" s="1">
        <v>0.23458828000000001</v>
      </c>
      <c r="FS36" s="1">
        <v>0.33993246999999999</v>
      </c>
      <c r="FW36" s="1">
        <v>0.23458828000000001</v>
      </c>
      <c r="FX36" s="1">
        <v>-8.141168E-2</v>
      </c>
      <c r="FY36" s="8">
        <f>FW36-FW37</f>
        <v>-4.4532539999999982E-2</v>
      </c>
      <c r="FZ36" s="8">
        <f>-FY36*FX36*$EE37</f>
        <v>3.624621269932328E-3</v>
      </c>
      <c r="GC36" s="1">
        <v>0.23458828000000001</v>
      </c>
      <c r="GD36" s="1">
        <v>-0.19412199999999999</v>
      </c>
      <c r="GH36" s="1">
        <v>0.23458828000000001</v>
      </c>
      <c r="GI36" s="1">
        <v>-0.16110308000000001</v>
      </c>
      <c r="GJ36" s="8">
        <f>GH36-GH37</f>
        <v>-4.4532539999999982E-2</v>
      </c>
      <c r="GK36" s="8">
        <f>-GJ36*GI36*$EE37</f>
        <v>7.1726520128267777E-3</v>
      </c>
      <c r="GL36" s="8"/>
      <c r="GM36" s="1">
        <v>0.23458828000000001</v>
      </c>
      <c r="GN36" s="1">
        <v>-0.20241788999999999</v>
      </c>
      <c r="GO36" s="8">
        <f>GM36-GM37</f>
        <v>-4.4532539999999982E-2</v>
      </c>
      <c r="GP36" s="8">
        <f>-GO36*GN36*$EE37</f>
        <v>9.0120752883225391E-3</v>
      </c>
      <c r="GR36" s="1">
        <v>0.23458828000000001</v>
      </c>
      <c r="GS36" s="1">
        <v>-0.29157482000000001</v>
      </c>
      <c r="GT36" s="8">
        <f>GR36-GR37</f>
        <v>-4.4532539999999982E-2</v>
      </c>
      <c r="GU36" s="8">
        <f>-GT36*GS36*$EE37</f>
        <v>1.2981531573217627E-2</v>
      </c>
      <c r="GW36">
        <v>0.23458828000000001</v>
      </c>
      <c r="GX36">
        <v>-0.39515632000000001</v>
      </c>
      <c r="GY36" s="8">
        <f>GW36-GW37</f>
        <v>-4.4532539999999982E-2</v>
      </c>
      <c r="GZ36" s="8">
        <f>-GY36*GX36*$EE37</f>
        <v>1.7593200415716582E-2</v>
      </c>
      <c r="HB36">
        <v>0.23458828000000001</v>
      </c>
      <c r="HC36">
        <v>-0.39515632000000001</v>
      </c>
      <c r="HD36" s="8">
        <f>HB36-HB37</f>
        <v>-4.4532539999999982E-2</v>
      </c>
      <c r="HE36" s="8">
        <f>-HD36*HC36*$EE37</f>
        <v>1.7593200415716582E-2</v>
      </c>
      <c r="HG36">
        <v>6.5657129999999994E-2</v>
      </c>
      <c r="HH36">
        <v>-0.88275652999999998</v>
      </c>
    </row>
    <row r="37" spans="10:216" x14ac:dyDescent="0.3">
      <c r="M37" s="1"/>
      <c r="N37" s="1"/>
      <c r="P37" s="8">
        <v>0.88163725000000004</v>
      </c>
      <c r="Q37" s="8">
        <v>4.9643220000000002E-2</v>
      </c>
      <c r="R37" s="8">
        <f t="shared" si="108"/>
        <v>-6.5463439999999928E-2</v>
      </c>
      <c r="S37" s="8">
        <f t="shared" si="83"/>
        <v>-3.2498159538767966E-3</v>
      </c>
      <c r="V37">
        <v>0.27912081999999999</v>
      </c>
      <c r="W37">
        <v>1.8689239999999999E-2</v>
      </c>
      <c r="X37" s="8">
        <f t="shared" si="94"/>
        <v>-4.4599009999999994E-2</v>
      </c>
      <c r="Y37" s="8">
        <f t="shared" si="95"/>
        <v>-8.3352160165239982E-4</v>
      </c>
      <c r="AN37">
        <v>0.27912081999999999</v>
      </c>
      <c r="AO37">
        <v>2.1075130000000001E-2</v>
      </c>
      <c r="AP37" s="8">
        <f t="shared" si="96"/>
        <v>-4.4599009999999994E-2</v>
      </c>
      <c r="AQ37" s="8">
        <f t="shared" si="97"/>
        <v>-9.3992993362129989E-4</v>
      </c>
      <c r="AT37">
        <v>0.88163725000000004</v>
      </c>
      <c r="AU37">
        <v>3.2164400000000003E-2</v>
      </c>
      <c r="AV37" s="8">
        <f t="shared" si="109"/>
        <v>-6.5463439999999928E-2</v>
      </c>
      <c r="AW37" s="8">
        <f t="shared" si="85"/>
        <v>-2.105592269535998E-3</v>
      </c>
      <c r="BL37">
        <v>0.88163725000000004</v>
      </c>
      <c r="BM37">
        <v>1.2281469999999999E-2</v>
      </c>
      <c r="BN37" s="8">
        <f t="shared" si="110"/>
        <v>-6.5463439999999928E-2</v>
      </c>
      <c r="BO37" s="8">
        <f t="shared" si="111"/>
        <v>8.0398727445679902E-4</v>
      </c>
      <c r="BR37">
        <v>0.27912081999999999</v>
      </c>
      <c r="BS37">
        <v>6.6398780000000004E-2</v>
      </c>
      <c r="BT37" s="8">
        <f>BR37-BR38</f>
        <v>-4.4599009999999994E-2</v>
      </c>
      <c r="BU37" s="8">
        <f>-BT37*BS37</f>
        <v>2.9613198532078E-3</v>
      </c>
      <c r="CI37">
        <v>0.27912081999999999</v>
      </c>
      <c r="CJ37">
        <v>2.314335E-2</v>
      </c>
      <c r="CK37" s="8">
        <f>CI37-CI38</f>
        <v>-4.4599009999999994E-2</v>
      </c>
      <c r="CL37" s="8">
        <f>-CK37*CJ37</f>
        <v>1.0321704980834998E-3</v>
      </c>
      <c r="CO37">
        <v>0.88163725000000004</v>
      </c>
      <c r="CP37">
        <v>5.1297910000000002E-2</v>
      </c>
      <c r="CQ37" s="8">
        <f t="shared" si="112"/>
        <v>-6.5463439999999928E-2</v>
      </c>
      <c r="CR37" s="8">
        <f t="shared" si="113"/>
        <v>3.3581376534103963E-3</v>
      </c>
      <c r="DG37">
        <v>0.88163725000000004</v>
      </c>
      <c r="DH37">
        <v>-0.15103846000000001</v>
      </c>
      <c r="DI37" s="8">
        <f t="shared" si="114"/>
        <v>-6.5463439999999928E-2</v>
      </c>
      <c r="DJ37" s="8">
        <f t="shared" si="115"/>
        <v>-9.8874971639023902E-3</v>
      </c>
      <c r="DM37">
        <v>0.27912081999999999</v>
      </c>
      <c r="DN37">
        <v>-0.46172239999999998</v>
      </c>
      <c r="DO37" s="8">
        <f>DM37-DM38</f>
        <v>-4.4599009999999994E-2</v>
      </c>
      <c r="DP37" s="8">
        <f>-DO37*DN37</f>
        <v>-2.0592361934823996E-2</v>
      </c>
      <c r="DY37" s="1">
        <v>0.27912081999999999</v>
      </c>
      <c r="DZ37" s="15">
        <f t="shared" si="98"/>
        <v>5.9917388798173321E-2</v>
      </c>
      <c r="EA37" s="15">
        <f t="shared" si="99"/>
        <v>-5.9917388798173321E-2</v>
      </c>
      <c r="EB37" s="15">
        <f t="shared" si="36"/>
        <v>4.4532536999999983E-2</v>
      </c>
      <c r="EC37" s="15">
        <f t="shared" si="37"/>
        <v>-9.6313835050506474E-4</v>
      </c>
      <c r="ED37" s="7">
        <f t="shared" si="106"/>
        <v>-1.5924207004593651</v>
      </c>
      <c r="EE37">
        <f t="shared" si="107"/>
        <v>-0.99976620234260183</v>
      </c>
      <c r="EG37" s="1">
        <v>0.27912081999999999</v>
      </c>
      <c r="EH37" s="1">
        <v>0.3232295</v>
      </c>
      <c r="EI37" s="8">
        <f>EG37-EG38</f>
        <v>-4.4599009999999994E-2</v>
      </c>
      <c r="EJ37" s="8">
        <f t="shared" si="100"/>
        <v>-1.441571346029614E-2</v>
      </c>
      <c r="EK37">
        <v>0</v>
      </c>
      <c r="EM37" s="1">
        <v>0.27912081999999999</v>
      </c>
      <c r="EN37" s="1">
        <v>0.25965092000000001</v>
      </c>
      <c r="EO37" s="8">
        <f>EM37-EM38</f>
        <v>-4.4599009999999994E-2</v>
      </c>
      <c r="EP37" s="8">
        <f t="shared" si="101"/>
        <v>-1.1578408459873013E-2</v>
      </c>
      <c r="EQ37">
        <v>1</v>
      </c>
      <c r="ES37" s="1">
        <v>0.27912081999999999</v>
      </c>
      <c r="ET37" s="1">
        <v>0.20190268</v>
      </c>
      <c r="EU37" s="8">
        <f>ES37-ES38</f>
        <v>-4.4599009999999994E-2</v>
      </c>
      <c r="EV37" s="8">
        <f t="shared" si="102"/>
        <v>-9.0046582435881154E-3</v>
      </c>
      <c r="EX37" s="1">
        <v>0.27912081999999999</v>
      </c>
      <c r="EY37" s="1">
        <v>0.14672423000000001</v>
      </c>
      <c r="EZ37" s="8">
        <f>EX37-EX38</f>
        <v>-4.4599009999999994E-2</v>
      </c>
      <c r="FA37" s="8">
        <f t="shared" si="103"/>
        <v>-6.5437543830701933E-3</v>
      </c>
      <c r="FC37" s="1">
        <v>0.27912081999999999</v>
      </c>
      <c r="FD37" s="1">
        <v>9.3016689999999999E-2</v>
      </c>
      <c r="FE37" s="8">
        <f>FC37-FC38</f>
        <v>-4.4599009999999994E-2</v>
      </c>
      <c r="FF37" s="8">
        <f t="shared" si="104"/>
        <v>-4.1484516421465036E-3</v>
      </c>
      <c r="FH37">
        <v>0.27912081999999999</v>
      </c>
      <c r="FI37">
        <v>4.8278229999999998E-2</v>
      </c>
      <c r="FJ37" s="8">
        <f>FH37-FH38</f>
        <v>-4.4599009999999994E-2</v>
      </c>
      <c r="FK37" s="8">
        <f t="shared" si="105"/>
        <v>-2.153160927608009E-3</v>
      </c>
      <c r="FM37" s="1">
        <v>0.27912081999999999</v>
      </c>
      <c r="FN37" s="1">
        <v>4.3791454999999998E-3</v>
      </c>
      <c r="FO37" s="8">
        <f>FM37-FM38</f>
        <v>-4.4599007000000024E-2</v>
      </c>
      <c r="FP37" s="8">
        <f>-FO37*FN37*$EE38</f>
        <v>-1.9530551042692249E-4</v>
      </c>
      <c r="FR37" s="1">
        <v>0.27912081999999999</v>
      </c>
      <c r="FS37" s="1">
        <v>0.3232295</v>
      </c>
      <c r="FW37" s="1">
        <v>0.27912081999999999</v>
      </c>
      <c r="FX37" s="1">
        <v>-6.5540370000000001E-2</v>
      </c>
      <c r="FY37" s="8">
        <f>FW37-FW38</f>
        <v>-4.4599009999999994E-2</v>
      </c>
      <c r="FZ37" s="8">
        <f>-FY37*FX37*$EE38</f>
        <v>2.9230351623282819E-3</v>
      </c>
      <c r="GC37" s="1">
        <v>0.27912081999999999</v>
      </c>
      <c r="GD37" s="1">
        <v>-0.17380134999999999</v>
      </c>
      <c r="GH37" s="1">
        <v>0.27912081999999999</v>
      </c>
      <c r="GI37" s="1">
        <v>-0.14578595</v>
      </c>
      <c r="GJ37" s="8">
        <f>GH37-GH38</f>
        <v>-4.4599009999999994E-2</v>
      </c>
      <c r="GK37" s="8">
        <f>-GJ37*GI37*$EE38</f>
        <v>6.5019080304769836E-3</v>
      </c>
      <c r="GL37" s="8"/>
      <c r="GM37" s="1">
        <v>0.27912081999999999</v>
      </c>
      <c r="GN37" s="1">
        <v>-0.18218103999999999</v>
      </c>
      <c r="GO37" s="8">
        <f>GM37-GM38</f>
        <v>-4.4599009999999994E-2</v>
      </c>
      <c r="GP37" s="8">
        <f>-GO37*GN37*$EE38</f>
        <v>8.1250927608363388E-3</v>
      </c>
      <c r="GR37" s="1">
        <v>0.27912081999999999</v>
      </c>
      <c r="GS37" s="1">
        <v>-0.27017484000000003</v>
      </c>
      <c r="GT37" s="8">
        <f>GR37-GR38</f>
        <v>-4.4599009999999994E-2</v>
      </c>
      <c r="GU37" s="8">
        <f>-GT37*GS37*$EE38</f>
        <v>1.2049528516491709E-2</v>
      </c>
      <c r="GW37">
        <v>0.27912081999999999</v>
      </c>
      <c r="GX37">
        <v>-0.37421599</v>
      </c>
      <c r="GY37" s="8">
        <f>GW37-GW38</f>
        <v>-4.4599009999999994E-2</v>
      </c>
      <c r="GZ37" s="8">
        <f>-GY37*GX37*$EE38</f>
        <v>1.6689660083937404E-2</v>
      </c>
      <c r="HB37">
        <v>0.27912081999999999</v>
      </c>
      <c r="HC37">
        <v>-0.37421599</v>
      </c>
      <c r="HD37" s="8">
        <f>HB37-HB38</f>
        <v>-4.4599009999999994E-2</v>
      </c>
      <c r="HE37" s="8">
        <f>-HD37*HC37*$EE38</f>
        <v>1.6689660083937404E-2</v>
      </c>
      <c r="HG37">
        <v>0.11679768</v>
      </c>
      <c r="HH37">
        <v>-0.61731427000000005</v>
      </c>
    </row>
    <row r="38" spans="10:216" x14ac:dyDescent="0.3">
      <c r="M38" s="1"/>
      <c r="N38" s="1"/>
      <c r="P38" s="8">
        <v>0.94710068999999997</v>
      </c>
      <c r="Q38" s="8">
        <v>6.5329369999999998E-2</v>
      </c>
      <c r="R38" s="8">
        <f t="shared" si="108"/>
        <v>-5.2899310000000033E-2</v>
      </c>
      <c r="S38" s="8">
        <f t="shared" si="83"/>
        <v>-3.4558785957347019E-3</v>
      </c>
      <c r="V38">
        <v>0.32371982999999999</v>
      </c>
      <c r="W38">
        <v>2.0839650000000001E-2</v>
      </c>
      <c r="X38" s="8">
        <f t="shared" si="94"/>
        <v>-4.4542300000000035E-2</v>
      </c>
      <c r="Y38" s="8">
        <f t="shared" si="95"/>
        <v>-9.282459421950008E-4</v>
      </c>
      <c r="AB38">
        <v>0</v>
      </c>
      <c r="AC38">
        <v>-1.2542016300000001</v>
      </c>
      <c r="AD38" s="8">
        <f>AB38-AB39</f>
        <v>-1.9793209999999999E-2</v>
      </c>
      <c r="AE38" s="8">
        <f t="shared" ref="AE38:AE65" si="116">AD38*AC38</f>
        <v>2.4824676244932301E-2</v>
      </c>
      <c r="AH38">
        <v>0</v>
      </c>
      <c r="AI38">
        <v>-0.96339958000000003</v>
      </c>
      <c r="AJ38" s="8">
        <f>AH38-AH39</f>
        <v>-1.9793209999999999E-2</v>
      </c>
      <c r="AK38" s="8">
        <f>AJ38*AI38</f>
        <v>1.9068770200851799E-2</v>
      </c>
      <c r="AN38">
        <v>0.32371982999999999</v>
      </c>
      <c r="AO38">
        <v>2.4400160000000001E-2</v>
      </c>
      <c r="AP38" s="8">
        <f t="shared" si="96"/>
        <v>-4.4542300000000035E-2</v>
      </c>
      <c r="AQ38" s="8">
        <f t="shared" si="97"/>
        <v>-1.0868392467680008E-3</v>
      </c>
      <c r="AT38">
        <v>0.94710068999999997</v>
      </c>
      <c r="AU38">
        <v>4.278527E-2</v>
      </c>
      <c r="AV38" s="8">
        <f t="shared" si="109"/>
        <v>-5.2899310000000033E-2</v>
      </c>
      <c r="AW38" s="8">
        <f t="shared" si="85"/>
        <v>-2.2633112611637014E-3</v>
      </c>
      <c r="BL38">
        <v>0.94710068999999997</v>
      </c>
      <c r="BM38">
        <v>6.3790139999999995E-2</v>
      </c>
      <c r="BN38" s="8">
        <f t="shared" si="110"/>
        <v>-5.2899310000000033E-2</v>
      </c>
      <c r="BO38" s="8">
        <f t="shared" si="111"/>
        <v>3.3744543908034016E-3</v>
      </c>
      <c r="BR38">
        <v>0.32371982999999999</v>
      </c>
      <c r="BS38">
        <v>8.2264939999999995E-2</v>
      </c>
      <c r="BT38" s="8">
        <f>BR38-BR39</f>
        <v>-4.4542300000000035E-2</v>
      </c>
      <c r="BU38" s="8">
        <f>-BT38*BS38</f>
        <v>3.6642696369620026E-3</v>
      </c>
      <c r="BX38">
        <v>0</v>
      </c>
      <c r="BY38">
        <v>-1.29194331</v>
      </c>
      <c r="BZ38" s="8">
        <f>BX38-BX39</f>
        <v>-1.9793209999999999E-2</v>
      </c>
      <c r="CA38" s="8">
        <f>-BZ38*BY38</f>
        <v>-2.5571705242925097E-2</v>
      </c>
      <c r="CC38">
        <v>0</v>
      </c>
      <c r="CD38">
        <v>-1.0069258299999999</v>
      </c>
      <c r="CE38" s="8">
        <f>CC38-CC39</f>
        <v>-1.9793209999999999E-2</v>
      </c>
      <c r="CF38" s="8">
        <f>-CE38*CD38</f>
        <v>-1.9930294407614298E-2</v>
      </c>
      <c r="CG38" s="8"/>
      <c r="CI38">
        <v>0.32371982999999999</v>
      </c>
      <c r="CJ38">
        <v>2.765834E-2</v>
      </c>
      <c r="CK38" s="8">
        <f>CI38-CI39</f>
        <v>-4.4542300000000035E-2</v>
      </c>
      <c r="CL38" s="8">
        <f>-CK38*CJ38</f>
        <v>1.231966077782001E-3</v>
      </c>
      <c r="CO38">
        <v>0.94710068999999997</v>
      </c>
      <c r="CP38">
        <v>6.1169429999999997E-2</v>
      </c>
      <c r="CQ38" s="8">
        <f t="shared" si="112"/>
        <v>-5.2899310000000033E-2</v>
      </c>
      <c r="CR38" s="8">
        <f t="shared" si="113"/>
        <v>3.2358206400933016E-3</v>
      </c>
      <c r="DG38">
        <v>0.94710068999999997</v>
      </c>
      <c r="DH38">
        <v>-7.3708910000000002E-2</v>
      </c>
      <c r="DI38" s="8">
        <f t="shared" si="114"/>
        <v>-5.2899310000000033E-2</v>
      </c>
      <c r="DJ38" s="8">
        <f t="shared" si="115"/>
        <v>-3.8991504798521026E-3</v>
      </c>
      <c r="DM38">
        <v>0.32371982999999999</v>
      </c>
      <c r="DN38">
        <v>-0.43481366999999999</v>
      </c>
      <c r="DO38" s="8">
        <f>DM38-DM39</f>
        <v>-4.4542300000000035E-2</v>
      </c>
      <c r="DP38" s="8">
        <f>-DO38*DN38</f>
        <v>-1.9367600933241014E-2</v>
      </c>
      <c r="DS38">
        <v>0</v>
      </c>
      <c r="DT38">
        <v>-2.3048633399999998</v>
      </c>
      <c r="DU38" s="8">
        <f>DS38-DS39</f>
        <v>-1.9793209999999999E-2</v>
      </c>
      <c r="DV38" s="8">
        <f>-DU38*DT38</f>
        <v>-4.5620644109921393E-2</v>
      </c>
      <c r="DY38" s="1">
        <v>0.32371982700000002</v>
      </c>
      <c r="DZ38" s="15">
        <f t="shared" si="98"/>
        <v>5.9892512357095425E-2</v>
      </c>
      <c r="EA38" s="15">
        <f t="shared" si="99"/>
        <v>-5.9892512357095425E-2</v>
      </c>
      <c r="EB38" s="15">
        <f t="shared" si="36"/>
        <v>4.4599007000000024E-2</v>
      </c>
      <c r="EC38" s="15">
        <f t="shared" si="37"/>
        <v>2.4876441077896494E-5</v>
      </c>
      <c r="ED38" s="7">
        <f t="shared" si="106"/>
        <v>-1.5702385466968316</v>
      </c>
      <c r="EE38">
        <f t="shared" si="107"/>
        <v>-0.99999984444068513</v>
      </c>
      <c r="EG38" s="1">
        <v>0.32371982999999999</v>
      </c>
      <c r="EH38" s="1">
        <v>0.30715009999999998</v>
      </c>
      <c r="EI38" s="8">
        <f>EG38-EG39</f>
        <v>-4.4542300000000035E-2</v>
      </c>
      <c r="EJ38" s="8">
        <f t="shared" si="100"/>
        <v>-1.3678738606761311E-2</v>
      </c>
      <c r="EK38">
        <v>0</v>
      </c>
      <c r="EM38" s="1">
        <v>0.32371982999999999</v>
      </c>
      <c r="EN38" s="1">
        <v>0.25200108999999998</v>
      </c>
      <c r="EO38" s="8">
        <f>EM38-EM39</f>
        <v>-4.4542300000000035E-2</v>
      </c>
      <c r="EP38" s="8">
        <f t="shared" si="101"/>
        <v>-1.122100248460195E-2</v>
      </c>
      <c r="EQ38">
        <v>1</v>
      </c>
      <c r="ES38" s="1">
        <v>0.32371982999999999</v>
      </c>
      <c r="ET38" s="1">
        <v>0.19997764000000001</v>
      </c>
      <c r="EU38" s="8">
        <f>ES38-ES39</f>
        <v>-4.4542300000000035E-2</v>
      </c>
      <c r="EV38" s="8">
        <f t="shared" si="102"/>
        <v>-8.9058797791601411E-3</v>
      </c>
      <c r="EX38" s="1">
        <v>0.32371982999999999</v>
      </c>
      <c r="EY38" s="1">
        <v>0.15005957</v>
      </c>
      <c r="EZ38" s="8">
        <f>EX38-EX39</f>
        <v>-4.4542300000000035E-2</v>
      </c>
      <c r="FA38" s="8">
        <f t="shared" si="103"/>
        <v>-6.6828095887743527E-3</v>
      </c>
      <c r="FC38" s="1">
        <v>0.32371982999999999</v>
      </c>
      <c r="FD38" s="1">
        <v>0.10125835</v>
      </c>
      <c r="FE38" s="8">
        <f>FC38-FC39</f>
        <v>-4.4542300000000035E-2</v>
      </c>
      <c r="FF38" s="8">
        <f t="shared" si="104"/>
        <v>-4.509477618278324E-3</v>
      </c>
      <c r="FH38">
        <v>0.32371982999999999</v>
      </c>
      <c r="FI38">
        <v>5.9362970000000001E-2</v>
      </c>
      <c r="FJ38" s="8">
        <f>FH38-FH39</f>
        <v>-4.4542300000000035E-2</v>
      </c>
      <c r="FK38" s="8">
        <f t="shared" si="105"/>
        <v>-2.6436929356396543E-3</v>
      </c>
      <c r="FM38" s="1">
        <v>0.32371982700000002</v>
      </c>
      <c r="FN38" s="1">
        <v>2.11938479E-2</v>
      </c>
      <c r="FO38" s="8">
        <f>FM38-FM39</f>
        <v>-4.4542307000000003E-2</v>
      </c>
      <c r="FP38" s="8">
        <f>-FO38*FN38*$EE39</f>
        <v>-9.4385497857659784E-4</v>
      </c>
      <c r="FR38" s="1">
        <v>0.32371982999999999</v>
      </c>
      <c r="FS38" s="1">
        <v>0.30715009999999998</v>
      </c>
      <c r="FW38" s="1">
        <v>0.32371982999999999</v>
      </c>
      <c r="FX38" s="1">
        <v>-4.1892209999999999E-2</v>
      </c>
      <c r="FY38" s="8">
        <f>FW38-FW39</f>
        <v>-4.4542300000000035E-2</v>
      </c>
      <c r="FZ38" s="8">
        <f>-FY38*FX38*$EE39</f>
        <v>1.8656435086609193E-3</v>
      </c>
      <c r="GC38" s="1">
        <v>0.32371982999999999</v>
      </c>
      <c r="GD38" s="1">
        <v>-0.14002023</v>
      </c>
      <c r="GH38" s="1">
        <v>0.32371982999999999</v>
      </c>
      <c r="GI38" s="1">
        <v>-0.12104692</v>
      </c>
      <c r="GJ38" s="8">
        <f>GH38-GH39</f>
        <v>-4.4542300000000035E-2</v>
      </c>
      <c r="GK38" s="8">
        <f>-GJ38*GI38*$EE39</f>
        <v>5.3907492715566351E-3</v>
      </c>
      <c r="GL38" s="8"/>
      <c r="GM38" s="1">
        <v>0.32371982999999999</v>
      </c>
      <c r="GN38" s="1">
        <v>-0.14812106</v>
      </c>
      <c r="GO38" s="8">
        <f>GM38-GM39</f>
        <v>-4.4542300000000035E-2</v>
      </c>
      <c r="GP38" s="8">
        <f>-GO38*GN38*$EE39</f>
        <v>6.5964792519892009E-3</v>
      </c>
      <c r="GR38" s="1">
        <v>0.32371982999999999</v>
      </c>
      <c r="GS38" s="1">
        <v>-0.22938381999999999</v>
      </c>
      <c r="GT38" s="8">
        <f>GR38-GR39</f>
        <v>-4.4542300000000035E-2</v>
      </c>
      <c r="GU38" s="8">
        <f>-GT38*GS38*$EE39</f>
        <v>1.0215465710088934E-2</v>
      </c>
      <c r="GW38">
        <v>0.32371982999999999</v>
      </c>
      <c r="GX38">
        <v>-0.32610057999999997</v>
      </c>
      <c r="GY38" s="8">
        <f>GW38-GW39</f>
        <v>-4.4542300000000035E-2</v>
      </c>
      <c r="GZ38" s="8">
        <f>-GY38*GX38*$EE39</f>
        <v>1.452268644331633E-2</v>
      </c>
      <c r="HB38">
        <v>0.32371982999999999</v>
      </c>
      <c r="HC38">
        <v>-0.32610057999999997</v>
      </c>
      <c r="HD38" s="8">
        <f>HB38-HB39</f>
        <v>-4.4542300000000035E-2</v>
      </c>
      <c r="HE38" s="8">
        <f>-HD38*HC38*$EE39</f>
        <v>1.452268644331633E-2</v>
      </c>
      <c r="HG38">
        <v>0.17878363999999999</v>
      </c>
      <c r="HH38">
        <v>-0.52247719999999997</v>
      </c>
    </row>
    <row r="39" spans="10:216" x14ac:dyDescent="0.3">
      <c r="M39" s="1"/>
      <c r="N39" s="1"/>
      <c r="P39" s="8">
        <v>1</v>
      </c>
      <c r="Q39" s="8">
        <v>3.3401550000000002E-2</v>
      </c>
      <c r="R39" s="8">
        <f>P39-P38</f>
        <v>5.2899310000000033E-2</v>
      </c>
      <c r="S39" s="8">
        <f>R39*Q39</f>
        <v>1.7669189479305012E-3</v>
      </c>
      <c r="V39">
        <v>0.36826213000000002</v>
      </c>
      <c r="W39">
        <v>2.5620460000000001E-2</v>
      </c>
      <c r="X39" s="8">
        <f t="shared" si="94"/>
        <v>-4.4585439999999976E-2</v>
      </c>
      <c r="Y39" s="8">
        <f t="shared" si="95"/>
        <v>-1.1422994821023995E-3</v>
      </c>
      <c r="AB39">
        <v>1.9793209999999999E-2</v>
      </c>
      <c r="AC39">
        <v>-0.32015844999999998</v>
      </c>
      <c r="AD39" s="8">
        <f t="shared" ref="AD39:AD48" si="117">AB39-AB40</f>
        <v>-3.0217130000000002E-2</v>
      </c>
      <c r="AE39" s="8">
        <f t="shared" si="116"/>
        <v>9.6742695042484998E-3</v>
      </c>
      <c r="AH39">
        <v>1.9793209999999999E-2</v>
      </c>
      <c r="AI39">
        <v>-0.46587518999999999</v>
      </c>
      <c r="AJ39" s="8">
        <f t="shared" ref="AJ39:AJ48" si="118">AH39-AH40</f>
        <v>-3.0217130000000002E-2</v>
      </c>
      <c r="AK39" s="8">
        <f t="shared" ref="AK39:AK67" si="119">AJ39*AI39</f>
        <v>1.40774111800047E-2</v>
      </c>
      <c r="AN39">
        <v>0.36826213000000002</v>
      </c>
      <c r="AO39">
        <v>2.545739E-2</v>
      </c>
      <c r="AP39" s="8">
        <f t="shared" si="96"/>
        <v>-4.4585439999999976E-2</v>
      </c>
      <c r="AQ39" s="8">
        <f t="shared" si="97"/>
        <v>-1.1350289344015994E-3</v>
      </c>
      <c r="AT39">
        <v>1</v>
      </c>
      <c r="AU39">
        <v>4.4880450000000002E-2</v>
      </c>
      <c r="AV39" s="8">
        <f>AT39-AT38</f>
        <v>5.2899310000000033E-2</v>
      </c>
      <c r="AW39" s="8">
        <f>AV39*AU39</f>
        <v>2.3741448374895017E-3</v>
      </c>
      <c r="BL39">
        <v>1</v>
      </c>
      <c r="BM39">
        <v>-7.7121229999999999E-2</v>
      </c>
      <c r="BN39" s="8">
        <f>BL39-BL38</f>
        <v>5.2899310000000033E-2</v>
      </c>
      <c r="BO39" s="8">
        <f>BN39*BM39</f>
        <v>-4.0796598533513022E-3</v>
      </c>
      <c r="BR39">
        <v>0.36826213000000002</v>
      </c>
      <c r="BS39">
        <v>9.1747780000000001E-2</v>
      </c>
      <c r="BT39" s="8">
        <f>BR39-BR40</f>
        <v>-4.4585439999999976E-2</v>
      </c>
      <c r="BU39" s="8">
        <f>-BT39*BS39</f>
        <v>4.0906151403231981E-3</v>
      </c>
      <c r="BX39">
        <v>1.9793209999999999E-2</v>
      </c>
      <c r="BY39">
        <v>-0.41873125</v>
      </c>
      <c r="BZ39" s="8">
        <f t="shared" ref="BZ39:BZ48" si="120">BX39-BX40</f>
        <v>-3.0217130000000002E-2</v>
      </c>
      <c r="CA39" s="8">
        <f t="shared" ref="CA39:CA48" si="121">-BZ39*BY39</f>
        <v>-1.2652856616312502E-2</v>
      </c>
      <c r="CC39">
        <v>1.9793209999999999E-2</v>
      </c>
      <c r="CD39">
        <v>-0.47414747000000002</v>
      </c>
      <c r="CE39" s="8">
        <f t="shared" ref="CE39:CE48" si="122">CC39-CC40</f>
        <v>-3.0217130000000002E-2</v>
      </c>
      <c r="CF39" s="8">
        <f t="shared" ref="CF39:CF48" si="123">-CE39*CD39</f>
        <v>-1.4327375740161101E-2</v>
      </c>
      <c r="CG39" s="8"/>
      <c r="CI39">
        <v>0.36826213000000002</v>
      </c>
      <c r="CJ39">
        <v>3.2859319999999997E-2</v>
      </c>
      <c r="CK39" s="8">
        <f>CI39-CI40</f>
        <v>-4.4585439999999976E-2</v>
      </c>
      <c r="CL39" s="8">
        <f>-CK39*CJ39</f>
        <v>1.4650472403007991E-3</v>
      </c>
      <c r="CO39">
        <v>1</v>
      </c>
      <c r="CP39">
        <v>4.4190220000000002E-2</v>
      </c>
      <c r="CQ39" s="8">
        <f>CO39-CO38</f>
        <v>5.2899310000000033E-2</v>
      </c>
      <c r="CR39" s="8">
        <f>CQ39*CP39</f>
        <v>2.3376321467482018E-3</v>
      </c>
      <c r="DG39">
        <v>1</v>
      </c>
      <c r="DH39">
        <v>-1.178355E-2</v>
      </c>
      <c r="DI39" s="8">
        <f>DG39-DG38</f>
        <v>5.2899310000000033E-2</v>
      </c>
      <c r="DJ39" s="8">
        <f>DI39*DH39</f>
        <v>-6.2334166435050041E-4</v>
      </c>
      <c r="DM39">
        <v>0.36826213000000002</v>
      </c>
      <c r="DN39">
        <v>-0.41291792999999999</v>
      </c>
      <c r="DO39" s="8">
        <f>DM39-DM40</f>
        <v>-4.4585439999999976E-2</v>
      </c>
      <c r="DP39" s="8">
        <f>-DO39*DN39</f>
        <v>-1.8410127592939189E-2</v>
      </c>
      <c r="DS39">
        <v>1.9793209999999999E-2</v>
      </c>
      <c r="DT39">
        <v>-1.33552318</v>
      </c>
      <c r="DU39" s="8">
        <f t="shared" ref="DU39:DU48" si="124">DS39-DS40</f>
        <v>-3.0217130000000002E-2</v>
      </c>
      <c r="DV39" s="8">
        <f t="shared" ref="DV39:DV48" si="125">-DU39*DT39</f>
        <v>-4.0355677548073406E-2</v>
      </c>
      <c r="DY39" s="1">
        <v>0.36826213400000002</v>
      </c>
      <c r="DZ39" s="15">
        <f t="shared" si="98"/>
        <v>5.9052315314374174E-2</v>
      </c>
      <c r="EA39" s="15">
        <f t="shared" si="99"/>
        <v>-5.9052315314374174E-2</v>
      </c>
      <c r="EB39" s="15">
        <f t="shared" si="36"/>
        <v>4.4542307000000003E-2</v>
      </c>
      <c r="EC39" s="15">
        <f t="shared" si="37"/>
        <v>8.4019704272125101E-4</v>
      </c>
      <c r="ED39" s="7">
        <f t="shared" si="106"/>
        <v>-1.5519356644113727</v>
      </c>
      <c r="EE39">
        <f t="shared" si="107"/>
        <v>-0.9998221429796641</v>
      </c>
      <c r="EG39" s="1">
        <v>0.36826213000000002</v>
      </c>
      <c r="EH39" s="1">
        <v>0.28905521000000001</v>
      </c>
      <c r="EI39" s="8">
        <f>EG39-EG40</f>
        <v>-4.4585439999999976E-2</v>
      </c>
      <c r="EJ39" s="8">
        <f t="shared" si="100"/>
        <v>-1.2880115856389412E-2</v>
      </c>
      <c r="EK39">
        <v>0</v>
      </c>
      <c r="EM39" s="1">
        <v>0.36826213000000002</v>
      </c>
      <c r="EN39" s="1">
        <v>0.24096182999999999</v>
      </c>
      <c r="EO39" s="8">
        <f>EM39-EM40</f>
        <v>-4.4585439999999976E-2</v>
      </c>
      <c r="EP39" s="8">
        <f t="shared" si="101"/>
        <v>-1.0735470194688207E-2</v>
      </c>
      <c r="EQ39">
        <v>1</v>
      </c>
      <c r="ES39" s="1">
        <v>0.36826213000000002</v>
      </c>
      <c r="ET39" s="1">
        <v>0.19353137000000001</v>
      </c>
      <c r="EU39" s="8">
        <f>ES39-ES40</f>
        <v>-4.4585439999999976E-2</v>
      </c>
      <c r="EV39" s="8">
        <f t="shared" si="102"/>
        <v>-8.6236344518604811E-3</v>
      </c>
      <c r="EX39" s="1">
        <v>0.36826213000000002</v>
      </c>
      <c r="EY39" s="1">
        <v>0.14786937999999999</v>
      </c>
      <c r="EZ39" s="8">
        <f>EX39-EX40</f>
        <v>-4.4585439999999976E-2</v>
      </c>
      <c r="FA39" s="8">
        <f t="shared" si="103"/>
        <v>-6.5889652914834897E-3</v>
      </c>
      <c r="FC39" s="1">
        <v>0.36826213000000002</v>
      </c>
      <c r="FD39" s="1">
        <v>0.10304165</v>
      </c>
      <c r="FE39" s="8">
        <f>FC39-FC40</f>
        <v>-4.4585439999999976E-2</v>
      </c>
      <c r="FF39" s="8">
        <f t="shared" si="104"/>
        <v>-4.5914702247834525E-3</v>
      </c>
      <c r="FH39">
        <v>0.36826213000000002</v>
      </c>
      <c r="FI39">
        <v>6.3265569999999993E-2</v>
      </c>
      <c r="FJ39" s="8">
        <f>FH39-FH40</f>
        <v>-4.4585439999999976E-2</v>
      </c>
      <c r="FK39" s="8">
        <f t="shared" si="105"/>
        <v>-2.8190734611582132E-3</v>
      </c>
      <c r="FM39" s="1">
        <v>0.36826213400000002</v>
      </c>
      <c r="FN39" s="1">
        <v>2.9731472700000001E-2</v>
      </c>
      <c r="FO39" s="8">
        <f>FM39-FM40</f>
        <v>-4.4585435000000007E-2</v>
      </c>
      <c r="FP39" s="8">
        <f>-FO39*FN39*$EE40</f>
        <v>-1.3248153181948412E-3</v>
      </c>
      <c r="FR39" s="1">
        <v>0.36826213000000002</v>
      </c>
      <c r="FS39" s="1">
        <v>0.28905521000000001</v>
      </c>
      <c r="FW39" s="1">
        <v>0.36826213000000002</v>
      </c>
      <c r="FX39" s="1">
        <v>-2.7897720000000001E-2</v>
      </c>
      <c r="FY39" s="8">
        <f>FW39-FW40</f>
        <v>-4.4585439999999976E-2</v>
      </c>
      <c r="FZ39" s="8">
        <f>-FY39*FX39*$EE40</f>
        <v>1.2431046156514945E-3</v>
      </c>
      <c r="GC39" s="1">
        <v>0.36826213000000002</v>
      </c>
      <c r="GD39" s="1">
        <v>-0.11793729</v>
      </c>
      <c r="GH39" s="1">
        <v>0.36826213000000002</v>
      </c>
      <c r="GI39" s="1">
        <v>-0.10651366</v>
      </c>
      <c r="GJ39" s="8">
        <f>GH39-GH40</f>
        <v>-4.4585439999999976E-2</v>
      </c>
      <c r="GK39" s="8">
        <f>-GJ39*GI39*$EE40</f>
        <v>4.746180776634577E-3</v>
      </c>
      <c r="GL39" s="8"/>
      <c r="GM39" s="1">
        <v>0.36826213000000002</v>
      </c>
      <c r="GN39" s="1">
        <v>-0.12592062000000001</v>
      </c>
      <c r="GO39" s="8">
        <f>GM39-GM40</f>
        <v>-4.4585439999999976E-2</v>
      </c>
      <c r="GP39" s="8">
        <f>-GO39*GN39*$EE40</f>
        <v>5.6109425403831539E-3</v>
      </c>
      <c r="GR39" s="1">
        <v>0.36826213000000002</v>
      </c>
      <c r="GS39" s="1">
        <v>-0.20226682000000001</v>
      </c>
      <c r="GT39" s="8">
        <f>GR39-GR40</f>
        <v>-4.4585439999999976E-2</v>
      </c>
      <c r="GU39" s="8">
        <f>-GT39*GS39*$EE40</f>
        <v>9.0128805341493871E-3</v>
      </c>
      <c r="GW39">
        <v>0.36826213000000002</v>
      </c>
      <c r="GX39">
        <v>-0.29404351000000001</v>
      </c>
      <c r="GY39" s="8">
        <f>GW39-GW40</f>
        <v>-4.4585439999999976E-2</v>
      </c>
      <c r="GZ39" s="8">
        <f>-GY39*GX39*$EE40</f>
        <v>1.3102391323856086E-2</v>
      </c>
      <c r="HB39">
        <v>0.36826213000000002</v>
      </c>
      <c r="HC39">
        <v>-0.29404351000000001</v>
      </c>
      <c r="HD39" s="8">
        <f>HB39-HB40</f>
        <v>-4.4585439999999976E-2</v>
      </c>
      <c r="HE39" s="8">
        <f>-HD39*HC39*$EE40</f>
        <v>1.3102391323856086E-2</v>
      </c>
      <c r="HG39">
        <v>0.23458828000000001</v>
      </c>
      <c r="HH39">
        <v>-0.36294292</v>
      </c>
    </row>
    <row r="40" spans="10:216" x14ac:dyDescent="0.3">
      <c r="M40" s="1"/>
      <c r="N40" s="1"/>
      <c r="P40" s="8"/>
      <c r="Q40" s="8"/>
      <c r="V40">
        <v>0.41284757</v>
      </c>
      <c r="W40">
        <v>3.2398339999999998E-2</v>
      </c>
      <c r="X40" s="8">
        <f t="shared" si="94"/>
        <v>-4.4571050000000001E-2</v>
      </c>
      <c r="Y40" s="8">
        <f t="shared" si="95"/>
        <v>-1.4440280320569998E-3</v>
      </c>
      <c r="AB40">
        <v>5.001034E-2</v>
      </c>
      <c r="AC40">
        <v>-0.28454902999999998</v>
      </c>
      <c r="AD40" s="8">
        <f t="shared" si="117"/>
        <v>-3.8986149999999997E-2</v>
      </c>
      <c r="AE40" s="8">
        <f t="shared" si="116"/>
        <v>1.1093471165934498E-2</v>
      </c>
      <c r="AH40">
        <v>5.001034E-2</v>
      </c>
      <c r="AI40">
        <v>-0.28169392999999998</v>
      </c>
      <c r="AJ40" s="8">
        <f t="shared" si="118"/>
        <v>-3.8986149999999997E-2</v>
      </c>
      <c r="AK40" s="8">
        <f t="shared" si="119"/>
        <v>1.0982161809069498E-2</v>
      </c>
      <c r="AN40">
        <v>0.41284757</v>
      </c>
      <c r="AO40">
        <v>2.7322820000000001E-2</v>
      </c>
      <c r="AP40" s="8">
        <f t="shared" si="96"/>
        <v>-4.4571050000000001E-2</v>
      </c>
      <c r="AQ40" s="8">
        <f t="shared" si="97"/>
        <v>-1.2178067763610001E-3</v>
      </c>
      <c r="BR40">
        <v>0.41284757</v>
      </c>
      <c r="BS40">
        <v>9.4774120000000003E-2</v>
      </c>
      <c r="BT40" s="8">
        <f>BR40-BR41</f>
        <v>-4.4571050000000001E-2</v>
      </c>
      <c r="BU40" s="8">
        <f>-BT40*BS40</f>
        <v>4.224182041226E-3</v>
      </c>
      <c r="BX40">
        <v>5.001034E-2</v>
      </c>
      <c r="BY40">
        <v>-0.25137651999999999</v>
      </c>
      <c r="BZ40" s="8">
        <f t="shared" si="120"/>
        <v>-3.8986149999999997E-2</v>
      </c>
      <c r="CA40" s="8">
        <f t="shared" si="121"/>
        <v>-9.800202715197999E-3</v>
      </c>
      <c r="CC40">
        <v>5.001034E-2</v>
      </c>
      <c r="CD40">
        <v>-0.26395136000000002</v>
      </c>
      <c r="CE40" s="8">
        <f t="shared" si="122"/>
        <v>-3.8986149999999997E-2</v>
      </c>
      <c r="CF40" s="8">
        <f t="shared" si="123"/>
        <v>-1.0290447313664E-2</v>
      </c>
      <c r="CG40" s="8"/>
      <c r="CI40">
        <v>0.41284757</v>
      </c>
      <c r="CJ40">
        <v>3.9087909999999997E-2</v>
      </c>
      <c r="CK40" s="8">
        <f>CI40-CI41</f>
        <v>-4.4571050000000001E-2</v>
      </c>
      <c r="CL40" s="8">
        <f>-CK40*CJ40</f>
        <v>1.7421891910054999E-3</v>
      </c>
      <c r="DM40">
        <v>0.41284757</v>
      </c>
      <c r="DN40">
        <v>-0.39274546999999999</v>
      </c>
      <c r="DO40" s="8">
        <f>DM40-DM41</f>
        <v>-4.4571050000000001E-2</v>
      </c>
      <c r="DP40" s="8">
        <f>-DO40*DN40</f>
        <v>-1.7505077980643501E-2</v>
      </c>
      <c r="DS40">
        <v>5.001034E-2</v>
      </c>
      <c r="DT40">
        <v>-0.95339463999999996</v>
      </c>
      <c r="DU40" s="8">
        <f t="shared" si="124"/>
        <v>-3.8986149999999997E-2</v>
      </c>
      <c r="DV40" s="8">
        <f t="shared" si="125"/>
        <v>-3.7169186444235995E-2</v>
      </c>
      <c r="DY40" s="1">
        <v>0.41284756900000003</v>
      </c>
      <c r="DZ40" s="15">
        <f t="shared" si="98"/>
        <v>5.7526732273967394E-2</v>
      </c>
      <c r="EA40" s="15">
        <f t="shared" si="99"/>
        <v>-5.7526732273967394E-2</v>
      </c>
      <c r="EB40" s="15">
        <f t="shared" si="36"/>
        <v>4.4585435000000007E-2</v>
      </c>
      <c r="EC40" s="15">
        <f t="shared" si="37"/>
        <v>1.5255830404067791E-3</v>
      </c>
      <c r="ED40" s="7">
        <f t="shared" si="106"/>
        <v>-1.5365925992766278</v>
      </c>
      <c r="EE40">
        <f t="shared" si="107"/>
        <v>-0.99941510953696477</v>
      </c>
      <c r="EG40" s="1">
        <v>0.41284757</v>
      </c>
      <c r="EH40" s="1">
        <v>0.26937189</v>
      </c>
      <c r="EI40" s="8">
        <f>EG40-EG41</f>
        <v>-4.4571050000000001E-2</v>
      </c>
      <c r="EJ40" s="8">
        <f t="shared" si="100"/>
        <v>-1.1992799844897513E-2</v>
      </c>
      <c r="EK40">
        <v>0</v>
      </c>
      <c r="EM40" s="1">
        <v>0.41284757</v>
      </c>
      <c r="EN40" s="1">
        <v>0.22761982</v>
      </c>
      <c r="EO40" s="8">
        <f>EM40-EM41</f>
        <v>-4.4571050000000001E-2</v>
      </c>
      <c r="EP40" s="8">
        <f t="shared" si="101"/>
        <v>-1.0132397929088505E-2</v>
      </c>
      <c r="EQ40">
        <v>1</v>
      </c>
      <c r="ES40" s="1">
        <v>0.41284757</v>
      </c>
      <c r="ET40" s="1">
        <v>0.18426813</v>
      </c>
      <c r="EU40" s="8">
        <f>ES40-ES41</f>
        <v>-4.4571050000000001E-2</v>
      </c>
      <c r="EV40" s="8">
        <f t="shared" si="102"/>
        <v>-8.2038656701839043E-3</v>
      </c>
      <c r="EX40" s="1">
        <v>0.41284757</v>
      </c>
      <c r="EY40" s="1">
        <v>0.14242529000000001</v>
      </c>
      <c r="EZ40" s="8">
        <f>EX40-EX41</f>
        <v>-4.4571050000000001E-2</v>
      </c>
      <c r="FA40" s="8">
        <f t="shared" si="103"/>
        <v>-6.3409659999099513E-3</v>
      </c>
      <c r="FC40" s="1">
        <v>0.41284757</v>
      </c>
      <c r="FD40" s="1">
        <v>0.10123399</v>
      </c>
      <c r="FE40" s="8">
        <f>FC40-FC41</f>
        <v>-4.4571050000000001E-2</v>
      </c>
      <c r="FF40" s="8">
        <f t="shared" si="104"/>
        <v>-4.5070737691685521E-3</v>
      </c>
      <c r="FH40">
        <v>0.41284757</v>
      </c>
      <c r="FI40">
        <v>6.3341339999999996E-2</v>
      </c>
      <c r="FJ40" s="8">
        <f>FH40-FH41</f>
        <v>-4.4571050000000001E-2</v>
      </c>
      <c r="FK40" s="8">
        <f t="shared" si="105"/>
        <v>-2.8200418853192165E-3</v>
      </c>
      <c r="FM40" s="1">
        <v>0.41284756900000003</v>
      </c>
      <c r="FN40" s="1">
        <v>3.4193269999999998E-2</v>
      </c>
      <c r="FO40" s="8">
        <f>FM40-FM41</f>
        <v>-4.4571052999999972E-2</v>
      </c>
      <c r="FP40" s="8">
        <f>-FO40*FN40*$EE41</f>
        <v>-1.5223305993577992E-3</v>
      </c>
      <c r="FR40" s="1">
        <v>0.41284757</v>
      </c>
      <c r="FS40" s="1">
        <v>0.26937189</v>
      </c>
      <c r="FW40" s="1">
        <v>0.41284757</v>
      </c>
      <c r="FX40" s="1">
        <v>-1.81546E-2</v>
      </c>
      <c r="FY40" s="8">
        <f>FW40-FW41</f>
        <v>-4.4571050000000001E-2</v>
      </c>
      <c r="FZ40" s="8">
        <f>-FY40*FX40*$EE41</f>
        <v>8.0826727712448535E-4</v>
      </c>
      <c r="GC40" s="1">
        <v>0.41284757</v>
      </c>
      <c r="GD40" s="1">
        <v>-9.9963640000000006E-2</v>
      </c>
      <c r="GH40" s="1">
        <v>0.41284757</v>
      </c>
      <c r="GI40" s="1">
        <v>-9.6165589999999995E-2</v>
      </c>
      <c r="GJ40" s="8">
        <f>GH40-GH41</f>
        <v>-4.4571050000000001E-2</v>
      </c>
      <c r="GK40" s="8">
        <f>-GJ40*GI40*$EE41</f>
        <v>4.2814217654131535E-3</v>
      </c>
      <c r="GL40" s="8"/>
      <c r="GM40" s="1">
        <v>0.41284757</v>
      </c>
      <c r="GN40" s="1">
        <v>-0.10781455</v>
      </c>
      <c r="GO40" s="8">
        <f>GM40-GM41</f>
        <v>-4.4571050000000001E-2</v>
      </c>
      <c r="GP40" s="8">
        <f>-GO40*GN40*$EE41</f>
        <v>4.800049175575429E-3</v>
      </c>
      <c r="GR40" s="1">
        <v>0.41284757</v>
      </c>
      <c r="GS40" s="1">
        <v>-0.17883449000000001</v>
      </c>
      <c r="GT40" s="8">
        <f>GR40-GR41</f>
        <v>-4.4571050000000001E-2</v>
      </c>
      <c r="GU40" s="8">
        <f>-GT40*GS40*$EE41</f>
        <v>7.961952689029007E-3</v>
      </c>
      <c r="GW40">
        <v>0.41284757</v>
      </c>
      <c r="GX40">
        <v>-0.26486390999999998</v>
      </c>
      <c r="GY40" s="8">
        <f>GW40-GW41</f>
        <v>-4.4571050000000001E-2</v>
      </c>
      <c r="GZ40" s="8">
        <f>-GY40*GX40*$EE41</f>
        <v>1.1792098495381046E-2</v>
      </c>
      <c r="HB40">
        <v>0.41284757</v>
      </c>
      <c r="HC40">
        <v>-0.26486390999999998</v>
      </c>
      <c r="HD40" s="8">
        <f>HB40-HB41</f>
        <v>-4.4571050000000001E-2</v>
      </c>
      <c r="HE40" s="8">
        <f>-HD40*HC40*$EE41</f>
        <v>1.1792098495381046E-2</v>
      </c>
      <c r="HG40">
        <v>0.27912081999999999</v>
      </c>
      <c r="HH40">
        <v>-0.34150181000000002</v>
      </c>
    </row>
    <row r="41" spans="10:216" x14ac:dyDescent="0.3">
      <c r="M41" s="1"/>
      <c r="N41" s="1"/>
      <c r="P41" s="4" t="s">
        <v>17</v>
      </c>
      <c r="Q41" s="4">
        <v>32</v>
      </c>
      <c r="R41" s="4" t="s">
        <v>3</v>
      </c>
      <c r="S41" s="7">
        <f>SUM(S7:S39)</f>
        <v>0.54475304373110744</v>
      </c>
      <c r="V41">
        <v>0.45741862</v>
      </c>
      <c r="W41">
        <v>3.9418130000000003E-2</v>
      </c>
      <c r="X41" s="8">
        <f t="shared" si="94"/>
        <v>-4.4585399999999997E-2</v>
      </c>
      <c r="Y41" s="8">
        <f t="shared" si="95"/>
        <v>-1.7574730933020001E-3</v>
      </c>
      <c r="AB41">
        <v>8.8996489999999998E-2</v>
      </c>
      <c r="AC41">
        <v>-0.15170051000000001</v>
      </c>
      <c r="AD41" s="8">
        <f t="shared" si="117"/>
        <v>-4.7269270000000016E-2</v>
      </c>
      <c r="AE41" s="8">
        <f t="shared" si="116"/>
        <v>7.1707723663277032E-3</v>
      </c>
      <c r="AH41">
        <v>8.8996489999999998E-2</v>
      </c>
      <c r="AI41">
        <v>-0.16349916</v>
      </c>
      <c r="AJ41" s="8">
        <f t="shared" si="118"/>
        <v>-4.7269270000000016E-2</v>
      </c>
      <c r="AK41" s="8">
        <f t="shared" si="119"/>
        <v>7.7284859388132027E-3</v>
      </c>
      <c r="AN41">
        <v>0.45741862</v>
      </c>
      <c r="AO41">
        <v>2.9243930000000001E-2</v>
      </c>
      <c r="AP41" s="8">
        <f t="shared" si="96"/>
        <v>-4.4585399999999997E-2</v>
      </c>
      <c r="AQ41" s="8">
        <f t="shared" si="97"/>
        <v>-1.303852316622E-3</v>
      </c>
      <c r="AT41" s="4" t="s">
        <v>17</v>
      </c>
      <c r="AU41" s="4">
        <v>32</v>
      </c>
      <c r="AV41" s="4" t="s">
        <v>3</v>
      </c>
      <c r="AW41" s="7">
        <f>SUM(AW7:AW39)</f>
        <v>0.50225920262528712</v>
      </c>
      <c r="BL41" s="4" t="s">
        <v>17</v>
      </c>
      <c r="BM41" s="4">
        <v>32</v>
      </c>
      <c r="BN41" s="4" t="s">
        <v>3</v>
      </c>
      <c r="BO41" s="7">
        <f>SUM(BO7:BO39)</f>
        <v>0.43663731620592994</v>
      </c>
      <c r="BR41">
        <v>0.45741862</v>
      </c>
      <c r="BS41">
        <v>9.3116950000000004E-2</v>
      </c>
      <c r="BT41" s="8">
        <f>BR41-BR42</f>
        <v>-4.4585399999999997E-2</v>
      </c>
      <c r="BU41" s="8">
        <f>-BT41*BS41</f>
        <v>4.1516564625299996E-3</v>
      </c>
      <c r="BX41">
        <v>8.8996489999999998E-2</v>
      </c>
      <c r="BY41">
        <v>-0.12700905000000001</v>
      </c>
      <c r="BZ41" s="8">
        <f t="shared" si="120"/>
        <v>-4.7269270000000016E-2</v>
      </c>
      <c r="CA41" s="8">
        <f t="shared" si="121"/>
        <v>-6.0036250768935023E-3</v>
      </c>
      <c r="CC41">
        <v>8.8996489999999998E-2</v>
      </c>
      <c r="CD41">
        <v>-0.14601138999999999</v>
      </c>
      <c r="CE41" s="8">
        <f t="shared" si="122"/>
        <v>-4.7269270000000016E-2</v>
      </c>
      <c r="CF41" s="8">
        <f t="shared" si="123"/>
        <v>-6.901851816985302E-3</v>
      </c>
      <c r="CG41" s="8"/>
      <c r="CI41">
        <v>0.45741862</v>
      </c>
      <c r="CJ41">
        <v>4.5308620000000001E-2</v>
      </c>
      <c r="CK41" s="8">
        <f>CI41-CI42</f>
        <v>-4.4585399999999997E-2</v>
      </c>
      <c r="CL41" s="8">
        <f>-CK41*CJ41</f>
        <v>2.020102946148E-3</v>
      </c>
      <c r="CO41" s="4" t="s">
        <v>17</v>
      </c>
      <c r="CP41" s="4">
        <v>32</v>
      </c>
      <c r="CQ41" s="4" t="s">
        <v>3</v>
      </c>
      <c r="CR41" s="7">
        <f>SUM(CR7:CR39)</f>
        <v>0.46317693494332052</v>
      </c>
      <c r="DG41" s="4" t="s">
        <v>17</v>
      </c>
      <c r="DH41" s="4">
        <v>32</v>
      </c>
      <c r="DI41" s="4" t="s">
        <v>3</v>
      </c>
      <c r="DJ41" s="7">
        <f>SUM(DJ7:DJ39)</f>
        <v>0.51976350883273492</v>
      </c>
      <c r="DM41">
        <v>0.45741862</v>
      </c>
      <c r="DN41">
        <v>-0.37310496999999998</v>
      </c>
      <c r="DO41" s="8">
        <f>DM41-DM42</f>
        <v>-4.4585399999999997E-2</v>
      </c>
      <c r="DP41" s="8">
        <f>-DO41*DN41</f>
        <v>-1.6635034329437998E-2</v>
      </c>
      <c r="DS41">
        <v>8.8996489999999998E-2</v>
      </c>
      <c r="DT41">
        <v>-0.75844275999999999</v>
      </c>
      <c r="DU41" s="8">
        <f t="shared" si="124"/>
        <v>-4.7269270000000016E-2</v>
      </c>
      <c r="DV41" s="8">
        <f t="shared" si="125"/>
        <v>-3.5851035601985215E-2</v>
      </c>
      <c r="DY41" s="1">
        <v>0.457418622</v>
      </c>
      <c r="DZ41" s="15">
        <f t="shared" si="98"/>
        <v>5.5420099779394875E-2</v>
      </c>
      <c r="EA41" s="15">
        <f t="shared" si="99"/>
        <v>-5.5420099779394875E-2</v>
      </c>
      <c r="EB41" s="15">
        <f t="shared" si="36"/>
        <v>4.4571052999999972E-2</v>
      </c>
      <c r="EC41" s="15">
        <f t="shared" si="37"/>
        <v>2.106632494572519E-3</v>
      </c>
      <c r="ED41" s="7">
        <f t="shared" si="106"/>
        <v>-1.5235668862871452</v>
      </c>
      <c r="EE41">
        <f t="shared" si="107"/>
        <v>-0.9988848972786567</v>
      </c>
      <c r="EG41" s="1">
        <v>0.45741862</v>
      </c>
      <c r="EH41" s="1">
        <v>0.24831054999999999</v>
      </c>
      <c r="EI41" s="8">
        <f>EG41-EG42</f>
        <v>-4.4585399999999997E-2</v>
      </c>
      <c r="EJ41" s="8">
        <f t="shared" si="100"/>
        <v>-1.1052151209888349E-2</v>
      </c>
      <c r="EK41">
        <v>0</v>
      </c>
      <c r="EM41" s="1">
        <v>0.45741862</v>
      </c>
      <c r="EN41" s="1">
        <v>0.21242158</v>
      </c>
      <c r="EO41" s="8">
        <f>EM41-EM42</f>
        <v>-4.4585399999999997E-2</v>
      </c>
      <c r="EP41" s="8">
        <f t="shared" si="101"/>
        <v>-9.4533150281900947E-3</v>
      </c>
      <c r="EQ41">
        <v>1</v>
      </c>
      <c r="ES41" s="1">
        <v>0.45741862</v>
      </c>
      <c r="ET41" s="1">
        <v>0.17271686</v>
      </c>
      <c r="EU41" s="8">
        <f>ES41-ES42</f>
        <v>-4.4585399999999997E-2</v>
      </c>
      <c r="EV41" s="8">
        <f t="shared" si="102"/>
        <v>-7.6875221500541024E-3</v>
      </c>
      <c r="EX41" s="1">
        <v>0.45741862</v>
      </c>
      <c r="EY41" s="1">
        <v>0.1343184</v>
      </c>
      <c r="EZ41" s="8">
        <f>EX41-EX42</f>
        <v>-4.4585399999999997E-2</v>
      </c>
      <c r="FA41" s="8">
        <f t="shared" si="103"/>
        <v>-5.9784301032326957E-3</v>
      </c>
      <c r="FC41" s="1">
        <v>0.45741862</v>
      </c>
      <c r="FD41" s="1">
        <v>9.6445909999999996E-2</v>
      </c>
      <c r="FE41" s="8">
        <f>FC41-FC42</f>
        <v>-4.4585399999999997E-2</v>
      </c>
      <c r="FF41" s="8">
        <f t="shared" si="104"/>
        <v>-4.2927486604789162E-3</v>
      </c>
      <c r="FH41">
        <v>0.45741862</v>
      </c>
      <c r="FI41">
        <v>6.0219549999999997E-2</v>
      </c>
      <c r="FJ41" s="8">
        <f>FH41-FH42</f>
        <v>-4.4585399999999997E-2</v>
      </c>
      <c r="FK41" s="8">
        <f t="shared" si="105"/>
        <v>-2.6803354605409715E-3</v>
      </c>
      <c r="FM41" s="1">
        <v>0.457418622</v>
      </c>
      <c r="FN41" s="1">
        <v>3.5147273700000002E-2</v>
      </c>
      <c r="FO41" s="8">
        <f>FM41-FM42</f>
        <v>-4.4585397000000027E-2</v>
      </c>
      <c r="FP41" s="8">
        <f>-FO41*FN41*$EE42</f>
        <v>-1.5643836212760657E-3</v>
      </c>
      <c r="FR41" s="1">
        <v>0.45741862</v>
      </c>
      <c r="FS41" s="1">
        <v>0.24831054999999999</v>
      </c>
      <c r="FW41" s="1">
        <v>0.45741862</v>
      </c>
      <c r="FX41" s="1">
        <v>-1.223575E-2</v>
      </c>
      <c r="FY41" s="8">
        <f>FW41-FW42</f>
        <v>-4.4585399999999997E-2</v>
      </c>
      <c r="FZ41" s="8">
        <f>-FY41*FX41*$EE42</f>
        <v>5.4460577356214379E-4</v>
      </c>
      <c r="GC41" s="1">
        <v>0.45741862</v>
      </c>
      <c r="GD41" s="1">
        <v>-8.6045849999999993E-2</v>
      </c>
      <c r="GH41" s="1">
        <v>0.45741862</v>
      </c>
      <c r="GI41" s="1">
        <v>-8.9671319999999999E-2</v>
      </c>
      <c r="GJ41" s="8">
        <f>GH41-GH42</f>
        <v>-4.4585399999999997E-2</v>
      </c>
      <c r="GK41" s="8">
        <f>-GJ41*GI41*$EE42</f>
        <v>3.9912157893826315E-3</v>
      </c>
      <c r="GL41" s="8"/>
      <c r="GM41" s="1">
        <v>0.45741862</v>
      </c>
      <c r="GN41" s="1">
        <v>-9.379208E-2</v>
      </c>
      <c r="GO41" s="8">
        <f>GM41-GM42</f>
        <v>-4.4585399999999997E-2</v>
      </c>
      <c r="GP41" s="8">
        <f>-GO41*GN41*$EE42</f>
        <v>4.1746283049590317E-3</v>
      </c>
      <c r="GR41" s="1">
        <v>0.45741862</v>
      </c>
      <c r="GS41" s="1">
        <v>-0.15960326999999999</v>
      </c>
      <c r="GT41" s="8">
        <f>GR41-GR42</f>
        <v>-4.4585399999999997E-2</v>
      </c>
      <c r="GU41" s="8">
        <f>-GT41*GS41*$EE42</f>
        <v>7.103844253224992E-3</v>
      </c>
      <c r="GW41">
        <v>0.45741862</v>
      </c>
      <c r="GX41">
        <v>-0.23998554</v>
      </c>
      <c r="GY41" s="8">
        <f>GW41-GW42</f>
        <v>-4.4585399999999997E-2</v>
      </c>
      <c r="GZ41" s="8">
        <f>-GY41*GX41*$EE42</f>
        <v>1.0681610089731222E-2</v>
      </c>
      <c r="HB41">
        <v>0.45741862</v>
      </c>
      <c r="HC41">
        <v>-0.23998554</v>
      </c>
      <c r="HD41" s="8">
        <f>HB41-HB42</f>
        <v>-4.4585399999999997E-2</v>
      </c>
      <c r="HE41" s="8">
        <f>-HD41*HC41*$EE42</f>
        <v>1.0681610089731222E-2</v>
      </c>
      <c r="HG41">
        <v>0.32371982999999999</v>
      </c>
      <c r="HH41">
        <v>-0.29509759000000002</v>
      </c>
    </row>
    <row r="42" spans="10:216" x14ac:dyDescent="0.3">
      <c r="M42" s="1"/>
      <c r="N42" s="1"/>
      <c r="V42">
        <v>0.50200402</v>
      </c>
      <c r="W42">
        <v>4.5873400000000002E-2</v>
      </c>
      <c r="X42" s="8">
        <f>V42-V43</f>
        <v>-4.4568410000000003E-2</v>
      </c>
      <c r="Y42" s="8">
        <f t="shared" si="95"/>
        <v>-2.0445044992940002E-3</v>
      </c>
      <c r="AB42">
        <v>0.13626576000000001</v>
      </c>
      <c r="AC42">
        <v>-8.5366040000000004E-2</v>
      </c>
      <c r="AD42" s="8">
        <f t="shared" si="117"/>
        <v>-4.2471809999999999E-2</v>
      </c>
      <c r="AE42" s="8">
        <f t="shared" si="116"/>
        <v>3.6256502313324001E-3</v>
      </c>
      <c r="AH42">
        <v>0.13626576000000001</v>
      </c>
      <c r="AI42">
        <v>-8.5418850000000004E-2</v>
      </c>
      <c r="AJ42" s="8">
        <f t="shared" si="118"/>
        <v>-4.2471809999999999E-2</v>
      </c>
      <c r="AK42" s="8">
        <f t="shared" si="119"/>
        <v>3.6278931676184999E-3</v>
      </c>
      <c r="AN42">
        <v>0.50200402</v>
      </c>
      <c r="AO42">
        <v>3.098186E-2</v>
      </c>
      <c r="AP42" s="8">
        <f>AN42-AN43</f>
        <v>-4.4568410000000003E-2</v>
      </c>
      <c r="AQ42" s="8">
        <f t="shared" si="97"/>
        <v>-1.3808122390426001E-3</v>
      </c>
      <c r="BR42">
        <v>0.50200402</v>
      </c>
      <c r="BS42">
        <v>9.0652559999999993E-2</v>
      </c>
      <c r="BT42" s="8">
        <f>BR42-BR43</f>
        <v>-4.4568410000000003E-2</v>
      </c>
      <c r="BU42" s="8">
        <f>-BT42*BS42</f>
        <v>4.0402404616295996E-3</v>
      </c>
      <c r="BX42">
        <v>0.13626576000000001</v>
      </c>
      <c r="BY42">
        <v>-5.6749819999999999E-2</v>
      </c>
      <c r="BZ42" s="8">
        <f t="shared" si="120"/>
        <v>-4.2471809999999999E-2</v>
      </c>
      <c r="CA42" s="8">
        <f t="shared" si="121"/>
        <v>-2.4102675725742001E-3</v>
      </c>
      <c r="CC42">
        <v>0.13626576000000001</v>
      </c>
      <c r="CD42">
        <v>-7.0630079999999998E-2</v>
      </c>
      <c r="CE42" s="8">
        <f t="shared" si="122"/>
        <v>-4.2471809999999999E-2</v>
      </c>
      <c r="CF42" s="8">
        <f t="shared" si="123"/>
        <v>-2.9997873380447999E-3</v>
      </c>
      <c r="CG42" s="8"/>
      <c r="CI42">
        <v>0.50200402</v>
      </c>
      <c r="CJ42">
        <v>5.0801850000000003E-2</v>
      </c>
      <c r="CK42" s="8">
        <f>CI42-CI43</f>
        <v>-4.4568410000000003E-2</v>
      </c>
      <c r="CL42" s="8">
        <f>-CK42*CJ42</f>
        <v>2.2641576795585003E-3</v>
      </c>
      <c r="DM42">
        <v>0.50200402</v>
      </c>
      <c r="DN42">
        <v>-0.35333961000000003</v>
      </c>
      <c r="DO42" s="8">
        <f>DM42-DM43</f>
        <v>-4.4568410000000003E-2</v>
      </c>
      <c r="DP42" s="8">
        <f>-DO42*DN42</f>
        <v>-1.5747784607720101E-2</v>
      </c>
      <c r="DS42">
        <v>0.13626576000000001</v>
      </c>
      <c r="DT42">
        <v>-0.64025752000000002</v>
      </c>
      <c r="DU42" s="8">
        <f t="shared" si="124"/>
        <v>-4.2471809999999999E-2</v>
      </c>
      <c r="DV42" s="8">
        <f t="shared" si="125"/>
        <v>-2.7192895740511199E-2</v>
      </c>
      <c r="DY42" s="1">
        <v>0.50200401900000002</v>
      </c>
      <c r="DZ42" s="15">
        <f t="shared" si="98"/>
        <v>5.2813337809880657E-2</v>
      </c>
      <c r="EA42" s="15">
        <f t="shared" si="99"/>
        <v>-5.2813337809880657E-2</v>
      </c>
      <c r="EB42" s="15">
        <f t="shared" si="36"/>
        <v>4.4585397000000027E-2</v>
      </c>
      <c r="EC42" s="15">
        <f t="shared" si="37"/>
        <v>2.606761969514218E-3</v>
      </c>
      <c r="ED42" s="7">
        <f t="shared" si="106"/>
        <v>-1.5123960894851083</v>
      </c>
      <c r="EE42">
        <f t="shared" si="107"/>
        <v>-0.99829519075717399</v>
      </c>
      <c r="EG42" s="1">
        <v>0.50200402</v>
      </c>
      <c r="EH42" s="1">
        <v>0.22612906999999999</v>
      </c>
      <c r="EI42" s="8">
        <f>EG42-EG43</f>
        <v>-4.4568410000000003E-2</v>
      </c>
      <c r="EJ42" s="8">
        <f t="shared" si="100"/>
        <v>-1.0054865144540211E-2</v>
      </c>
      <c r="EK42">
        <v>0</v>
      </c>
      <c r="EM42" s="1">
        <v>0.50200402</v>
      </c>
      <c r="EN42" s="1">
        <v>0.19575502</v>
      </c>
      <c r="EO42" s="8">
        <f>EM42-EM43</f>
        <v>-4.4568410000000003E-2</v>
      </c>
      <c r="EP42" s="8">
        <f t="shared" si="101"/>
        <v>-8.7029524656704691E-3</v>
      </c>
      <c r="EQ42">
        <v>1</v>
      </c>
      <c r="ES42" s="1">
        <v>0.50200402</v>
      </c>
      <c r="ET42" s="1">
        <v>0.15938123000000001</v>
      </c>
      <c r="EU42" s="8">
        <f>ES42-ES43</f>
        <v>-4.4568410000000003E-2</v>
      </c>
      <c r="EV42" s="8">
        <f t="shared" si="102"/>
        <v>-7.0869117987393069E-3</v>
      </c>
      <c r="EX42" s="1">
        <v>0.50200402</v>
      </c>
      <c r="EY42" s="1">
        <v>0.12415569999999999</v>
      </c>
      <c r="EZ42" s="8">
        <f>EX42-EX43</f>
        <v>-4.4568410000000003E-2</v>
      </c>
      <c r="FA42" s="8">
        <f t="shared" si="103"/>
        <v>-5.5206029920257093E-3</v>
      </c>
      <c r="FC42" s="1">
        <v>0.50200402</v>
      </c>
      <c r="FD42" s="1">
        <v>8.9373149999999998E-2</v>
      </c>
      <c r="FE42" s="8">
        <f>FC42-FC43</f>
        <v>-4.4568410000000003E-2</v>
      </c>
      <c r="FF42" s="8">
        <f t="shared" si="104"/>
        <v>-3.9739913616270743E-3</v>
      </c>
      <c r="FH42">
        <v>0.50200402</v>
      </c>
      <c r="FI42">
        <v>5.4681720000000003E-2</v>
      </c>
      <c r="FJ42" s="8">
        <f>FH42-FH43</f>
        <v>-4.4568410000000003E-2</v>
      </c>
      <c r="FK42" s="8">
        <f t="shared" si="105"/>
        <v>-2.4314313965537794E-3</v>
      </c>
      <c r="FM42" s="1">
        <v>0.50200401900000002</v>
      </c>
      <c r="FN42" s="1">
        <v>3.3464303600000002E-2</v>
      </c>
      <c r="FO42" s="8">
        <f>FM42-FM43</f>
        <v>-4.4568407999999948E-2</v>
      </c>
      <c r="FP42" s="8">
        <f>-FO42*FN42*$EE43</f>
        <v>-1.487995527308847E-3</v>
      </c>
      <c r="FR42" s="1">
        <v>0.50200402</v>
      </c>
      <c r="FS42" s="1">
        <v>0.22612906999999999</v>
      </c>
      <c r="FW42" s="1">
        <v>0.50200402</v>
      </c>
      <c r="FX42" s="1">
        <v>-9.1466599999999992E-3</v>
      </c>
      <c r="FY42" s="8">
        <f>FW42-FW43</f>
        <v>-4.4568410000000003E-2</v>
      </c>
      <c r="FZ42" s="8">
        <f>-FY42*FX42*$EE43</f>
        <v>4.0670769495916717E-4</v>
      </c>
      <c r="GC42" s="1">
        <v>0.50200402</v>
      </c>
      <c r="GD42" s="1">
        <v>-7.4995049999999994E-2</v>
      </c>
      <c r="GH42" s="1">
        <v>0.50200402</v>
      </c>
      <c r="GI42" s="1">
        <v>-8.5931389999999996E-2</v>
      </c>
      <c r="GJ42" s="8">
        <f>GH42-GH43</f>
        <v>-4.4568410000000003E-2</v>
      </c>
      <c r="GK42" s="8">
        <f>-GJ42*GI42*$EE43</f>
        <v>3.8209529545798391E-3</v>
      </c>
      <c r="GL42" s="8"/>
      <c r="GM42" s="1">
        <v>0.50200402</v>
      </c>
      <c r="GN42" s="1">
        <v>-8.2650379999999996E-2</v>
      </c>
      <c r="GO42" s="8">
        <f>GM42-GM43</f>
        <v>-4.4568410000000003E-2</v>
      </c>
      <c r="GP42" s="8">
        <f>-GO42*GN42*$EE43</f>
        <v>3.6750623219075872E-3</v>
      </c>
      <c r="GR42" s="1">
        <v>0.50200402</v>
      </c>
      <c r="GS42" s="1">
        <v>-0.14319596000000001</v>
      </c>
      <c r="GT42" s="8">
        <f>GR42-GR43</f>
        <v>-4.4568410000000003E-2</v>
      </c>
      <c r="GU42" s="8">
        <f>-GT42*GS42*$EE43</f>
        <v>6.3672311881129411E-3</v>
      </c>
      <c r="GW42">
        <v>0.50200402</v>
      </c>
      <c r="GX42">
        <v>-0.21780055000000001</v>
      </c>
      <c r="GY42" s="8">
        <f>GW42-GW43</f>
        <v>-4.4568410000000003E-2</v>
      </c>
      <c r="GZ42" s="8">
        <f>-GY42*GX42*$EE43</f>
        <v>9.684536175099857E-3</v>
      </c>
      <c r="HB42">
        <v>0.50200402</v>
      </c>
      <c r="HC42">
        <v>-0.21780055000000001</v>
      </c>
      <c r="HD42" s="8">
        <f>HB42-HB43</f>
        <v>-4.4568410000000003E-2</v>
      </c>
      <c r="HE42" s="8">
        <f>-HD42*HC42*$EE43</f>
        <v>9.684536175099857E-3</v>
      </c>
      <c r="HG42">
        <v>0.36826213000000002</v>
      </c>
      <c r="HH42">
        <v>-0.26400210000000002</v>
      </c>
    </row>
    <row r="43" spans="10:216" x14ac:dyDescent="0.3">
      <c r="M43" s="1"/>
      <c r="N43" s="1"/>
      <c r="V43">
        <v>0.54657243</v>
      </c>
      <c r="W43">
        <v>5.1222129999999998E-2</v>
      </c>
      <c r="X43" s="8">
        <f t="shared" ref="X43:X45" si="126">V43-V44</f>
        <v>-4.4593719999999948E-2</v>
      </c>
      <c r="Y43" s="8">
        <f t="shared" si="95"/>
        <v>-2.2841853230235972E-3</v>
      </c>
      <c r="AB43">
        <v>0.17873757000000001</v>
      </c>
      <c r="AC43">
        <v>-2.866428E-2</v>
      </c>
      <c r="AD43" s="8">
        <f t="shared" si="117"/>
        <v>-3.394701E-2</v>
      </c>
      <c r="AE43" s="8">
        <f t="shared" si="116"/>
        <v>9.7306659980279995E-4</v>
      </c>
      <c r="AH43">
        <v>0.17873757000000001</v>
      </c>
      <c r="AI43">
        <v>-3.0235519999999998E-2</v>
      </c>
      <c r="AJ43" s="8">
        <f t="shared" si="118"/>
        <v>-3.394701E-2</v>
      </c>
      <c r="AK43" s="8">
        <f t="shared" si="119"/>
        <v>1.0264054997952E-3</v>
      </c>
      <c r="AN43">
        <v>0.54657243</v>
      </c>
      <c r="AO43">
        <v>3.2384339999999998E-2</v>
      </c>
      <c r="AP43" s="8">
        <f t="shared" ref="AP43:AP45" si="127">AN43-AN44</f>
        <v>-4.4593719999999948E-2</v>
      </c>
      <c r="AQ43" s="8">
        <f t="shared" si="97"/>
        <v>-1.4441381903447983E-3</v>
      </c>
      <c r="BR43">
        <v>0.54657243</v>
      </c>
      <c r="BS43">
        <v>8.5162699999999994E-2</v>
      </c>
      <c r="BT43" s="8">
        <f>BR43-BR44</f>
        <v>-4.4593719999999948E-2</v>
      </c>
      <c r="BU43" s="8">
        <f>-BT43*BS43</f>
        <v>3.7977215982439951E-3</v>
      </c>
      <c r="BX43">
        <v>0.17873757000000001</v>
      </c>
      <c r="BY43">
        <v>1.0419090000000001E-2</v>
      </c>
      <c r="BZ43" s="8">
        <f t="shared" si="120"/>
        <v>-3.394701E-2</v>
      </c>
      <c r="CA43" s="8">
        <f t="shared" si="121"/>
        <v>3.5369695242090004E-4</v>
      </c>
      <c r="CC43">
        <v>0.17873757000000001</v>
      </c>
      <c r="CD43">
        <v>-1.8915649999999999E-2</v>
      </c>
      <c r="CE43" s="8">
        <f t="shared" si="122"/>
        <v>-3.394701E-2</v>
      </c>
      <c r="CF43" s="8">
        <f t="shared" si="123"/>
        <v>-6.4212975970649993E-4</v>
      </c>
      <c r="CG43" s="8"/>
      <c r="CI43">
        <v>0.54657243</v>
      </c>
      <c r="CJ43">
        <v>5.5128200000000002E-2</v>
      </c>
      <c r="CK43" s="8">
        <f>CI43-CI44</f>
        <v>-4.4593719999999948E-2</v>
      </c>
      <c r="CL43" s="8">
        <f>-CK43*CJ43</f>
        <v>2.458371514903997E-3</v>
      </c>
      <c r="DM43">
        <v>0.54657243</v>
      </c>
      <c r="DN43">
        <v>-0.33301844000000003</v>
      </c>
      <c r="DO43" s="8">
        <f>DM43-DM44</f>
        <v>-4.4593719999999948E-2</v>
      </c>
      <c r="DP43" s="8">
        <f>-DO43*DN43</f>
        <v>-1.4850531068196783E-2</v>
      </c>
      <c r="DS43">
        <v>0.17873757000000001</v>
      </c>
      <c r="DT43">
        <v>-0.55938262000000005</v>
      </c>
      <c r="DU43" s="8">
        <f t="shared" si="124"/>
        <v>-3.394701E-2</v>
      </c>
      <c r="DV43" s="8">
        <f t="shared" si="125"/>
        <v>-1.8989367394966202E-2</v>
      </c>
      <c r="DY43" s="1">
        <v>0.54657242699999997</v>
      </c>
      <c r="DZ43" s="15">
        <f t="shared" si="98"/>
        <v>4.9774339676722755E-2</v>
      </c>
      <c r="EA43" s="15">
        <f t="shared" si="99"/>
        <v>-4.9774339676722755E-2</v>
      </c>
      <c r="EB43" s="15">
        <f t="shared" si="36"/>
        <v>4.4568407999999948E-2</v>
      </c>
      <c r="EC43" s="15">
        <f t="shared" si="37"/>
        <v>3.0389981331579025E-3</v>
      </c>
      <c r="ED43" s="7">
        <f t="shared" si="106"/>
        <v>-1.5027144405318809</v>
      </c>
      <c r="EE43">
        <f t="shared" si="107"/>
        <v>-0.9976833234328365</v>
      </c>
      <c r="EG43" s="1">
        <v>0.54657243</v>
      </c>
      <c r="EH43" s="1">
        <v>0.20302964000000001</v>
      </c>
      <c r="EI43" s="8">
        <f>EG43-EG44</f>
        <v>-4.4593719999999948E-2</v>
      </c>
      <c r="EJ43" s="8">
        <f t="shared" si="100"/>
        <v>-9.0273151236370478E-3</v>
      </c>
      <c r="EK43">
        <v>0</v>
      </c>
      <c r="EM43" s="1">
        <v>0.54657243</v>
      </c>
      <c r="EN43" s="1">
        <v>0.17787896</v>
      </c>
      <c r="EO43" s="8">
        <f>EM43-EM44</f>
        <v>-4.4593719999999948E-2</v>
      </c>
      <c r="EP43" s="8">
        <f t="shared" si="101"/>
        <v>-7.9078348330005599E-3</v>
      </c>
      <c r="EQ43">
        <v>1</v>
      </c>
      <c r="ES43" s="1">
        <v>0.54657243</v>
      </c>
      <c r="ET43" s="1">
        <v>0.14459816</v>
      </c>
      <c r="EU43" s="8">
        <f>ES43-ES44</f>
        <v>-4.4593719999999948E-2</v>
      </c>
      <c r="EV43" s="8">
        <f t="shared" si="102"/>
        <v>-6.4292738568520816E-3</v>
      </c>
      <c r="EX43" s="1">
        <v>0.54657243</v>
      </c>
      <c r="EY43" s="1">
        <v>0.11234142</v>
      </c>
      <c r="EZ43" s="8">
        <f>EX43-EX44</f>
        <v>-4.4593719999999948E-2</v>
      </c>
      <c r="FA43" s="8">
        <f t="shared" si="103"/>
        <v>-4.9950411170352343E-3</v>
      </c>
      <c r="FC43" s="1">
        <v>0.54657243</v>
      </c>
      <c r="FD43" s="1">
        <v>8.0474450000000003E-2</v>
      </c>
      <c r="FE43" s="8">
        <f>FC43-FC44</f>
        <v>-4.4593719999999948E-2</v>
      </c>
      <c r="FF43" s="8">
        <f t="shared" si="104"/>
        <v>-3.5781387365478924E-3</v>
      </c>
      <c r="FH43">
        <v>0.54657243</v>
      </c>
      <c r="FI43">
        <v>4.7246910000000003E-2</v>
      </c>
      <c r="FJ43" s="8">
        <f>FH43-FH44</f>
        <v>-4.4593719999999948E-2</v>
      </c>
      <c r="FK43" s="8">
        <f t="shared" si="105"/>
        <v>-2.1007412769294105E-3</v>
      </c>
      <c r="FM43" s="1">
        <v>0.54657242699999997</v>
      </c>
      <c r="FN43" s="1">
        <v>2.97008975E-2</v>
      </c>
      <c r="FO43" s="8">
        <f>FM43-FM44</f>
        <v>-4.4593721000000031E-2</v>
      </c>
      <c r="FP43" s="8">
        <f>-FO43*FN43*$EE44</f>
        <v>-1.3205922406198216E-3</v>
      </c>
      <c r="FR43" s="1">
        <v>0.54657243</v>
      </c>
      <c r="FS43" s="1">
        <v>0.20302964000000001</v>
      </c>
      <c r="FW43" s="1">
        <v>0.54657243</v>
      </c>
      <c r="FX43" s="1">
        <v>-8.2722300000000002E-3</v>
      </c>
      <c r="FY43" s="8">
        <f>FW43-FW44</f>
        <v>-4.4593719999999948E-2</v>
      </c>
      <c r="FZ43" s="8">
        <f>-FY43*FX43*$EE44</f>
        <v>3.6780849823308604E-4</v>
      </c>
      <c r="GC43" s="1">
        <v>0.54657243</v>
      </c>
      <c r="GD43" s="1">
        <v>-6.6126030000000002E-2</v>
      </c>
      <c r="GH43" s="1">
        <v>0.54657243</v>
      </c>
      <c r="GI43" s="1">
        <v>-8.4237629999999994E-2</v>
      </c>
      <c r="GJ43" s="8">
        <f>GH43-GH44</f>
        <v>-4.4593719999999948E-2</v>
      </c>
      <c r="GK43" s="8">
        <f>-GJ43*GI43*$EE44</f>
        <v>3.7454611616232086E-3</v>
      </c>
      <c r="GL43" s="8"/>
      <c r="GM43" s="1">
        <v>0.54657243</v>
      </c>
      <c r="GN43" s="1">
        <v>-7.3704699999999998E-2</v>
      </c>
      <c r="GO43" s="8">
        <f>GM43-GM44</f>
        <v>-4.4593719999999948E-2</v>
      </c>
      <c r="GP43" s="8">
        <f>-GO43*GN43*$EE44</f>
        <v>3.2771350675356147E-3</v>
      </c>
      <c r="GR43" s="1">
        <v>0.54657243</v>
      </c>
      <c r="GS43" s="1">
        <v>-0.12890984</v>
      </c>
      <c r="GT43" s="8">
        <f>GR43-GR44</f>
        <v>-4.4593719999999948E-2</v>
      </c>
      <c r="GU43" s="8">
        <f>-GT43*GS43*$EE44</f>
        <v>5.731723447953866E-3</v>
      </c>
      <c r="GW43">
        <v>0.54657243</v>
      </c>
      <c r="GX43">
        <v>-0.19764302</v>
      </c>
      <c r="GY43" s="8">
        <f>GW43-GW44</f>
        <v>-4.4593719999999948E-2</v>
      </c>
      <c r="GZ43" s="8">
        <f>-GY43*GX43*$EE44</f>
        <v>8.7878096199515473E-3</v>
      </c>
      <c r="HB43">
        <v>0.54657243</v>
      </c>
      <c r="HC43">
        <v>-0.19764302</v>
      </c>
      <c r="HD43" s="8">
        <f>HB43-HB44</f>
        <v>-4.4593719999999948E-2</v>
      </c>
      <c r="HE43" s="8">
        <f>-HD43*HC43*$EE44</f>
        <v>8.7878096199515473E-3</v>
      </c>
      <c r="HG43">
        <v>0.41284757</v>
      </c>
      <c r="HH43">
        <v>-0.23600783</v>
      </c>
    </row>
    <row r="44" spans="10:216" x14ac:dyDescent="0.3">
      <c r="M44" s="1"/>
      <c r="N44" s="1"/>
      <c r="V44">
        <v>0.59116614999999995</v>
      </c>
      <c r="W44">
        <v>5.5185249999999998E-2</v>
      </c>
      <c r="X44" s="8">
        <f t="shared" si="126"/>
        <v>-4.4550840000000091E-2</v>
      </c>
      <c r="Y44" s="8">
        <f t="shared" si="95"/>
        <v>-2.4585492431100048E-3</v>
      </c>
      <c r="AB44">
        <v>0.21268458000000001</v>
      </c>
      <c r="AC44">
        <v>-1.5844759999999999E-2</v>
      </c>
      <c r="AD44" s="8">
        <f t="shared" si="117"/>
        <v>-3.3978309999999984E-2</v>
      </c>
      <c r="AE44" s="8">
        <f t="shared" si="116"/>
        <v>5.3837816715559975E-4</v>
      </c>
      <c r="AH44">
        <v>0.21268458000000001</v>
      </c>
      <c r="AI44">
        <v>-8.9995000000000006E-3</v>
      </c>
      <c r="AJ44" s="8">
        <f t="shared" si="118"/>
        <v>-3.3978309999999984E-2</v>
      </c>
      <c r="AK44" s="8">
        <f t="shared" si="119"/>
        <v>3.0578780084499987E-4</v>
      </c>
      <c r="AN44">
        <v>0.59116614999999995</v>
      </c>
      <c r="AO44">
        <v>3.3334019999999999E-2</v>
      </c>
      <c r="AP44" s="8">
        <f t="shared" si="127"/>
        <v>-4.4550840000000091E-2</v>
      </c>
      <c r="AQ44" s="8">
        <f t="shared" si="97"/>
        <v>-1.485058591576803E-3</v>
      </c>
      <c r="BR44">
        <v>0.59116614999999995</v>
      </c>
      <c r="BS44">
        <v>8.0884639999999994E-2</v>
      </c>
      <c r="BT44" s="8">
        <f>BR44-BR45</f>
        <v>-4.4550840000000091E-2</v>
      </c>
      <c r="BU44" s="8">
        <f>-BT44*BS44</f>
        <v>3.603478655097607E-3</v>
      </c>
      <c r="BX44">
        <v>0.21268458000000001</v>
      </c>
      <c r="BY44">
        <v>3.3456939999999998E-2</v>
      </c>
      <c r="BZ44" s="8">
        <f t="shared" si="120"/>
        <v>-3.3978309999999984E-2</v>
      </c>
      <c r="CA44" s="8">
        <f t="shared" si="121"/>
        <v>1.1368102789713994E-3</v>
      </c>
      <c r="CC44">
        <v>0.21268458000000001</v>
      </c>
      <c r="CD44">
        <v>3.7070699999999998E-3</v>
      </c>
      <c r="CE44" s="8">
        <f t="shared" si="122"/>
        <v>-3.3978309999999984E-2</v>
      </c>
      <c r="CF44" s="8">
        <f t="shared" si="123"/>
        <v>1.2595997365169993E-4</v>
      </c>
      <c r="CG44" s="8"/>
      <c r="CI44">
        <v>0.59116614999999995</v>
      </c>
      <c r="CJ44">
        <v>5.8065569999999997E-2</v>
      </c>
      <c r="CK44" s="8">
        <f>CI44-CI45</f>
        <v>-4.4550840000000091E-2</v>
      </c>
      <c r="CL44" s="8">
        <f>-CK44*CJ44</f>
        <v>2.5868699185788054E-3</v>
      </c>
      <c r="DM44">
        <v>0.59116614999999995</v>
      </c>
      <c r="DN44">
        <v>-0.31181959999999997</v>
      </c>
      <c r="DO44" s="8">
        <f>DM44-DM45</f>
        <v>-4.4550840000000091E-2</v>
      </c>
      <c r="DP44" s="8">
        <f>-DO44*DN44</f>
        <v>-1.3891825108464028E-2</v>
      </c>
      <c r="DS44">
        <v>0.21268458000000001</v>
      </c>
      <c r="DT44">
        <v>-0.50637465000000004</v>
      </c>
      <c r="DU44" s="8">
        <f t="shared" si="124"/>
        <v>-3.3978309999999984E-2</v>
      </c>
      <c r="DV44" s="8">
        <f t="shared" si="125"/>
        <v>-1.7205754833841493E-2</v>
      </c>
      <c r="DY44" s="1">
        <v>0.591166148</v>
      </c>
      <c r="DZ44" s="15">
        <f t="shared" si="98"/>
        <v>4.6352878718469832E-2</v>
      </c>
      <c r="EA44" s="15">
        <f t="shared" si="99"/>
        <v>-4.6352878718469832E-2</v>
      </c>
      <c r="EB44" s="15">
        <f t="shared" si="36"/>
        <v>4.4593721000000031E-2</v>
      </c>
      <c r="EC44" s="15">
        <f t="shared" si="37"/>
        <v>3.4214609582529226E-3</v>
      </c>
      <c r="ED44" s="7">
        <f t="shared" si="106"/>
        <v>-1.4942211782865467</v>
      </c>
      <c r="EE44">
        <f t="shared" si="107"/>
        <v>-0.99706955568561673</v>
      </c>
      <c r="EG44" s="1">
        <v>0.59116614999999995</v>
      </c>
      <c r="EH44" s="1">
        <v>0.17917432999999999</v>
      </c>
      <c r="EI44" s="8">
        <f>EG44-EG45</f>
        <v>-4.4550840000000091E-2</v>
      </c>
      <c r="EJ44" s="8">
        <f t="shared" si="100"/>
        <v>-7.954132249883214E-3</v>
      </c>
      <c r="EK44">
        <v>0</v>
      </c>
      <c r="EM44" s="1">
        <v>0.59116614999999995</v>
      </c>
      <c r="EN44" s="1">
        <v>0.15894800000000001</v>
      </c>
      <c r="EO44" s="8">
        <f>EM44-EM45</f>
        <v>-4.4550840000000091E-2</v>
      </c>
      <c r="EP44" s="8">
        <f t="shared" si="101"/>
        <v>-7.0551448683743743E-3</v>
      </c>
      <c r="EQ44">
        <v>1</v>
      </c>
      <c r="ES44" s="1">
        <v>0.59116614999999995</v>
      </c>
      <c r="ET44" s="1">
        <v>0.12858363</v>
      </c>
      <c r="EU44" s="8">
        <f>ES44-ES45</f>
        <v>-4.4550840000000091E-2</v>
      </c>
      <c r="EV44" s="8">
        <f t="shared" si="102"/>
        <v>-5.708246254862796E-3</v>
      </c>
      <c r="EX44" s="1">
        <v>0.59116614999999995</v>
      </c>
      <c r="EY44" s="1">
        <v>9.9146170000000006E-2</v>
      </c>
      <c r="EZ44" s="8">
        <f>EX44-EX45</f>
        <v>-4.4550840000000091E-2</v>
      </c>
      <c r="FA44" s="8">
        <f t="shared" si="103"/>
        <v>-4.4014214996612715E-3</v>
      </c>
      <c r="FC44" s="1">
        <v>0.59116614999999995</v>
      </c>
      <c r="FD44" s="1">
        <v>7.0067760000000007E-2</v>
      </c>
      <c r="FE44" s="8">
        <f>FC44-FC45</f>
        <v>-4.4550840000000091E-2</v>
      </c>
      <c r="FF44" s="8">
        <f t="shared" si="104"/>
        <v>-3.1105361437270456E-3</v>
      </c>
      <c r="FH44">
        <v>0.59116614999999995</v>
      </c>
      <c r="FI44">
        <v>3.8286260000000003E-2</v>
      </c>
      <c r="FJ44" s="8">
        <f>FH44-FH45</f>
        <v>-4.4550840000000091E-2</v>
      </c>
      <c r="FK44" s="8">
        <f t="shared" si="105"/>
        <v>-1.6996518161581165E-3</v>
      </c>
      <c r="FM44" s="1">
        <v>0.591166148</v>
      </c>
      <c r="FN44" s="1">
        <v>2.42643705E-2</v>
      </c>
      <c r="FO44" s="8">
        <f>FM44-FM45</f>
        <v>-4.4550843000000007E-2</v>
      </c>
      <c r="FP44" s="8">
        <f>-FO44*FN44*$EE45</f>
        <v>-1.077174531160172E-3</v>
      </c>
      <c r="FR44" s="1">
        <v>0.59116614999999995</v>
      </c>
      <c r="FS44" s="1">
        <v>0.17917432999999999</v>
      </c>
      <c r="FW44" s="1">
        <v>0.59116614999999995</v>
      </c>
      <c r="FX44" s="1">
        <v>-9.1385700000000004E-3</v>
      </c>
      <c r="FY44" s="8">
        <f>FW44-FW45</f>
        <v>-4.4550840000000091E-2</v>
      </c>
      <c r="FZ44" s="8">
        <f>-FY44*FX44*$EE45</f>
        <v>4.0569089531304647E-4</v>
      </c>
      <c r="GC44" s="1">
        <v>0.59116614999999995</v>
      </c>
      <c r="GD44" s="1">
        <v>-5.8868440000000001E-2</v>
      </c>
      <c r="GH44" s="1">
        <v>0.59116614999999995</v>
      </c>
      <c r="GI44" s="1">
        <v>-8.3998680000000006E-2</v>
      </c>
      <c r="GJ44" s="8">
        <f>GH44-GH45</f>
        <v>-4.4550840000000091E-2</v>
      </c>
      <c r="GK44" s="8">
        <f>-GJ44*GI44*$EE45</f>
        <v>3.7289750687814495E-3</v>
      </c>
      <c r="GL44" s="8"/>
      <c r="GM44" s="1">
        <v>0.59116614999999995</v>
      </c>
      <c r="GN44" s="1">
        <v>-6.6382579999999997E-2</v>
      </c>
      <c r="GO44" s="8">
        <f>GM44-GM45</f>
        <v>-4.4550840000000091E-2</v>
      </c>
      <c r="GP44" s="8">
        <f>-GO44*GN44*$EE45</f>
        <v>2.946938997391269E-3</v>
      </c>
      <c r="GR44" s="1">
        <v>0.59116614999999995</v>
      </c>
      <c r="GS44" s="1">
        <v>-0.11611339</v>
      </c>
      <c r="GT44" s="8">
        <f>GR44-GR45</f>
        <v>-4.4550840000000091E-2</v>
      </c>
      <c r="GU44" s="8">
        <f>-GT44*GS44*$EE45</f>
        <v>5.1546516738322223E-3</v>
      </c>
      <c r="GW44">
        <v>0.59116614999999995</v>
      </c>
      <c r="GX44">
        <v>-0.17884668000000001</v>
      </c>
      <c r="GY44" s="8">
        <f>GW44-GW45</f>
        <v>-4.4550840000000091E-2</v>
      </c>
      <c r="GZ44" s="8">
        <f>-GY44*GX44*$EE45</f>
        <v>7.9395867989155763E-3</v>
      </c>
      <c r="HB44">
        <v>0.59116614999999995</v>
      </c>
      <c r="HC44">
        <v>-0.17884668000000001</v>
      </c>
      <c r="HD44" s="8">
        <f>HB44-HB45</f>
        <v>-4.4550840000000091E-2</v>
      </c>
      <c r="HE44" s="8">
        <f>-HD44*HC44*$EE45</f>
        <v>7.9395867989155763E-3</v>
      </c>
      <c r="HG44">
        <v>0.45741862</v>
      </c>
      <c r="HH44">
        <v>-0.2122494</v>
      </c>
    </row>
    <row r="45" spans="10:216" x14ac:dyDescent="0.3">
      <c r="M45" s="1"/>
      <c r="N45" s="1"/>
      <c r="V45">
        <v>0.63571699000000004</v>
      </c>
      <c r="W45">
        <v>5.7667830000000003E-2</v>
      </c>
      <c r="X45" s="8">
        <f t="shared" si="126"/>
        <v>-4.4591559999999975E-2</v>
      </c>
      <c r="Y45" s="8">
        <f t="shared" si="95"/>
        <v>-2.5714985015147986E-3</v>
      </c>
      <c r="AB45">
        <v>0.24666289</v>
      </c>
      <c r="AC45">
        <v>-2.5636700000000001E-3</v>
      </c>
      <c r="AD45" s="8">
        <f t="shared" si="117"/>
        <v>-3.3991440000000012E-2</v>
      </c>
      <c r="AE45" s="8">
        <f t="shared" si="116"/>
        <v>8.7142834984800039E-5</v>
      </c>
      <c r="AH45">
        <v>0.24666289</v>
      </c>
      <c r="AI45">
        <v>5.9529500000000003E-3</v>
      </c>
      <c r="AJ45" s="8">
        <f t="shared" si="118"/>
        <v>-3.3991440000000012E-2</v>
      </c>
      <c r="AK45" s="8">
        <f t="shared" si="119"/>
        <v>-2.0234934274800009E-4</v>
      </c>
      <c r="AN45">
        <v>0.63571699000000004</v>
      </c>
      <c r="AO45">
        <v>3.3745160000000003E-2</v>
      </c>
      <c r="AP45" s="8">
        <f t="shared" si="127"/>
        <v>-4.4591559999999975E-2</v>
      </c>
      <c r="AQ45" s="8">
        <f t="shared" si="97"/>
        <v>-1.5047493268495994E-3</v>
      </c>
      <c r="BR45">
        <v>0.63571699000000004</v>
      </c>
      <c r="BS45">
        <v>7.2377369999999996E-2</v>
      </c>
      <c r="BT45" s="8">
        <f>BR45-BR46</f>
        <v>-4.4591559999999975E-2</v>
      </c>
      <c r="BU45" s="8">
        <f>-BT45*BS45</f>
        <v>3.2274198369971981E-3</v>
      </c>
      <c r="BX45">
        <v>0.24666289</v>
      </c>
      <c r="BY45">
        <v>5.073722E-2</v>
      </c>
      <c r="BZ45" s="8">
        <f t="shared" si="120"/>
        <v>-3.3991440000000012E-2</v>
      </c>
      <c r="CA45" s="8">
        <f t="shared" si="121"/>
        <v>1.7246311693968005E-3</v>
      </c>
      <c r="CC45">
        <v>0.24666289</v>
      </c>
      <c r="CD45">
        <v>1.6693980000000001E-2</v>
      </c>
      <c r="CE45" s="8">
        <f t="shared" si="122"/>
        <v>-3.3991440000000012E-2</v>
      </c>
      <c r="CF45" s="8">
        <f t="shared" si="123"/>
        <v>5.6745241953120023E-4</v>
      </c>
      <c r="CG45" s="8"/>
      <c r="CI45">
        <v>0.63571699000000004</v>
      </c>
      <c r="CJ45">
        <v>5.9556579999999998E-2</v>
      </c>
      <c r="CK45" s="8">
        <f>CI45-CI46</f>
        <v>-4.4591559999999975E-2</v>
      </c>
      <c r="CL45" s="8">
        <f>-CK45*CJ45</f>
        <v>2.6557208104647984E-3</v>
      </c>
      <c r="DM45">
        <v>0.63571699000000004</v>
      </c>
      <c r="DN45">
        <v>-0.28946147999999999</v>
      </c>
      <c r="DO45" s="8">
        <f>DM45-DM46</f>
        <v>-4.4591559999999975E-2</v>
      </c>
      <c r="DP45" s="8">
        <f>-DO45*DN45</f>
        <v>-1.2907538953108793E-2</v>
      </c>
      <c r="DS45">
        <v>0.24666289</v>
      </c>
      <c r="DT45">
        <v>-0.46799584999999999</v>
      </c>
      <c r="DU45" s="8">
        <f t="shared" si="124"/>
        <v>-3.3991440000000012E-2</v>
      </c>
      <c r="DV45" s="8">
        <f t="shared" si="125"/>
        <v>-1.5907852855524006E-2</v>
      </c>
      <c r="DY45" s="1">
        <v>0.63571699100000001</v>
      </c>
      <c r="DZ45" s="15">
        <f t="shared" si="98"/>
        <v>4.2595795220475678E-2</v>
      </c>
      <c r="EA45" s="15">
        <f t="shared" si="99"/>
        <v>-4.2595795220475678E-2</v>
      </c>
      <c r="EB45" s="15">
        <f t="shared" si="36"/>
        <v>4.4550843000000007E-2</v>
      </c>
      <c r="EC45" s="15">
        <f t="shared" si="37"/>
        <v>3.7570834979941542E-3</v>
      </c>
      <c r="ED45" s="7">
        <f t="shared" si="106"/>
        <v>-1.4866629118738566</v>
      </c>
      <c r="EE45">
        <f t="shared" si="107"/>
        <v>-0.99646287142903345</v>
      </c>
      <c r="EG45" s="1">
        <v>0.63571699000000004</v>
      </c>
      <c r="EH45" s="1">
        <v>0.15467766999999999</v>
      </c>
      <c r="EI45" s="8">
        <f>EG45-EG46</f>
        <v>-4.4591559999999975E-2</v>
      </c>
      <c r="EJ45" s="8">
        <f t="shared" si="100"/>
        <v>-6.8687908066703274E-3</v>
      </c>
      <c r="EK45">
        <v>0</v>
      </c>
      <c r="EM45" s="1">
        <v>0.63571699000000004</v>
      </c>
      <c r="EN45" s="1">
        <v>0.13901480999999999</v>
      </c>
      <c r="EO45" s="8">
        <f>EM45-EM46</f>
        <v>-4.4591559999999975E-2</v>
      </c>
      <c r="EP45" s="8">
        <f t="shared" si="101"/>
        <v>-6.172307990935641E-3</v>
      </c>
      <c r="EQ45">
        <v>1</v>
      </c>
      <c r="ES45" s="1">
        <v>0.63571699000000004</v>
      </c>
      <c r="ET45" s="1">
        <v>0.11143896</v>
      </c>
      <c r="EU45" s="8">
        <f>ES45-ES46</f>
        <v>-4.4591559999999975E-2</v>
      </c>
      <c r="EV45" s="8">
        <f t="shared" si="102"/>
        <v>-4.9486839564683287E-3</v>
      </c>
      <c r="EX45" s="1">
        <v>0.63571699000000004</v>
      </c>
      <c r="EY45" s="1">
        <v>8.4716059999999996E-2</v>
      </c>
      <c r="EZ45" s="8">
        <f>EX45-EX46</f>
        <v>-4.4591559999999975E-2</v>
      </c>
      <c r="FA45" s="8">
        <f t="shared" si="103"/>
        <v>-3.7619967646611943E-3</v>
      </c>
      <c r="FC45" s="1">
        <v>0.63571699000000004</v>
      </c>
      <c r="FD45" s="1">
        <v>5.8340389999999999E-2</v>
      </c>
      <c r="FE45" s="8">
        <f>FC45-FC46</f>
        <v>-4.4591559999999975E-2</v>
      </c>
      <c r="FF45" s="8">
        <f t="shared" si="104"/>
        <v>-2.5907290592724957E-3</v>
      </c>
      <c r="FH45">
        <v>0.63571699000000004</v>
      </c>
      <c r="FI45">
        <v>2.8031859999999999E-2</v>
      </c>
      <c r="FJ45" s="8">
        <f>FH45-FH46</f>
        <v>-4.4591559999999975E-2</v>
      </c>
      <c r="FK45" s="8">
        <f t="shared" si="105"/>
        <v>-1.2448143436726822E-3</v>
      </c>
      <c r="FM45" s="1">
        <v>0.63571699100000001</v>
      </c>
      <c r="FN45" s="1">
        <v>1.7420384099999998E-2</v>
      </c>
      <c r="FO45" s="8">
        <f>FM45-FM46</f>
        <v>-4.4591559000000003E-2</v>
      </c>
      <c r="FP45" s="8">
        <f>-FO45*FN45*$EE46</f>
        <v>-7.7358917723124767E-4</v>
      </c>
      <c r="FR45" s="1">
        <v>0.63571699000000004</v>
      </c>
      <c r="FS45" s="1">
        <v>0.15467766999999999</v>
      </c>
      <c r="FW45" s="1">
        <v>0.63571699000000004</v>
      </c>
      <c r="FX45" s="1">
        <v>-1.141318E-2</v>
      </c>
      <c r="FY45" s="8">
        <f>FW45-FW46</f>
        <v>-4.4591559999999975E-2</v>
      </c>
      <c r="FZ45" s="8">
        <f>-FY45*FX45*$EE46</f>
        <v>5.0682652420917416E-4</v>
      </c>
      <c r="GC45" s="1">
        <v>0.63571699000000004</v>
      </c>
      <c r="GD45" s="1">
        <v>-5.2788929999999998E-2</v>
      </c>
      <c r="GH45" s="1">
        <v>0.63571699000000004</v>
      </c>
      <c r="GI45" s="1">
        <v>-8.4760169999999996E-2</v>
      </c>
      <c r="GJ45" s="8">
        <f>GH45-GH46</f>
        <v>-4.4591559999999975E-2</v>
      </c>
      <c r="GK45" s="8">
        <f>-GJ45*GI45*$EE46</f>
        <v>3.7639555629963533E-3</v>
      </c>
      <c r="GL45" s="8"/>
      <c r="GM45" s="1">
        <v>0.63571699000000004</v>
      </c>
      <c r="GN45" s="1">
        <v>-6.024931E-2</v>
      </c>
      <c r="GO45" s="8">
        <f>GM45-GM46</f>
        <v>-4.4591559999999975E-2</v>
      </c>
      <c r="GP45" s="8">
        <f>-GO45*GN45*$EE46</f>
        <v>2.6754987105522777E-3</v>
      </c>
      <c r="GR45" s="1">
        <v>0.63571699000000004</v>
      </c>
      <c r="GS45" s="1">
        <v>-0.10430963</v>
      </c>
      <c r="GT45" s="8">
        <f>GR45-GR46</f>
        <v>-4.4591559999999975E-2</v>
      </c>
      <c r="GU45" s="8">
        <f>-GT45*GS45*$EE46</f>
        <v>4.632090899683086E-3</v>
      </c>
      <c r="GW45">
        <v>0.63571699000000004</v>
      </c>
      <c r="GX45">
        <v>-0.16088411</v>
      </c>
      <c r="GY45" s="8">
        <f>GW45-GW46</f>
        <v>-4.4591559999999975E-2</v>
      </c>
      <c r="GZ45" s="8">
        <f>-GY45*GX45*$EE46</f>
        <v>7.1444009707887241E-3</v>
      </c>
      <c r="HB45">
        <v>0.63571699000000004</v>
      </c>
      <c r="HC45">
        <v>-0.16088411</v>
      </c>
      <c r="HD45" s="8">
        <f>HB45-HB46</f>
        <v>-4.4591559999999975E-2</v>
      </c>
      <c r="HE45" s="8">
        <f>-HD45*HC45*$EE46</f>
        <v>7.1444009707887241E-3</v>
      </c>
      <c r="HG45">
        <v>0.50200402</v>
      </c>
      <c r="HH45">
        <v>-0.19119164</v>
      </c>
    </row>
    <row r="46" spans="10:216" x14ac:dyDescent="0.3">
      <c r="M46" s="1"/>
      <c r="N46" s="1"/>
      <c r="V46">
        <v>0.68030855000000001</v>
      </c>
      <c r="W46">
        <v>5.8721540000000003E-2</v>
      </c>
      <c r="X46" s="8">
        <f>V46-V47</f>
        <v>-4.4546120000000022E-2</v>
      </c>
      <c r="Y46" s="8">
        <f t="shared" si="95"/>
        <v>-2.6158167674248016E-3</v>
      </c>
      <c r="AB46">
        <v>0.28065433000000001</v>
      </c>
      <c r="AC46">
        <v>2.94999E-3</v>
      </c>
      <c r="AD46" s="8">
        <f t="shared" si="117"/>
        <v>-3.3964349999999977E-2</v>
      </c>
      <c r="AE46" s="8">
        <f t="shared" si="116"/>
        <v>-1.0019449285649993E-4</v>
      </c>
      <c r="AH46">
        <v>0.28065433000000001</v>
      </c>
      <c r="AI46">
        <v>1.508695E-2</v>
      </c>
      <c r="AJ46" s="8">
        <f t="shared" si="118"/>
        <v>-3.3964349999999977E-2</v>
      </c>
      <c r="AK46" s="8">
        <f t="shared" si="119"/>
        <v>-5.1241845023249966E-4</v>
      </c>
      <c r="AN46">
        <v>0.68030855000000001</v>
      </c>
      <c r="AO46">
        <v>3.3566310000000002E-2</v>
      </c>
      <c r="AP46" s="8">
        <f>AN46-AN47</f>
        <v>-4.4546120000000022E-2</v>
      </c>
      <c r="AQ46" s="8">
        <f t="shared" si="97"/>
        <v>-1.4952488732172008E-3</v>
      </c>
      <c r="BR46">
        <v>0.68030855000000001</v>
      </c>
      <c r="BS46">
        <v>6.8420670000000003E-2</v>
      </c>
      <c r="BT46" s="8">
        <f>BR46-BR47</f>
        <v>-4.4546120000000022E-2</v>
      </c>
      <c r="BU46" s="8">
        <f>-BT46*BS46</f>
        <v>3.0478753763004017E-3</v>
      </c>
      <c r="BX46">
        <v>0.28065433000000001</v>
      </c>
      <c r="BY46">
        <v>6.1824909999999997E-2</v>
      </c>
      <c r="BZ46" s="8">
        <f t="shared" si="120"/>
        <v>-3.3964349999999977E-2</v>
      </c>
      <c r="CA46" s="8">
        <f t="shared" si="121"/>
        <v>2.0998428819584986E-3</v>
      </c>
      <c r="CC46">
        <v>0.28065433000000001</v>
      </c>
      <c r="CD46">
        <v>2.3029109999999998E-2</v>
      </c>
      <c r="CE46" s="8">
        <f t="shared" si="122"/>
        <v>-3.3964349999999977E-2</v>
      </c>
      <c r="CF46" s="8">
        <f t="shared" si="123"/>
        <v>7.821687522284994E-4</v>
      </c>
      <c r="CG46" s="8"/>
      <c r="CI46">
        <v>0.68030855000000001</v>
      </c>
      <c r="CJ46">
        <v>5.9664340000000003E-2</v>
      </c>
      <c r="CK46" s="8">
        <f>CI46-CI47</f>
        <v>-4.4546120000000022E-2</v>
      </c>
      <c r="CL46" s="8">
        <f>-CK46*CJ46</f>
        <v>2.6578148493608014E-3</v>
      </c>
      <c r="DM46">
        <v>0.68030855000000001</v>
      </c>
      <c r="DN46">
        <v>-0.26565585000000003</v>
      </c>
      <c r="DO46" s="8">
        <f>DM46-DM47</f>
        <v>-4.4546120000000022E-2</v>
      </c>
      <c r="DP46" s="8">
        <f>-DO46*DN46</f>
        <v>-1.1833937372802007E-2</v>
      </c>
      <c r="DS46">
        <v>0.28065433000000001</v>
      </c>
      <c r="DT46">
        <v>-0.44090571000000001</v>
      </c>
      <c r="DU46" s="8">
        <f t="shared" si="124"/>
        <v>-3.3964349999999977E-2</v>
      </c>
      <c r="DV46" s="8">
        <f t="shared" si="125"/>
        <v>-1.497507585143849E-2</v>
      </c>
      <c r="DY46" s="1">
        <v>0.68030855000000001</v>
      </c>
      <c r="DZ46" s="15">
        <f t="shared" si="98"/>
        <v>3.8527503531741378E-2</v>
      </c>
      <c r="EA46" s="15">
        <f t="shared" si="99"/>
        <v>-3.8527503531741378E-2</v>
      </c>
      <c r="EB46" s="15">
        <f t="shared" si="36"/>
        <v>4.4591559000000003E-2</v>
      </c>
      <c r="EC46" s="15">
        <f t="shared" si="37"/>
        <v>4.0682916887343004E-3</v>
      </c>
      <c r="ED46" s="7">
        <f t="shared" si="106"/>
        <v>-1.4798136383440332</v>
      </c>
      <c r="EE46">
        <f t="shared" si="107"/>
        <v>-0.9958639295298507</v>
      </c>
      <c r="EG46" s="1">
        <v>0.68030855000000001</v>
      </c>
      <c r="EH46" s="1">
        <v>0.12958373000000001</v>
      </c>
      <c r="EI46" s="8">
        <f>EG46-EG47</f>
        <v>-4.4546120000000022E-2</v>
      </c>
      <c r="EJ46" s="8">
        <f t="shared" si="100"/>
        <v>-5.7451348675906198E-3</v>
      </c>
      <c r="EK46">
        <v>0</v>
      </c>
      <c r="EM46" s="1">
        <v>0.68030855000000001</v>
      </c>
      <c r="EN46" s="1">
        <v>0.11802894999999999</v>
      </c>
      <c r="EO46" s="8">
        <f>EM46-EM47</f>
        <v>-4.4546120000000022E-2</v>
      </c>
      <c r="EP46" s="8">
        <f t="shared" si="101"/>
        <v>-5.2320531234758333E-3</v>
      </c>
      <c r="EQ46">
        <v>1</v>
      </c>
      <c r="ES46" s="1">
        <v>0.68030855000000001</v>
      </c>
      <c r="ET46" s="1">
        <v>9.3154600000000004E-2</v>
      </c>
      <c r="EU46" s="8">
        <f>ES46-ES47</f>
        <v>-4.4546120000000022E-2</v>
      </c>
      <c r="EV46" s="8">
        <f t="shared" si="102"/>
        <v>-4.1300380883962607E-3</v>
      </c>
      <c r="EX46" s="1">
        <v>0.68030855000000001</v>
      </c>
      <c r="EY46" s="1">
        <v>6.9081450000000003E-2</v>
      </c>
      <c r="EZ46" s="8">
        <f>EX46-EX47</f>
        <v>-4.4546120000000022E-2</v>
      </c>
      <c r="FA46" s="8">
        <f t="shared" si="103"/>
        <v>-3.0627475154382266E-3</v>
      </c>
      <c r="FC46" s="1">
        <v>0.68030855000000001</v>
      </c>
      <c r="FD46" s="1">
        <v>4.5362189999999997E-2</v>
      </c>
      <c r="FE46" s="8">
        <f>FC46-FC47</f>
        <v>-4.4546120000000022E-2</v>
      </c>
      <c r="FF46" s="8">
        <f t="shared" si="104"/>
        <v>-2.0111467654100592E-3</v>
      </c>
      <c r="FH46">
        <v>0.68030855000000001</v>
      </c>
      <c r="FI46">
        <v>1.6592039999999999E-2</v>
      </c>
      <c r="FJ46" s="8">
        <f>FH46-FH47</f>
        <v>-4.4546120000000022E-2</v>
      </c>
      <c r="FK46" s="8">
        <f t="shared" si="105"/>
        <v>-7.3561324040030533E-4</v>
      </c>
      <c r="FM46" s="1">
        <v>0.68030855000000001</v>
      </c>
      <c r="FN46" s="1">
        <v>9.3156565900000005E-3</v>
      </c>
      <c r="FO46" s="8">
        <f>FM46-FM47</f>
        <v>-4.4546121999999966E-2</v>
      </c>
      <c r="FP46" s="8">
        <f>-FO46*FN46*$EE47</f>
        <v>-4.1301254326140199E-4</v>
      </c>
      <c r="FR46" s="1">
        <v>0.68030855000000001</v>
      </c>
      <c r="FS46" s="1">
        <v>0.12958373000000001</v>
      </c>
      <c r="FW46" s="1">
        <v>0.68030855000000001</v>
      </c>
      <c r="FX46" s="1">
        <v>-1.4874709999999999E-2</v>
      </c>
      <c r="FY46" s="8">
        <f>FW46-FW47</f>
        <v>-4.4546120000000022E-2</v>
      </c>
      <c r="FZ46" s="8">
        <f>-FY46*FX46*$EE47</f>
        <v>6.594748821190659E-4</v>
      </c>
      <c r="GC46" s="1">
        <v>0.68030855000000001</v>
      </c>
      <c r="GD46" s="1">
        <v>-4.7547970000000002E-2</v>
      </c>
      <c r="GH46" s="1">
        <v>0.68030855000000001</v>
      </c>
      <c r="GI46" s="1">
        <v>-8.6183549999999998E-2</v>
      </c>
      <c r="GJ46" s="8">
        <f>GH46-GH47</f>
        <v>-4.4546120000000022E-2</v>
      </c>
      <c r="GK46" s="8">
        <f>-GJ46*GI46*$EE47</f>
        <v>3.8209744241637393E-3</v>
      </c>
      <c r="GL46" s="8"/>
      <c r="GM46" s="1">
        <v>0.68030855000000001</v>
      </c>
      <c r="GN46" s="1">
        <v>-5.4963690000000003E-2</v>
      </c>
      <c r="GO46" s="8">
        <f>GM46-GM47</f>
        <v>-4.4546120000000022E-2</v>
      </c>
      <c r="GP46" s="8">
        <f>-GO46*GN46*$EE47</f>
        <v>2.436832246381871E-3</v>
      </c>
      <c r="GR46" s="1">
        <v>0.68030855000000001</v>
      </c>
      <c r="GS46" s="1">
        <v>-9.3078900000000006E-2</v>
      </c>
      <c r="GT46" s="8">
        <f>GR46-GR47</f>
        <v>-4.4546120000000022E-2</v>
      </c>
      <c r="GU46" s="8">
        <f>-GT46*GS46*$EE47</f>
        <v>4.1266819054134388E-3</v>
      </c>
      <c r="GW46">
        <v>0.68030855000000001</v>
      </c>
      <c r="GX46">
        <v>-0.14329227</v>
      </c>
      <c r="GY46" s="8">
        <f>GW46-GW47</f>
        <v>-4.4546120000000022E-2</v>
      </c>
      <c r="GZ46" s="8">
        <f>-GY46*GX46*$EE47</f>
        <v>6.3529072410032439E-3</v>
      </c>
      <c r="HB46">
        <v>0.68030855000000001</v>
      </c>
      <c r="HC46">
        <v>-0.14329227</v>
      </c>
      <c r="HD46" s="8">
        <f>HB46-HB47</f>
        <v>-4.4546120000000022E-2</v>
      </c>
      <c r="HE46" s="8">
        <f>-HD46*HC46*$EE47</f>
        <v>6.3529072410032439E-3</v>
      </c>
      <c r="HG46">
        <v>0.54657243</v>
      </c>
      <c r="HH46">
        <v>-0.17214879</v>
      </c>
    </row>
    <row r="47" spans="10:216" x14ac:dyDescent="0.3">
      <c r="M47" s="1"/>
      <c r="N47" s="1"/>
      <c r="V47">
        <v>0.72485467000000003</v>
      </c>
      <c r="W47">
        <v>5.8410650000000001E-2</v>
      </c>
      <c r="X47" s="8">
        <f t="shared" ref="X47:X52" si="128">V47-V48</f>
        <v>-4.4573109999999971E-2</v>
      </c>
      <c r="Y47" s="8">
        <f t="shared" si="95"/>
        <v>-2.6035443276214982E-3</v>
      </c>
      <c r="AB47">
        <v>0.31461867999999998</v>
      </c>
      <c r="AC47">
        <v>4.6202600000000002E-3</v>
      </c>
      <c r="AD47" s="8">
        <f t="shared" si="117"/>
        <v>-3.4004150000000011E-2</v>
      </c>
      <c r="AE47" s="8">
        <f t="shared" si="116"/>
        <v>-1.5710801407900005E-4</v>
      </c>
      <c r="AH47">
        <v>0.31461867999999998</v>
      </c>
      <c r="AI47">
        <v>1.9277430000000002E-2</v>
      </c>
      <c r="AJ47" s="8">
        <f t="shared" si="118"/>
        <v>-3.4004150000000011E-2</v>
      </c>
      <c r="AK47" s="8">
        <f t="shared" si="119"/>
        <v>-6.5551262133450026E-4</v>
      </c>
      <c r="AN47">
        <v>0.72485467000000003</v>
      </c>
      <c r="AO47">
        <v>3.278242E-2</v>
      </c>
      <c r="AP47" s="8">
        <f t="shared" ref="AP47:AP52" si="129">AN47-AN48</f>
        <v>-4.4573109999999971E-2</v>
      </c>
      <c r="AQ47" s="8">
        <f t="shared" si="97"/>
        <v>-1.4612144127261991E-3</v>
      </c>
      <c r="BR47">
        <v>0.72485467000000003</v>
      </c>
      <c r="BS47">
        <v>5.6416260000000003E-2</v>
      </c>
      <c r="BT47" s="8">
        <f>BR47-BR48</f>
        <v>-4.4573109999999971E-2</v>
      </c>
      <c r="BU47" s="8">
        <f>-BT47*BS47</f>
        <v>2.5146481627685985E-3</v>
      </c>
      <c r="BX47">
        <v>0.31461867999999998</v>
      </c>
      <c r="BY47">
        <v>7.3447390000000001E-2</v>
      </c>
      <c r="BZ47" s="8">
        <f t="shared" si="120"/>
        <v>-3.4004150000000011E-2</v>
      </c>
      <c r="CA47" s="8">
        <f t="shared" si="121"/>
        <v>2.497516066668501E-3</v>
      </c>
      <c r="CC47">
        <v>0.31461867999999998</v>
      </c>
      <c r="CD47">
        <v>2.605671E-2</v>
      </c>
      <c r="CE47" s="8">
        <f t="shared" si="122"/>
        <v>-3.4004150000000011E-2</v>
      </c>
      <c r="CF47" s="8">
        <f t="shared" si="123"/>
        <v>8.8603627534650025E-4</v>
      </c>
      <c r="CG47" s="8"/>
      <c r="CI47">
        <v>0.72485467000000003</v>
      </c>
      <c r="CJ47">
        <v>5.8529530000000003E-2</v>
      </c>
      <c r="CK47" s="8">
        <f>CI47-CI48</f>
        <v>-4.4573109999999971E-2</v>
      </c>
      <c r="CL47" s="8">
        <f>-CK47*CJ47</f>
        <v>2.6088431789382987E-3</v>
      </c>
      <c r="DM47">
        <v>0.72485467000000003</v>
      </c>
      <c r="DN47">
        <v>-0.24007611000000001</v>
      </c>
      <c r="DO47" s="8">
        <f>DM47-DM48</f>
        <v>-4.4573109999999971E-2</v>
      </c>
      <c r="DP47" s="8">
        <f>-DO47*DN47</f>
        <v>-1.0700938859402093E-2</v>
      </c>
      <c r="DS47">
        <v>0.31461867999999998</v>
      </c>
      <c r="DT47">
        <v>-0.42190843</v>
      </c>
      <c r="DU47" s="8">
        <f t="shared" si="124"/>
        <v>-3.4004150000000011E-2</v>
      </c>
      <c r="DV47" s="8">
        <f t="shared" si="125"/>
        <v>-1.4346637539984504E-2</v>
      </c>
      <c r="DY47" s="1">
        <v>0.72485467199999998</v>
      </c>
      <c r="DZ47" s="15">
        <f t="shared" si="98"/>
        <v>3.4178286734964779E-2</v>
      </c>
      <c r="EA47" s="15">
        <f t="shared" si="99"/>
        <v>-3.4178286734964779E-2</v>
      </c>
      <c r="EB47" s="15">
        <f t="shared" si="36"/>
        <v>4.4546121999999966E-2</v>
      </c>
      <c r="EC47" s="15">
        <f t="shared" si="37"/>
        <v>4.3492167967765991E-3</v>
      </c>
      <c r="ED47" s="7">
        <f t="shared" si="106"/>
        <v>-1.4734707771249071</v>
      </c>
      <c r="EE47">
        <f t="shared" si="107"/>
        <v>-0.99526760600048136</v>
      </c>
      <c r="EG47" s="1">
        <v>0.72485467000000003</v>
      </c>
      <c r="EH47" s="1">
        <v>0.10379498</v>
      </c>
      <c r="EI47" s="8">
        <f>EG47-EG48</f>
        <v>-4.4573109999999971E-2</v>
      </c>
      <c r="EJ47" s="8">
        <f t="shared" si="100"/>
        <v>-4.6017801801397432E-3</v>
      </c>
      <c r="EK47">
        <v>0</v>
      </c>
      <c r="EM47" s="1">
        <v>0.72485467000000003</v>
      </c>
      <c r="EN47" s="1">
        <v>9.5790700000000006E-2</v>
      </c>
      <c r="EO47" s="8">
        <f>EM47-EM48</f>
        <v>-4.4573109999999971E-2</v>
      </c>
      <c r="EP47" s="8">
        <f t="shared" si="101"/>
        <v>-4.2462613080815068E-3</v>
      </c>
      <c r="EQ47">
        <v>1</v>
      </c>
      <c r="ES47" s="1">
        <v>0.72485467000000003</v>
      </c>
      <c r="ET47" s="1">
        <v>7.3562100000000005E-2</v>
      </c>
      <c r="EU47" s="8">
        <f>ES47-ES48</f>
        <v>-4.4573109999999971E-2</v>
      </c>
      <c r="EV47" s="8">
        <f t="shared" si="102"/>
        <v>-3.2613967822861744E-3</v>
      </c>
      <c r="EX47" s="1">
        <v>0.72485467000000003</v>
      </c>
      <c r="EY47" s="1">
        <v>5.2106859999999998E-2</v>
      </c>
      <c r="EZ47" s="8">
        <f>EX47-EX48</f>
        <v>-4.4573109999999971E-2</v>
      </c>
      <c r="FA47" s="8">
        <f t="shared" si="103"/>
        <v>-2.3101725690136106E-3</v>
      </c>
      <c r="FC47" s="1">
        <v>0.72485467000000003</v>
      </c>
      <c r="FD47" s="1">
        <v>3.1032779999999999E-2</v>
      </c>
      <c r="FE47" s="8">
        <f>FC47-FC48</f>
        <v>-4.4573109999999971E-2</v>
      </c>
      <c r="FF47" s="8">
        <f t="shared" si="104"/>
        <v>-1.3758471935601993E-3</v>
      </c>
      <c r="FH47">
        <v>0.72485467000000003</v>
      </c>
      <c r="FI47">
        <v>3.8966500000000002E-3</v>
      </c>
      <c r="FJ47" s="8">
        <f>FH47-FH48</f>
        <v>-4.4573109999999971E-2</v>
      </c>
      <c r="FK47" s="8">
        <f t="shared" si="105"/>
        <v>-1.7275909431209034E-4</v>
      </c>
      <c r="FM47" s="1">
        <v>0.72485467199999998</v>
      </c>
      <c r="FN47" s="1">
        <v>-7.8027795600000001E-5</v>
      </c>
      <c r="FO47" s="8">
        <f>FM47-FM48</f>
        <v>-4.4573103000000058E-2</v>
      </c>
      <c r="FP47" s="8">
        <f>-FO47*FN47*$EE48</f>
        <v>3.4593841330506299E-6</v>
      </c>
      <c r="FR47" s="1">
        <v>0.72485467000000003</v>
      </c>
      <c r="FS47" s="1">
        <v>0.10379498</v>
      </c>
      <c r="FW47" s="1">
        <v>0.72485467000000003</v>
      </c>
      <c r="FX47" s="1">
        <v>-1.947287E-2</v>
      </c>
      <c r="FY47" s="8">
        <f>FW47-FW48</f>
        <v>-4.4573109999999971E-2</v>
      </c>
      <c r="FZ47" s="8">
        <f>-FY47*FX47*$EE48</f>
        <v>8.6333527128612379E-4</v>
      </c>
      <c r="GC47" s="1">
        <v>0.72485467000000003</v>
      </c>
      <c r="GD47" s="1">
        <v>-4.2962880000000002E-2</v>
      </c>
      <c r="GH47" s="1">
        <v>0.72485467000000003</v>
      </c>
      <c r="GI47" s="1">
        <v>-8.8124469999999996E-2</v>
      </c>
      <c r="GJ47" s="8">
        <f>GH47-GH48</f>
        <v>-4.4573109999999971E-2</v>
      </c>
      <c r="GK47" s="8">
        <f>-GJ47*GI47*$EE48</f>
        <v>3.9070236289974651E-3</v>
      </c>
      <c r="GL47" s="8"/>
      <c r="GM47" s="1">
        <v>0.72485467000000003</v>
      </c>
      <c r="GN47" s="1">
        <v>-5.0342240000000003E-2</v>
      </c>
      <c r="GO47" s="8">
        <f>GM47-GM48</f>
        <v>-4.4573109999999971E-2</v>
      </c>
      <c r="GP47" s="8">
        <f>-GO47*GN47*$EE48</f>
        <v>2.2319376356721506E-3</v>
      </c>
      <c r="GR47" s="1">
        <v>0.72485467000000003</v>
      </c>
      <c r="GS47" s="1">
        <v>-8.2147780000000004E-2</v>
      </c>
      <c r="GT47" s="8">
        <f>GR47-GR48</f>
        <v>-4.4573109999999971E-2</v>
      </c>
      <c r="GU47" s="8">
        <f>-GT47*GS47*$EE48</f>
        <v>3.6420453652621734E-3</v>
      </c>
      <c r="GW47">
        <v>0.72485467000000003</v>
      </c>
      <c r="GX47">
        <v>-0.12575365999999999</v>
      </c>
      <c r="GY47" s="8">
        <f>GW47-GW48</f>
        <v>-4.4573109999999971E-2</v>
      </c>
      <c r="GZ47" s="8">
        <f>-GY47*GX47*$EE48</f>
        <v>5.5753245500700698E-3</v>
      </c>
      <c r="HB47">
        <v>0.72485467000000003</v>
      </c>
      <c r="HC47">
        <v>-0.12575365999999999</v>
      </c>
      <c r="HD47" s="8">
        <f>HB47-HB48</f>
        <v>-4.4573109999999971E-2</v>
      </c>
      <c r="HE47" s="8">
        <f>-HD47*HC47*$EE48</f>
        <v>5.5753245500700698E-3</v>
      </c>
      <c r="HG47">
        <v>0.59116614999999995</v>
      </c>
      <c r="HH47">
        <v>-0.15445413999999999</v>
      </c>
    </row>
    <row r="48" spans="10:216" x14ac:dyDescent="0.3">
      <c r="M48" s="1"/>
      <c r="N48" s="1"/>
      <c r="V48">
        <v>0.76942778000000001</v>
      </c>
      <c r="W48">
        <v>5.7492250000000002E-2</v>
      </c>
      <c r="X48" s="8">
        <f t="shared" si="128"/>
        <v>-4.7559169999999984E-2</v>
      </c>
      <c r="Y48" s="8">
        <f t="shared" si="95"/>
        <v>-2.734283691432499E-3</v>
      </c>
      <c r="AB48">
        <v>0.34862282999999999</v>
      </c>
      <c r="AC48">
        <v>8.5686200000000007E-3</v>
      </c>
      <c r="AD48" s="8">
        <f t="shared" si="117"/>
        <v>-3.3963730000000025E-2</v>
      </c>
      <c r="AE48" s="8">
        <f t="shared" si="116"/>
        <v>-2.9102229615260027E-4</v>
      </c>
      <c r="AH48">
        <v>0.34862282999999999</v>
      </c>
      <c r="AI48">
        <v>2.137265E-2</v>
      </c>
      <c r="AJ48" s="8">
        <f t="shared" si="118"/>
        <v>-3.3963730000000025E-2</v>
      </c>
      <c r="AK48" s="8">
        <f t="shared" si="119"/>
        <v>-7.2589491398450054E-4</v>
      </c>
      <c r="AN48">
        <v>0.76942778000000001</v>
      </c>
      <c r="AO48">
        <v>3.1410170000000001E-2</v>
      </c>
      <c r="AP48" s="8">
        <f t="shared" si="129"/>
        <v>-4.7559169999999984E-2</v>
      </c>
      <c r="AQ48" s="8">
        <f t="shared" si="97"/>
        <v>-1.4938416147588995E-3</v>
      </c>
      <c r="BR48">
        <v>0.76942778000000001</v>
      </c>
      <c r="BS48">
        <v>5.5965540000000001E-2</v>
      </c>
      <c r="BT48" s="8">
        <f>BR48-BR49</f>
        <v>-4.7559169999999984E-2</v>
      </c>
      <c r="BU48" s="8">
        <f>-BT48*BS48</f>
        <v>2.6616746310017991E-3</v>
      </c>
      <c r="BX48">
        <v>0.34862282999999999</v>
      </c>
      <c r="BY48">
        <v>8.1621799999999994E-2</v>
      </c>
      <c r="BZ48" s="8">
        <f t="shared" si="120"/>
        <v>-3.3963730000000025E-2</v>
      </c>
      <c r="CA48" s="8">
        <f t="shared" si="121"/>
        <v>2.7721807773140018E-3</v>
      </c>
      <c r="CC48">
        <v>0.34862282999999999</v>
      </c>
      <c r="CD48">
        <v>3.0115900000000001E-2</v>
      </c>
      <c r="CE48" s="8">
        <f t="shared" si="122"/>
        <v>-3.3963730000000025E-2</v>
      </c>
      <c r="CF48" s="8">
        <f t="shared" si="123"/>
        <v>1.0228482963070009E-3</v>
      </c>
      <c r="CG48" s="8"/>
      <c r="CI48">
        <v>0.76942778000000001</v>
      </c>
      <c r="CJ48">
        <v>5.6501700000000002E-2</v>
      </c>
      <c r="CK48" s="8">
        <f>CI48-CI49</f>
        <v>-4.7559169999999984E-2</v>
      </c>
      <c r="CL48" s="8">
        <f>-CK48*CJ48</f>
        <v>2.6871739555889992E-3</v>
      </c>
      <c r="DM48">
        <v>0.76942778000000001</v>
      </c>
      <c r="DN48">
        <v>-0.21239114000000001</v>
      </c>
      <c r="DO48" s="8">
        <f>DM48-DM49</f>
        <v>-4.7559169999999984E-2</v>
      </c>
      <c r="DP48" s="8">
        <f>-DO48*DN48</f>
        <v>-1.0101146333753797E-2</v>
      </c>
      <c r="DS48">
        <v>0.34862282999999999</v>
      </c>
      <c r="DT48">
        <v>-0.40606282999999999</v>
      </c>
      <c r="DU48" s="8">
        <f t="shared" si="124"/>
        <v>-3.3963730000000025E-2</v>
      </c>
      <c r="DV48" s="8">
        <f t="shared" si="125"/>
        <v>-1.3791408321155909E-2</v>
      </c>
      <c r="DY48" s="1">
        <v>0.76942777500000004</v>
      </c>
      <c r="DZ48" s="15">
        <f t="shared" si="98"/>
        <v>2.9555306027599593E-2</v>
      </c>
      <c r="EA48" s="15">
        <f t="shared" si="99"/>
        <v>-2.9555306027599593E-2</v>
      </c>
      <c r="EB48" s="15">
        <f t="shared" si="36"/>
        <v>4.4573103000000058E-2</v>
      </c>
      <c r="EC48" s="15">
        <f t="shared" si="37"/>
        <v>4.622980707365186E-3</v>
      </c>
      <c r="ED48" s="7">
        <f t="shared" si="106"/>
        <v>-1.4674490202645945</v>
      </c>
      <c r="EE48">
        <f t="shared" si="107"/>
        <v>-0.99466441861709776</v>
      </c>
      <c r="EG48" s="1">
        <v>0.76942778000000001</v>
      </c>
      <c r="EH48" s="1">
        <v>7.7327900000000005E-2</v>
      </c>
      <c r="EI48" s="8">
        <f>EG48-EG49</f>
        <v>-4.7559169999999984E-2</v>
      </c>
      <c r="EJ48" s="8">
        <f t="shared" si="100"/>
        <v>-3.6556562720685528E-3</v>
      </c>
      <c r="EK48">
        <v>0</v>
      </c>
      <c r="EM48" s="1">
        <v>0.76942778000000001</v>
      </c>
      <c r="EN48" s="1">
        <v>7.2301080000000004E-2</v>
      </c>
      <c r="EO48" s="8">
        <f>EM48-EM49</f>
        <v>-4.7559169999999984E-2</v>
      </c>
      <c r="EP48" s="8">
        <f t="shared" si="101"/>
        <v>-3.4174940895391847E-3</v>
      </c>
      <c r="EQ48">
        <v>1</v>
      </c>
      <c r="ES48" s="1">
        <v>0.76942778000000001</v>
      </c>
      <c r="ET48" s="1">
        <v>5.274293E-2</v>
      </c>
      <c r="EU48" s="8">
        <f>ES48-ES49</f>
        <v>-4.7559169999999984E-2</v>
      </c>
      <c r="EV48" s="8">
        <f t="shared" si="102"/>
        <v>-2.4934082376706548E-3</v>
      </c>
      <c r="EX48" s="1">
        <v>0.76942778000000001</v>
      </c>
      <c r="EY48" s="1">
        <v>3.3957809999999998E-2</v>
      </c>
      <c r="EZ48" s="8">
        <f>EX48-EX49</f>
        <v>-4.7559169999999984E-2</v>
      </c>
      <c r="FA48" s="8">
        <f t="shared" si="103"/>
        <v>-1.6053465969231313E-3</v>
      </c>
      <c r="FC48" s="1">
        <v>0.76942778000000001</v>
      </c>
      <c r="FD48" s="1">
        <v>1.5609639999999999E-2</v>
      </c>
      <c r="FE48" s="8">
        <f>FC48-FC49</f>
        <v>-4.7559169999999984E-2</v>
      </c>
      <c r="FF48" s="8">
        <f t="shared" si="104"/>
        <v>-7.3794165328079728E-4</v>
      </c>
      <c r="FH48">
        <v>0.76942778000000001</v>
      </c>
      <c r="FI48">
        <v>-9.7306800000000002E-3</v>
      </c>
      <c r="FJ48" s="8">
        <f>FH48-FH49</f>
        <v>-4.7559169999999984E-2</v>
      </c>
      <c r="FK48" s="8">
        <f t="shared" si="105"/>
        <v>4.6001535504639369E-4</v>
      </c>
      <c r="FM48" s="1">
        <v>0.76942777500000004</v>
      </c>
      <c r="FN48" s="1">
        <v>-1.03203133E-2</v>
      </c>
      <c r="FO48" s="8">
        <f>FM48-FM49</f>
        <v>-4.7559175999999925E-2</v>
      </c>
      <c r="FP48" s="8">
        <f>-FO48*FN48*$EE49</f>
        <v>4.8789017682504841E-4</v>
      </c>
      <c r="FR48" s="1">
        <v>0.76942778000000001</v>
      </c>
      <c r="FS48" s="1">
        <v>7.7327900000000005E-2</v>
      </c>
      <c r="FW48" s="1">
        <v>0.76942778000000001</v>
      </c>
      <c r="FX48" s="1">
        <v>-2.4573589999999999E-2</v>
      </c>
      <c r="FY48" s="8">
        <f>FW48-FW49</f>
        <v>-4.7559169999999984E-2</v>
      </c>
      <c r="FZ48" s="8">
        <f>-FY48*FX48*$EE49</f>
        <v>1.1617100478707046E-3</v>
      </c>
      <c r="GC48" s="1">
        <v>0.76942778000000001</v>
      </c>
      <c r="GD48" s="1">
        <v>-3.8088839999999999E-2</v>
      </c>
      <c r="GH48" s="1">
        <v>0.76942778000000001</v>
      </c>
      <c r="GI48" s="1">
        <v>-8.9829439999999997E-2</v>
      </c>
      <c r="GJ48" s="8">
        <f>GH48-GH49</f>
        <v>-4.7559169999999984E-2</v>
      </c>
      <c r="GK48" s="8">
        <f>-GJ48*GI48*$EE49</f>
        <v>4.2466633097808905E-3</v>
      </c>
      <c r="GL48" s="8"/>
      <c r="GM48" s="1">
        <v>0.76942778000000001</v>
      </c>
      <c r="GN48" s="1">
        <v>-4.5431119999999998E-2</v>
      </c>
      <c r="GO48" s="8">
        <f>GM48-GM49</f>
        <v>-4.7559169999999984E-2</v>
      </c>
      <c r="GP48" s="8">
        <f>-GO48*GN48*$EE49</f>
        <v>2.147744329990845E-3</v>
      </c>
      <c r="GR48" s="1">
        <v>0.76942778000000001</v>
      </c>
      <c r="GS48" s="1">
        <v>-7.0339760000000001E-2</v>
      </c>
      <c r="GT48" s="8">
        <f>GR48-GR49</f>
        <v>-4.7559169999999984E-2</v>
      </c>
      <c r="GU48" s="8">
        <f>-GT48*GS48*$EE49</f>
        <v>3.3252937790861606E-3</v>
      </c>
      <c r="GW48">
        <v>0.76942778000000001</v>
      </c>
      <c r="GX48">
        <v>-0.10692219</v>
      </c>
      <c r="GY48" s="8">
        <f>GW48-GW49</f>
        <v>-4.7559169999999984E-2</v>
      </c>
      <c r="GZ48" s="8">
        <f>-GY48*GX48*$EE49</f>
        <v>5.0547186008776321E-3</v>
      </c>
      <c r="HB48">
        <v>0.76942778000000001</v>
      </c>
      <c r="HC48">
        <v>-0.10692219</v>
      </c>
      <c r="HD48" s="8">
        <f>HB48-HB49</f>
        <v>-4.7559169999999984E-2</v>
      </c>
      <c r="HE48" s="8">
        <f>-HD48*HC48*$EE49</f>
        <v>5.0547186008776321E-3</v>
      </c>
      <c r="HG48">
        <v>0.63571699000000004</v>
      </c>
      <c r="HH48">
        <v>-0.13757137999999999</v>
      </c>
    </row>
    <row r="49" spans="13:218" x14ac:dyDescent="0.3">
      <c r="M49" s="1"/>
      <c r="N49" s="1"/>
      <c r="V49">
        <v>0.81698694999999999</v>
      </c>
      <c r="W49">
        <v>5.3239229999999998E-2</v>
      </c>
      <c r="X49" s="8">
        <f t="shared" si="128"/>
        <v>-5.1333570000000051E-2</v>
      </c>
      <c r="Y49" s="8">
        <f t="shared" si="95"/>
        <v>-2.7329597399511026E-3</v>
      </c>
      <c r="AB49">
        <v>0.38258656000000002</v>
      </c>
      <c r="AC49">
        <v>1.466609E-2</v>
      </c>
      <c r="AD49" s="8">
        <f>AB49-AB50</f>
        <v>-3.3970959999999994E-2</v>
      </c>
      <c r="AE49" s="8">
        <f t="shared" si="116"/>
        <v>-4.982211567463999E-4</v>
      </c>
      <c r="AH49">
        <v>0.38258656000000002</v>
      </c>
      <c r="AI49">
        <v>2.4268370000000001E-2</v>
      </c>
      <c r="AJ49" s="8">
        <f>AH49-AH50</f>
        <v>-3.3970959999999994E-2</v>
      </c>
      <c r="AK49" s="8">
        <f t="shared" si="119"/>
        <v>-8.2441982653519994E-4</v>
      </c>
      <c r="AN49">
        <v>0.81698694999999999</v>
      </c>
      <c r="AO49">
        <v>2.997563E-2</v>
      </c>
      <c r="AP49" s="8">
        <f t="shared" si="129"/>
        <v>-5.1333570000000051E-2</v>
      </c>
      <c r="AQ49" s="8">
        <f t="shared" si="97"/>
        <v>-1.5387561008991014E-3</v>
      </c>
      <c r="BR49">
        <v>0.81698694999999999</v>
      </c>
      <c r="BS49">
        <v>3.7777020000000001E-2</v>
      </c>
      <c r="BT49" s="8">
        <f>BR49-BR50</f>
        <v>-5.1333570000000051E-2</v>
      </c>
      <c r="BU49" s="8">
        <f>-BT49*BS49</f>
        <v>1.9392293005614019E-3</v>
      </c>
      <c r="BX49">
        <v>0.38258656000000002</v>
      </c>
      <c r="BY49">
        <v>8.3866350000000006E-2</v>
      </c>
      <c r="BZ49" s="8">
        <f>BX49-BX50</f>
        <v>-3.3970959999999994E-2</v>
      </c>
      <c r="CA49" s="8">
        <f>-BZ49*BY49</f>
        <v>2.8490204211959998E-3</v>
      </c>
      <c r="CC49">
        <v>0.38258656000000002</v>
      </c>
      <c r="CD49">
        <v>3.5670760000000003E-2</v>
      </c>
      <c r="CE49" s="8">
        <f>CC49-CC50</f>
        <v>-3.3970959999999994E-2</v>
      </c>
      <c r="CF49" s="8">
        <f>-CE49*CD49</f>
        <v>1.2117699611295999E-3</v>
      </c>
      <c r="CG49" s="8"/>
      <c r="CI49">
        <v>0.81698694999999999</v>
      </c>
      <c r="CJ49">
        <v>5.1780809999999997E-2</v>
      </c>
      <c r="CK49" s="8">
        <f>CI49-CI50</f>
        <v>-5.1333570000000051E-2</v>
      </c>
      <c r="CL49" s="8">
        <f>-CK49*CJ49</f>
        <v>2.6580938347917026E-3</v>
      </c>
      <c r="DM49">
        <v>0.81698694999999999</v>
      </c>
      <c r="DN49">
        <v>-0.17890944</v>
      </c>
      <c r="DO49" s="8">
        <f>DM49-DM50</f>
        <v>-5.1333570000000051E-2</v>
      </c>
      <c r="DP49" s="8">
        <f>-DO49*DN49</f>
        <v>-9.1840602619008092E-3</v>
      </c>
      <c r="DS49">
        <v>0.38258656000000002</v>
      </c>
      <c r="DT49">
        <v>-0.39095077</v>
      </c>
      <c r="DU49" s="8">
        <f>DS49-DS50</f>
        <v>-3.3970959999999994E-2</v>
      </c>
      <c r="DV49" s="8">
        <f>-DU49*DT49</f>
        <v>-1.3280972969639197E-2</v>
      </c>
      <c r="DY49" s="1">
        <v>0.81698695099999996</v>
      </c>
      <c r="DZ49" s="15">
        <f t="shared" si="98"/>
        <v>2.4330434096358041E-2</v>
      </c>
      <c r="EA49" s="15">
        <f t="shared" si="99"/>
        <v>-2.4330434096358041E-2</v>
      </c>
      <c r="EB49" s="15">
        <f t="shared" si="36"/>
        <v>4.7559175999999925E-2</v>
      </c>
      <c r="EC49" s="15">
        <f t="shared" si="37"/>
        <v>5.2248719312415516E-3</v>
      </c>
      <c r="ED49" s="7">
        <f t="shared" si="106"/>
        <v>-1.4613746950818907</v>
      </c>
      <c r="EE49">
        <f t="shared" si="107"/>
        <v>-0.9940194239969008</v>
      </c>
      <c r="EG49" s="1">
        <v>0.81698694999999999</v>
      </c>
      <c r="EH49" s="1">
        <v>4.6265069999999998E-2</v>
      </c>
      <c r="EI49" s="8">
        <f>EG49-EG50</f>
        <v>-5.1333570000000051E-2</v>
      </c>
      <c r="EJ49" s="8">
        <f t="shared" si="100"/>
        <v>-2.3589965867291114E-3</v>
      </c>
      <c r="EK49">
        <v>0</v>
      </c>
      <c r="EM49" s="1">
        <v>0.81698694999999999</v>
      </c>
      <c r="EN49" s="1">
        <v>4.3011059999999997E-2</v>
      </c>
      <c r="EO49" s="8">
        <f>EM49-EM50</f>
        <v>-5.1333570000000051E-2</v>
      </c>
      <c r="EP49" s="8">
        <f t="shared" si="101"/>
        <v>-2.1927447734073225E-3</v>
      </c>
      <c r="EQ49">
        <v>1</v>
      </c>
      <c r="ES49" s="1">
        <v>0.81698694999999999</v>
      </c>
      <c r="ET49" s="1">
        <v>2.5637610000000002E-2</v>
      </c>
      <c r="EU49" s="8">
        <f>ES49-ES50</f>
        <v>-5.1333570000000051E-2</v>
      </c>
      <c r="EV49" s="8">
        <f t="shared" si="102"/>
        <v>-1.3072288549848114E-3</v>
      </c>
      <c r="EX49" s="1">
        <v>0.81698694999999999</v>
      </c>
      <c r="EY49" s="1">
        <v>9.0705899999999999E-3</v>
      </c>
      <c r="EZ49" s="8">
        <f>EX49-EX50</f>
        <v>-5.1333570000000051E-2</v>
      </c>
      <c r="FA49" s="8">
        <f t="shared" si="103"/>
        <v>-4.6249775153521245E-4</v>
      </c>
      <c r="FC49" s="1">
        <v>0.81698694999999999</v>
      </c>
      <c r="FD49" s="1">
        <v>-6.99929E-3</v>
      </c>
      <c r="FE49" s="8">
        <f>FC49-FC50</f>
        <v>-5.1333570000000051E-2</v>
      </c>
      <c r="FF49" s="8">
        <f t="shared" si="104"/>
        <v>3.5688482087084717E-4</v>
      </c>
      <c r="FH49">
        <v>0.81698694999999999</v>
      </c>
      <c r="FI49">
        <v>-3.087262E-2</v>
      </c>
      <c r="FJ49" s="8">
        <f>FH49-FH50</f>
        <v>-5.1333570000000051E-2</v>
      </c>
      <c r="FK49" s="8">
        <f t="shared" si="105"/>
        <v>1.5741553012539463E-3</v>
      </c>
      <c r="FM49" s="1">
        <v>0.81698695099999996</v>
      </c>
      <c r="FN49" s="1">
        <v>-2.8460780500000001E-2</v>
      </c>
      <c r="FO49" s="8">
        <f>FM49-FM50</f>
        <v>-5.1333571999999994E-2</v>
      </c>
      <c r="FP49" s="8">
        <f>-FO49*FN49*$EE50</f>
        <v>1.4511787547481286E-3</v>
      </c>
      <c r="FR49" s="1">
        <v>0.81698694999999999</v>
      </c>
      <c r="FS49" s="1">
        <v>4.6265069999999998E-2</v>
      </c>
      <c r="FW49" s="1">
        <v>0.81698694999999999</v>
      </c>
      <c r="FX49" s="1">
        <v>-3.8234310000000001E-2</v>
      </c>
      <c r="FY49" s="8">
        <f>FW49-FW50</f>
        <v>-5.1333570000000051E-2</v>
      </c>
      <c r="FZ49" s="8">
        <f>-FY49*FX49*$EE50</f>
        <v>1.9495184333654472E-3</v>
      </c>
      <c r="GC49" s="1">
        <v>0.81698694999999999</v>
      </c>
      <c r="GD49" s="1">
        <v>-4.2741340000000003E-2</v>
      </c>
      <c r="GH49" s="1">
        <v>0.81698694999999999</v>
      </c>
      <c r="GI49" s="1">
        <v>-9.9619289999999999E-2</v>
      </c>
      <c r="GJ49" s="8">
        <f>GH49-GH50</f>
        <v>-5.1333570000000051E-2</v>
      </c>
      <c r="GK49" s="8">
        <f>-GJ49*GI49*$EE50</f>
        <v>5.0794598404882456E-3</v>
      </c>
      <c r="GL49" s="8"/>
      <c r="GM49" s="1">
        <v>0.81698694999999999</v>
      </c>
      <c r="GN49" s="1">
        <v>-5.005913E-2</v>
      </c>
      <c r="GO49" s="8">
        <f>GM49-GM50</f>
        <v>-5.1333570000000051E-2</v>
      </c>
      <c r="GP49" s="8">
        <f>-GO49*GN49*$EE50</f>
        <v>2.5524508404424521E-3</v>
      </c>
      <c r="GR49" s="1">
        <v>0.81698694999999999</v>
      </c>
      <c r="GS49" s="1">
        <v>-6.8648340000000002E-2</v>
      </c>
      <c r="GT49" s="8">
        <f>GR49-GR50</f>
        <v>-5.1333570000000051E-2</v>
      </c>
      <c r="GU49" s="8">
        <f>-GT49*GS49*$EE50</f>
        <v>3.5002908186374635E-3</v>
      </c>
      <c r="GW49">
        <v>0.81698694999999999</v>
      </c>
      <c r="GX49">
        <v>-9.911346E-2</v>
      </c>
      <c r="GY49" s="8">
        <f>GW49-GW50</f>
        <v>-5.1333570000000051E-2</v>
      </c>
      <c r="GZ49" s="8">
        <f>-GY49*GX49*$EE50</f>
        <v>5.0536682174891837E-3</v>
      </c>
      <c r="HB49">
        <v>0.81698694999999999</v>
      </c>
      <c r="HC49">
        <v>-9.911346E-2</v>
      </c>
      <c r="HD49" s="8">
        <f>HB49-HB50</f>
        <v>-5.1333570000000051E-2</v>
      </c>
      <c r="HE49" s="8">
        <f>-HD49*HC49*$EE50</f>
        <v>5.0536682174891837E-3</v>
      </c>
      <c r="HG49">
        <v>0.68030855000000001</v>
      </c>
      <c r="HH49">
        <v>-0.12102338</v>
      </c>
    </row>
    <row r="50" spans="13:218" x14ac:dyDescent="0.3">
      <c r="M50" s="1"/>
      <c r="N50" s="1"/>
      <c r="V50">
        <v>0.86832052000000004</v>
      </c>
      <c r="W50">
        <v>4.9190490000000003E-2</v>
      </c>
      <c r="X50" s="8">
        <f t="shared" si="128"/>
        <v>-5.0256140000000005E-2</v>
      </c>
      <c r="Y50" s="8">
        <f t="shared" si="95"/>
        <v>-2.4721241521086005E-3</v>
      </c>
      <c r="AB50">
        <v>0.41655752000000001</v>
      </c>
      <c r="AC50">
        <v>2.1526259999999998E-2</v>
      </c>
      <c r="AD50" s="8">
        <f t="shared" ref="AD50:AD52" si="130">AB50-AB51</f>
        <v>-3.3983619999999992E-2</v>
      </c>
      <c r="AE50" s="8">
        <f t="shared" si="116"/>
        <v>-7.3154023986119973E-4</v>
      </c>
      <c r="AH50">
        <v>0.41655752000000001</v>
      </c>
      <c r="AI50">
        <v>2.7354360000000001E-2</v>
      </c>
      <c r="AJ50" s="8">
        <f t="shared" ref="AJ50:AJ52" si="131">AH50-AH51</f>
        <v>-3.3983619999999992E-2</v>
      </c>
      <c r="AK50" s="8">
        <f t="shared" si="119"/>
        <v>-9.2960017558319983E-4</v>
      </c>
      <c r="AN50">
        <v>0.86832052000000004</v>
      </c>
      <c r="AO50">
        <v>2.7999400000000001E-2</v>
      </c>
      <c r="AP50" s="8">
        <f t="shared" si="129"/>
        <v>-5.0256140000000005E-2</v>
      </c>
      <c r="AQ50" s="8">
        <f t="shared" si="97"/>
        <v>-1.4071417663160002E-3</v>
      </c>
      <c r="BR50">
        <v>0.86832052000000004</v>
      </c>
      <c r="BS50">
        <v>4.2828289999999998E-2</v>
      </c>
      <c r="BT50" s="8">
        <f>BR50-BR51</f>
        <v>-5.0256140000000005E-2</v>
      </c>
      <c r="BU50" s="8">
        <f>-BT50*BS50</f>
        <v>2.1523845382006002E-3</v>
      </c>
      <c r="BX50">
        <v>0.41655752000000001</v>
      </c>
      <c r="BY50">
        <v>8.4569030000000003E-2</v>
      </c>
      <c r="BZ50" s="8">
        <f t="shared" ref="BZ50:BZ52" si="132">BX50-BX51</f>
        <v>-3.3983619999999992E-2</v>
      </c>
      <c r="CA50" s="8">
        <f t="shared" ref="CA50:CA52" si="133">-BZ50*BY50</f>
        <v>2.8739617792885993E-3</v>
      </c>
      <c r="CC50">
        <v>0.41655752000000001</v>
      </c>
      <c r="CD50">
        <v>4.1827940000000001E-2</v>
      </c>
      <c r="CE50" s="8">
        <f t="shared" ref="CE50:CE52" si="134">CC50-CC51</f>
        <v>-3.3983619999999992E-2</v>
      </c>
      <c r="CF50" s="8">
        <f t="shared" ref="CF50:CF52" si="135">-CE50*CD50</f>
        <v>1.4214648183427997E-3</v>
      </c>
      <c r="CG50" s="8"/>
      <c r="CI50">
        <v>0.86832052000000004</v>
      </c>
      <c r="CJ50">
        <v>4.6301879999999997E-2</v>
      </c>
      <c r="CK50" s="8">
        <f>CI50-CI51</f>
        <v>-5.0256140000000005E-2</v>
      </c>
      <c r="CL50" s="8">
        <f>-CK50*CJ50</f>
        <v>2.3269537635432001E-3</v>
      </c>
      <c r="DM50">
        <v>0.86832052000000004</v>
      </c>
      <c r="DN50">
        <v>-0.14028044000000001</v>
      </c>
      <c r="DO50" s="8">
        <f>DM50-DM51</f>
        <v>-5.0256140000000005E-2</v>
      </c>
      <c r="DP50" s="8">
        <f>-DO50*DN50</f>
        <v>-7.0499534319016007E-3</v>
      </c>
      <c r="DS50">
        <v>0.41655752000000001</v>
      </c>
      <c r="DT50">
        <v>-0.37587238000000001</v>
      </c>
      <c r="DU50" s="8">
        <f t="shared" ref="DU50:DU52" si="136">DS50-DS51</f>
        <v>-3.3983619999999992E-2</v>
      </c>
      <c r="DV50" s="8">
        <f t="shared" ref="DV50:DV52" si="137">-DU50*DT50</f>
        <v>-1.2773504130415596E-2</v>
      </c>
      <c r="DY50" s="1">
        <v>0.86832052299999996</v>
      </c>
      <c r="DZ50" s="15">
        <f t="shared" si="98"/>
        <v>1.8350048679812436E-2</v>
      </c>
      <c r="EA50" s="15">
        <f t="shared" si="99"/>
        <v>-1.8350048679812436E-2</v>
      </c>
      <c r="EB50" s="15">
        <f t="shared" si="36"/>
        <v>5.1333571999999994E-2</v>
      </c>
      <c r="EC50" s="15">
        <f t="shared" si="37"/>
        <v>5.9803854165456048E-3</v>
      </c>
      <c r="ED50" s="7">
        <f t="shared" si="106"/>
        <v>-1.4548186650550252</v>
      </c>
      <c r="EE50">
        <f t="shared" si="107"/>
        <v>-0.99328212613057343</v>
      </c>
      <c r="EG50" s="1">
        <v>0.86832052000000004</v>
      </c>
      <c r="EH50" s="1">
        <v>1.1143210000000001E-2</v>
      </c>
      <c r="EI50" s="8">
        <f>EG50-EG51</f>
        <v>-5.0256140000000005E-2</v>
      </c>
      <c r="EJ50" s="8">
        <f t="shared" si="100"/>
        <v>-5.5578610521796179E-4</v>
      </c>
      <c r="EK50">
        <v>0</v>
      </c>
      <c r="EM50" s="1">
        <v>0.86832052000000004</v>
      </c>
      <c r="EN50" s="1">
        <v>9.8468900000000005E-3</v>
      </c>
      <c r="EO50" s="8">
        <f>EM50-EM51</f>
        <v>-5.0256140000000005E-2</v>
      </c>
      <c r="EP50" s="8">
        <f t="shared" si="101"/>
        <v>-4.9105519083341765E-4</v>
      </c>
      <c r="EQ50">
        <v>1</v>
      </c>
      <c r="ES50" s="1">
        <v>0.86832052000000004</v>
      </c>
      <c r="ET50" s="1">
        <v>-4.5012300000000002E-3</v>
      </c>
      <c r="EU50" s="8">
        <f>ES50-ES51</f>
        <v>-5.0256140000000005E-2</v>
      </c>
      <c r="EV50" s="8">
        <f t="shared" si="102"/>
        <v>2.2450632182201055E-4</v>
      </c>
      <c r="EX50" s="1">
        <v>0.86832052000000004</v>
      </c>
      <c r="EY50" s="1">
        <v>-1.7956349999999999E-2</v>
      </c>
      <c r="EZ50" s="8">
        <f>EX50-EX51</f>
        <v>-5.0256140000000005E-2</v>
      </c>
      <c r="FA50" s="8">
        <f t="shared" si="103"/>
        <v>8.956027778737499E-4</v>
      </c>
      <c r="FC50" s="1">
        <v>0.86832052000000004</v>
      </c>
      <c r="FD50" s="1">
        <v>-3.0764199999999998E-2</v>
      </c>
      <c r="FE50" s="8">
        <f>FC50-FC51</f>
        <v>-5.0256140000000005E-2</v>
      </c>
      <c r="FF50" s="8">
        <f t="shared" si="104"/>
        <v>1.5344155676996502E-3</v>
      </c>
      <c r="FH50">
        <v>0.86832052000000004</v>
      </c>
      <c r="FI50">
        <v>-5.2314619999999999E-2</v>
      </c>
      <c r="FJ50" s="8">
        <f>FH50-FH51</f>
        <v>-5.0256140000000005E-2</v>
      </c>
      <c r="FK50" s="8">
        <f t="shared" si="105"/>
        <v>2.6092785557983462E-3</v>
      </c>
      <c r="FM50" s="1">
        <v>0.86832052299999996</v>
      </c>
      <c r="FN50" s="1">
        <v>-4.5706309399999999E-2</v>
      </c>
      <c r="FO50" s="8">
        <f>FM50-FM51</f>
        <v>-5.0256139000000033E-2</v>
      </c>
      <c r="FP50" s="8">
        <f>-FO50*FN50*$EE51</f>
        <v>2.2796780442838204E-3</v>
      </c>
      <c r="FR50" s="1">
        <v>0.86832052000000004</v>
      </c>
      <c r="FS50" s="1">
        <v>1.1143210000000001E-2</v>
      </c>
      <c r="FW50" s="1">
        <v>0.86832052000000004</v>
      </c>
      <c r="FX50" s="1">
        <v>-4.8713060000000002E-2</v>
      </c>
      <c r="FY50" s="8">
        <f>FW50-FW51</f>
        <v>-5.0256140000000005E-2</v>
      </c>
      <c r="FZ50" s="8">
        <f>-FY50*FX50*$EE51</f>
        <v>2.4296447693841262E-3</v>
      </c>
      <c r="GC50" s="1">
        <v>0.86832052000000004</v>
      </c>
      <c r="GD50" s="1">
        <v>-3.9772170000000003E-2</v>
      </c>
      <c r="GH50" s="1">
        <v>0.86832052000000004</v>
      </c>
      <c r="GI50" s="1">
        <v>-0.10450115</v>
      </c>
      <c r="GJ50" s="8">
        <f>GH50-GH51</f>
        <v>-5.0256140000000005E-2</v>
      </c>
      <c r="GK50" s="8">
        <f>-GJ50*GI50*$EE51</f>
        <v>5.2121684101168343E-3</v>
      </c>
      <c r="GL50" s="8"/>
      <c r="GM50" s="1">
        <v>0.86832052000000004</v>
      </c>
      <c r="GN50" s="1">
        <v>-4.7037580000000002E-2</v>
      </c>
      <c r="GO50" s="8">
        <f>GM50-GM51</f>
        <v>-5.0256140000000005E-2</v>
      </c>
      <c r="GP50" s="8">
        <f>-GO50*GN50*$EE51</f>
        <v>2.3460774217732858E-3</v>
      </c>
      <c r="GR50" s="1">
        <v>0.86832052000000004</v>
      </c>
      <c r="GS50" s="1">
        <v>-5.6163459999999998E-2</v>
      </c>
      <c r="GT50" s="8">
        <f>GR50-GR51</f>
        <v>-5.0256140000000005E-2</v>
      </c>
      <c r="GU50" s="8">
        <f>-GT50*GS50*$EE51</f>
        <v>2.8012458428913023E-3</v>
      </c>
      <c r="GW50">
        <v>0.86832052000000004</v>
      </c>
      <c r="GX50">
        <v>-7.7718759999999998E-2</v>
      </c>
      <c r="GY50" s="8">
        <f>GW50-GW51</f>
        <v>-5.0256140000000005E-2</v>
      </c>
      <c r="GZ50" s="8">
        <f>-GY50*GX50*$EE51</f>
        <v>3.8763522290946252E-3</v>
      </c>
      <c r="HB50">
        <v>0.86832052000000004</v>
      </c>
      <c r="HC50">
        <v>-7.7718759999999998E-2</v>
      </c>
      <c r="HD50" s="8">
        <f>HB50-HB51</f>
        <v>-5.0256140000000005E-2</v>
      </c>
      <c r="HE50" s="8">
        <f>-HD50*HC50*$EE51</f>
        <v>3.8763522290946252E-3</v>
      </c>
      <c r="HG50">
        <v>0.72485467000000003</v>
      </c>
      <c r="HH50">
        <v>-0.10446559</v>
      </c>
    </row>
    <row r="51" spans="13:218" x14ac:dyDescent="0.3">
      <c r="M51" s="1"/>
      <c r="N51" s="1"/>
      <c r="V51">
        <v>0.91857666000000004</v>
      </c>
      <c r="W51">
        <v>4.7963310000000002E-2</v>
      </c>
      <c r="X51" s="8">
        <f t="shared" si="128"/>
        <v>-4.5076049999999923E-2</v>
      </c>
      <c r="Y51" s="8">
        <f t="shared" si="95"/>
        <v>-2.1619965597254962E-3</v>
      </c>
      <c r="AB51">
        <v>0.45054114000000001</v>
      </c>
      <c r="AC51">
        <v>2.845934E-2</v>
      </c>
      <c r="AD51" s="8">
        <f t="shared" si="130"/>
        <v>-3.3981019999999973E-2</v>
      </c>
      <c r="AE51" s="8">
        <f t="shared" si="116"/>
        <v>-9.6707740172679918E-4</v>
      </c>
      <c r="AH51">
        <v>0.45054114000000001</v>
      </c>
      <c r="AI51">
        <v>3.0446959999999999E-2</v>
      </c>
      <c r="AJ51" s="8">
        <f t="shared" si="131"/>
        <v>-3.3981019999999973E-2</v>
      </c>
      <c r="AK51" s="8">
        <f t="shared" si="119"/>
        <v>-1.0346187566991991E-3</v>
      </c>
      <c r="AN51">
        <v>0.91857666000000004</v>
      </c>
      <c r="AO51">
        <v>2.863771E-2</v>
      </c>
      <c r="AP51" s="8">
        <f t="shared" si="129"/>
        <v>-4.5076049999999923E-2</v>
      </c>
      <c r="AQ51" s="8">
        <f t="shared" si="97"/>
        <v>-1.2908748478454978E-3</v>
      </c>
      <c r="BR51">
        <v>0.91857666000000004</v>
      </c>
      <c r="BS51">
        <v>9.3853500000000006E-3</v>
      </c>
      <c r="BT51" s="8">
        <f>BR51-BR52</f>
        <v>-4.5076049999999923E-2</v>
      </c>
      <c r="BU51" s="8">
        <f>-BT51*BS51</f>
        <v>4.2305450586749933E-4</v>
      </c>
      <c r="BX51">
        <v>0.45054114000000001</v>
      </c>
      <c r="BY51">
        <v>8.3729970000000001E-2</v>
      </c>
      <c r="BZ51" s="8">
        <f t="shared" si="132"/>
        <v>-3.3981019999999973E-2</v>
      </c>
      <c r="CA51" s="8">
        <f t="shared" si="133"/>
        <v>2.8452297851693977E-3</v>
      </c>
      <c r="CC51">
        <v>0.45054114000000001</v>
      </c>
      <c r="CD51">
        <v>4.7926379999999998E-2</v>
      </c>
      <c r="CE51" s="8">
        <f t="shared" si="134"/>
        <v>-3.3981019999999973E-2</v>
      </c>
      <c r="CF51" s="8">
        <f t="shared" si="135"/>
        <v>1.6285872773075987E-3</v>
      </c>
      <c r="CG51" s="8"/>
      <c r="CI51">
        <v>0.91857666000000004</v>
      </c>
      <c r="CJ51">
        <v>4.3960300000000001E-2</v>
      </c>
      <c r="CK51" s="8">
        <f>CI51-CI52</f>
        <v>-4.5076049999999923E-2</v>
      </c>
      <c r="CL51" s="8">
        <f>-CK51*CJ51</f>
        <v>1.9815566808149966E-3</v>
      </c>
      <c r="DM51">
        <v>0.91857666000000004</v>
      </c>
      <c r="DN51">
        <v>-9.152863E-2</v>
      </c>
      <c r="DO51" s="8">
        <f>DM51-DM52</f>
        <v>-4.5076049999999923E-2</v>
      </c>
      <c r="DP51" s="8">
        <f>-DO51*DN51</f>
        <v>-4.1257491023114932E-3</v>
      </c>
      <c r="DS51">
        <v>0.45054114000000001</v>
      </c>
      <c r="DT51">
        <v>-0.36050241</v>
      </c>
      <c r="DU51" s="8">
        <f t="shared" si="136"/>
        <v>-3.3981019999999973E-2</v>
      </c>
      <c r="DV51" s="8">
        <f t="shared" si="137"/>
        <v>-1.225023960425819E-2</v>
      </c>
      <c r="DY51" s="1">
        <v>0.91857666199999999</v>
      </c>
      <c r="DZ51" s="15">
        <f t="shared" si="98"/>
        <v>1.2138871339052334E-2</v>
      </c>
      <c r="EA51" s="15">
        <f t="shared" si="99"/>
        <v>-1.2138871339052334E-2</v>
      </c>
      <c r="EB51" s="15">
        <f t="shared" si="36"/>
        <v>5.0256139000000033E-2</v>
      </c>
      <c r="EC51" s="15">
        <f t="shared" si="37"/>
        <v>6.2111773407601024E-3</v>
      </c>
      <c r="ED51" s="7">
        <f t="shared" si="106"/>
        <v>-1.4478294660556796</v>
      </c>
      <c r="EE51">
        <f t="shared" si="107"/>
        <v>-0.9924490974491248</v>
      </c>
      <c r="EG51" s="1">
        <v>0.91857666000000004</v>
      </c>
      <c r="EH51" s="1">
        <v>-2.9137070000000001E-2</v>
      </c>
      <c r="EI51" s="8">
        <f>EG51-EG52</f>
        <v>-4.5076049999999923E-2</v>
      </c>
      <c r="EJ51" s="8">
        <f t="shared" si="100"/>
        <v>1.302309727125845E-3</v>
      </c>
      <c r="EK51">
        <v>0</v>
      </c>
      <c r="EM51" s="1">
        <v>0.91857666000000004</v>
      </c>
      <c r="EN51" s="1">
        <v>-2.890889E-2</v>
      </c>
      <c r="EO51" s="8">
        <f>EM51-EM52</f>
        <v>-4.5076049999999923E-2</v>
      </c>
      <c r="EP51" s="8">
        <f t="shared" si="101"/>
        <v>1.2919142049836959E-3</v>
      </c>
      <c r="EQ51">
        <v>1</v>
      </c>
      <c r="ES51" s="1">
        <v>0.91857666000000004</v>
      </c>
      <c r="ET51" s="1">
        <v>-3.9870210000000003E-2</v>
      </c>
      <c r="EU51" s="8">
        <f>ES51-ES52</f>
        <v>-4.5076049999999923E-2</v>
      </c>
      <c r="EV51" s="8">
        <f t="shared" si="102"/>
        <v>1.7820378749664994E-3</v>
      </c>
      <c r="EX51" s="1">
        <v>0.91857666000000004</v>
      </c>
      <c r="EY51" s="1">
        <v>-4.9744110000000001E-2</v>
      </c>
      <c r="EZ51" s="8">
        <f>EX51-EX52</f>
        <v>-4.5076049999999923E-2</v>
      </c>
      <c r="FA51" s="8">
        <f t="shared" si="103"/>
        <v>2.2233614539903302E-3</v>
      </c>
      <c r="FC51" s="1">
        <v>0.91857666000000004</v>
      </c>
      <c r="FD51" s="1">
        <v>-5.8694999999999997E-2</v>
      </c>
      <c r="FE51" s="8">
        <f>FC51-FC52</f>
        <v>-4.5076049999999923E-2</v>
      </c>
      <c r="FF51" s="8">
        <f t="shared" si="104"/>
        <v>2.6234302019266685E-3</v>
      </c>
      <c r="FH51">
        <v>0.91857666000000004</v>
      </c>
      <c r="FI51">
        <v>-7.7413120000000002E-2</v>
      </c>
      <c r="FJ51" s="8">
        <f>FH51-FH52</f>
        <v>-4.5076049999999923E-2</v>
      </c>
      <c r="FK51" s="8">
        <f t="shared" si="105"/>
        <v>3.4600548093257247E-3</v>
      </c>
      <c r="FM51" s="1">
        <v>0.91857666199999999</v>
      </c>
      <c r="FN51" s="1">
        <v>-6.5644205499999997E-2</v>
      </c>
      <c r="FO51" s="8">
        <f>FM51-FM52</f>
        <v>-4.507604799999998E-2</v>
      </c>
      <c r="FP51" s="8">
        <f>-FO51*FN51*$EE52</f>
        <v>2.9340315810406931E-3</v>
      </c>
      <c r="FR51" s="1">
        <v>0.91857666000000004</v>
      </c>
      <c r="FS51" s="1">
        <v>-2.9137070000000001E-2</v>
      </c>
      <c r="FW51" s="1">
        <v>0.91857666000000004</v>
      </c>
      <c r="FX51" s="1">
        <v>-6.0027410000000003E-2</v>
      </c>
      <c r="FY51" s="8">
        <f>FW51-FW52</f>
        <v>-4.5076049999999923E-2</v>
      </c>
      <c r="FZ51" s="8">
        <f>-FY51*FX51*$EE52</f>
        <v>2.6829835648255374E-3</v>
      </c>
      <c r="GC51" s="1">
        <v>0.91857666000000004</v>
      </c>
      <c r="GD51" s="1">
        <v>-3.3916920000000003E-2</v>
      </c>
      <c r="GH51" s="1">
        <v>0.91857666000000004</v>
      </c>
      <c r="GI51" s="1">
        <v>-0.10875767</v>
      </c>
      <c r="GJ51" s="8">
        <f>GH51-GH52</f>
        <v>-4.5076049999999923E-2</v>
      </c>
      <c r="GK51" s="8">
        <f>-GJ51*GI51*$EE52</f>
        <v>4.8610300054378391E-3</v>
      </c>
      <c r="GL51" s="8"/>
      <c r="GM51" s="1">
        <v>0.91857666000000004</v>
      </c>
      <c r="GN51" s="1">
        <v>-4.1125830000000002E-2</v>
      </c>
      <c r="GO51" s="8">
        <f>GM51-GM52</f>
        <v>-4.5076049999999923E-2</v>
      </c>
      <c r="GP51" s="8">
        <f>-GO51*GN51*$EE52</f>
        <v>1.8381590340114462E-3</v>
      </c>
      <c r="GR51" s="1">
        <v>0.91857666000000004</v>
      </c>
      <c r="GS51" s="1">
        <v>-3.8111220000000001E-2</v>
      </c>
      <c r="GT51" s="8">
        <f>GR51-GR52</f>
        <v>-4.5076049999999923E-2</v>
      </c>
      <c r="GU51" s="8">
        <f>-GT51*GS51*$EE52</f>
        <v>1.7034181034205926E-3</v>
      </c>
      <c r="GW51">
        <v>0.91857666000000004</v>
      </c>
      <c r="GX51">
        <v>-4.891144E-2</v>
      </c>
      <c r="GY51" s="8">
        <f>GW51-GW52</f>
        <v>-4.5076049999999923E-2</v>
      </c>
      <c r="GZ51" s="8">
        <f>-GY51*GX51*$EE52</f>
        <v>2.1861444572063063E-3</v>
      </c>
      <c r="HB51">
        <v>0.91857666000000004</v>
      </c>
      <c r="HC51">
        <v>-4.891144E-2</v>
      </c>
      <c r="HD51" s="8">
        <f>HB51-HB52</f>
        <v>-4.5076049999999923E-2</v>
      </c>
      <c r="HE51" s="8">
        <f>-HD51*HC51*$EE52</f>
        <v>2.1861444572063063E-3</v>
      </c>
      <c r="HG51">
        <v>0.76942778000000001</v>
      </c>
      <c r="HH51">
        <v>-8.6535200000000007E-2</v>
      </c>
    </row>
    <row r="52" spans="13:218" x14ac:dyDescent="0.3">
      <c r="M52" s="1"/>
      <c r="N52" s="1"/>
      <c r="V52">
        <v>0.96365270999999997</v>
      </c>
      <c r="W52">
        <v>6.1779889999999997E-2</v>
      </c>
      <c r="X52" s="8">
        <f t="shared" si="128"/>
        <v>-3.6347290000000032E-2</v>
      </c>
      <c r="Y52" s="8">
        <f t="shared" si="95"/>
        <v>-2.2455315779981019E-3</v>
      </c>
      <c r="AB52">
        <v>0.48452215999999998</v>
      </c>
      <c r="AC52">
        <v>3.4924169999999997E-2</v>
      </c>
      <c r="AD52" s="8">
        <f t="shared" si="130"/>
        <v>-3.3997810000000073E-2</v>
      </c>
      <c r="AE52" s="8">
        <f t="shared" si="116"/>
        <v>-1.1873452960677025E-3</v>
      </c>
      <c r="AH52">
        <v>0.48452215999999998</v>
      </c>
      <c r="AI52">
        <v>3.3421579999999999E-2</v>
      </c>
      <c r="AJ52" s="8">
        <f t="shared" si="131"/>
        <v>-3.3997810000000073E-2</v>
      </c>
      <c r="AK52" s="8">
        <f t="shared" si="119"/>
        <v>-1.1362605267398024E-3</v>
      </c>
      <c r="AN52">
        <v>0.96365270999999997</v>
      </c>
      <c r="AO52">
        <v>3.7456389999999999E-2</v>
      </c>
      <c r="AP52" s="8">
        <f t="shared" si="129"/>
        <v>-3.6347290000000032E-2</v>
      </c>
      <c r="AQ52" s="8">
        <f t="shared" si="97"/>
        <v>-1.3614382696831011E-3</v>
      </c>
      <c r="BR52">
        <v>0.96365270999999997</v>
      </c>
      <c r="BS52">
        <v>6.2603080000000005E-2</v>
      </c>
      <c r="BT52" s="8">
        <f>BR52-BR53</f>
        <v>-3.6347290000000032E-2</v>
      </c>
      <c r="BU52" s="8">
        <f>-BT52*BS52</f>
        <v>2.2754523036532023E-3</v>
      </c>
      <c r="BX52">
        <v>0.48452215999999998</v>
      </c>
      <c r="BY52">
        <v>8.201746E-2</v>
      </c>
      <c r="BZ52" s="8">
        <f t="shared" si="132"/>
        <v>-3.3997810000000073E-2</v>
      </c>
      <c r="CA52" s="8">
        <f t="shared" si="133"/>
        <v>2.788414021762606E-3</v>
      </c>
      <c r="CC52">
        <v>0.48452215999999998</v>
      </c>
      <c r="CD52">
        <v>5.3493060000000002E-2</v>
      </c>
      <c r="CE52" s="8">
        <f t="shared" si="134"/>
        <v>-3.3997810000000073E-2</v>
      </c>
      <c r="CF52" s="8">
        <f t="shared" si="135"/>
        <v>1.818646890198604E-3</v>
      </c>
      <c r="CG52" s="8"/>
      <c r="CI52">
        <v>0.96365270999999997</v>
      </c>
      <c r="CJ52">
        <v>5.0902940000000001E-2</v>
      </c>
      <c r="CK52" s="8">
        <f>CI52-CI53</f>
        <v>-3.6347290000000032E-2</v>
      </c>
      <c r="CL52" s="8">
        <f>-CK52*CJ52</f>
        <v>1.8501839220326016E-3</v>
      </c>
      <c r="DM52">
        <v>0.96365270999999997</v>
      </c>
      <c r="DN52">
        <v>-2.2156809999999999E-2</v>
      </c>
      <c r="DO52" s="8">
        <f>DM52-DM53</f>
        <v>-3.6347290000000032E-2</v>
      </c>
      <c r="DP52" s="8">
        <f>-DO52*DN52</f>
        <v>-8.053399985449007E-4</v>
      </c>
      <c r="DS52">
        <v>0.48452215999999998</v>
      </c>
      <c r="DT52">
        <v>-0.3446611</v>
      </c>
      <c r="DU52" s="8">
        <f t="shared" si="136"/>
        <v>-3.3997810000000073E-2</v>
      </c>
      <c r="DV52" s="8">
        <f t="shared" si="137"/>
        <v>-1.1717722592191025E-2</v>
      </c>
      <c r="DY52" s="1">
        <v>0.96365270999999997</v>
      </c>
      <c r="DZ52" s="15">
        <f t="shared" si="98"/>
        <v>6.2479519489863798E-3</v>
      </c>
      <c r="EA52" s="15">
        <f t="shared" si="99"/>
        <v>-6.2479519489863798E-3</v>
      </c>
      <c r="EB52" s="15">
        <f t="shared" si="36"/>
        <v>4.507604799999998E-2</v>
      </c>
      <c r="EC52" s="15">
        <f t="shared" si="37"/>
        <v>5.890919390065954E-3</v>
      </c>
      <c r="ED52" s="7">
        <f t="shared" si="106"/>
        <v>-1.4408443619900533</v>
      </c>
      <c r="EE52">
        <f t="shared" si="107"/>
        <v>-0.99156811957217028</v>
      </c>
      <c r="EG52" s="1">
        <v>0.96365270999999997</v>
      </c>
      <c r="EH52" s="1">
        <v>-7.0731749999999996E-2</v>
      </c>
      <c r="EI52" s="8">
        <f>EG52-EG53</f>
        <v>-3.6347290000000032E-2</v>
      </c>
      <c r="EJ52" s="8">
        <f t="shared" si="100"/>
        <v>2.5470361783464734E-3</v>
      </c>
      <c r="EK52">
        <v>0</v>
      </c>
      <c r="EM52" s="1">
        <v>0.96365270999999997</v>
      </c>
      <c r="EN52" s="1">
        <v>-6.9642200000000001E-2</v>
      </c>
      <c r="EO52" s="8">
        <f>EM52-EM53</f>
        <v>-3.6347290000000032E-2</v>
      </c>
      <c r="EP52" s="8">
        <f t="shared" si="101"/>
        <v>2.5074197502998009E-3</v>
      </c>
      <c r="EQ52">
        <v>1</v>
      </c>
      <c r="ES52" s="1">
        <v>0.96365270999999997</v>
      </c>
      <c r="ET52" s="1">
        <v>-7.7180659999999998E-2</v>
      </c>
      <c r="EU52" s="8">
        <f>ES52-ES53</f>
        <v>-3.6347290000000032E-2</v>
      </c>
      <c r="EV52" s="8">
        <f t="shared" si="102"/>
        <v>2.7792601383206062E-3</v>
      </c>
      <c r="EX52" s="1">
        <v>0.96365270999999997</v>
      </c>
      <c r="EY52" s="1">
        <v>-8.3301319999999998E-2</v>
      </c>
      <c r="EZ52" s="8">
        <f>EX52-EX53</f>
        <v>-3.6347290000000032E-2</v>
      </c>
      <c r="FA52" s="8">
        <f t="shared" si="103"/>
        <v>2.9996638814113416E-3</v>
      </c>
      <c r="FC52" s="1">
        <v>0.96365270999999997</v>
      </c>
      <c r="FD52" s="1">
        <v>-8.803366E-2</v>
      </c>
      <c r="FE52" s="8">
        <f>FC52-FC53</f>
        <v>-3.6347290000000032E-2</v>
      </c>
      <c r="FF52" s="8">
        <f t="shared" si="104"/>
        <v>3.1700744988248249E-3</v>
      </c>
      <c r="FH52">
        <v>0.96365270999999997</v>
      </c>
      <c r="FI52">
        <v>-0.10382791</v>
      </c>
      <c r="FJ52" s="8">
        <f>FH52-FH53</f>
        <v>-3.6347290000000032E-2</v>
      </c>
      <c r="FK52" s="8">
        <f t="shared" si="105"/>
        <v>3.7388222840817821E-3</v>
      </c>
      <c r="FM52" s="1">
        <v>0.96365270999999997</v>
      </c>
      <c r="FN52" s="1">
        <v>-8.5744280000000006E-2</v>
      </c>
      <c r="FO52" s="8">
        <f>FM52-FM53</f>
        <v>-3.6347290000000032E-2</v>
      </c>
      <c r="FP52" s="8">
        <f>-FO52*FN52*$EE53</f>
        <v>3.0876343826678962E-3</v>
      </c>
      <c r="FR52" s="1">
        <v>0.96365270999999997</v>
      </c>
      <c r="FS52" s="1">
        <v>-7.0731749999999996E-2</v>
      </c>
      <c r="FW52" s="1">
        <v>0.96365270999999997</v>
      </c>
      <c r="FX52" s="1">
        <v>-6.9822200000000001E-2</v>
      </c>
      <c r="FY52" s="8">
        <f>FW52-FW53</f>
        <v>-3.6347290000000032E-2</v>
      </c>
      <c r="FZ52" s="8">
        <f>-FY52*FX52*$EE53</f>
        <v>2.5142834646639332E-3</v>
      </c>
      <c r="GC52" s="1">
        <v>0.96365270999999997</v>
      </c>
      <c r="GD52" s="1">
        <v>-2.3619899999999999E-2</v>
      </c>
      <c r="GH52" s="1">
        <v>0.96365270999999997</v>
      </c>
      <c r="GI52" s="1">
        <v>-0.11033912999999999</v>
      </c>
      <c r="GJ52" s="8">
        <f>GH52-GH53</f>
        <v>-3.6347290000000032E-2</v>
      </c>
      <c r="GK52" s="8">
        <f>-GJ52*GI52*$EE53</f>
        <v>3.973290014700254E-3</v>
      </c>
      <c r="GL52" s="8"/>
      <c r="GM52" s="1">
        <v>0.96365270999999997</v>
      </c>
      <c r="GN52" s="1">
        <v>-3.070639E-2</v>
      </c>
      <c r="GO52" s="8">
        <f>GM52-GM53</f>
        <v>-3.6347290000000032E-2</v>
      </c>
      <c r="GP52" s="8">
        <f>-GO52*GN52*$EE53</f>
        <v>1.1057309657461658E-3</v>
      </c>
      <c r="GR52" s="1">
        <v>0.96365270999999997</v>
      </c>
      <c r="GS52" s="1">
        <v>-1.331883E-2</v>
      </c>
      <c r="GT52" s="8">
        <f>GR52-GR53</f>
        <v>-3.6347290000000032E-2</v>
      </c>
      <c r="GU52" s="8">
        <f>-GT52*GS52*$EE53</f>
        <v>4.7960840588910018E-4</v>
      </c>
      <c r="GW52">
        <v>0.96365270999999997</v>
      </c>
      <c r="GX52">
        <v>-1.2591E-2</v>
      </c>
      <c r="GY52" s="8">
        <f>GW52-GW53</f>
        <v>-3.6347290000000032E-2</v>
      </c>
      <c r="GZ52" s="8">
        <f>-GY52*GX52*$EE53</f>
        <v>4.5339939308104845E-4</v>
      </c>
      <c r="HB52">
        <v>0.96365270999999997</v>
      </c>
      <c r="HC52">
        <v>-1.2591E-2</v>
      </c>
      <c r="HD52" s="8">
        <f>HB52-HB53</f>
        <v>-3.6347290000000032E-2</v>
      </c>
      <c r="HE52" s="8">
        <f>-HD52*HC52*$EE53</f>
        <v>4.5339939308104845E-4</v>
      </c>
      <c r="HG52">
        <v>0.81698694999999999</v>
      </c>
      <c r="HH52">
        <v>-7.9236860000000006E-2</v>
      </c>
    </row>
    <row r="53" spans="13:218" x14ac:dyDescent="0.3">
      <c r="M53" s="1"/>
      <c r="N53" s="1"/>
      <c r="V53">
        <v>1</v>
      </c>
      <c r="W53">
        <v>3.250687E-2</v>
      </c>
      <c r="X53" s="8">
        <f>V53-V52</f>
        <v>3.6347290000000032E-2</v>
      </c>
      <c r="Y53" s="8">
        <f t="shared" si="95"/>
        <v>1.181536630882301E-3</v>
      </c>
      <c r="AB53">
        <v>0.51851997000000005</v>
      </c>
      <c r="AC53">
        <v>4.0556080000000001E-2</v>
      </c>
      <c r="AD53" s="8">
        <f>AB53-AB54</f>
        <v>-3.397395999999997E-2</v>
      </c>
      <c r="AE53" s="8">
        <f t="shared" si="116"/>
        <v>-1.3778506396767989E-3</v>
      </c>
      <c r="AH53">
        <v>0.51851997000000005</v>
      </c>
      <c r="AI53">
        <v>3.6165509999999998E-2</v>
      </c>
      <c r="AJ53" s="8">
        <f>AH53-AH54</f>
        <v>-3.397395999999997E-2</v>
      </c>
      <c r="AK53" s="8">
        <f t="shared" si="119"/>
        <v>-1.2286855901195988E-3</v>
      </c>
      <c r="AN53">
        <v>1</v>
      </c>
      <c r="AO53">
        <v>3.607672E-2</v>
      </c>
      <c r="AP53" s="8">
        <f>AN53-AN52</f>
        <v>3.6347290000000032E-2</v>
      </c>
      <c r="AQ53" s="8">
        <f t="shared" si="97"/>
        <v>1.3112910040888011E-3</v>
      </c>
      <c r="BR53">
        <v>1</v>
      </c>
      <c r="BS53">
        <v>-5.2596610000000002E-2</v>
      </c>
      <c r="BT53" s="8">
        <f>BR53-BR52</f>
        <v>3.6347290000000032E-2</v>
      </c>
      <c r="BU53" s="8">
        <f>BT53*BS53</f>
        <v>-1.9117442366869018E-3</v>
      </c>
      <c r="BX53">
        <v>0.51851997000000005</v>
      </c>
      <c r="BY53">
        <v>7.9119980000000006E-2</v>
      </c>
      <c r="BZ53" s="8">
        <f>BX53-BX54</f>
        <v>-3.397395999999997E-2</v>
      </c>
      <c r="CA53" s="8">
        <f>-BZ53*BY53</f>
        <v>2.6880190357207977E-3</v>
      </c>
      <c r="CC53">
        <v>0.51851997000000005</v>
      </c>
      <c r="CD53">
        <v>5.82055E-2</v>
      </c>
      <c r="CE53" s="8">
        <f>CC53-CC54</f>
        <v>-3.397395999999997E-2</v>
      </c>
      <c r="CF53" s="8">
        <f>-CE53*CD53</f>
        <v>1.9774713287799982E-3</v>
      </c>
      <c r="CG53" s="8"/>
      <c r="CI53">
        <v>1</v>
      </c>
      <c r="CJ53">
        <v>3.3181950000000002E-2</v>
      </c>
      <c r="CK53" s="8">
        <f>CI53-CI52</f>
        <v>3.6347290000000032E-2</v>
      </c>
      <c r="CL53" s="8">
        <f>CK53*CJ53</f>
        <v>1.206073959415501E-3</v>
      </c>
      <c r="DM53">
        <v>1</v>
      </c>
      <c r="DN53">
        <v>2.5516549999999999E-2</v>
      </c>
      <c r="DO53" s="8">
        <f>DM53-DM52</f>
        <v>3.6347290000000032E-2</v>
      </c>
      <c r="DP53" s="8">
        <f>DO53*DN53</f>
        <v>9.2745744264950073E-4</v>
      </c>
      <c r="DS53">
        <v>0.51851997000000005</v>
      </c>
      <c r="DT53">
        <v>-0.32824191000000003</v>
      </c>
      <c r="DU53" s="8">
        <f>DS53-DS54</f>
        <v>-3.397395999999997E-2</v>
      </c>
      <c r="DV53" s="8">
        <f>-DU53*DT53</f>
        <v>-1.1151677520663591E-2</v>
      </c>
      <c r="DY53" s="1">
        <v>1</v>
      </c>
      <c r="DZ53" s="15">
        <f t="shared" si="98"/>
        <v>1.2599999999999777E-3</v>
      </c>
      <c r="EA53" s="15">
        <f t="shared" si="99"/>
        <v>-1.2599999999999777E-3</v>
      </c>
      <c r="EB53" s="15">
        <f t="shared" si="36"/>
        <v>3.6347290000000032E-2</v>
      </c>
      <c r="EC53" s="15">
        <f t="shared" si="37"/>
        <v>4.9879519489864025E-3</v>
      </c>
      <c r="ED53" s="7">
        <f t="shared" si="106"/>
        <v>-1.4344178036925648</v>
      </c>
      <c r="EE53">
        <f t="shared" si="107"/>
        <v>-0.99071485389263281</v>
      </c>
      <c r="EG53" s="1">
        <v>1</v>
      </c>
      <c r="EH53" s="1">
        <v>-0.18675432</v>
      </c>
      <c r="EI53" s="8">
        <f>EG53-EG52</f>
        <v>3.6347290000000032E-2</v>
      </c>
      <c r="EJ53" s="8">
        <f t="shared" si="100"/>
        <v>-6.7249857313369799E-3</v>
      </c>
      <c r="EK53">
        <v>0</v>
      </c>
      <c r="EM53" s="1">
        <v>1</v>
      </c>
      <c r="EN53" s="1">
        <v>-0.1881044</v>
      </c>
      <c r="EO53" s="8">
        <f>EM53-EM52</f>
        <v>3.6347290000000032E-2</v>
      </c>
      <c r="EP53" s="8">
        <f t="shared" si="101"/>
        <v>-6.7725701898890883E-3</v>
      </c>
      <c r="EQ53">
        <v>1</v>
      </c>
      <c r="ES53" s="1">
        <v>1</v>
      </c>
      <c r="ET53" s="1">
        <v>-0.19389279000000001</v>
      </c>
      <c r="EU53" s="8">
        <f>ES53-ES52</f>
        <v>3.6347290000000032E-2</v>
      </c>
      <c r="EV53" s="8">
        <f t="shared" si="102"/>
        <v>-6.9820406090692708E-3</v>
      </c>
      <c r="EX53" s="1">
        <v>1</v>
      </c>
      <c r="EY53" s="1">
        <v>-0.19792628000000001</v>
      </c>
      <c r="EZ53" s="8">
        <f>EX53-EX52</f>
        <v>3.6347290000000032E-2</v>
      </c>
      <c r="FA53" s="8">
        <f t="shared" si="103"/>
        <v>-7.1272857776816505E-3</v>
      </c>
      <c r="FC53" s="1">
        <v>1</v>
      </c>
      <c r="FD53" s="1">
        <v>-0.20003592000000001</v>
      </c>
      <c r="FE53" s="8">
        <f>FC53-FC52</f>
        <v>3.6347290000000032E-2</v>
      </c>
      <c r="FF53" s="8">
        <f t="shared" si="104"/>
        <v>-7.2032534923682917E-3</v>
      </c>
      <c r="FH53">
        <v>1</v>
      </c>
      <c r="FI53">
        <v>-0.21484052000000001</v>
      </c>
      <c r="FJ53" s="8">
        <f>FH53-FH52</f>
        <v>3.6347290000000032E-2</v>
      </c>
      <c r="FK53" s="8">
        <f t="shared" si="105"/>
        <v>-7.7363641789545594E-3</v>
      </c>
      <c r="FM53" s="1">
        <v>1</v>
      </c>
      <c r="FN53" s="1">
        <v>-0.191184416</v>
      </c>
      <c r="FO53" s="8">
        <f>FM53-FM52</f>
        <v>3.6347290000000032E-2</v>
      </c>
      <c r="FP53" s="8">
        <f>-FO53*FN53*$EE54</f>
        <v>-6.8845126027285118E-3</v>
      </c>
      <c r="FR53" s="1">
        <v>1</v>
      </c>
      <c r="FS53" s="1">
        <v>-0.18675432</v>
      </c>
      <c r="FW53" s="1">
        <v>1</v>
      </c>
      <c r="FX53" s="1">
        <v>-0.16743316999999999</v>
      </c>
      <c r="FY53" s="8">
        <f>FW53-FW52</f>
        <v>3.6347290000000032E-2</v>
      </c>
      <c r="FZ53" s="8">
        <f>-FY53*FX53*$EE54</f>
        <v>-6.0292349821011839E-3</v>
      </c>
      <c r="GC53" s="1">
        <v>1</v>
      </c>
      <c r="GD53" s="1">
        <v>-0.10526227</v>
      </c>
      <c r="GH53" s="1">
        <v>1</v>
      </c>
      <c r="GI53" s="1">
        <v>-0.19964610999999999</v>
      </c>
      <c r="GJ53" s="8">
        <f>GH53-GH52</f>
        <v>3.6347290000000032E-2</v>
      </c>
      <c r="GK53" s="8">
        <f>-GJ53*GI53*$EE54</f>
        <v>-7.1892165121906311E-3</v>
      </c>
      <c r="GL53" s="8"/>
      <c r="GM53" s="1">
        <v>1</v>
      </c>
      <c r="GN53" s="1">
        <v>-0.11197465</v>
      </c>
      <c r="GO53" s="8">
        <f>GM53-GM52</f>
        <v>3.6347290000000032E-2</v>
      </c>
      <c r="GP53" s="8">
        <f>-GO53*GN53*$EE54</f>
        <v>-4.0321847629626569E-3</v>
      </c>
      <c r="GR53" s="1">
        <v>1</v>
      </c>
      <c r="GS53" s="1">
        <v>-8.1741720000000004E-2</v>
      </c>
      <c r="GT53" s="8">
        <f>GR53-GR52</f>
        <v>3.6347290000000032E-2</v>
      </c>
      <c r="GU53" s="8">
        <f>-GT53*GS53*$EE54</f>
        <v>-2.9435029971726632E-3</v>
      </c>
      <c r="GW53">
        <v>1</v>
      </c>
      <c r="GX53">
        <v>-7.267875E-2</v>
      </c>
      <c r="GY53" s="8">
        <f>GW53-GW52</f>
        <v>3.6347290000000032E-2</v>
      </c>
      <c r="GZ53" s="8">
        <f>-GY53*GX53*$EE54</f>
        <v>-2.6171472591445676E-3</v>
      </c>
      <c r="HB53">
        <v>1</v>
      </c>
      <c r="HC53">
        <v>-7.267875E-2</v>
      </c>
      <c r="HD53" s="8">
        <f>HB53-HB52</f>
        <v>3.6347290000000032E-2</v>
      </c>
      <c r="HE53" s="8">
        <f>-HD53*HC53*$EE54</f>
        <v>-2.6171472591445676E-3</v>
      </c>
      <c r="HG53">
        <v>0.86832052000000004</v>
      </c>
      <c r="HH53">
        <v>-5.838993E-2</v>
      </c>
    </row>
    <row r="54" spans="13:218" x14ac:dyDescent="0.3">
      <c r="M54" s="1"/>
      <c r="N54" s="1"/>
      <c r="AB54">
        <v>0.55249393000000002</v>
      </c>
      <c r="AC54">
        <v>4.513056E-2</v>
      </c>
      <c r="AD54" s="8">
        <f t="shared" ref="AD54:AD66" si="138">AB54-AB55</f>
        <v>-3.4017340000000007E-2</v>
      </c>
      <c r="AE54" s="8">
        <f t="shared" si="116"/>
        <v>-1.5352216039104002E-3</v>
      </c>
      <c r="AH54">
        <v>0.55249393000000002</v>
      </c>
      <c r="AI54">
        <v>3.8574770000000001E-2</v>
      </c>
      <c r="AJ54" s="8">
        <f t="shared" ref="AJ54:AJ66" si="139">AH54-AH55</f>
        <v>-3.4017340000000007E-2</v>
      </c>
      <c r="AK54" s="8">
        <f t="shared" si="119"/>
        <v>-1.3122110665118004E-3</v>
      </c>
      <c r="BX54">
        <v>0.55249393000000002</v>
      </c>
      <c r="BY54">
        <v>7.6014570000000004E-2</v>
      </c>
      <c r="BZ54" s="8">
        <f t="shared" ref="BZ54:BZ66" si="140">BX54-BX55</f>
        <v>-3.4017340000000007E-2</v>
      </c>
      <c r="CA54" s="8">
        <f t="shared" ref="CA54:CA66" si="141">-BZ54*BY54</f>
        <v>2.5858134726438006E-3</v>
      </c>
      <c r="CC54">
        <v>0.55249393000000002</v>
      </c>
      <c r="CD54">
        <v>6.1868470000000002E-2</v>
      </c>
      <c r="CE54" s="8">
        <f t="shared" ref="CE54:CE66" si="142">CC54-CC55</f>
        <v>-3.4017340000000007E-2</v>
      </c>
      <c r="CF54" s="8">
        <f t="shared" ref="CF54:CF66" si="143">-CE54*CD54</f>
        <v>2.1046007792698005E-3</v>
      </c>
      <c r="CG54" s="8"/>
      <c r="DS54">
        <v>0.55249393000000002</v>
      </c>
      <c r="DT54">
        <v>-0.31117348</v>
      </c>
      <c r="DU54" s="8">
        <f t="shared" ref="DU54:DU66" si="144">DS54-DS55</f>
        <v>-3.4017340000000007E-2</v>
      </c>
      <c r="DV54" s="8">
        <f t="shared" ref="DV54:DV66" si="145">-DU54*DT54</f>
        <v>-1.0585294068143201E-2</v>
      </c>
      <c r="ED54" s="7">
        <f>-(PI()/2)+ATAN(EC53/EB53)</f>
        <v>-1.4344178036925648</v>
      </c>
      <c r="EE54">
        <f t="shared" si="107"/>
        <v>-0.99071485389263281</v>
      </c>
      <c r="HG54">
        <v>0.91857666000000004</v>
      </c>
      <c r="HH54">
        <v>-2.9596069999999999E-2</v>
      </c>
    </row>
    <row r="55" spans="13:218" x14ac:dyDescent="0.3">
      <c r="M55" s="1"/>
      <c r="N55" s="1"/>
      <c r="V55" s="4" t="s">
        <v>17</v>
      </c>
      <c r="W55" s="4">
        <v>46</v>
      </c>
      <c r="X55" s="4" t="s">
        <v>3</v>
      </c>
      <c r="Y55" s="7">
        <f>SUM(Y7:Y53)</f>
        <v>0.52712416399361961</v>
      </c>
      <c r="AB55">
        <v>0.58651127000000003</v>
      </c>
      <c r="AC55">
        <v>4.8538850000000001E-2</v>
      </c>
      <c r="AD55" s="8">
        <f t="shared" si="138"/>
        <v>-3.3933729999999995E-2</v>
      </c>
      <c r="AE55" s="8">
        <f t="shared" si="116"/>
        <v>-1.6471042304104999E-3</v>
      </c>
      <c r="AH55">
        <v>0.58651127000000003</v>
      </c>
      <c r="AI55">
        <v>4.0558400000000001E-2</v>
      </c>
      <c r="AJ55" s="8">
        <f t="shared" si="139"/>
        <v>-3.3933729999999995E-2</v>
      </c>
      <c r="AK55" s="8">
        <f t="shared" si="119"/>
        <v>-1.3762977948319998E-3</v>
      </c>
      <c r="AN55" s="4" t="s">
        <v>17</v>
      </c>
      <c r="AO55" s="4">
        <v>46</v>
      </c>
      <c r="AP55" s="4" t="s">
        <v>3</v>
      </c>
      <c r="AQ55" s="7">
        <f>SUM(AQ7:AQ53)</f>
        <v>0.51326780253514492</v>
      </c>
      <c r="BR55" s="4" t="s">
        <v>17</v>
      </c>
      <c r="BS55" s="4">
        <v>46</v>
      </c>
      <c r="BT55" s="4" t="s">
        <v>3</v>
      </c>
      <c r="BU55" s="7">
        <f>SUM(BU7:BU53)</f>
        <v>0.42828837729972591</v>
      </c>
      <c r="BX55">
        <v>0.58651127000000003</v>
      </c>
      <c r="BY55">
        <v>7.1709229999999999E-2</v>
      </c>
      <c r="BZ55" s="8">
        <f t="shared" si="140"/>
        <v>-3.3933729999999995E-2</v>
      </c>
      <c r="CA55" s="8">
        <f t="shared" si="141"/>
        <v>2.4333616493278998E-3</v>
      </c>
      <c r="CC55">
        <v>0.58651127000000003</v>
      </c>
      <c r="CD55">
        <v>6.4391210000000004E-2</v>
      </c>
      <c r="CE55" s="8">
        <f t="shared" si="142"/>
        <v>-3.3933729999999995E-2</v>
      </c>
      <c r="CF55" s="8">
        <f t="shared" si="143"/>
        <v>2.1850339345132999E-3</v>
      </c>
      <c r="CG55" s="8"/>
      <c r="CI55" s="4" t="s">
        <v>17</v>
      </c>
      <c r="CJ55" s="4">
        <v>46</v>
      </c>
      <c r="CK55" s="4" t="s">
        <v>3</v>
      </c>
      <c r="CL55" s="7">
        <f>SUM(CL7:CL53)</f>
        <v>0.44143111829203885</v>
      </c>
      <c r="DM55" s="4" t="s">
        <v>17</v>
      </c>
      <c r="DN55" s="4">
        <v>46</v>
      </c>
      <c r="DO55" s="4" t="s">
        <v>3</v>
      </c>
      <c r="DP55" s="7">
        <f>SUM(DP7:DP53)</f>
        <v>0.54387178814938963</v>
      </c>
      <c r="DS55">
        <v>0.58651127000000003</v>
      </c>
      <c r="DT55">
        <v>-0.29339461</v>
      </c>
      <c r="DU55" s="8">
        <f t="shared" si="144"/>
        <v>-3.3933729999999995E-2</v>
      </c>
      <c r="DV55" s="8">
        <f t="shared" si="145"/>
        <v>-9.9559734791952979E-3</v>
      </c>
      <c r="EG55" s="4" t="s">
        <v>17</v>
      </c>
      <c r="EH55" s="4">
        <v>46</v>
      </c>
      <c r="EI55" s="4" t="s">
        <v>3</v>
      </c>
      <c r="EJ55" s="7">
        <f>SUM(EJ7:EJ53)</f>
        <v>6.13129627893369E-3</v>
      </c>
      <c r="EM55" s="4" t="s">
        <v>17</v>
      </c>
      <c r="EN55" s="4">
        <v>46</v>
      </c>
      <c r="EO55" s="4" t="s">
        <v>3</v>
      </c>
      <c r="EP55" s="7">
        <f>SUM(EP7:EP53)</f>
        <v>0.11179143636362959</v>
      </c>
      <c r="ES55" s="4" t="s">
        <v>17</v>
      </c>
      <c r="ET55" s="4">
        <v>46</v>
      </c>
      <c r="EU55" s="4" t="s">
        <v>3</v>
      </c>
      <c r="EV55" s="7">
        <f>SUM(EV7:EV53)</f>
        <v>0.21687789726338078</v>
      </c>
      <c r="EX55" s="4" t="s">
        <v>17</v>
      </c>
      <c r="EY55" s="4">
        <v>46</v>
      </c>
      <c r="EZ55" s="4" t="s">
        <v>3</v>
      </c>
      <c r="FA55" s="7">
        <f>SUM(FA7:FA53)</f>
        <v>0.31857629950649841</v>
      </c>
      <c r="FC55" s="4" t="s">
        <v>17</v>
      </c>
      <c r="FD55" s="4">
        <v>46</v>
      </c>
      <c r="FE55" s="4" t="s">
        <v>3</v>
      </c>
      <c r="FF55" s="7">
        <f>SUM(FF7:FF53)</f>
        <v>0.4172731373782893</v>
      </c>
      <c r="FH55" s="4" t="s">
        <v>17</v>
      </c>
      <c r="FI55" s="4">
        <v>46</v>
      </c>
      <c r="FJ55" s="4" t="s">
        <v>3</v>
      </c>
      <c r="FK55" s="7">
        <f>SUM(FK7:FK53)</f>
        <v>0.5218999200655603</v>
      </c>
      <c r="FM55" s="4" t="s">
        <v>17</v>
      </c>
      <c r="FN55" s="4">
        <v>46</v>
      </c>
      <c r="FO55" s="4" t="s">
        <v>3</v>
      </c>
      <c r="FP55" s="7">
        <f>SUM(FP7:FP53)</f>
        <v>0.59098190474224366</v>
      </c>
      <c r="FW55" s="4" t="s">
        <v>17</v>
      </c>
      <c r="FX55" s="4">
        <v>46</v>
      </c>
      <c r="FY55" s="4" t="s">
        <v>3</v>
      </c>
      <c r="FZ55" s="7">
        <f>SUM(FZ7:FZ53)</f>
        <v>0.72413032279465483</v>
      </c>
      <c r="GH55" s="4" t="s">
        <v>17</v>
      </c>
      <c r="GI55" s="4">
        <v>46</v>
      </c>
      <c r="GJ55" s="4" t="s">
        <v>3</v>
      </c>
      <c r="GK55" s="7">
        <f>SUM(GK7:GK53)</f>
        <v>0.91755224225633769</v>
      </c>
      <c r="GL55" s="7"/>
      <c r="GM55" s="4" t="s">
        <v>17</v>
      </c>
      <c r="GN55" s="4">
        <v>46</v>
      </c>
      <c r="GO55" s="4" t="s">
        <v>3</v>
      </c>
      <c r="GP55" s="7">
        <f>SUM(GP7:GP53)</f>
        <v>0.93391226697594276</v>
      </c>
      <c r="GR55" s="4" t="s">
        <v>17</v>
      </c>
      <c r="GS55" s="4">
        <v>46</v>
      </c>
      <c r="GT55" s="4" t="s">
        <v>3</v>
      </c>
      <c r="GU55" s="7">
        <f>SUM(GU7:GU53)</f>
        <v>1.0860477312902621</v>
      </c>
      <c r="GW55" s="4" t="s">
        <v>17</v>
      </c>
      <c r="GX55" s="4">
        <v>46</v>
      </c>
      <c r="GY55" s="4" t="s">
        <v>3</v>
      </c>
      <c r="GZ55" s="7">
        <f>SUM(GZ7:GZ53)</f>
        <v>1.1384355743288908</v>
      </c>
      <c r="HB55" s="4" t="s">
        <v>17</v>
      </c>
      <c r="HC55" s="4">
        <v>46</v>
      </c>
      <c r="HD55" s="4" t="s">
        <v>3</v>
      </c>
      <c r="HE55" s="7">
        <f>SUM(HE7:HE53)</f>
        <v>1.1384355743288908</v>
      </c>
      <c r="HG55">
        <v>0.96365270999999997</v>
      </c>
      <c r="HH55">
        <v>7.94599E-3</v>
      </c>
    </row>
    <row r="56" spans="13:218" x14ac:dyDescent="0.3">
      <c r="M56" s="1"/>
      <c r="N56" s="1"/>
      <c r="AB56">
        <v>0.62044500000000002</v>
      </c>
      <c r="AC56">
        <v>5.076104E-2</v>
      </c>
      <c r="AD56" s="8">
        <f t="shared" si="138"/>
        <v>-3.4012519999999991E-2</v>
      </c>
      <c r="AE56" s="8">
        <f t="shared" si="116"/>
        <v>-1.7265108882207995E-3</v>
      </c>
      <c r="AH56">
        <v>0.62044500000000002</v>
      </c>
      <c r="AI56">
        <v>4.2042860000000001E-2</v>
      </c>
      <c r="AJ56" s="8">
        <f t="shared" si="139"/>
        <v>-3.4012519999999991E-2</v>
      </c>
      <c r="AK56" s="8">
        <f t="shared" si="119"/>
        <v>-1.4299836166071997E-3</v>
      </c>
      <c r="BX56">
        <v>0.62044500000000002</v>
      </c>
      <c r="BY56">
        <v>6.79863E-2</v>
      </c>
      <c r="BZ56" s="8">
        <f t="shared" si="140"/>
        <v>-3.4012519999999991E-2</v>
      </c>
      <c r="CA56" s="8">
        <f t="shared" si="141"/>
        <v>2.3123853884759993E-3</v>
      </c>
      <c r="CC56">
        <v>0.62044500000000002</v>
      </c>
      <c r="CD56">
        <v>6.5764340000000004E-2</v>
      </c>
      <c r="CE56" s="8">
        <f t="shared" si="142"/>
        <v>-3.4012519999999991E-2</v>
      </c>
      <c r="CF56" s="8">
        <f t="shared" si="143"/>
        <v>2.2368109295367996E-3</v>
      </c>
      <c r="CG56" s="8"/>
      <c r="DS56">
        <v>0.62044500000000002</v>
      </c>
      <c r="DT56">
        <v>-0.27483637999999999</v>
      </c>
      <c r="DU56" s="8">
        <f t="shared" si="144"/>
        <v>-3.4012519999999991E-2</v>
      </c>
      <c r="DV56" s="8">
        <f t="shared" si="145"/>
        <v>-9.3478778714775976E-3</v>
      </c>
      <c r="HG56">
        <v>1</v>
      </c>
      <c r="HH56">
        <v>-4.8797479999999997E-2</v>
      </c>
    </row>
    <row r="57" spans="13:218" ht="15" thickBot="1" x14ac:dyDescent="0.35">
      <c r="M57" s="1"/>
      <c r="N57" s="1"/>
      <c r="AB57">
        <v>0.65445752000000001</v>
      </c>
      <c r="AC57">
        <v>5.1842930000000002E-2</v>
      </c>
      <c r="AD57" s="8">
        <f t="shared" si="138"/>
        <v>-3.394558999999997E-2</v>
      </c>
      <c r="AE57" s="8">
        <f t="shared" si="116"/>
        <v>-1.7598388461786986E-3</v>
      </c>
      <c r="AH57">
        <v>0.65445752000000001</v>
      </c>
      <c r="AI57">
        <v>4.2975590000000001E-2</v>
      </c>
      <c r="AJ57" s="8">
        <f t="shared" si="139"/>
        <v>-3.394558999999997E-2</v>
      </c>
      <c r="AK57" s="8">
        <f t="shared" si="119"/>
        <v>-1.4588317581480988E-3</v>
      </c>
      <c r="BX57">
        <v>0.65445752000000001</v>
      </c>
      <c r="BY57">
        <v>6.2563919999999995E-2</v>
      </c>
      <c r="BZ57" s="8">
        <f t="shared" si="140"/>
        <v>-3.394558999999997E-2</v>
      </c>
      <c r="CA57" s="8">
        <f t="shared" si="141"/>
        <v>2.1237691771127981E-3</v>
      </c>
      <c r="CC57">
        <v>0.65445752000000001</v>
      </c>
      <c r="CD57">
        <v>6.6038860000000005E-2</v>
      </c>
      <c r="CE57" s="8">
        <f t="shared" si="142"/>
        <v>-3.394558999999997E-2</v>
      </c>
      <c r="CF57" s="8">
        <f t="shared" si="143"/>
        <v>2.2417280656273982E-3</v>
      </c>
      <c r="CG57" s="8"/>
      <c r="DS57">
        <v>0.65445752000000001</v>
      </c>
      <c r="DT57">
        <v>-0.25540811000000002</v>
      </c>
      <c r="DU57" s="8">
        <f t="shared" si="144"/>
        <v>-3.394558999999997E-2</v>
      </c>
      <c r="DV57" s="8">
        <f t="shared" si="145"/>
        <v>-8.6699789847348926E-3</v>
      </c>
      <c r="EH57" s="19"/>
      <c r="EI57" s="19"/>
      <c r="EJ57" s="19"/>
      <c r="EK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>
        <v>1</v>
      </c>
      <c r="HH57" s="19">
        <v>0.24418864000000001</v>
      </c>
      <c r="HI57" s="19"/>
      <c r="HJ57" s="19"/>
    </row>
    <row r="58" spans="13:218" x14ac:dyDescent="0.3">
      <c r="M58" s="1"/>
      <c r="N58" s="1"/>
      <c r="AB58">
        <v>0.68840310999999998</v>
      </c>
      <c r="AC58">
        <v>5.1876100000000001E-2</v>
      </c>
      <c r="AD58" s="8">
        <f t="shared" si="138"/>
        <v>-3.3987560000000028E-2</v>
      </c>
      <c r="AE58" s="8">
        <f t="shared" si="116"/>
        <v>-1.7631420613160014E-3</v>
      </c>
      <c r="AH58">
        <v>0.68840310999999998</v>
      </c>
      <c r="AI58">
        <v>4.3327749999999998E-2</v>
      </c>
      <c r="AJ58" s="8">
        <f t="shared" si="139"/>
        <v>-3.3987560000000028E-2</v>
      </c>
      <c r="AK58" s="8">
        <f t="shared" si="119"/>
        <v>-1.4726045027900012E-3</v>
      </c>
      <c r="BX58">
        <v>0.68840310999999998</v>
      </c>
      <c r="BY58">
        <v>5.9037190000000003E-2</v>
      </c>
      <c r="BZ58" s="8">
        <f t="shared" si="140"/>
        <v>-3.3987560000000028E-2</v>
      </c>
      <c r="CA58" s="8">
        <f t="shared" si="141"/>
        <v>2.0065300373564017E-3</v>
      </c>
      <c r="CC58">
        <v>0.68840310999999998</v>
      </c>
      <c r="CD58">
        <v>6.5308560000000002E-2</v>
      </c>
      <c r="CE58" s="8">
        <f t="shared" si="142"/>
        <v>-3.3987560000000028E-2</v>
      </c>
      <c r="CF58" s="8">
        <f t="shared" si="143"/>
        <v>2.2196786015136021E-3</v>
      </c>
      <c r="CG58" s="8"/>
      <c r="DS58">
        <v>0.68840310999999998</v>
      </c>
      <c r="DT58">
        <v>-0.23498458999999999</v>
      </c>
      <c r="DU58" s="8">
        <f t="shared" si="144"/>
        <v>-3.3987560000000028E-2</v>
      </c>
      <c r="DV58" s="8">
        <f t="shared" si="145"/>
        <v>-7.9865528517004056E-3</v>
      </c>
      <c r="DX58" s="22" t="s">
        <v>13</v>
      </c>
      <c r="DY58" s="17"/>
      <c r="DZ58" s="17"/>
      <c r="EA58" s="17"/>
      <c r="EB58" s="17"/>
      <c r="EC58" s="17"/>
      <c r="ED58" s="17"/>
      <c r="EE58" s="17"/>
      <c r="EF58" s="17"/>
      <c r="EG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9"/>
      <c r="GL58" s="9"/>
      <c r="GM58" s="9"/>
      <c r="GN58" s="9"/>
      <c r="GO58" s="9"/>
      <c r="GP58" s="9"/>
    </row>
    <row r="59" spans="13:218" x14ac:dyDescent="0.3">
      <c r="M59" s="1"/>
      <c r="N59" s="1"/>
      <c r="AB59">
        <v>0.72239067000000001</v>
      </c>
      <c r="AC59">
        <v>5.098163E-2</v>
      </c>
      <c r="AD59" s="8">
        <f t="shared" si="138"/>
        <v>-3.3974639999999945E-2</v>
      </c>
      <c r="AE59" s="8">
        <f t="shared" si="116"/>
        <v>-1.7320825258631972E-3</v>
      </c>
      <c r="AH59">
        <v>0.72239067000000001</v>
      </c>
      <c r="AI59">
        <v>4.3097009999999998E-2</v>
      </c>
      <c r="AJ59" s="8">
        <f t="shared" si="139"/>
        <v>-3.3974639999999945E-2</v>
      </c>
      <c r="AK59" s="8">
        <f t="shared" si="119"/>
        <v>-1.4642053998263976E-3</v>
      </c>
      <c r="BX59">
        <v>0.72239067000000001</v>
      </c>
      <c r="BY59">
        <v>5.2443610000000002E-2</v>
      </c>
      <c r="BZ59" s="8">
        <f t="shared" si="140"/>
        <v>-3.3974639999999945E-2</v>
      </c>
      <c r="CA59" s="8">
        <f t="shared" si="141"/>
        <v>1.7817527700503971E-3</v>
      </c>
      <c r="CC59">
        <v>0.72239067000000001</v>
      </c>
      <c r="CD59">
        <v>6.3696630000000004E-2</v>
      </c>
      <c r="CE59" s="8">
        <f t="shared" si="142"/>
        <v>-3.3974639999999945E-2</v>
      </c>
      <c r="CF59" s="8">
        <f t="shared" si="143"/>
        <v>2.1640700734631966E-3</v>
      </c>
      <c r="CG59" s="8"/>
      <c r="DS59">
        <v>0.72239067000000001</v>
      </c>
      <c r="DT59">
        <v>-0.21339247</v>
      </c>
      <c r="DU59" s="8">
        <f t="shared" si="144"/>
        <v>-3.3974639999999945E-2</v>
      </c>
      <c r="DV59" s="8">
        <f t="shared" si="145"/>
        <v>-7.249932346960788E-3</v>
      </c>
      <c r="HA59" s="9"/>
    </row>
    <row r="60" spans="13:218" x14ac:dyDescent="0.3">
      <c r="M60" s="1"/>
      <c r="N60" s="1"/>
      <c r="AB60">
        <v>0.75636530999999996</v>
      </c>
      <c r="AC60">
        <v>4.9317850000000003E-2</v>
      </c>
      <c r="AD60" s="8">
        <f t="shared" si="138"/>
        <v>-3.3963390000000038E-2</v>
      </c>
      <c r="AE60" s="8">
        <f t="shared" si="116"/>
        <v>-1.6750013735115021E-3</v>
      </c>
      <c r="AH60">
        <v>0.75636530999999996</v>
      </c>
      <c r="AI60">
        <v>4.2311559999999998E-2</v>
      </c>
      <c r="AJ60" s="8">
        <f t="shared" si="139"/>
        <v>-3.3963390000000038E-2</v>
      </c>
      <c r="AK60" s="8">
        <f t="shared" si="119"/>
        <v>-1.4370440137884016E-3</v>
      </c>
      <c r="BX60">
        <v>0.75636530999999996</v>
      </c>
      <c r="BY60">
        <v>5.0374410000000001E-2</v>
      </c>
      <c r="BZ60" s="8">
        <f t="shared" si="140"/>
        <v>-3.3963390000000038E-2</v>
      </c>
      <c r="CA60" s="8">
        <f t="shared" si="141"/>
        <v>1.710885732849902E-3</v>
      </c>
      <c r="CC60">
        <v>0.75636530999999996</v>
      </c>
      <c r="CD60">
        <v>6.1347169999999999E-2</v>
      </c>
      <c r="CE60" s="8">
        <f t="shared" si="142"/>
        <v>-3.3963390000000038E-2</v>
      </c>
      <c r="CF60" s="8">
        <f t="shared" si="143"/>
        <v>2.0835578601063024E-3</v>
      </c>
      <c r="CG60" s="8"/>
      <c r="DS60">
        <v>0.75636530999999996</v>
      </c>
      <c r="DT60">
        <v>-0.19039278000000001</v>
      </c>
      <c r="DU60" s="8">
        <f t="shared" si="144"/>
        <v>-3.3963390000000038E-2</v>
      </c>
      <c r="DV60" s="8">
        <f t="shared" si="145"/>
        <v>-6.466384240324208E-3</v>
      </c>
      <c r="EG60" s="5" t="s">
        <v>12</v>
      </c>
      <c r="EH60" t="s">
        <v>13</v>
      </c>
      <c r="EI60" s="5" t="s">
        <v>15</v>
      </c>
      <c r="EJ60" s="11">
        <v>0.2</v>
      </c>
      <c r="EK60" s="9"/>
      <c r="EM60" s="5" t="s">
        <v>12</v>
      </c>
      <c r="EN60" t="s">
        <v>13</v>
      </c>
      <c r="EO60" s="5" t="s">
        <v>15</v>
      </c>
      <c r="EP60" s="11">
        <v>0.2</v>
      </c>
      <c r="EQ60" s="9"/>
      <c r="ES60" s="5" t="s">
        <v>12</v>
      </c>
      <c r="ET60" t="s">
        <v>13</v>
      </c>
      <c r="EU60" s="5" t="s">
        <v>15</v>
      </c>
      <c r="EV60" s="11">
        <v>0.2</v>
      </c>
      <c r="EW60" s="9"/>
      <c r="EY60" s="5" t="s">
        <v>12</v>
      </c>
      <c r="EZ60" t="s">
        <v>13</v>
      </c>
      <c r="FA60" s="5" t="s">
        <v>15</v>
      </c>
      <c r="FB60" s="11">
        <v>0.2</v>
      </c>
      <c r="FC60" s="9"/>
      <c r="FE60" s="5" t="s">
        <v>12</v>
      </c>
      <c r="FF60" t="s">
        <v>13</v>
      </c>
      <c r="FG60" s="5" t="s">
        <v>15</v>
      </c>
      <c r="FH60" s="11">
        <v>0.2</v>
      </c>
      <c r="FI60" s="9"/>
      <c r="FJ60" s="1"/>
      <c r="FK60" s="5" t="s">
        <v>12</v>
      </c>
      <c r="FL60" t="s">
        <v>13</v>
      </c>
      <c r="FM60" s="5" t="s">
        <v>15</v>
      </c>
      <c r="FN60" s="11">
        <v>0.2</v>
      </c>
      <c r="FO60" s="9"/>
      <c r="FR60" s="5" t="s">
        <v>12</v>
      </c>
      <c r="FS60" t="s">
        <v>13</v>
      </c>
      <c r="FT60" s="5" t="s">
        <v>15</v>
      </c>
      <c r="FU60" s="11">
        <v>0.2</v>
      </c>
      <c r="FV60" s="9"/>
      <c r="FW60" s="5"/>
      <c r="FY60" s="5"/>
      <c r="FZ60" s="11"/>
      <c r="GH60" s="5"/>
      <c r="GJ60" s="5"/>
      <c r="GK60" s="5" t="s">
        <v>12</v>
      </c>
      <c r="GL60" t="s">
        <v>13</v>
      </c>
      <c r="GM60" s="5" t="s">
        <v>15</v>
      </c>
      <c r="GN60" s="11">
        <v>0.2</v>
      </c>
      <c r="GO60" s="9"/>
      <c r="GP60" s="11"/>
      <c r="GQ60" s="5" t="s">
        <v>12</v>
      </c>
      <c r="GR60" t="s">
        <v>13</v>
      </c>
      <c r="GS60" s="5" t="s">
        <v>15</v>
      </c>
      <c r="GT60" s="11">
        <v>0.2</v>
      </c>
      <c r="GU60" s="9"/>
      <c r="GW60" s="5" t="s">
        <v>12</v>
      </c>
      <c r="GX60" t="s">
        <v>13</v>
      </c>
      <c r="GY60" s="5" t="s">
        <v>15</v>
      </c>
      <c r="GZ60" s="11">
        <v>0.2</v>
      </c>
      <c r="HA60" s="9"/>
      <c r="HC60" s="5" t="s">
        <v>12</v>
      </c>
      <c r="HD60" t="s">
        <v>13</v>
      </c>
      <c r="HE60" s="5" t="s">
        <v>15</v>
      </c>
      <c r="HF60" s="11">
        <v>0.2</v>
      </c>
      <c r="HG60" s="9"/>
    </row>
    <row r="61" spans="13:218" x14ac:dyDescent="0.3">
      <c r="M61" s="1"/>
      <c r="N61" s="1"/>
      <c r="AB61">
        <v>0.7903287</v>
      </c>
      <c r="AC61">
        <v>4.6953580000000002E-2</v>
      </c>
      <c r="AD61" s="8">
        <f t="shared" si="138"/>
        <v>-3.3959599999999979E-2</v>
      </c>
      <c r="AE61" s="8">
        <f t="shared" si="116"/>
        <v>-1.5945247953679991E-3</v>
      </c>
      <c r="AH61">
        <v>0.7903287</v>
      </c>
      <c r="AI61">
        <v>4.1036669999999997E-2</v>
      </c>
      <c r="AJ61" s="8">
        <f t="shared" si="139"/>
        <v>-3.3959599999999979E-2</v>
      </c>
      <c r="AK61" s="8">
        <f t="shared" si="119"/>
        <v>-1.3935888985319991E-3</v>
      </c>
      <c r="BX61">
        <v>0.7903287</v>
      </c>
      <c r="BY61">
        <v>4.200653E-2</v>
      </c>
      <c r="BZ61" s="8">
        <f t="shared" si="140"/>
        <v>-3.3959599999999979E-2</v>
      </c>
      <c r="CA61" s="8">
        <f t="shared" si="141"/>
        <v>1.4265249561879992E-3</v>
      </c>
      <c r="CC61">
        <v>0.7903287</v>
      </c>
      <c r="CD61">
        <v>5.8414359999999999E-2</v>
      </c>
      <c r="CE61" s="8">
        <f t="shared" si="142"/>
        <v>-3.3959599999999979E-2</v>
      </c>
      <c r="CF61" s="8">
        <f t="shared" si="143"/>
        <v>1.9837282998559987E-3</v>
      </c>
      <c r="CG61" s="8"/>
      <c r="DS61">
        <v>0.7903287</v>
      </c>
      <c r="DT61">
        <v>-0.16565574999999999</v>
      </c>
      <c r="DU61" s="8">
        <f t="shared" si="144"/>
        <v>-3.3959599999999979E-2</v>
      </c>
      <c r="DV61" s="8">
        <f t="shared" si="145"/>
        <v>-5.6256030076999959E-3</v>
      </c>
      <c r="EG61" s="5" t="s">
        <v>5</v>
      </c>
      <c r="EH61" t="s">
        <v>6</v>
      </c>
      <c r="EI61" s="5" t="s">
        <v>8</v>
      </c>
      <c r="EJ61" t="s">
        <v>9</v>
      </c>
      <c r="EM61" s="5" t="s">
        <v>5</v>
      </c>
      <c r="EN61" t="s">
        <v>6</v>
      </c>
      <c r="EO61" s="5" t="s">
        <v>8</v>
      </c>
      <c r="EP61" t="s">
        <v>9</v>
      </c>
      <c r="ES61" s="5" t="s">
        <v>5</v>
      </c>
      <c r="ET61" t="s">
        <v>6</v>
      </c>
      <c r="EU61" s="5" t="s">
        <v>8</v>
      </c>
      <c r="EV61" t="s">
        <v>9</v>
      </c>
      <c r="EY61" s="5" t="s">
        <v>5</v>
      </c>
      <c r="EZ61" t="s">
        <v>6</v>
      </c>
      <c r="FA61" s="5" t="s">
        <v>8</v>
      </c>
      <c r="FB61" t="s">
        <v>9</v>
      </c>
      <c r="FE61" s="5" t="s">
        <v>5</v>
      </c>
      <c r="FF61" t="s">
        <v>6</v>
      </c>
      <c r="FG61" s="5" t="s">
        <v>8</v>
      </c>
      <c r="FH61" t="s">
        <v>9</v>
      </c>
      <c r="FJ61" s="1"/>
      <c r="FK61" s="5" t="s">
        <v>5</v>
      </c>
      <c r="FL61" t="s">
        <v>6</v>
      </c>
      <c r="FM61" s="5" t="s">
        <v>8</v>
      </c>
      <c r="FN61" t="s">
        <v>9</v>
      </c>
      <c r="FR61" s="5" t="s">
        <v>5</v>
      </c>
      <c r="FS61" t="s">
        <v>6</v>
      </c>
      <c r="FT61" s="5" t="s">
        <v>8</v>
      </c>
      <c r="FU61" t="s">
        <v>9</v>
      </c>
      <c r="FW61" s="5"/>
      <c r="FY61" s="5"/>
      <c r="GH61" s="5"/>
      <c r="GJ61" s="5"/>
      <c r="GK61" s="5" t="s">
        <v>5</v>
      </c>
      <c r="GL61" t="s">
        <v>6</v>
      </c>
      <c r="GM61" s="5" t="s">
        <v>8</v>
      </c>
      <c r="GN61" t="s">
        <v>9</v>
      </c>
      <c r="GQ61" s="5" t="s">
        <v>5</v>
      </c>
      <c r="GR61" t="s">
        <v>6</v>
      </c>
      <c r="GS61" s="5" t="s">
        <v>8</v>
      </c>
      <c r="GT61" t="s">
        <v>9</v>
      </c>
      <c r="GW61" s="5" t="s">
        <v>5</v>
      </c>
      <c r="GX61" t="s">
        <v>6</v>
      </c>
      <c r="GY61" s="5" t="s">
        <v>8</v>
      </c>
      <c r="GZ61" t="s">
        <v>9</v>
      </c>
      <c r="HC61" s="5" t="s">
        <v>5</v>
      </c>
      <c r="HD61" t="s">
        <v>6</v>
      </c>
      <c r="HE61" s="5" t="s">
        <v>8</v>
      </c>
      <c r="HF61" t="s">
        <v>9</v>
      </c>
    </row>
    <row r="62" spans="13:218" x14ac:dyDescent="0.3">
      <c r="M62" s="1"/>
      <c r="N62" s="1"/>
      <c r="AB62">
        <v>0.82428829999999997</v>
      </c>
      <c r="AC62">
        <v>4.4783370000000003E-2</v>
      </c>
      <c r="AD62" s="8">
        <f t="shared" si="138"/>
        <v>-3.6290050000000074E-2</v>
      </c>
      <c r="AE62" s="8">
        <f t="shared" si="116"/>
        <v>-1.6251907364685035E-3</v>
      </c>
      <c r="AH62">
        <v>0.82428829999999997</v>
      </c>
      <c r="AI62">
        <v>3.9382689999999998E-2</v>
      </c>
      <c r="AJ62" s="8">
        <f t="shared" si="139"/>
        <v>-3.6290050000000074E-2</v>
      </c>
      <c r="AK62" s="8">
        <f t="shared" si="119"/>
        <v>-1.4291997892345028E-3</v>
      </c>
      <c r="BX62">
        <v>0.82428829999999997</v>
      </c>
      <c r="BY62">
        <v>4.3901030000000001E-2</v>
      </c>
      <c r="BZ62" s="8">
        <f t="shared" si="140"/>
        <v>-3.6290050000000074E-2</v>
      </c>
      <c r="CA62" s="8">
        <f t="shared" si="141"/>
        <v>1.5931705737515032E-3</v>
      </c>
      <c r="CC62">
        <v>0.82428829999999997</v>
      </c>
      <c r="CD62">
        <v>5.523235E-2</v>
      </c>
      <c r="CE62" s="8">
        <f t="shared" si="142"/>
        <v>-3.6290050000000074E-2</v>
      </c>
      <c r="CF62" s="8">
        <f t="shared" si="143"/>
        <v>2.0043847431175038E-3</v>
      </c>
      <c r="CG62" s="8"/>
      <c r="DS62">
        <v>0.82428829999999997</v>
      </c>
      <c r="DT62">
        <v>-0.13877131000000001</v>
      </c>
      <c r="DU62" s="8">
        <f t="shared" si="144"/>
        <v>-3.6290050000000074E-2</v>
      </c>
      <c r="DV62" s="8">
        <f t="shared" si="145"/>
        <v>-5.0360177784655102E-3</v>
      </c>
      <c r="EG62" s="5" t="s">
        <v>7</v>
      </c>
      <c r="EH62" t="s">
        <v>52</v>
      </c>
      <c r="EJ62" t="s">
        <v>18</v>
      </c>
      <c r="EM62" s="5" t="s">
        <v>7</v>
      </c>
      <c r="EN62" t="s">
        <v>52</v>
      </c>
      <c r="EP62" t="s">
        <v>18</v>
      </c>
      <c r="ES62" s="5" t="s">
        <v>7</v>
      </c>
      <c r="ET62" t="s">
        <v>10</v>
      </c>
      <c r="EV62" t="s">
        <v>18</v>
      </c>
      <c r="EY62" s="5" t="s">
        <v>7</v>
      </c>
      <c r="EZ62" t="s">
        <v>10</v>
      </c>
      <c r="FB62" t="s">
        <v>18</v>
      </c>
      <c r="FE62" s="5" t="s">
        <v>7</v>
      </c>
      <c r="FF62" t="s">
        <v>10</v>
      </c>
      <c r="FH62" t="s">
        <v>18</v>
      </c>
      <c r="FJ62" s="1"/>
      <c r="FK62" s="5" t="s">
        <v>7</v>
      </c>
      <c r="FL62" t="s">
        <v>10</v>
      </c>
      <c r="FN62" t="s">
        <v>18</v>
      </c>
      <c r="FR62" s="5" t="s">
        <v>7</v>
      </c>
      <c r="FS62" t="s">
        <v>10</v>
      </c>
      <c r="FU62" t="s">
        <v>18</v>
      </c>
      <c r="FW62" s="5"/>
      <c r="GH62" s="5"/>
      <c r="GK62" s="5" t="s">
        <v>7</v>
      </c>
      <c r="GL62" t="s">
        <v>10</v>
      </c>
      <c r="GN62" t="s">
        <v>18</v>
      </c>
      <c r="GQ62" s="5" t="s">
        <v>7</v>
      </c>
      <c r="GR62" t="s">
        <v>10</v>
      </c>
      <c r="GT62" t="s">
        <v>18</v>
      </c>
      <c r="GW62" s="5" t="s">
        <v>7</v>
      </c>
      <c r="GX62" t="s">
        <v>10</v>
      </c>
      <c r="GZ62" t="s">
        <v>18</v>
      </c>
      <c r="HC62" s="5" t="s">
        <v>7</v>
      </c>
      <c r="HD62" t="s">
        <v>10</v>
      </c>
      <c r="HF62" t="s">
        <v>18</v>
      </c>
    </row>
    <row r="63" spans="13:218" x14ac:dyDescent="0.3">
      <c r="M63" s="1"/>
      <c r="N63" s="1"/>
      <c r="AB63">
        <v>0.86057835000000005</v>
      </c>
      <c r="AC63">
        <v>3.8839510000000001E-2</v>
      </c>
      <c r="AD63" s="8">
        <f t="shared" si="138"/>
        <v>-3.9103669999999924E-2</v>
      </c>
      <c r="AE63" s="8">
        <f t="shared" si="116"/>
        <v>-1.5187673820016971E-3</v>
      </c>
      <c r="AH63">
        <v>0.86057835000000005</v>
      </c>
      <c r="AI63">
        <v>3.7059189999999999E-2</v>
      </c>
      <c r="AJ63" s="8">
        <f t="shared" si="139"/>
        <v>-3.9103669999999924E-2</v>
      </c>
      <c r="AK63" s="8">
        <f t="shared" si="119"/>
        <v>-1.449150336227297E-3</v>
      </c>
      <c r="BX63">
        <v>0.86057835000000005</v>
      </c>
      <c r="BY63">
        <v>3.213357E-2</v>
      </c>
      <c r="BZ63" s="8">
        <f t="shared" si="140"/>
        <v>-3.9103669999999924E-2</v>
      </c>
      <c r="CA63" s="8">
        <f t="shared" si="141"/>
        <v>1.2565405172018976E-3</v>
      </c>
      <c r="CC63">
        <v>0.86057835000000005</v>
      </c>
      <c r="CD63">
        <v>4.9265459999999997E-2</v>
      </c>
      <c r="CE63" s="8">
        <f t="shared" si="142"/>
        <v>-3.9103669999999924E-2</v>
      </c>
      <c r="CF63" s="8">
        <f t="shared" si="143"/>
        <v>1.9264602902381962E-3</v>
      </c>
      <c r="CG63" s="8"/>
      <c r="DS63">
        <v>0.86057835000000005</v>
      </c>
      <c r="DT63">
        <v>-0.10652256</v>
      </c>
      <c r="DU63" s="8">
        <f t="shared" si="144"/>
        <v>-3.9103669999999924E-2</v>
      </c>
      <c r="DV63" s="8">
        <f t="shared" si="145"/>
        <v>-4.165423033795192E-3</v>
      </c>
      <c r="EG63" s="2" t="s">
        <v>28</v>
      </c>
      <c r="EH63" s="6" t="s">
        <v>14</v>
      </c>
      <c r="EJ63">
        <f>180*144</f>
        <v>25920</v>
      </c>
      <c r="EM63" s="2" t="s">
        <v>40</v>
      </c>
      <c r="EN63" s="6" t="s">
        <v>14</v>
      </c>
      <c r="EP63">
        <f>180*144</f>
        <v>25920</v>
      </c>
      <c r="ES63" s="2" t="s">
        <v>42</v>
      </c>
      <c r="ET63" s="6" t="s">
        <v>14</v>
      </c>
      <c r="EV63">
        <f>180*144</f>
        <v>25920</v>
      </c>
      <c r="EY63" s="2" t="s">
        <v>43</v>
      </c>
      <c r="EZ63" s="6" t="s">
        <v>14</v>
      </c>
      <c r="FB63">
        <f>180*144</f>
        <v>25920</v>
      </c>
      <c r="FE63" s="2" t="s">
        <v>45</v>
      </c>
      <c r="FF63" s="6" t="s">
        <v>14</v>
      </c>
      <c r="FH63">
        <f>180*144</f>
        <v>25920</v>
      </c>
      <c r="FJ63" s="1"/>
      <c r="FK63" s="2" t="s">
        <v>44</v>
      </c>
      <c r="FL63" s="6" t="s">
        <v>14</v>
      </c>
      <c r="FN63">
        <f>180*144</f>
        <v>25920</v>
      </c>
      <c r="FR63" s="2" t="s">
        <v>51</v>
      </c>
      <c r="FS63" s="6" t="s">
        <v>14</v>
      </c>
      <c r="FU63">
        <f>180*144</f>
        <v>25920</v>
      </c>
      <c r="FW63" s="2"/>
      <c r="FX63" s="6"/>
      <c r="GH63" s="2"/>
      <c r="GI63" s="6"/>
      <c r="GK63" s="2" t="s">
        <v>49</v>
      </c>
      <c r="GL63" s="6" t="s">
        <v>14</v>
      </c>
      <c r="GN63">
        <f>180*144</f>
        <v>25920</v>
      </c>
      <c r="GQ63" s="2" t="s">
        <v>53</v>
      </c>
      <c r="GR63" s="6" t="s">
        <v>14</v>
      </c>
      <c r="GT63">
        <f>180*144</f>
        <v>25920</v>
      </c>
      <c r="GW63" s="2" t="s">
        <v>50</v>
      </c>
      <c r="GX63" s="6" t="s">
        <v>14</v>
      </c>
      <c r="GZ63">
        <f>180*144</f>
        <v>25920</v>
      </c>
      <c r="HC63" s="2" t="s">
        <v>47</v>
      </c>
      <c r="HD63" s="6" t="s">
        <v>14</v>
      </c>
      <c r="HF63">
        <f>180*144</f>
        <v>25920</v>
      </c>
    </row>
    <row r="64" spans="13:218" x14ac:dyDescent="0.3">
      <c r="M64" s="1"/>
      <c r="N64" s="1"/>
      <c r="AB64">
        <v>0.89968201999999997</v>
      </c>
      <c r="AC64">
        <v>3.4715820000000001E-2</v>
      </c>
      <c r="AD64" s="8">
        <f t="shared" si="138"/>
        <v>-3.8321460000000029E-2</v>
      </c>
      <c r="AE64" s="8">
        <f t="shared" si="116"/>
        <v>-1.3303609074972011E-3</v>
      </c>
      <c r="AH64">
        <v>0.89968201999999997</v>
      </c>
      <c r="AI64">
        <v>3.4636E-2</v>
      </c>
      <c r="AJ64" s="8">
        <f t="shared" si="139"/>
        <v>-3.8321460000000029E-2</v>
      </c>
      <c r="AK64" s="8">
        <f t="shared" si="119"/>
        <v>-1.327302088560001E-3</v>
      </c>
      <c r="BX64">
        <v>0.89968201999999997</v>
      </c>
      <c r="BY64">
        <v>3.9961040000000003E-2</v>
      </c>
      <c r="BZ64" s="8">
        <f t="shared" si="140"/>
        <v>-3.8321460000000029E-2</v>
      </c>
      <c r="CA64" s="8">
        <f t="shared" si="141"/>
        <v>1.5313653959184014E-3</v>
      </c>
      <c r="CC64">
        <v>0.89968201999999997</v>
      </c>
      <c r="CD64">
        <v>4.3777179999999999E-2</v>
      </c>
      <c r="CE64" s="8">
        <f t="shared" si="142"/>
        <v>-3.8321460000000029E-2</v>
      </c>
      <c r="CF64" s="8">
        <f t="shared" si="143"/>
        <v>1.6776054522828013E-3</v>
      </c>
      <c r="CG64" s="8"/>
      <c r="DS64">
        <v>0.89968201999999997</v>
      </c>
      <c r="DT64">
        <v>-6.9407490000000002E-2</v>
      </c>
      <c r="DU64" s="8">
        <f t="shared" si="144"/>
        <v>-3.8321460000000029E-2</v>
      </c>
      <c r="DV64" s="8">
        <f t="shared" si="145"/>
        <v>-2.659796351735402E-3</v>
      </c>
      <c r="DY64" s="14" t="s">
        <v>30</v>
      </c>
      <c r="DZ64" s="5">
        <v>0</v>
      </c>
      <c r="EA64" s="5">
        <v>0</v>
      </c>
      <c r="EB64" s="5"/>
      <c r="EC64" s="5">
        <v>12</v>
      </c>
      <c r="FJ64" s="1"/>
    </row>
    <row r="65" spans="13:219" x14ac:dyDescent="0.3">
      <c r="M65" s="1"/>
      <c r="N65" s="1"/>
      <c r="AB65">
        <v>0.93800348</v>
      </c>
      <c r="AC65">
        <v>3.3929639999999997E-2</v>
      </c>
      <c r="AD65" s="8">
        <f t="shared" si="138"/>
        <v>-3.4369529999999981E-2</v>
      </c>
      <c r="AE65" s="8">
        <f t="shared" si="116"/>
        <v>-1.1661457798691993E-3</v>
      </c>
      <c r="AH65">
        <v>0.93800348</v>
      </c>
      <c r="AI65">
        <v>3.5212849999999997E-2</v>
      </c>
      <c r="AJ65" s="8">
        <f t="shared" si="139"/>
        <v>-3.4369529999999981E-2</v>
      </c>
      <c r="AK65" s="8">
        <f t="shared" si="119"/>
        <v>-1.2102491044604993E-3</v>
      </c>
      <c r="BX65">
        <v>0.93800348</v>
      </c>
      <c r="BY65">
        <v>2.047299E-2</v>
      </c>
      <c r="BZ65" s="8">
        <f t="shared" si="140"/>
        <v>-3.4369529999999981E-2</v>
      </c>
      <c r="CA65" s="8">
        <f t="shared" si="141"/>
        <v>7.0364704399469965E-4</v>
      </c>
      <c r="CC65">
        <v>0.93800348</v>
      </c>
      <c r="CD65">
        <v>4.2102319999999999E-2</v>
      </c>
      <c r="CE65" s="8">
        <f t="shared" si="142"/>
        <v>-3.4369529999999981E-2</v>
      </c>
      <c r="CF65" s="8">
        <f t="shared" si="143"/>
        <v>1.4470369503095991E-3</v>
      </c>
      <c r="CG65" s="8"/>
      <c r="DS65">
        <v>0.93800348</v>
      </c>
      <c r="DT65">
        <v>-2.2559619999999999E-2</v>
      </c>
      <c r="DU65" s="8">
        <f t="shared" si="144"/>
        <v>-3.4369529999999981E-2</v>
      </c>
      <c r="DV65" s="8">
        <f t="shared" si="145"/>
        <v>-7.7536353637859957E-4</v>
      </c>
      <c r="DY65" s="3" t="s">
        <v>1</v>
      </c>
      <c r="DZ65" s="14" t="s">
        <v>31</v>
      </c>
      <c r="EA65" s="14" t="s">
        <v>35</v>
      </c>
      <c r="EB65" s="14" t="s">
        <v>4</v>
      </c>
      <c r="EC65" s="14" t="s">
        <v>38</v>
      </c>
      <c r="ED65" s="14" t="s">
        <v>37</v>
      </c>
      <c r="EE65" s="14" t="s">
        <v>39</v>
      </c>
      <c r="EI65" s="3" t="s">
        <v>4</v>
      </c>
      <c r="EJ65" s="3" t="s">
        <v>34</v>
      </c>
      <c r="EK65" s="12" t="s">
        <v>23</v>
      </c>
      <c r="EO65" s="3" t="s">
        <v>4</v>
      </c>
      <c r="EP65" s="3" t="s">
        <v>34</v>
      </c>
      <c r="EQ65" s="12" t="s">
        <v>23</v>
      </c>
      <c r="EU65" s="3" t="s">
        <v>4</v>
      </c>
      <c r="EV65" s="3" t="s">
        <v>34</v>
      </c>
      <c r="EW65" s="12" t="s">
        <v>23</v>
      </c>
      <c r="FA65" s="3" t="s">
        <v>4</v>
      </c>
      <c r="FB65" s="3" t="s">
        <v>34</v>
      </c>
      <c r="FC65" s="12" t="s">
        <v>23</v>
      </c>
      <c r="FG65" s="3" t="s">
        <v>4</v>
      </c>
      <c r="FH65" s="3" t="s">
        <v>34</v>
      </c>
      <c r="FI65" s="12" t="s">
        <v>23</v>
      </c>
      <c r="FJ65" s="1"/>
      <c r="FM65" s="3" t="s">
        <v>4</v>
      </c>
      <c r="FN65" s="3" t="s">
        <v>34</v>
      </c>
      <c r="FO65" s="12" t="s">
        <v>23</v>
      </c>
      <c r="FT65" s="3" t="s">
        <v>4</v>
      </c>
      <c r="FU65" s="3" t="s">
        <v>34</v>
      </c>
      <c r="FV65" s="12" t="s">
        <v>23</v>
      </c>
      <c r="FW65" s="3"/>
      <c r="FX65" s="3"/>
      <c r="FY65" s="3"/>
      <c r="FZ65" s="3"/>
      <c r="GH65" s="3"/>
      <c r="GI65" s="3"/>
      <c r="GJ65" s="3"/>
      <c r="GM65" s="3" t="s">
        <v>4</v>
      </c>
      <c r="GN65" s="3" t="s">
        <v>34</v>
      </c>
      <c r="GO65" s="12" t="s">
        <v>23</v>
      </c>
      <c r="GP65" s="3"/>
      <c r="GS65" s="3" t="s">
        <v>4</v>
      </c>
      <c r="GT65" s="3" t="s">
        <v>34</v>
      </c>
      <c r="GU65" s="12" t="s">
        <v>23</v>
      </c>
      <c r="GY65" s="3" t="s">
        <v>4</v>
      </c>
      <c r="GZ65" s="3" t="s">
        <v>34</v>
      </c>
      <c r="HA65" s="12" t="s">
        <v>23</v>
      </c>
      <c r="HE65" s="3" t="s">
        <v>4</v>
      </c>
      <c r="HF65" s="3" t="s">
        <v>34</v>
      </c>
      <c r="HG65" s="12" t="s">
        <v>23</v>
      </c>
    </row>
    <row r="66" spans="13:219" x14ac:dyDescent="0.3">
      <c r="M66" s="1"/>
      <c r="N66" s="1"/>
      <c r="AB66">
        <v>0.97237300999999998</v>
      </c>
      <c r="AC66">
        <v>4.7679600000000003E-2</v>
      </c>
      <c r="AD66" s="8">
        <f t="shared" si="138"/>
        <v>-2.7626990000000018E-2</v>
      </c>
      <c r="AE66" s="8">
        <f>AD66*AC66</f>
        <v>-1.3172438324040008E-3</v>
      </c>
      <c r="AH66">
        <v>0.97237300999999998</v>
      </c>
      <c r="AI66">
        <v>4.393064E-2</v>
      </c>
      <c r="AJ66" s="8">
        <f t="shared" si="139"/>
        <v>-2.7626990000000018E-2</v>
      </c>
      <c r="AK66" s="8">
        <f t="shared" si="119"/>
        <v>-1.2136713519736008E-3</v>
      </c>
      <c r="BX66">
        <v>0.97237300999999998</v>
      </c>
      <c r="BY66">
        <v>6.7358710000000002E-2</v>
      </c>
      <c r="BZ66" s="8">
        <f t="shared" si="140"/>
        <v>-2.7626990000000018E-2</v>
      </c>
      <c r="CA66" s="8">
        <f t="shared" si="141"/>
        <v>1.8609184075829013E-3</v>
      </c>
      <c r="CC66">
        <v>0.97237300999999998</v>
      </c>
      <c r="CD66">
        <v>4.9076540000000002E-2</v>
      </c>
      <c r="CE66" s="8">
        <f t="shared" si="142"/>
        <v>-2.7626990000000018E-2</v>
      </c>
      <c r="CF66" s="8">
        <f t="shared" si="143"/>
        <v>1.355837079814601E-3</v>
      </c>
      <c r="CG66" s="8"/>
      <c r="DS66">
        <v>0.97237300999999998</v>
      </c>
      <c r="DT66">
        <v>4.4302250000000001E-2</v>
      </c>
      <c r="DU66" s="8">
        <f t="shared" si="144"/>
        <v>-2.7626990000000018E-2</v>
      </c>
      <c r="DV66" s="8">
        <f t="shared" si="145"/>
        <v>1.2239378177275008E-3</v>
      </c>
      <c r="FJ66" s="1"/>
      <c r="FY66" s="8"/>
      <c r="FZ66" s="8"/>
      <c r="GH66" s="1"/>
      <c r="GI66" s="1"/>
      <c r="GJ66" s="8"/>
      <c r="GP66" s="8"/>
    </row>
    <row r="67" spans="13:219" x14ac:dyDescent="0.3">
      <c r="M67" s="1"/>
      <c r="N67" s="1"/>
      <c r="AB67">
        <v>1</v>
      </c>
      <c r="AC67">
        <v>2.7105609999999999E-2</v>
      </c>
      <c r="AD67" s="8">
        <f>AB67-AB66</f>
        <v>2.7626990000000018E-2</v>
      </c>
      <c r="AE67" s="8">
        <f>AD67*AC67</f>
        <v>7.4884641641390049E-4</v>
      </c>
      <c r="AH67">
        <v>1</v>
      </c>
      <c r="AI67">
        <v>4.4940540000000001E-2</v>
      </c>
      <c r="AJ67" s="8">
        <f>AH67-AH66</f>
        <v>2.7626990000000018E-2</v>
      </c>
      <c r="AK67" s="8">
        <f t="shared" si="119"/>
        <v>1.2415718491746008E-3</v>
      </c>
      <c r="BX67">
        <v>1</v>
      </c>
      <c r="BY67">
        <v>-2.0084370000000001E-2</v>
      </c>
      <c r="BZ67" s="8">
        <f>BX67-BX66</f>
        <v>2.7626990000000018E-2</v>
      </c>
      <c r="CA67" s="8">
        <f>BZ67*BY67</f>
        <v>-5.5487068914630041E-4</v>
      </c>
      <c r="CC67">
        <v>1</v>
      </c>
      <c r="CD67">
        <v>3.645996E-2</v>
      </c>
      <c r="CE67" s="8">
        <f>CC67-CC66</f>
        <v>2.7626990000000018E-2</v>
      </c>
      <c r="CF67" s="8">
        <f>CE67*CD67</f>
        <v>1.0072789503204006E-3</v>
      </c>
      <c r="CG67" s="8"/>
      <c r="DS67">
        <v>1</v>
      </c>
      <c r="DT67">
        <v>9.2147839999999995E-2</v>
      </c>
      <c r="DU67" s="8">
        <f>DS67-DS66</f>
        <v>2.7626990000000018E-2</v>
      </c>
      <c r="DV67" s="8">
        <f>DU67*DT67</f>
        <v>2.5457674542016017E-3</v>
      </c>
      <c r="DY67" s="1">
        <v>0</v>
      </c>
      <c r="DZ67" s="15">
        <f>5*($EC$5/100)*(0.2969*SQRT(DY67)-0.126*DY67-0.3516*DY67^2+0.2843*DY67^3-0.1015*DY67^4)</f>
        <v>0</v>
      </c>
      <c r="EA67" s="15">
        <f>DZ67</f>
        <v>0</v>
      </c>
      <c r="EB67" s="15"/>
      <c r="ED67">
        <f>PI()</f>
        <v>3.1415926535897931</v>
      </c>
      <c r="EE67">
        <f>SIN(ED67)</f>
        <v>1.22514845490862E-16</v>
      </c>
      <c r="EG67">
        <v>0</v>
      </c>
      <c r="EH67">
        <v>-0.58518610000000004</v>
      </c>
      <c r="EI67" s="8">
        <f>EG67-EG68</f>
        <v>0</v>
      </c>
      <c r="EJ67" s="8">
        <f>-EI67*EH67*$EE67*COS(EK67*(PI()/180))</f>
        <v>0</v>
      </c>
      <c r="EK67">
        <v>0</v>
      </c>
      <c r="EM67">
        <v>0</v>
      </c>
      <c r="EN67">
        <v>-0.44753553000000001</v>
      </c>
      <c r="EO67" s="8">
        <f>EM67-EM68</f>
        <v>0</v>
      </c>
      <c r="EP67" s="8">
        <f>-EO67*EN67*$EE67*COS(EQ67*(PI()/180))</f>
        <v>0</v>
      </c>
      <c r="EQ67">
        <v>2</v>
      </c>
      <c r="ES67" s="1">
        <v>0</v>
      </c>
      <c r="ET67" s="1">
        <v>-0.26323370899999998</v>
      </c>
      <c r="EU67" s="8">
        <f>ES67-ES68</f>
        <v>0</v>
      </c>
      <c r="EV67" s="8">
        <f>-EU67*ET67*$EE67*COS(EW67*(PI()/180))</f>
        <v>0</v>
      </c>
      <c r="EW67">
        <v>4</v>
      </c>
      <c r="EY67">
        <v>0</v>
      </c>
      <c r="EZ67">
        <v>-0.58242154000000002</v>
      </c>
      <c r="FA67" s="8">
        <f>EY67-EY68</f>
        <v>0</v>
      </c>
      <c r="FB67" s="8">
        <f>-FA67*EZ67*$EE67*COS(FC67*(PI()/180))</f>
        <v>0</v>
      </c>
      <c r="FC67">
        <v>6</v>
      </c>
      <c r="FE67" s="1">
        <v>0</v>
      </c>
      <c r="FF67">
        <v>-0.51727372999999999</v>
      </c>
      <c r="FG67" s="8">
        <f>FE67-FE68</f>
        <v>0</v>
      </c>
      <c r="FH67" s="8">
        <f>-FG67*FF67*$EE67*COS(FI67*(PI()/180))</f>
        <v>0</v>
      </c>
      <c r="FI67">
        <v>8</v>
      </c>
      <c r="FJ67" s="1"/>
      <c r="FK67" s="1">
        <v>0</v>
      </c>
      <c r="FL67" s="1">
        <v>-0.45318997</v>
      </c>
      <c r="FM67" s="8">
        <f>FK67-FK68</f>
        <v>0</v>
      </c>
      <c r="FN67" s="8">
        <f>-FM67*FL67*$EE67*COS(FO67*(PI()/180))</f>
        <v>0</v>
      </c>
      <c r="FO67">
        <v>10</v>
      </c>
      <c r="FR67" s="1">
        <v>0</v>
      </c>
      <c r="FS67" s="1">
        <v>-1.6220720000000001E-2</v>
      </c>
      <c r="FT67" s="8">
        <f>FR67-FR68</f>
        <v>0</v>
      </c>
      <c r="FU67" s="8">
        <f>-FT67*FS67*$EE67*COS(FV67*(PI()/180))</f>
        <v>0</v>
      </c>
      <c r="FV67">
        <v>7</v>
      </c>
      <c r="FX67" s="1">
        <v>0</v>
      </c>
      <c r="FY67" s="1">
        <v>-0.45318997</v>
      </c>
      <c r="GF67">
        <v>0</v>
      </c>
      <c r="GG67">
        <v>0.16364021000000001</v>
      </c>
      <c r="GH67" s="1"/>
      <c r="GI67" s="1"/>
      <c r="GJ67" s="8"/>
      <c r="GK67" s="1">
        <v>0</v>
      </c>
      <c r="GL67" s="1">
        <v>-0.38238799000000001</v>
      </c>
      <c r="GM67" s="8">
        <f>GK67-GK68</f>
        <v>0</v>
      </c>
      <c r="GN67" s="8">
        <f>-GM67*GL67*$EE67*COS(GO67*(PI()/180))</f>
        <v>0</v>
      </c>
      <c r="GO67">
        <v>12</v>
      </c>
      <c r="GP67" s="8"/>
      <c r="GQ67" s="1">
        <v>0</v>
      </c>
      <c r="GR67" s="1">
        <v>-0.22125713399999999</v>
      </c>
      <c r="GS67" s="8">
        <f>GQ67-GQ68</f>
        <v>0</v>
      </c>
      <c r="GT67" s="8">
        <f>-GS67*GR67*$EE67*COS(GU67*(PI()/180))</f>
        <v>0</v>
      </c>
      <c r="GU67">
        <v>16</v>
      </c>
      <c r="GW67">
        <v>0</v>
      </c>
      <c r="GX67">
        <v>-0.14195436</v>
      </c>
      <c r="GY67" s="8">
        <f>GW67-GW68</f>
        <v>0</v>
      </c>
      <c r="GZ67" s="8">
        <f>-GY67*GX67*$EE67*COS(HA67*(PI()/180))</f>
        <v>0</v>
      </c>
      <c r="HA67">
        <v>18</v>
      </c>
      <c r="HC67">
        <v>0</v>
      </c>
      <c r="HD67">
        <v>-7.0236690000000004E-2</v>
      </c>
      <c r="HE67" s="8">
        <f>HC67-HC68</f>
        <v>0</v>
      </c>
      <c r="HF67" s="8">
        <f>-HE67*HD67*$EE67*COS(HG67*(PI()/180))</f>
        <v>0</v>
      </c>
      <c r="HG67">
        <v>20</v>
      </c>
      <c r="HJ67">
        <v>0</v>
      </c>
      <c r="HK67">
        <v>-0.14195436</v>
      </c>
    </row>
    <row r="68" spans="13:219" x14ac:dyDescent="0.3">
      <c r="M68" s="1"/>
      <c r="N68" s="1"/>
      <c r="DY68" s="1">
        <v>2.60625466E-2</v>
      </c>
      <c r="DZ68" s="15">
        <f t="shared" ref="DZ68:DZ89" si="146">5*($EC$5/100)*(0.2969*SQRT(DY68)-0.126*DY68-0.3516*DY68^2+0.2843*DY68^3-0.1015*DY68^4)</f>
        <v>2.6648108451597489E-2</v>
      </c>
      <c r="EA68" s="15">
        <f t="shared" ref="EA68:EA89" si="147">DZ68</f>
        <v>2.6648108451597489E-2</v>
      </c>
      <c r="EB68" s="15">
        <f>DY68-DY67</f>
        <v>2.60625466E-2</v>
      </c>
      <c r="EC68" s="15">
        <f>EA68-EA67</f>
        <v>2.6648108451597489E-2</v>
      </c>
      <c r="ED68" s="7">
        <f>(PI()/2)+ATAN(EC68/EB68)</f>
        <v>2.367303017772497</v>
      </c>
      <c r="EE68">
        <f>SIN(ED68)</f>
        <v>0.69920839973092097</v>
      </c>
      <c r="EG68">
        <v>0</v>
      </c>
      <c r="EH68">
        <v>-1.41378921</v>
      </c>
      <c r="EI68" s="8">
        <f>EG68-EG69</f>
        <v>-2.5729459999999999E-2</v>
      </c>
      <c r="EJ68" s="8">
        <f>-EI68*EH68*$EE68*COS(EK68*(PI()/180))</f>
        <v>-2.543442777153548E-2</v>
      </c>
      <c r="EK68">
        <v>0</v>
      </c>
      <c r="EM68">
        <v>0</v>
      </c>
      <c r="EN68">
        <v>-0.37655854999999999</v>
      </c>
      <c r="EO68" s="8">
        <f>EM68-EM69</f>
        <v>-2.606255E-2</v>
      </c>
      <c r="EP68" s="8">
        <f>-EO68*EN68*$EE68*COS(EQ68*(PI()/180))</f>
        <v>-6.8579042044701584E-3</v>
      </c>
      <c r="EQ68">
        <v>2</v>
      </c>
      <c r="ES68" s="1">
        <v>0</v>
      </c>
      <c r="ET68" s="1">
        <v>0.18115827700000001</v>
      </c>
      <c r="EU68" s="8">
        <f>ES68-ES69</f>
        <v>-2.60625466E-2</v>
      </c>
      <c r="EV68" s="8">
        <f>-EU68*ET68*$EE68*COS(EW68*(PI()/180))</f>
        <v>3.2932329881343999E-3</v>
      </c>
      <c r="EW68">
        <v>4</v>
      </c>
      <c r="EY68">
        <v>0</v>
      </c>
      <c r="EZ68">
        <v>-0.45327033999999999</v>
      </c>
      <c r="FA68" s="8">
        <f>EY68-EY69</f>
        <v>-2.5729459999999999E-2</v>
      </c>
      <c r="FB68" s="8">
        <f>-FA68*EZ68*$EE68*COS(FC68*(PI()/180))</f>
        <v>-8.1097778739887393E-3</v>
      </c>
      <c r="FC68">
        <v>6</v>
      </c>
      <c r="FE68" s="1">
        <v>0</v>
      </c>
      <c r="FF68">
        <v>-0.21691166000000001</v>
      </c>
      <c r="FG68" s="8">
        <f>FE68-FE69</f>
        <v>-2.5729459999999999E-2</v>
      </c>
      <c r="FH68" s="8">
        <f>-FG68*FF68*$EE68*COS(FI68*(PI()/180))</f>
        <v>-3.8643191025983037E-3</v>
      </c>
      <c r="FI68">
        <v>8</v>
      </c>
      <c r="FJ68" s="1"/>
      <c r="FK68" s="1">
        <v>0</v>
      </c>
      <c r="FL68" s="1">
        <v>-3.7500800000000001E-2</v>
      </c>
      <c r="FM68" s="8">
        <f>FK68-FK69</f>
        <v>-2.5729459999999999E-2</v>
      </c>
      <c r="FN68" s="8">
        <f>-FM68*FL68*$EE68*COS(FO68*(PI()/180))</f>
        <v>-6.6439950462892814E-4</v>
      </c>
      <c r="FO68">
        <v>10</v>
      </c>
      <c r="FR68" s="1">
        <v>0</v>
      </c>
      <c r="FS68" s="1">
        <v>0.87732582999999997</v>
      </c>
      <c r="FT68" s="8">
        <f>FR68-FR69</f>
        <v>-2.606255E-2</v>
      </c>
      <c r="FU68" s="8">
        <f>-FT68*FS68*$EE68*COS(FV68*(PI()/180))</f>
        <v>1.586847413057239E-2</v>
      </c>
      <c r="FV68">
        <v>7</v>
      </c>
      <c r="FX68" s="1">
        <v>0</v>
      </c>
      <c r="FY68" s="1">
        <v>-3.7500800000000001E-2</v>
      </c>
      <c r="GF68">
        <v>0</v>
      </c>
      <c r="GG68">
        <v>1.3769487</v>
      </c>
      <c r="GH68" s="1"/>
      <c r="GI68" s="1"/>
      <c r="GJ68" s="8"/>
      <c r="GK68" s="1">
        <v>0</v>
      </c>
      <c r="GL68" s="1">
        <v>9.7125340000000004E-2</v>
      </c>
      <c r="GM68" s="8">
        <f>GK68-GK69</f>
        <v>-2.5729459999999999E-2</v>
      </c>
      <c r="GN68" s="8">
        <f>-GM68*GL68*$EE68*COS(GO68*(PI()/180))</f>
        <v>1.7091266832975067E-3</v>
      </c>
      <c r="GO68">
        <v>12</v>
      </c>
      <c r="GP68" s="8"/>
      <c r="GQ68" s="1">
        <v>0</v>
      </c>
      <c r="GR68" s="1">
        <v>0.28507944499999999</v>
      </c>
      <c r="GS68" s="8">
        <f>GQ68-GQ69</f>
        <v>-2.5729462599999999E-2</v>
      </c>
      <c r="GT68" s="8">
        <f>-GS68*GR68*$EE68*COS(GU68*(PI()/180))</f>
        <v>4.929977009222551E-3</v>
      </c>
      <c r="GU68">
        <v>16</v>
      </c>
      <c r="GW68">
        <v>0</v>
      </c>
      <c r="GX68">
        <v>0.34263928999999999</v>
      </c>
      <c r="GY68" s="8">
        <f>GW68-GW69</f>
        <v>-2.5729459999999999E-2</v>
      </c>
      <c r="GZ68" s="8">
        <f>-GY68*GX68*$EE68*COS(HA68*(PI()/180))</f>
        <v>5.8624721884492463E-3</v>
      </c>
      <c r="HA68">
        <v>18</v>
      </c>
      <c r="HC68">
        <v>0</v>
      </c>
      <c r="HD68">
        <v>0.40821922999999999</v>
      </c>
      <c r="HE68" s="8">
        <f>HC68-HC69</f>
        <v>-2.5729459999999999E-2</v>
      </c>
      <c r="HF68" s="8">
        <f>-HE68*HD68*$EE68*COS(HG68*(PI()/180))</f>
        <v>6.9010724062162345E-3</v>
      </c>
      <c r="HG68">
        <v>20</v>
      </c>
      <c r="HJ68">
        <v>0</v>
      </c>
      <c r="HK68">
        <v>0.34263928999999999</v>
      </c>
    </row>
    <row r="69" spans="13:219" x14ac:dyDescent="0.3">
      <c r="M69" s="1"/>
      <c r="N69" s="1"/>
      <c r="AB69" s="4" t="s">
        <v>17</v>
      </c>
      <c r="AC69" s="4">
        <v>60</v>
      </c>
      <c r="AD69" s="4" t="s">
        <v>3</v>
      </c>
      <c r="AE69" s="7">
        <f>SUM(AE7:AE67)</f>
        <v>0.5508891350224896</v>
      </c>
      <c r="AH69" s="4" t="s">
        <v>17</v>
      </c>
      <c r="AI69" s="4">
        <v>60</v>
      </c>
      <c r="AJ69" s="4" t="s">
        <v>3</v>
      </c>
      <c r="AK69" s="7">
        <f>SUM(AK7:AK67)</f>
        <v>0.50828076653459298</v>
      </c>
      <c r="BX69" s="4" t="s">
        <v>17</v>
      </c>
      <c r="BY69" s="4">
        <v>60</v>
      </c>
      <c r="BZ69" s="4" t="s">
        <v>3</v>
      </c>
      <c r="CA69" s="7">
        <f>SUM(CA7:CA67)</f>
        <v>0.42104137443424278</v>
      </c>
      <c r="CC69" s="4" t="s">
        <v>17</v>
      </c>
      <c r="CD69" s="4">
        <v>60</v>
      </c>
      <c r="CE69" s="4" t="s">
        <v>3</v>
      </c>
      <c r="CF69" s="7">
        <f>SUM(CF7:CF67)</f>
        <v>0.42971708176682955</v>
      </c>
      <c r="CG69" s="7"/>
      <c r="DS69" s="4" t="s">
        <v>17</v>
      </c>
      <c r="DT69" s="4">
        <v>60</v>
      </c>
      <c r="DU69" s="4" t="s">
        <v>3</v>
      </c>
      <c r="DV69" s="7">
        <f>SUM(DV7:DV67)</f>
        <v>0.59456596433167619</v>
      </c>
      <c r="DY69" s="1">
        <v>6.5657129800000005E-2</v>
      </c>
      <c r="DZ69" s="15">
        <f t="shared" si="146"/>
        <v>3.9820016425207334E-2</v>
      </c>
      <c r="EA69" s="15">
        <f t="shared" si="147"/>
        <v>3.9820016425207334E-2</v>
      </c>
      <c r="EB69" s="15">
        <f>DY69-DY68</f>
        <v>3.9594583200000005E-2</v>
      </c>
      <c r="EC69" s="15">
        <f>EA69-EA68</f>
        <v>1.3171907973609846E-2</v>
      </c>
      <c r="ED69" s="7">
        <f t="shared" ref="ED69:ED89" si="148">(PI()/2)+ATAN(EC69/EB69)</f>
        <v>1.8919492617242695</v>
      </c>
      <c r="EE69">
        <f t="shared" ref="EE69:EE91" si="149">SIN(ED69)</f>
        <v>0.94887211249767367</v>
      </c>
      <c r="EG69">
        <v>2.5729459999999999E-2</v>
      </c>
      <c r="EH69">
        <v>0.28639548999999997</v>
      </c>
      <c r="EI69" s="8">
        <f>EG69-EG70</f>
        <v>-3.9560220000000007E-2</v>
      </c>
      <c r="EJ69" s="8">
        <f>-EI69*EH69*$EE69*COS(EK69*(PI()/180))</f>
        <v>1.0750596344650162E-2</v>
      </c>
      <c r="EK69">
        <v>0</v>
      </c>
      <c r="EM69">
        <v>2.606255E-2</v>
      </c>
      <c r="EN69">
        <v>0.67339733000000002</v>
      </c>
      <c r="EO69" s="8">
        <f>EM69-EM70</f>
        <v>-3.959457999999999E-2</v>
      </c>
      <c r="EP69" s="8">
        <f>-EO69*EN69*$EE69*COS(EQ69*(PI()/180))</f>
        <v>2.528425562373026E-2</v>
      </c>
      <c r="EQ69">
        <v>2</v>
      </c>
      <c r="ES69" s="1">
        <v>2.60625466E-2</v>
      </c>
      <c r="ET69" s="1">
        <v>1.03499422</v>
      </c>
      <c r="EU69" s="8">
        <f>ES69-ES70</f>
        <v>-3.9594583200000005E-2</v>
      </c>
      <c r="EV69" s="8">
        <f>-EU69*ET69*$EE69*COS(EW69*(PI()/180))</f>
        <v>3.8790213753340325E-2</v>
      </c>
      <c r="EW69">
        <v>4</v>
      </c>
      <c r="EY69">
        <v>2.5729459999999999E-2</v>
      </c>
      <c r="EZ69">
        <v>0.91555843999999997</v>
      </c>
      <c r="FA69" s="8">
        <f>EY69-EY70</f>
        <v>-3.9560220000000007E-2</v>
      </c>
      <c r="FB69" s="8">
        <f>-FA69*EZ69*$EE69*COS(FC69*(PI()/180))</f>
        <v>3.4179586188281999E-2</v>
      </c>
      <c r="FC69">
        <v>6</v>
      </c>
      <c r="FE69" s="1">
        <v>2.5729459999999999E-2</v>
      </c>
      <c r="FF69">
        <v>1.02313593</v>
      </c>
      <c r="FG69" s="8">
        <f>FE69-FE70</f>
        <v>-3.9560220000000007E-2</v>
      </c>
      <c r="FH69" s="8">
        <f>-FG69*FF69*$EE69*COS(FI69*(PI()/180))</f>
        <v>3.8032291463422754E-2</v>
      </c>
      <c r="FI69">
        <v>8</v>
      </c>
      <c r="FJ69" s="1"/>
      <c r="FK69" s="1">
        <v>2.5729459999999999E-2</v>
      </c>
      <c r="FL69" s="1">
        <v>1.0734732499999999</v>
      </c>
      <c r="FM69" s="8">
        <f>FK69-FK70</f>
        <v>-3.9560220000000007E-2</v>
      </c>
      <c r="FN69" s="8">
        <f>-FM69*FL69*$EE69*COS(FO69*(PI()/180))</f>
        <v>3.9683417540936058E-2</v>
      </c>
      <c r="FO69">
        <v>10</v>
      </c>
      <c r="FR69" s="1">
        <v>2.606255E-2</v>
      </c>
      <c r="FS69" s="1">
        <v>1.4341938599999999</v>
      </c>
      <c r="FT69" s="8">
        <f>FR69-FR70</f>
        <v>-3.959457999999999E-2</v>
      </c>
      <c r="FU69" s="8">
        <f>-FT69*FS69*$EE69*COS(FV69*(PI()/180))</f>
        <v>5.3481304524673555E-2</v>
      </c>
      <c r="FV69">
        <v>7</v>
      </c>
      <c r="FX69" s="1">
        <v>2.5729459999999999E-2</v>
      </c>
      <c r="FY69" s="1">
        <v>1.0734732499999999</v>
      </c>
      <c r="GF69">
        <v>2.606255E-2</v>
      </c>
      <c r="GG69">
        <v>1.50233514</v>
      </c>
      <c r="GH69" s="1"/>
      <c r="GI69" s="1"/>
      <c r="GJ69" s="8"/>
      <c r="GK69" s="1">
        <v>2.5729459999999999E-2</v>
      </c>
      <c r="GL69" s="1">
        <v>1.10477687</v>
      </c>
      <c r="GM69" s="8">
        <f>GK69-GK70</f>
        <v>-3.9560220000000007E-2</v>
      </c>
      <c r="GN69" s="8">
        <f>-GM69*GL69*$EE69*COS(GO69*(PI()/180))</f>
        <v>4.0564427225191296E-2</v>
      </c>
      <c r="GO69">
        <v>12</v>
      </c>
      <c r="GP69" s="8"/>
      <c r="GQ69" s="1">
        <v>2.5729462599999999E-2</v>
      </c>
      <c r="GR69" s="1">
        <v>1.17638446</v>
      </c>
      <c r="GS69" s="8">
        <f>GQ69-GQ70</f>
        <v>-3.9560214299999993E-2</v>
      </c>
      <c r="GT69" s="8">
        <f>-GS69*GR69*$EE69*COS(GU69*(PI()/180))</f>
        <v>4.2448000157501033E-2</v>
      </c>
      <c r="GU69">
        <v>16</v>
      </c>
      <c r="GW69">
        <v>2.5729459999999999E-2</v>
      </c>
      <c r="GX69">
        <v>1.2099475799999999</v>
      </c>
      <c r="GY69" s="8">
        <f>GW69-GW70</f>
        <v>-3.9560220000000007E-2</v>
      </c>
      <c r="GZ69" s="8">
        <f>-GY69*GX69*$EE69*COS(HA69*(PI()/180))</f>
        <v>4.3195575223266558E-2</v>
      </c>
      <c r="HA69">
        <v>18</v>
      </c>
      <c r="HC69">
        <v>2.5729459999999999E-2</v>
      </c>
      <c r="HD69">
        <v>1.2356052399999999</v>
      </c>
      <c r="HE69" s="8">
        <f>HC69-HC70</f>
        <v>-3.9560220000000007E-2</v>
      </c>
      <c r="HF69" s="8">
        <f>-HE69*HD69*$EE69*COS(HG69*(PI()/180))</f>
        <v>4.3584487019286189E-2</v>
      </c>
      <c r="HG69">
        <v>20</v>
      </c>
      <c r="HJ69">
        <v>2.5729459999999999E-2</v>
      </c>
      <c r="HK69">
        <v>1.2099475799999999</v>
      </c>
    </row>
    <row r="70" spans="13:219" x14ac:dyDescent="0.3">
      <c r="DY70" s="1">
        <v>0.116797683</v>
      </c>
      <c r="DZ70" s="15">
        <f t="shared" si="146"/>
        <v>4.9433246699933216E-2</v>
      </c>
      <c r="EA70" s="15">
        <f t="shared" si="147"/>
        <v>4.9433246699933216E-2</v>
      </c>
      <c r="EB70" s="15">
        <f>DY70-DY69</f>
        <v>5.1140553199999994E-2</v>
      </c>
      <c r="EC70" s="15">
        <f>EA70-EA69</f>
        <v>9.6132302747258813E-3</v>
      </c>
      <c r="ED70" s="7">
        <f t="shared" si="148"/>
        <v>1.7566047065434491</v>
      </c>
      <c r="EE70">
        <f t="shared" si="149"/>
        <v>0.98278723083040553</v>
      </c>
      <c r="EG70">
        <v>6.5289680000000003E-2</v>
      </c>
      <c r="EH70">
        <v>0.40429292999999999</v>
      </c>
      <c r="EI70" s="8">
        <f>EG70-EG71</f>
        <v>-5.1124549999999991E-2</v>
      </c>
      <c r="EJ70" s="8">
        <f>-EI70*EH70*$EE70*COS(EK70*(PI()/180))</f>
        <v>2.0313518325941329E-2</v>
      </c>
      <c r="EK70">
        <v>0</v>
      </c>
      <c r="EM70">
        <v>6.5657129999999994E-2</v>
      </c>
      <c r="EN70">
        <v>0.56592664000000004</v>
      </c>
      <c r="EO70" s="8">
        <f>EM70-EM71</f>
        <v>-5.1140550000000007E-2</v>
      </c>
      <c r="EP70" s="8">
        <f>-EO70*EN70*$EE70*COS(EQ70*(PI()/180))</f>
        <v>2.8426304021328262E-2</v>
      </c>
      <c r="EQ70">
        <v>2</v>
      </c>
      <c r="ES70" s="1">
        <v>6.5657129800000005E-2</v>
      </c>
      <c r="ET70" s="1">
        <v>0.84555496299999999</v>
      </c>
      <c r="EU70" s="8">
        <f>ES70-ES71</f>
        <v>-5.1140553199999994E-2</v>
      </c>
      <c r="EV70" s="8">
        <f>-EU70*ET70*$EE70*COS(EW70*(PI()/180))</f>
        <v>4.2394308865641397E-2</v>
      </c>
      <c r="EW70">
        <v>4</v>
      </c>
      <c r="EY70">
        <v>6.5289680000000003E-2</v>
      </c>
      <c r="EZ70">
        <v>0.97688138999999996</v>
      </c>
      <c r="FA70" s="8">
        <f>EY70-EY71</f>
        <v>-5.1124549999999991E-2</v>
      </c>
      <c r="FB70" s="8">
        <f>-FA70*EZ70*$EE70*COS(FC70*(PI()/180))</f>
        <v>4.881408900321834E-2</v>
      </c>
      <c r="FC70">
        <v>6</v>
      </c>
      <c r="FE70" s="1">
        <v>6.5289680000000003E-2</v>
      </c>
      <c r="FF70">
        <v>1.0927052799999999</v>
      </c>
      <c r="FG70" s="8">
        <f>FE70-FE71</f>
        <v>-5.1124549999999991E-2</v>
      </c>
      <c r="FH70" s="8">
        <f>-FG70*FF70*$EE70*COS(FI70*(PI()/180))</f>
        <v>5.4368183191445964E-2</v>
      </c>
      <c r="FI70">
        <v>8</v>
      </c>
      <c r="FJ70" s="1"/>
      <c r="FK70" s="1">
        <v>6.5289680000000003E-2</v>
      </c>
      <c r="FL70" s="1">
        <v>1.16659023</v>
      </c>
      <c r="FM70" s="8">
        <f>FK70-FK71</f>
        <v>-5.1124549999999991E-2</v>
      </c>
      <c r="FN70" s="8">
        <f>-FM70*FL70*$EE70*COS(FO70*(PI()/180))</f>
        <v>5.7724316259343086E-2</v>
      </c>
      <c r="FO70">
        <v>10</v>
      </c>
      <c r="FR70" s="1">
        <v>6.5657129999999994E-2</v>
      </c>
      <c r="FS70" s="1">
        <v>1.1307366700000001</v>
      </c>
      <c r="FT70" s="8">
        <f>FR70-FR71</f>
        <v>-5.1140550000000007E-2</v>
      </c>
      <c r="FU70" s="8">
        <f>-FT70*FS70*$EE70*COS(FV70*(PI()/180))</f>
        <v>5.6407530387276743E-2</v>
      </c>
      <c r="FV70">
        <v>7</v>
      </c>
      <c r="FX70" s="1">
        <v>6.5289680000000003E-2</v>
      </c>
      <c r="FY70" s="1">
        <v>1.16659023</v>
      </c>
      <c r="GF70">
        <v>6.5657129999999994E-2</v>
      </c>
      <c r="GG70">
        <v>1.1469868599999999</v>
      </c>
      <c r="GH70" s="1"/>
      <c r="GI70" s="1"/>
      <c r="GJ70" s="8"/>
      <c r="GK70" s="1">
        <v>6.5289680000000003E-2</v>
      </c>
      <c r="GL70" s="1">
        <v>1.22403189</v>
      </c>
      <c r="GM70" s="8">
        <f>GK70-GK71</f>
        <v>-5.1124549999999991E-2</v>
      </c>
      <c r="GN70" s="8">
        <f>-GM70*GL70*$EE70*COS(GO70*(PI()/180))</f>
        <v>6.0156994481319052E-2</v>
      </c>
      <c r="GO70">
        <v>12</v>
      </c>
      <c r="GP70" s="8"/>
      <c r="GQ70" s="1">
        <v>6.5289676899999996E-2</v>
      </c>
      <c r="GR70" s="1">
        <v>1.33055912</v>
      </c>
      <c r="GS70" s="8">
        <f>GQ70-GQ71</f>
        <v>-5.112455610000001E-2</v>
      </c>
      <c r="GT70" s="8">
        <f>-GS70*GR70*$EE70*COS(GU70*(PI()/180))</f>
        <v>6.4263573019317649E-2</v>
      </c>
      <c r="GU70">
        <v>16</v>
      </c>
      <c r="GW70">
        <v>6.5289680000000003E-2</v>
      </c>
      <c r="GX70">
        <v>1.37534866</v>
      </c>
      <c r="GY70" s="8">
        <f>GW70-GW71</f>
        <v>-5.1124549999999991E-2</v>
      </c>
      <c r="GZ70" s="8">
        <f>-GY70*GX70*$EE70*COS(HA70*(PI()/180))</f>
        <v>6.5721601490974585E-2</v>
      </c>
      <c r="HA70">
        <v>18</v>
      </c>
      <c r="HC70">
        <v>6.5289680000000003E-2</v>
      </c>
      <c r="HD70">
        <v>1.41640798</v>
      </c>
      <c r="HE70" s="8">
        <f>HC70-HC71</f>
        <v>-5.1124549999999991E-2</v>
      </c>
      <c r="HF70" s="8">
        <f>-HE70*HD70*$EE70*COS(HG70*(PI()/180))</f>
        <v>6.6874906038887391E-2</v>
      </c>
      <c r="HG70">
        <v>20</v>
      </c>
      <c r="HJ70">
        <v>6.5289680000000003E-2</v>
      </c>
      <c r="HK70">
        <v>1.37534866</v>
      </c>
    </row>
    <row r="71" spans="13:219" x14ac:dyDescent="0.3">
      <c r="DY71" s="1">
        <v>0.17878364099999999</v>
      </c>
      <c r="DZ71" s="15">
        <f t="shared" si="146"/>
        <v>5.5976094728309785E-2</v>
      </c>
      <c r="EA71" s="15">
        <f t="shared" si="147"/>
        <v>5.5976094728309785E-2</v>
      </c>
      <c r="EB71" s="15">
        <f>DY71-DY70</f>
        <v>6.1985957999999994E-2</v>
      </c>
      <c r="EC71" s="15">
        <f>EA71-EA70</f>
        <v>6.5428480283765689E-3</v>
      </c>
      <c r="ED71" s="7">
        <f t="shared" si="148"/>
        <v>1.6759606278858505</v>
      </c>
      <c r="EE71">
        <f t="shared" si="149"/>
        <v>0.99447532939330852</v>
      </c>
      <c r="EG71">
        <v>0.11641422999999999</v>
      </c>
      <c r="EH71">
        <v>0.69998563999999996</v>
      </c>
      <c r="EI71" s="8">
        <f>EG71-EG72</f>
        <v>-6.1994780000000013E-2</v>
      </c>
      <c r="EJ71" s="8">
        <f>-EI71*EH71*$EE71*COS(EK71*(PI()/180))</f>
        <v>4.3155710156085804E-2</v>
      </c>
      <c r="EK71">
        <v>0</v>
      </c>
      <c r="EM71">
        <v>0.11679768</v>
      </c>
      <c r="EN71">
        <v>0.54174608000000002</v>
      </c>
      <c r="EO71" s="8">
        <f>EM71-EM72</f>
        <v>-6.1985959999999993E-2</v>
      </c>
      <c r="EP71" s="8">
        <f>-EO71*EN71*$EE71*COS(EQ71*(PI()/180))</f>
        <v>3.3374785400194562E-2</v>
      </c>
      <c r="EQ71">
        <v>2</v>
      </c>
      <c r="ES71" s="1">
        <v>0.116797683</v>
      </c>
      <c r="ET71" s="1">
        <v>0.754355094</v>
      </c>
      <c r="EU71" s="8">
        <f>ES71-ES72</f>
        <v>-6.1985957999999994E-2</v>
      </c>
      <c r="EV71" s="8">
        <f>-EU71*ET71*$EE71*COS(EW71*(PI()/180))</f>
        <v>4.6387818438142207E-2</v>
      </c>
      <c r="EW71">
        <v>4</v>
      </c>
      <c r="EY71">
        <v>0.11641422999999999</v>
      </c>
      <c r="EZ71">
        <v>1.2074811299999999</v>
      </c>
      <c r="FA71" s="8">
        <f>EY71-EY72</f>
        <v>-6.1994780000000013E-2</v>
      </c>
      <c r="FB71" s="8">
        <f>-FA71*EZ71*$EE71*COS(FC71*(PI()/180))</f>
        <v>7.4036152006290296E-2</v>
      </c>
      <c r="FC71">
        <v>6</v>
      </c>
      <c r="FE71" s="1">
        <v>0.11641422999999999</v>
      </c>
      <c r="FF71">
        <v>1.32806176</v>
      </c>
      <c r="FG71" s="8">
        <f>FE71-FE72</f>
        <v>-6.1994780000000013E-2</v>
      </c>
      <c r="FH71" s="8">
        <f>-FG71*FF71*$EE71*COS(FI71*(PI()/180))</f>
        <v>8.1081203100230911E-2</v>
      </c>
      <c r="FI71">
        <v>8</v>
      </c>
      <c r="FJ71" s="1"/>
      <c r="FK71" s="1">
        <v>0.11641422999999999</v>
      </c>
      <c r="FL71" s="1">
        <v>1.4033550100000001</v>
      </c>
      <c r="FM71" s="8">
        <f>FK71-FK72</f>
        <v>-6.1994780000000013E-2</v>
      </c>
      <c r="FN71" s="8">
        <f>-FM71*FL71*$EE71*COS(FO71*(PI()/180))</f>
        <v>8.520560123828147E-2</v>
      </c>
      <c r="FO71">
        <v>10</v>
      </c>
      <c r="FR71" s="1">
        <v>0.11679768</v>
      </c>
      <c r="FS71" s="1">
        <v>0.97321084999999996</v>
      </c>
      <c r="FT71" s="8">
        <f>FR71-FR72</f>
        <v>-6.1985959999999993E-2</v>
      </c>
      <c r="FU71" s="8">
        <f>-FT71*FS71*$EE71*COS(FV71*(PI()/180))</f>
        <v>5.9544958560976045E-2</v>
      </c>
      <c r="FV71">
        <v>7</v>
      </c>
      <c r="FX71" s="1">
        <v>0.11641422999999999</v>
      </c>
      <c r="FY71" s="1">
        <v>1.4033550100000001</v>
      </c>
      <c r="GF71">
        <v>0.11679768</v>
      </c>
      <c r="GG71">
        <v>1.02048125</v>
      </c>
      <c r="GH71" s="1"/>
      <c r="GI71" s="1"/>
      <c r="GJ71" s="8"/>
      <c r="GK71" s="1">
        <v>0.11641422999999999</v>
      </c>
      <c r="GL71" s="1">
        <v>1.4521824800000001</v>
      </c>
      <c r="GM71" s="8">
        <f>GK71-GK72</f>
        <v>-6.1994780000000013E-2</v>
      </c>
      <c r="GN71" s="8">
        <f>-GM71*GL71*$EE71*COS(GO71*(PI()/180))</f>
        <v>8.7573906626442932E-2</v>
      </c>
      <c r="GO71">
        <v>12</v>
      </c>
      <c r="GP71" s="8"/>
      <c r="GQ71" s="1">
        <v>0.11641423300000001</v>
      </c>
      <c r="GR71" s="1">
        <v>1.52056842</v>
      </c>
      <c r="GS71" s="8">
        <f>GQ71-GQ72</f>
        <v>-6.1994773000000003E-2</v>
      </c>
      <c r="GT71" s="8">
        <f>-GS71*GR71*$EE71*COS(GU71*(PI()/180))</f>
        <v>9.0114917925272001E-2</v>
      </c>
      <c r="GU71">
        <v>16</v>
      </c>
      <c r="GW71">
        <v>0.11641422999999999</v>
      </c>
      <c r="GX71">
        <v>1.5531252200000001</v>
      </c>
      <c r="GY71" s="8">
        <f>GW71-GW72</f>
        <v>-6.1994780000000013E-2</v>
      </c>
      <c r="GZ71" s="8">
        <f>-GY71*GX71*$EE71*COS(HA71*(PI()/180))</f>
        <v>9.1067189656165046E-2</v>
      </c>
      <c r="HA71">
        <v>18</v>
      </c>
      <c r="HC71">
        <v>0.11641422999999999</v>
      </c>
      <c r="HD71">
        <v>1.58136766</v>
      </c>
      <c r="HE71" s="8">
        <f>HC71-HC72</f>
        <v>-6.1994780000000013E-2</v>
      </c>
      <c r="HF71" s="8">
        <f>-HE71*HD71*$EE71*COS(HG71*(PI()/180))</f>
        <v>9.1615257441493833E-2</v>
      </c>
      <c r="HG71">
        <v>20</v>
      </c>
      <c r="HJ71">
        <v>0.11641422999999999</v>
      </c>
      <c r="HK71">
        <v>1.5531252200000001</v>
      </c>
    </row>
    <row r="72" spans="13:219" x14ac:dyDescent="0.3">
      <c r="DY72" s="1">
        <v>0.23458828300000001</v>
      </c>
      <c r="DZ72" s="15">
        <f t="shared" si="146"/>
        <v>5.8954250447668256E-2</v>
      </c>
      <c r="EA72" s="15">
        <f t="shared" si="147"/>
        <v>5.8954250447668256E-2</v>
      </c>
      <c r="EB72" s="15">
        <f>DY72-DY71</f>
        <v>5.5804642000000015E-2</v>
      </c>
      <c r="EC72" s="15">
        <f>EA72-EA71</f>
        <v>2.9781557193584718E-3</v>
      </c>
      <c r="ED72" s="7">
        <f t="shared" si="148"/>
        <v>1.6241132746282241</v>
      </c>
      <c r="EE72">
        <f t="shared" si="149"/>
        <v>0.99857898821020796</v>
      </c>
      <c r="EG72">
        <v>0.17840901000000001</v>
      </c>
      <c r="EH72">
        <v>0.77314059999999996</v>
      </c>
      <c r="EI72" s="8">
        <f>EG72-EG73</f>
        <v>-5.5793939999999986E-2</v>
      </c>
      <c r="EJ72" s="8">
        <f>-EI72*EH72*$EE72*COS(EK72*(PI()/180))</f>
        <v>4.3075262687280555E-2</v>
      </c>
      <c r="EK72">
        <v>0</v>
      </c>
      <c r="EM72">
        <v>0.17878363999999999</v>
      </c>
      <c r="EN72">
        <v>0.50955015999999997</v>
      </c>
      <c r="EO72" s="8">
        <f>EM72-EM73</f>
        <v>-5.5804640000000016E-2</v>
      </c>
      <c r="EP72" s="8">
        <f>-EO72*EN72*$EE72*COS(EQ72*(PI()/180))</f>
        <v>2.8377559017118113E-2</v>
      </c>
      <c r="EQ72">
        <v>2</v>
      </c>
      <c r="ES72" s="1">
        <v>0.17878364099999999</v>
      </c>
      <c r="ET72" s="1">
        <v>0.68315283500000001</v>
      </c>
      <c r="EU72" s="8">
        <f>ES72-ES73</f>
        <v>-5.5804642000000015E-2</v>
      </c>
      <c r="EV72" s="8">
        <f>-EU72*ET72*$EE72*COS(EW72*(PI()/180))</f>
        <v>3.797619202433123E-2</v>
      </c>
      <c r="EW72">
        <v>4</v>
      </c>
      <c r="EY72">
        <v>0.17840901000000001</v>
      </c>
      <c r="EZ72">
        <v>1.2733791800000001</v>
      </c>
      <c r="FA72" s="8">
        <f>EY72-EY73</f>
        <v>-5.5793939999999986E-2</v>
      </c>
      <c r="FB72" s="8">
        <f>-FA72*EZ72*$EE72*COS(FC72*(PI()/180))</f>
        <v>7.055723419549885E-2</v>
      </c>
      <c r="FC72">
        <v>6</v>
      </c>
      <c r="FE72" s="1">
        <v>0.17840901000000001</v>
      </c>
      <c r="FF72">
        <v>1.39525265</v>
      </c>
      <c r="FG72" s="8">
        <f>FE72-FE73</f>
        <v>-5.5793939999999986E-2</v>
      </c>
      <c r="FH72" s="8">
        <f>-FG72*FF72*$EE72*COS(FI72*(PI()/180))</f>
        <v>7.6979500023031999E-2</v>
      </c>
      <c r="FI72">
        <v>8</v>
      </c>
      <c r="FJ72" s="1"/>
      <c r="FK72" s="1">
        <v>0.17840901000000001</v>
      </c>
      <c r="FL72" s="1">
        <v>1.47397394</v>
      </c>
      <c r="FM72" s="8">
        <f>FK72-FK73</f>
        <v>-5.5793939999999986E-2</v>
      </c>
      <c r="FN72" s="8">
        <f>-FM72*FL72*$EE72*COS(FO72*(PI()/180))</f>
        <v>8.0874334279809584E-2</v>
      </c>
      <c r="FO72">
        <v>10</v>
      </c>
      <c r="FR72" s="1">
        <v>0.17878363999999999</v>
      </c>
      <c r="FS72" s="1">
        <v>0.87094311000000002</v>
      </c>
      <c r="FT72" s="8">
        <f>FR72-FR73</f>
        <v>-5.5804640000000016E-2</v>
      </c>
      <c r="FU72" s="8">
        <f>-FT72*FS72*$EE72*COS(FV72*(PI()/180))</f>
        <v>4.8171839643857441E-2</v>
      </c>
      <c r="FV72">
        <v>7</v>
      </c>
      <c r="FX72" s="1">
        <v>0.17840901000000001</v>
      </c>
      <c r="FY72" s="1">
        <v>1.47397394</v>
      </c>
      <c r="GF72">
        <v>0.17878363999999999</v>
      </c>
      <c r="GG72">
        <v>0.98776812999999997</v>
      </c>
      <c r="GH72" s="1"/>
      <c r="GI72" s="1"/>
      <c r="GJ72" s="8"/>
      <c r="GK72" s="1">
        <v>0.17840901000000001</v>
      </c>
      <c r="GL72" s="1">
        <v>1.5232825299999999</v>
      </c>
      <c r="GM72" s="8">
        <f>GK72-GK73</f>
        <v>-5.5793939999999986E-2</v>
      </c>
      <c r="GN72" s="8">
        <f>-GM72*GL72*$EE72*COS(GO72*(PI()/180))</f>
        <v>8.3014567561731936E-2</v>
      </c>
      <c r="GO72">
        <v>12</v>
      </c>
      <c r="GP72" s="8"/>
      <c r="GQ72" s="1">
        <v>0.17840900600000001</v>
      </c>
      <c r="GR72" s="1">
        <v>1.5903403199999999</v>
      </c>
      <c r="GS72" s="8">
        <f>GQ72-GQ73</f>
        <v>-5.5793947999999982E-2</v>
      </c>
      <c r="GT72" s="8">
        <f>-GS72*GR72*$EE72*COS(GU72*(PI()/180))</f>
        <v>8.5172858646264185E-2</v>
      </c>
      <c r="GU72">
        <v>16</v>
      </c>
      <c r="GW72">
        <v>0.17840901000000001</v>
      </c>
      <c r="GX72">
        <v>1.62155955</v>
      </c>
      <c r="GY72" s="8">
        <f>GW72-GW73</f>
        <v>-5.5793939999999986E-2</v>
      </c>
      <c r="GZ72" s="8">
        <f>-GY72*GX72*$EE72*COS(HA72*(PI()/180))</f>
        <v>8.5922851699271705E-2</v>
      </c>
      <c r="HA72">
        <v>18</v>
      </c>
      <c r="HC72">
        <v>0.17840901000000001</v>
      </c>
      <c r="HD72">
        <v>1.64800905</v>
      </c>
      <c r="HE72" s="8">
        <f>HC72-HC73</f>
        <v>-5.5793939999999986E-2</v>
      </c>
      <c r="HF72" s="8">
        <f>-HE72*HD72*$EE72*COS(HG72*(PI()/180))</f>
        <v>8.6280939081181854E-2</v>
      </c>
      <c r="HG72">
        <v>20</v>
      </c>
      <c r="HJ72">
        <v>0.17840901000000001</v>
      </c>
      <c r="HK72">
        <v>1.62155955</v>
      </c>
    </row>
    <row r="73" spans="13:219" x14ac:dyDescent="0.3">
      <c r="DY73" s="1">
        <v>0.27912081999999999</v>
      </c>
      <c r="DZ73" s="15">
        <f t="shared" si="146"/>
        <v>5.9917388798173321E-2</v>
      </c>
      <c r="EA73" s="15">
        <f t="shared" si="147"/>
        <v>5.9917388798173321E-2</v>
      </c>
      <c r="EB73" s="15">
        <f>DY73-DY72</f>
        <v>4.4532536999999983E-2</v>
      </c>
      <c r="EC73" s="15">
        <f>EA73-EA72</f>
        <v>9.6313835050506474E-4</v>
      </c>
      <c r="ED73" s="7">
        <f t="shared" si="148"/>
        <v>1.5924207004593651</v>
      </c>
      <c r="EE73">
        <f t="shared" si="149"/>
        <v>0.99976620234260183</v>
      </c>
      <c r="EG73">
        <v>0.23420294999999999</v>
      </c>
      <c r="EH73">
        <v>0.81205559999999999</v>
      </c>
      <c r="EI73" s="8">
        <f>EG73-EG74</f>
        <v>-4.457862999999998E-2</v>
      </c>
      <c r="EJ73" s="8">
        <f>-EI73*EH73*$EE73*COS(EK73*(PI()/180))</f>
        <v>3.6191862580381311E-2</v>
      </c>
      <c r="EK73">
        <v>0</v>
      </c>
      <c r="EM73">
        <v>0.23458828000000001</v>
      </c>
      <c r="EN73">
        <v>0.46754603</v>
      </c>
      <c r="EO73" s="8">
        <f>EM73-EM74</f>
        <v>-4.4532539999999982E-2</v>
      </c>
      <c r="EP73" s="8">
        <f>-EO73*EN73*$EE73*COS(EQ73*(PI()/180))</f>
        <v>2.080346374619757E-2</v>
      </c>
      <c r="EQ73">
        <v>2</v>
      </c>
      <c r="ES73" s="1">
        <v>0.23458828300000001</v>
      </c>
      <c r="ET73" s="1">
        <v>0.60097171999999999</v>
      </c>
      <c r="EU73" s="8">
        <f>ES73-ES74</f>
        <v>-4.4532536999999983E-2</v>
      </c>
      <c r="EV73" s="8">
        <f>-EU73*ET73*$EE73*COS(EW73*(PI()/180))</f>
        <v>2.6691360695527487E-2</v>
      </c>
      <c r="EW73">
        <v>4</v>
      </c>
      <c r="EY73">
        <v>0.23420294999999999</v>
      </c>
      <c r="EZ73">
        <v>1.23023609</v>
      </c>
      <c r="FA73" s="8">
        <f>EY73-EY74</f>
        <v>-4.457862999999998E-2</v>
      </c>
      <c r="FB73" s="8">
        <f>-FA73*EZ73*$EE73*COS(FC73*(PI()/180))</f>
        <v>5.4529056195781349E-2</v>
      </c>
      <c r="FC73">
        <v>6</v>
      </c>
      <c r="FE73" s="1">
        <v>0.23420294999999999</v>
      </c>
      <c r="FF73">
        <v>1.3295982399999999</v>
      </c>
      <c r="FG73" s="8">
        <f>FE73-FE74</f>
        <v>-4.457862999999998E-2</v>
      </c>
      <c r="FH73" s="8">
        <f>-FG73*FF73*$EE73*COS(FI73*(PI()/180))</f>
        <v>5.8681117475025753E-2</v>
      </c>
      <c r="FI73">
        <v>8</v>
      </c>
      <c r="FJ73" s="1"/>
      <c r="FK73" s="1">
        <v>0.23420294999999999</v>
      </c>
      <c r="FL73" s="1">
        <v>1.3915416599999999</v>
      </c>
      <c r="FM73" s="8">
        <f>FK73-FK74</f>
        <v>-4.457862999999998E-2</v>
      </c>
      <c r="FN73" s="8">
        <f>-FM73*FL73*$EE73*COS(FO73*(PI()/180))</f>
        <v>6.1076316978347853E-2</v>
      </c>
      <c r="FO73">
        <v>10</v>
      </c>
      <c r="FR73" s="1">
        <v>0.23458828000000001</v>
      </c>
      <c r="FS73" s="1">
        <v>0.73568860000000003</v>
      </c>
      <c r="FT73" s="8">
        <f>FR73-FR74</f>
        <v>-4.4532539999999982E-2</v>
      </c>
      <c r="FU73" s="8">
        <f>-FT73*FS73*$EE73*COS(FV73*(PI()/180))</f>
        <v>3.2510275812051723E-2</v>
      </c>
      <c r="FV73">
        <v>7</v>
      </c>
      <c r="FX73" s="1">
        <v>0.23420294999999999</v>
      </c>
      <c r="FY73" s="1">
        <v>1.3915416599999999</v>
      </c>
      <c r="GF73">
        <v>0.23458828000000001</v>
      </c>
      <c r="GG73">
        <v>0.83501583000000001</v>
      </c>
      <c r="GH73" s="1"/>
      <c r="GI73" s="1"/>
      <c r="GJ73" s="8"/>
      <c r="GK73" s="1">
        <v>0.23420294999999999</v>
      </c>
      <c r="GL73" s="1">
        <v>1.4243627400000001</v>
      </c>
      <c r="GM73" s="8">
        <f>GK73-GK74</f>
        <v>-4.457862999999998E-2</v>
      </c>
      <c r="GN73" s="8">
        <f>-GM73*GL73*$EE73*COS(GO73*(PI()/180))</f>
        <v>6.2094075734067118E-2</v>
      </c>
      <c r="GO73">
        <v>12</v>
      </c>
      <c r="GP73" s="8"/>
      <c r="GQ73" s="1">
        <v>0.23420295399999999</v>
      </c>
      <c r="GR73" s="1">
        <v>1.4824964300000001</v>
      </c>
      <c r="GS73" s="8">
        <f>GQ73-GQ74</f>
        <v>-4.457862700000001E-2</v>
      </c>
      <c r="GT73" s="8">
        <f>-GS73*GR73*$EE73*COS(GU73*(PI()/180))</f>
        <v>6.3512679104807707E-2</v>
      </c>
      <c r="GU73">
        <v>16</v>
      </c>
      <c r="GW73">
        <v>0.23420294999999999</v>
      </c>
      <c r="GX73">
        <v>1.50584495</v>
      </c>
      <c r="GY73" s="8">
        <f>GW73-GW74</f>
        <v>-4.457862999999998E-2</v>
      </c>
      <c r="GZ73" s="8">
        <f>-GY73*GX73*$EE73*COS(HA73*(PI()/180))</f>
        <v>6.3828075635200959E-2</v>
      </c>
      <c r="HA73">
        <v>18</v>
      </c>
      <c r="HC73">
        <v>0.23420294999999999</v>
      </c>
      <c r="HD73">
        <v>1.53039952</v>
      </c>
      <c r="HE73" s="8">
        <f>HC73-HC74</f>
        <v>-4.457862999999998E-2</v>
      </c>
      <c r="HF73" s="8">
        <f>-HE73*HD73*$EE73*COS(HG73*(PI()/180))</f>
        <v>6.4093768272705146E-2</v>
      </c>
      <c r="HG73">
        <v>20</v>
      </c>
      <c r="HJ73">
        <v>0.23420294999999999</v>
      </c>
      <c r="HK73">
        <v>1.50584495</v>
      </c>
    </row>
    <row r="74" spans="13:219" x14ac:dyDescent="0.3">
      <c r="DY74" s="1">
        <v>0.32371982700000002</v>
      </c>
      <c r="DZ74" s="15">
        <f t="shared" si="146"/>
        <v>5.9892512357095425E-2</v>
      </c>
      <c r="EA74" s="15">
        <f t="shared" si="147"/>
        <v>5.9892512357095425E-2</v>
      </c>
      <c r="EB74" s="15">
        <f>DY74-DY73</f>
        <v>4.4599007000000024E-2</v>
      </c>
      <c r="EC74" s="15">
        <f>EA74-EA73</f>
        <v>-2.4876441077896494E-5</v>
      </c>
      <c r="ED74" s="7">
        <f t="shared" si="148"/>
        <v>1.5702385466968316</v>
      </c>
      <c r="EE74">
        <f t="shared" si="149"/>
        <v>0.99999984444068513</v>
      </c>
      <c r="EG74">
        <v>0.27878157999999997</v>
      </c>
      <c r="EH74">
        <v>0.77557396000000001</v>
      </c>
      <c r="EI74" s="8">
        <f>EG74-EG75</f>
        <v>-4.4588270000000041E-2</v>
      </c>
      <c r="EJ74" s="8">
        <f>-EI74*EH74*$EE74*COS(EK74*(PI()/180))</f>
        <v>3.4581495753974609E-2</v>
      </c>
      <c r="EK74">
        <v>0</v>
      </c>
      <c r="EM74">
        <v>0.27912081999999999</v>
      </c>
      <c r="EN74">
        <v>0.43848491000000001</v>
      </c>
      <c r="EO74" s="8">
        <f>EM74-EM75</f>
        <v>-4.4599009999999994E-2</v>
      </c>
      <c r="EP74" s="8">
        <f>-EO74*EN74*$EE74*COS(EQ74*(PI()/180))</f>
        <v>1.9544076863194551E-2</v>
      </c>
      <c r="EQ74">
        <v>2</v>
      </c>
      <c r="ES74" s="1">
        <v>0.27912081999999999</v>
      </c>
      <c r="ET74" s="1">
        <v>0.56095785499999995</v>
      </c>
      <c r="EU74" s="8">
        <f>ES74-ES75</f>
        <v>-4.4599007000000024E-2</v>
      </c>
      <c r="EV74" s="8">
        <f>-EU74*ET74*$EE74*COS(EW74*(PI()/180))</f>
        <v>2.4957216431127083E-2</v>
      </c>
      <c r="EW74">
        <v>4</v>
      </c>
      <c r="EY74">
        <v>0.27878157999999997</v>
      </c>
      <c r="EZ74">
        <v>1.1929883100000001</v>
      </c>
      <c r="FA74" s="8">
        <f>EY74-EY75</f>
        <v>-4.4588270000000041E-2</v>
      </c>
      <c r="FB74" s="8">
        <f>-FA74*EZ74*$EE74*COS(FC74*(PI()/180))</f>
        <v>5.2901878263502317E-2</v>
      </c>
      <c r="FC74">
        <v>6</v>
      </c>
      <c r="FE74" s="1">
        <v>0.27878157999999997</v>
      </c>
      <c r="FF74">
        <v>1.2964796300000001</v>
      </c>
      <c r="FG74" s="8">
        <f>FE74-FE75</f>
        <v>-4.4588270000000041E-2</v>
      </c>
      <c r="FH74" s="8">
        <f>-FG74*FF74*$EE74*COS(FI74*(PI()/180))</f>
        <v>5.7245193508850371E-2</v>
      </c>
      <c r="FI74">
        <v>8</v>
      </c>
      <c r="FJ74" s="1"/>
      <c r="FK74" s="1">
        <v>0.27878157999999997</v>
      </c>
      <c r="FL74" s="1">
        <v>1.3649156499999999</v>
      </c>
      <c r="FM74" s="8">
        <f>FK74-FK75</f>
        <v>-4.4588270000000041E-2</v>
      </c>
      <c r="FN74" s="8">
        <f>-FM74*FL74*$EE74*COS(FO74*(PI()/180))</f>
        <v>5.9934629789920896E-2</v>
      </c>
      <c r="FO74">
        <v>10</v>
      </c>
      <c r="FR74" s="1">
        <v>0.27912081999999999</v>
      </c>
      <c r="FS74" s="1">
        <v>0.69981643999999998</v>
      </c>
      <c r="FT74" s="8">
        <f>FR74-FR75</f>
        <v>-4.4599009999999994E-2</v>
      </c>
      <c r="FU74" s="8">
        <f>-FT74*FS74*$EE74*COS(FV74*(PI()/180))</f>
        <v>3.0978472628124958E-2</v>
      </c>
      <c r="FV74">
        <v>7</v>
      </c>
      <c r="FX74" s="1">
        <v>0.27878157999999997</v>
      </c>
      <c r="FY74" s="1">
        <v>1.3649156499999999</v>
      </c>
      <c r="GF74">
        <v>0.27912081999999999</v>
      </c>
      <c r="GG74">
        <v>0.86023667999999998</v>
      </c>
      <c r="GH74" s="1"/>
      <c r="GI74" s="1"/>
      <c r="GJ74" s="8"/>
      <c r="GK74" s="1">
        <v>0.27878157999999997</v>
      </c>
      <c r="GL74" s="1">
        <v>1.40936438</v>
      </c>
      <c r="GM74" s="8">
        <f>GK74-GK75</f>
        <v>-4.4588270000000041E-2</v>
      </c>
      <c r="GN74" s="8">
        <f>-GM74*GL74*$EE74*COS(GO74*(PI()/180))</f>
        <v>6.1467880708187594E-2</v>
      </c>
      <c r="GO74">
        <v>12</v>
      </c>
      <c r="GP74" s="8"/>
      <c r="GQ74" s="1">
        <v>0.278781581</v>
      </c>
      <c r="GR74" s="1">
        <v>1.47263203</v>
      </c>
      <c r="GS74" s="8">
        <f>GQ74-GQ75</f>
        <v>-4.4588263999999989E-2</v>
      </c>
      <c r="GT74" s="8">
        <f>-GS74*GR74*$EE74*COS(GU74*(PI()/180))</f>
        <v>6.311845729278967E-2</v>
      </c>
      <c r="GU74">
        <v>16</v>
      </c>
      <c r="GW74">
        <v>0.27878157999999997</v>
      </c>
      <c r="GX74">
        <v>1.5001871600000001</v>
      </c>
      <c r="GY74" s="8">
        <f>GW74-GW75</f>
        <v>-4.4588270000000041E-2</v>
      </c>
      <c r="GZ74" s="8">
        <f>-GY74*GX74*$EE74*COS(HA74*(PI()/180))</f>
        <v>6.3616873904902338E-2</v>
      </c>
      <c r="HA74">
        <v>18</v>
      </c>
      <c r="HC74">
        <v>0.27878157999999997</v>
      </c>
      <c r="HD74">
        <v>1.5234553399999999</v>
      </c>
      <c r="HE74" s="8">
        <f>HC74-HC75</f>
        <v>-4.4588270000000041E-2</v>
      </c>
      <c r="HF74" s="8">
        <f>-HE74*HD74*$EE74*COS(HG74*(PI()/180))</f>
        <v>6.3831654092859055E-2</v>
      </c>
      <c r="HG74">
        <v>20</v>
      </c>
      <c r="HJ74">
        <v>0.27878157999999997</v>
      </c>
      <c r="HK74">
        <v>1.5001871600000001</v>
      </c>
    </row>
    <row r="75" spans="13:219" x14ac:dyDescent="0.3">
      <c r="DY75" s="1">
        <v>0.36826213400000002</v>
      </c>
      <c r="DZ75" s="15">
        <f t="shared" si="146"/>
        <v>5.9052315314374174E-2</v>
      </c>
      <c r="EA75" s="15">
        <f t="shared" si="147"/>
        <v>5.9052315314374174E-2</v>
      </c>
      <c r="EB75" s="15">
        <f>DY75-DY74</f>
        <v>4.4542307000000003E-2</v>
      </c>
      <c r="EC75" s="15">
        <f>EA75-EA74</f>
        <v>-8.4019704272125101E-4</v>
      </c>
      <c r="ED75" s="7">
        <f t="shared" si="148"/>
        <v>1.5519356644113727</v>
      </c>
      <c r="EE75">
        <f t="shared" si="149"/>
        <v>0.9998221429796641</v>
      </c>
      <c r="EG75">
        <v>0.32336985000000001</v>
      </c>
      <c r="EH75">
        <v>0.73935112000000003</v>
      </c>
      <c r="EI75" s="8">
        <f>EG75-EG76</f>
        <v>-4.4599520000000004E-2</v>
      </c>
      <c r="EJ75" s="8">
        <f>-EI75*EH75*$EE75*COS(EK75*(PI()/180))</f>
        <v>3.2968840280673359E-2</v>
      </c>
      <c r="EK75">
        <v>0</v>
      </c>
      <c r="EM75">
        <v>0.32371982999999999</v>
      </c>
      <c r="EN75">
        <v>0.41023409999999999</v>
      </c>
      <c r="EO75" s="8">
        <f>EM75-EM76</f>
        <v>-4.4542300000000035E-2</v>
      </c>
      <c r="EP75" s="8">
        <f>-EO75*EN75*$EE75*COS(EQ75*(PI()/180))</f>
        <v>1.8258391113732814E-2</v>
      </c>
      <c r="EQ75">
        <v>2</v>
      </c>
      <c r="ES75" s="1">
        <v>0.32371982700000002</v>
      </c>
      <c r="ET75" s="1">
        <v>0.52064045000000003</v>
      </c>
      <c r="EU75" s="8">
        <f>ES75-ES76</f>
        <v>-4.4542307000000003E-2</v>
      </c>
      <c r="EV75" s="8">
        <f>-EU75*ET75*$EE75*COS(EW75*(PI()/180))</f>
        <v>2.3129921252205084E-2</v>
      </c>
      <c r="EW75">
        <v>4</v>
      </c>
      <c r="EY75">
        <v>0.32336985000000001</v>
      </c>
      <c r="EZ75">
        <v>1.12644469</v>
      </c>
      <c r="FA75" s="8">
        <f>EY75-EY76</f>
        <v>-4.4599520000000004E-2</v>
      </c>
      <c r="FB75" s="8">
        <f>-FA75*EZ75*$EE75*COS(FC75*(PI()/180))</f>
        <v>4.995479217996264E-2</v>
      </c>
      <c r="FC75">
        <v>6</v>
      </c>
      <c r="FE75" s="1">
        <v>0.32336985000000001</v>
      </c>
      <c r="FF75">
        <v>1.2262594099999999</v>
      </c>
      <c r="FG75" s="8">
        <f>FE75-FE76</f>
        <v>-4.4599520000000004E-2</v>
      </c>
      <c r="FH75" s="8">
        <f>-FG75*FF75*$EE75*COS(FI75*(PI()/180))</f>
        <v>5.4148703665628489E-2</v>
      </c>
      <c r="FI75">
        <v>8</v>
      </c>
      <c r="FJ75" s="1"/>
      <c r="FK75" s="1">
        <v>0.32336985000000001</v>
      </c>
      <c r="FL75" s="1">
        <v>1.2972575200000001</v>
      </c>
      <c r="FM75" s="8">
        <f>FK75-FK76</f>
        <v>-4.4599520000000004E-2</v>
      </c>
      <c r="FN75" s="8">
        <f>-FM75*FL75*$EE75*COS(FO75*(PI()/180))</f>
        <v>5.6967949969505605E-2</v>
      </c>
      <c r="FO75">
        <v>10</v>
      </c>
      <c r="FR75" s="1">
        <v>0.32371982999999999</v>
      </c>
      <c r="FS75" s="1">
        <v>0.65172432000000002</v>
      </c>
      <c r="FT75" s="8">
        <f>FR75-FR76</f>
        <v>-4.4542300000000035E-2</v>
      </c>
      <c r="FU75" s="8">
        <f>-FT75*FS75*$EE75*COS(FV75*(PI()/180))</f>
        <v>2.8807795597115281E-2</v>
      </c>
      <c r="FV75">
        <v>7</v>
      </c>
      <c r="FX75" s="1">
        <v>0.32336985000000001</v>
      </c>
      <c r="FY75" s="1">
        <v>1.2972575200000001</v>
      </c>
      <c r="GF75">
        <v>0.32371982999999999</v>
      </c>
      <c r="GG75">
        <v>0.81863406000000005</v>
      </c>
      <c r="GH75" s="1"/>
      <c r="GI75" s="1"/>
      <c r="GJ75" s="8"/>
      <c r="GK75" s="1">
        <v>0.32336985000000001</v>
      </c>
      <c r="GL75" s="1">
        <v>1.3436751</v>
      </c>
      <c r="GM75" s="8">
        <f>GK75-GK76</f>
        <v>-4.4599520000000004E-2</v>
      </c>
      <c r="GN75" s="8">
        <f>-GM75*GL75*$EE75*COS(GO75*(PI()/180))</f>
        <v>5.8607284414018739E-2</v>
      </c>
      <c r="GO75">
        <v>12</v>
      </c>
      <c r="GP75" s="8"/>
      <c r="GQ75" s="1">
        <v>0.32336984499999999</v>
      </c>
      <c r="GR75" s="1">
        <v>1.41006045</v>
      </c>
      <c r="GS75" s="8">
        <f>GQ75-GQ76</f>
        <v>-4.459952300000003E-2</v>
      </c>
      <c r="GT75" s="8">
        <f>-GS75*GR75*$EE75*COS(GU75*(PI()/180))</f>
        <v>6.0441096310525085E-2</v>
      </c>
      <c r="GU75">
        <v>16</v>
      </c>
      <c r="GW75">
        <v>0.32336985000000001</v>
      </c>
      <c r="GX75">
        <v>1.43588626</v>
      </c>
      <c r="GY75" s="8">
        <f>GW75-GW76</f>
        <v>-4.4599520000000004E-2</v>
      </c>
      <c r="GZ75" s="8">
        <f>-GY75*GX75*$EE75*COS(HA75*(PI()/180))</f>
        <v>6.0894672732742662E-2</v>
      </c>
      <c r="HA75">
        <v>18</v>
      </c>
      <c r="HC75">
        <v>0.32336985000000001</v>
      </c>
      <c r="HD75">
        <v>1.4622269699999999</v>
      </c>
      <c r="HE75" s="8">
        <f>HC75-HC76</f>
        <v>-4.4599520000000004E-2</v>
      </c>
      <c r="HF75" s="8">
        <f>-HE75*HD75*$EE75*COS(HG75*(PI()/180))</f>
        <v>6.1270798734295237E-2</v>
      </c>
      <c r="HG75">
        <v>20</v>
      </c>
      <c r="HJ75">
        <v>0.32336985000000001</v>
      </c>
      <c r="HK75">
        <v>1.43588626</v>
      </c>
    </row>
    <row r="76" spans="13:219" x14ac:dyDescent="0.3">
      <c r="DY76" s="1">
        <v>0.41284756900000003</v>
      </c>
      <c r="DZ76" s="15">
        <f t="shared" si="146"/>
        <v>5.7526732273967394E-2</v>
      </c>
      <c r="EA76" s="15">
        <f t="shared" si="147"/>
        <v>5.7526732273967394E-2</v>
      </c>
      <c r="EB76" s="15">
        <f>DY76-DY75</f>
        <v>4.4585435000000007E-2</v>
      </c>
      <c r="EC76" s="15">
        <f>EA76-EA75</f>
        <v>-1.5255830404067791E-3</v>
      </c>
      <c r="ED76" s="7">
        <f t="shared" si="148"/>
        <v>1.5365925992766278</v>
      </c>
      <c r="EE76">
        <f t="shared" si="149"/>
        <v>0.99941510953696477</v>
      </c>
      <c r="EG76">
        <v>0.36796937000000002</v>
      </c>
      <c r="EH76">
        <v>0.69061634000000005</v>
      </c>
      <c r="EI76" s="8">
        <f>EG76-EG77</f>
        <v>-4.4603559999999987E-2</v>
      </c>
      <c r="EJ76" s="8">
        <f>-EI76*EH76*$EE76*COS(EK76*(PI()/180))</f>
        <v>3.0785930423136761E-2</v>
      </c>
      <c r="EK76">
        <v>0</v>
      </c>
      <c r="EM76">
        <v>0.36826213000000002</v>
      </c>
      <c r="EN76">
        <v>0.38215522000000002</v>
      </c>
      <c r="EO76" s="8">
        <f>EM76-EM77</f>
        <v>-4.4585439999999976E-2</v>
      </c>
      <c r="EP76" s="8">
        <f>-EO76*EN76*$EE76*COS(EQ76*(PI()/180))</f>
        <v>1.7018219582826261E-2</v>
      </c>
      <c r="EQ76">
        <v>2</v>
      </c>
      <c r="ES76" s="1">
        <v>0.36826213400000002</v>
      </c>
      <c r="ET76" s="1">
        <v>0.48317128599999998</v>
      </c>
      <c r="EU76" s="8">
        <f>ES76-ES77</f>
        <v>-4.4585435000000007E-2</v>
      </c>
      <c r="EV76" s="8">
        <f>-EU76*ET76*$EE76*COS(EW76*(PI()/180))</f>
        <v>2.1477356504721202E-2</v>
      </c>
      <c r="EW76">
        <v>4</v>
      </c>
      <c r="EY76">
        <v>0.36796937000000002</v>
      </c>
      <c r="EZ76">
        <v>1.0558649</v>
      </c>
      <c r="FA76" s="8">
        <f>EY76-EY77</f>
        <v>-4.4603559999999987E-2</v>
      </c>
      <c r="FB76" s="8">
        <f>-FA76*EZ76*$EE76*COS(FC76*(PI()/180))</f>
        <v>4.6809945541279374E-2</v>
      </c>
      <c r="FC76">
        <v>6</v>
      </c>
      <c r="FE76" s="1">
        <v>0.36796937000000002</v>
      </c>
      <c r="FF76">
        <v>1.1552462999999999</v>
      </c>
      <c r="FG76" s="8">
        <f>FE76-FE77</f>
        <v>-4.4603559999999987E-2</v>
      </c>
      <c r="FH76" s="8">
        <f>-FG76*FF76*$EE76*COS(FI76*(PI()/180))</f>
        <v>5.0996784763450986E-2</v>
      </c>
      <c r="FI76">
        <v>8</v>
      </c>
      <c r="FJ76" s="1"/>
      <c r="FK76" s="1">
        <v>0.36796937000000002</v>
      </c>
      <c r="FL76" s="1">
        <v>1.2315702399999999</v>
      </c>
      <c r="FM76" s="8">
        <f>FK76-FK77</f>
        <v>-4.4603559999999987E-2</v>
      </c>
      <c r="FN76" s="8">
        <f>-FM76*FL76*$EE76*COS(FO76*(PI()/180))</f>
        <v>5.406622891754774E-2</v>
      </c>
      <c r="FO76">
        <v>10</v>
      </c>
      <c r="FR76" s="1">
        <v>0.36826213000000002</v>
      </c>
      <c r="FS76" s="1">
        <v>0.61186322999999998</v>
      </c>
      <c r="FT76" s="8">
        <f>FR76-FR77</f>
        <v>-4.4585439999999976E-2</v>
      </c>
      <c r="FU76" s="8">
        <f>-FT76*FS76*$EE76*COS(FV76*(PI()/180))</f>
        <v>2.706101192930397E-2</v>
      </c>
      <c r="FV76">
        <v>7</v>
      </c>
      <c r="FX76" s="1">
        <v>0.36796937000000002</v>
      </c>
      <c r="FY76" s="1">
        <v>1.2315702399999999</v>
      </c>
      <c r="GF76">
        <v>0.36826213000000002</v>
      </c>
      <c r="GG76">
        <v>0.79768413000000005</v>
      </c>
      <c r="GH76" s="1"/>
      <c r="GI76" s="1"/>
      <c r="GJ76" s="8"/>
      <c r="GK76" s="1">
        <v>0.36796937000000002</v>
      </c>
      <c r="GL76" s="1">
        <v>1.2837303799999999</v>
      </c>
      <c r="GM76" s="8">
        <f>GK76-GK77</f>
        <v>-4.4603559999999987E-2</v>
      </c>
      <c r="GN76" s="8">
        <f>-GM76*GL76*$EE76*COS(GO76*(PI()/180))</f>
        <v>5.5974941330425541E-2</v>
      </c>
      <c r="GO76">
        <v>12</v>
      </c>
      <c r="GP76" s="8"/>
      <c r="GQ76" s="1">
        <v>0.36796936800000002</v>
      </c>
      <c r="GR76" s="1">
        <v>1.35780547</v>
      </c>
      <c r="GS76" s="8">
        <f>GQ76-GQ77</f>
        <v>-4.4603566999999955E-2</v>
      </c>
      <c r="GT76" s="8">
        <f>-GS76*GR76*$EE76*COS(GU76*(PI()/180))</f>
        <v>5.8182810127183196E-2</v>
      </c>
      <c r="GU76">
        <v>16</v>
      </c>
      <c r="GW76">
        <v>0.36796937000000002</v>
      </c>
      <c r="GX76">
        <v>1.3892361</v>
      </c>
      <c r="GY76" s="8">
        <f>GW76-GW77</f>
        <v>-4.4603559999999987E-2</v>
      </c>
      <c r="GZ76" s="8">
        <f>-GY76*GX76*$EE76*COS(HA76*(PI()/180))</f>
        <v>5.8897630031850591E-2</v>
      </c>
      <c r="HA76">
        <v>18</v>
      </c>
      <c r="HC76">
        <v>0.36796937000000002</v>
      </c>
      <c r="HD76">
        <v>1.4172419599999999</v>
      </c>
      <c r="HE76" s="8">
        <f>HC76-HC77</f>
        <v>-4.4603559999999987E-2</v>
      </c>
      <c r="HF76" s="8">
        <f>-HE76*HD76*$EE76*COS(HG76*(PI()/180))</f>
        <v>5.9367020383386988E-2</v>
      </c>
      <c r="HG76">
        <v>20</v>
      </c>
      <c r="HJ76">
        <v>0.36796937000000002</v>
      </c>
      <c r="HK76">
        <v>1.3892361</v>
      </c>
    </row>
    <row r="77" spans="13:219" x14ac:dyDescent="0.3">
      <c r="DY77" s="1">
        <v>0.457418622</v>
      </c>
      <c r="DZ77" s="15">
        <f t="shared" si="146"/>
        <v>5.5420099779394875E-2</v>
      </c>
      <c r="EA77" s="15">
        <f t="shared" si="147"/>
        <v>5.5420099779394875E-2</v>
      </c>
      <c r="EB77" s="15">
        <f>DY77-DY76</f>
        <v>4.4571052999999972E-2</v>
      </c>
      <c r="EC77" s="15">
        <f>EA77-EA76</f>
        <v>-2.106632494572519E-3</v>
      </c>
      <c r="ED77" s="7">
        <f t="shared" si="148"/>
        <v>1.5235668862871452</v>
      </c>
      <c r="EE77">
        <f t="shared" si="149"/>
        <v>0.9988848972786567</v>
      </c>
      <c r="EG77">
        <v>0.41257293</v>
      </c>
      <c r="EH77">
        <v>0.63856824000000001</v>
      </c>
      <c r="EI77" s="8">
        <f>EG77-EG78</f>
        <v>-4.4596150000000001E-2</v>
      </c>
      <c r="EJ77" s="8">
        <f>-EI77*EH77*$EE77*COS(EK77*(PI()/180))</f>
        <v>2.8445929472216795E-2</v>
      </c>
      <c r="EK77">
        <v>0</v>
      </c>
      <c r="EM77">
        <v>0.41284757</v>
      </c>
      <c r="EN77">
        <v>0.35378883</v>
      </c>
      <c r="EO77" s="8">
        <f>EM77-EM78</f>
        <v>-4.4571050000000001E-2</v>
      </c>
      <c r="EP77" s="8">
        <f>-EO77*EN77*$EE77*COS(EQ77*(PI()/180))</f>
        <v>1.5741560688324281E-2</v>
      </c>
      <c r="EQ77">
        <v>2</v>
      </c>
      <c r="ES77" s="1">
        <v>0.41284756900000003</v>
      </c>
      <c r="ET77" s="1">
        <v>0.44679417799999999</v>
      </c>
      <c r="EU77" s="8">
        <f>ES77-ES78</f>
        <v>-4.4571052999999972E-2</v>
      </c>
      <c r="EV77" s="8">
        <f>-EU77*ET77*$EE77*COS(EW77*(PI()/180))</f>
        <v>1.984342511342797E-2</v>
      </c>
      <c r="EW77">
        <v>4</v>
      </c>
      <c r="EY77">
        <v>0.41257293</v>
      </c>
      <c r="EZ77">
        <v>0.97637088999999999</v>
      </c>
      <c r="FA77" s="8">
        <f>EY77-EY78</f>
        <v>-4.4596150000000001E-2</v>
      </c>
      <c r="FB77" s="8">
        <f>-FA77*EZ77*$EE77*COS(FC77*(PI()/180))</f>
        <v>4.3255564693658349E-2</v>
      </c>
      <c r="FC77">
        <v>6</v>
      </c>
      <c r="FE77" s="1">
        <v>0.41257293</v>
      </c>
      <c r="FF77">
        <v>1.0752541</v>
      </c>
      <c r="FG77" s="8">
        <f>FE77-FE78</f>
        <v>-4.4596150000000001E-2</v>
      </c>
      <c r="FH77" s="8">
        <f>-FG77*FF77*$EE77*COS(FI77*(PI()/180))</f>
        <v>4.7432574445551046E-2</v>
      </c>
      <c r="FI77">
        <v>8</v>
      </c>
      <c r="FJ77" s="1"/>
      <c r="FK77" s="1">
        <v>0.41257293</v>
      </c>
      <c r="FL77" s="1">
        <v>1.1545778</v>
      </c>
      <c r="FM77" s="8">
        <f>FK77-FK78</f>
        <v>-4.4596150000000001E-2</v>
      </c>
      <c r="FN77" s="8">
        <f>-FM77*FL77*$EE77*COS(FO77*(PI()/180))</f>
        <v>5.0650936090555286E-2</v>
      </c>
      <c r="FO77">
        <v>10</v>
      </c>
      <c r="FR77" s="1">
        <v>0.41284757</v>
      </c>
      <c r="FS77" s="1">
        <v>0.57279592999999995</v>
      </c>
      <c r="FT77" s="8">
        <f>FR77-FR78</f>
        <v>-4.4571050000000001E-2</v>
      </c>
      <c r="FU77" s="8">
        <f>-FT77*FS77*$EE77*COS(FV77*(PI()/180))</f>
        <v>2.5311561921834928E-2</v>
      </c>
      <c r="FV77">
        <v>7</v>
      </c>
      <c r="FX77" s="1">
        <v>0.41257293</v>
      </c>
      <c r="FY77" s="1">
        <v>1.1545778</v>
      </c>
      <c r="GF77">
        <v>0.41284757</v>
      </c>
      <c r="GG77">
        <v>0.76497813999999997</v>
      </c>
      <c r="GH77" s="1"/>
      <c r="GI77" s="1"/>
      <c r="GJ77" s="8"/>
      <c r="GK77" s="1">
        <v>0.41257293</v>
      </c>
      <c r="GL77" s="1">
        <v>1.2118290300000001</v>
      </c>
      <c r="GM77" s="8">
        <f>GK77-GK78</f>
        <v>-4.4596150000000001E-2</v>
      </c>
      <c r="GN77" s="8">
        <f>-GM77*GL77*$EE77*COS(GO77*(PI()/180))</f>
        <v>5.2802995471628845E-2</v>
      </c>
      <c r="GO77">
        <v>12</v>
      </c>
      <c r="GP77" s="8"/>
      <c r="GQ77" s="1">
        <v>0.41257293499999997</v>
      </c>
      <c r="GR77" s="1">
        <v>1.2953068700000001</v>
      </c>
      <c r="GS77" s="8">
        <f>GQ77-GQ78</f>
        <v>-4.4596150000000001E-2</v>
      </c>
      <c r="GT77" s="8">
        <f>-GS77*GR77*$EE77*COS(GU77*(PI()/180))</f>
        <v>5.5466034867240839E-2</v>
      </c>
      <c r="GU77">
        <v>16</v>
      </c>
      <c r="GW77">
        <v>0.41257293</v>
      </c>
      <c r="GX77">
        <v>1.3301696599999999</v>
      </c>
      <c r="GY77" s="8">
        <f>GW77-GW78</f>
        <v>-4.4596150000000001E-2</v>
      </c>
      <c r="GZ77" s="8">
        <f>-GY77*GX77*$EE77*COS(HA77*(PI()/180))</f>
        <v>5.6354185558424245E-2</v>
      </c>
      <c r="HA77">
        <v>18</v>
      </c>
      <c r="HC77">
        <v>0.41257293</v>
      </c>
      <c r="HD77">
        <v>1.3614001</v>
      </c>
      <c r="HE77" s="8">
        <f>HC77-HC78</f>
        <v>-4.4596150000000001E-2</v>
      </c>
      <c r="HF77" s="8">
        <f>-HE77*HD77*$EE77*COS(HG77*(PI()/180))</f>
        <v>5.6988130348327989E-2</v>
      </c>
      <c r="HG77">
        <v>20</v>
      </c>
      <c r="HJ77">
        <v>0.41257293</v>
      </c>
      <c r="HK77">
        <v>1.3301696599999999</v>
      </c>
    </row>
    <row r="78" spans="13:219" x14ac:dyDescent="0.3">
      <c r="DY78" s="1">
        <v>0.50200401900000002</v>
      </c>
      <c r="DZ78" s="15">
        <f t="shared" si="146"/>
        <v>5.2813337809880657E-2</v>
      </c>
      <c r="EA78" s="15">
        <f t="shared" si="147"/>
        <v>5.2813337809880657E-2</v>
      </c>
      <c r="EB78" s="15">
        <f>DY78-DY77</f>
        <v>4.4585397000000027E-2</v>
      </c>
      <c r="EC78" s="15">
        <f>EA78-EA77</f>
        <v>-2.606761969514218E-3</v>
      </c>
      <c r="ED78" s="7">
        <f t="shared" si="148"/>
        <v>1.5123960894851083</v>
      </c>
      <c r="EE78">
        <f t="shared" si="149"/>
        <v>0.99829519075717399</v>
      </c>
      <c r="EG78">
        <v>0.45716908000000001</v>
      </c>
      <c r="EH78">
        <v>0.58367051999999997</v>
      </c>
      <c r="EI78" s="8">
        <f>EG78-EG79</f>
        <v>-4.4609780000000043E-2</v>
      </c>
      <c r="EJ78" s="8">
        <f>-EI78*EH78*$EE78*COS(EK78*(PI()/180))</f>
        <v>2.5993024666509126E-2</v>
      </c>
      <c r="EK78">
        <v>0</v>
      </c>
      <c r="EM78">
        <v>0.45741862</v>
      </c>
      <c r="EN78">
        <v>0.32503913000000001</v>
      </c>
      <c r="EO78" s="8">
        <f>EM78-EM79</f>
        <v>-4.4585399999999997E-2</v>
      </c>
      <c r="EP78" s="8">
        <f>-EO78*EN78*$EE78*COS(EQ78*(PI()/180))</f>
        <v>1.445848044746499E-2</v>
      </c>
      <c r="EQ78">
        <v>2</v>
      </c>
      <c r="ES78" s="1">
        <v>0.457418622</v>
      </c>
      <c r="ET78" s="1">
        <v>0.41124390500000002</v>
      </c>
      <c r="EU78" s="8">
        <f>ES78-ES79</f>
        <v>-4.4585397000000027E-2</v>
      </c>
      <c r="EV78" s="8">
        <f>-EU78*ET78*$EE78*COS(EW78*(PI()/180))</f>
        <v>1.8259626138777189E-2</v>
      </c>
      <c r="EW78">
        <v>4</v>
      </c>
      <c r="EY78">
        <v>0.45716908000000001</v>
      </c>
      <c r="EZ78">
        <v>0.89479023000000002</v>
      </c>
      <c r="FA78" s="8">
        <f>EY78-EY79</f>
        <v>-4.4609780000000043E-2</v>
      </c>
      <c r="FB78" s="8">
        <f>-FA78*EZ78*$EE78*COS(FC78*(PI()/180))</f>
        <v>3.963005206092244E-2</v>
      </c>
      <c r="FC78">
        <v>6</v>
      </c>
      <c r="FE78" s="1">
        <v>0.45716908000000001</v>
      </c>
      <c r="FF78">
        <v>0.99246296000000001</v>
      </c>
      <c r="FG78" s="8">
        <f>FE78-FE79</f>
        <v>-4.4609780000000043E-2</v>
      </c>
      <c r="FH78" s="8">
        <f>-FG78*FF78*$EE78*COS(FI78*(PI()/180))</f>
        <v>4.3767943698471534E-2</v>
      </c>
      <c r="FI78">
        <v>8</v>
      </c>
      <c r="FJ78" s="1"/>
      <c r="FK78" s="1">
        <v>0.45716908000000001</v>
      </c>
      <c r="FL78" s="1">
        <v>1.07609877</v>
      </c>
      <c r="FM78" s="8">
        <f>FK78-FK79</f>
        <v>-4.4609780000000043E-2</v>
      </c>
      <c r="FN78" s="8">
        <f>-FM78*FL78*$EE78*COS(FO78*(PI()/180))</f>
        <v>4.719463746727641E-2</v>
      </c>
      <c r="FO78">
        <v>10</v>
      </c>
      <c r="FR78" s="1">
        <v>0.45741862</v>
      </c>
      <c r="FS78" s="1">
        <v>0.53501206999999995</v>
      </c>
      <c r="FT78" s="8">
        <f>FR78-FR79</f>
        <v>-4.4585399999999997E-2</v>
      </c>
      <c r="FU78" s="8">
        <f>-FT78*FS78*$EE78*COS(FV78*(PI()/180))</f>
        <v>2.3635562144933807E-2</v>
      </c>
      <c r="FV78">
        <v>7</v>
      </c>
      <c r="FX78" s="1">
        <v>0.45716908000000001</v>
      </c>
      <c r="FY78" s="1">
        <v>1.07609877</v>
      </c>
      <c r="GF78">
        <v>0.45741862</v>
      </c>
      <c r="GG78">
        <v>0.733935</v>
      </c>
      <c r="GH78" s="1"/>
      <c r="GI78" s="1"/>
      <c r="GJ78" s="8"/>
      <c r="GK78" s="1">
        <v>0.45716908000000001</v>
      </c>
      <c r="GL78" s="1">
        <v>1.1390257699999999</v>
      </c>
      <c r="GM78" s="8">
        <f>GK78-GK79</f>
        <v>-4.4609780000000043E-2</v>
      </c>
      <c r="GN78" s="8">
        <f>-GM78*GL78*$EE78*COS(GO78*(PI()/180))</f>
        <v>4.9616600408646315E-2</v>
      </c>
      <c r="GO78">
        <v>12</v>
      </c>
      <c r="GP78" s="8"/>
      <c r="GQ78" s="1">
        <v>0.45716908499999998</v>
      </c>
      <c r="GR78" s="1">
        <v>1.23372693</v>
      </c>
      <c r="GS78" s="8">
        <f>GQ78-GQ79</f>
        <v>-4.4609773000000019E-2</v>
      </c>
      <c r="GT78" s="8">
        <f>-GS78*GR78*$EE78*COS(GU78*(PI()/180))</f>
        <v>5.2814074526398705E-2</v>
      </c>
      <c r="GU78">
        <v>16</v>
      </c>
      <c r="GW78">
        <v>0.45716908000000001</v>
      </c>
      <c r="GX78">
        <v>1.2727960899999999</v>
      </c>
      <c r="GY78" s="8">
        <f>GW78-GW79</f>
        <v>-4.4609780000000043E-2</v>
      </c>
      <c r="GZ78" s="8">
        <f>-GY78*GX78*$EE78*COS(HA78*(PI()/180))</f>
        <v>5.3908123969965083E-2</v>
      </c>
      <c r="HA78">
        <v>18</v>
      </c>
      <c r="HC78">
        <v>0.45716908000000001</v>
      </c>
      <c r="HD78">
        <v>1.3082564699999999</v>
      </c>
      <c r="HE78" s="8">
        <f>HC78-HC79</f>
        <v>-4.4609780000000043E-2</v>
      </c>
      <c r="HF78" s="8">
        <f>-HE78*HD78*$EE78*COS(HG78*(PI()/180))</f>
        <v>5.4747938162359219E-2</v>
      </c>
      <c r="HG78">
        <v>20</v>
      </c>
      <c r="HJ78">
        <v>0.45716908000000001</v>
      </c>
      <c r="HK78">
        <v>1.2727960899999999</v>
      </c>
    </row>
    <row r="79" spans="13:219" x14ac:dyDescent="0.3">
      <c r="DY79" s="1">
        <v>0.54657242699999997</v>
      </c>
      <c r="DZ79" s="15">
        <f t="shared" si="146"/>
        <v>4.9774339676722755E-2</v>
      </c>
      <c r="EA79" s="15">
        <f t="shared" si="147"/>
        <v>4.9774339676722755E-2</v>
      </c>
      <c r="EB79" s="15">
        <f>DY79-DY78</f>
        <v>4.4568407999999948E-2</v>
      </c>
      <c r="EC79" s="15">
        <f>EA79-EA78</f>
        <v>-3.0389981331579025E-3</v>
      </c>
      <c r="ED79" s="7">
        <f t="shared" si="148"/>
        <v>1.5027144405318809</v>
      </c>
      <c r="EE79">
        <f t="shared" si="149"/>
        <v>0.9976833234328365</v>
      </c>
      <c r="EG79">
        <v>0.50177886000000005</v>
      </c>
      <c r="EH79">
        <v>0.52752586999999995</v>
      </c>
      <c r="EI79" s="8">
        <f>EG79-EG80</f>
        <v>-4.459501999999993E-2</v>
      </c>
      <c r="EJ79" s="8">
        <f>-EI79*EH79*$EE79*COS(EK79*(PI()/180))</f>
        <v>2.3470526845015903E-2</v>
      </c>
      <c r="EK79">
        <v>0</v>
      </c>
      <c r="EM79">
        <v>0.50200402</v>
      </c>
      <c r="EN79">
        <v>0.29589973000000003</v>
      </c>
      <c r="EO79" s="8">
        <f>EM79-EM80</f>
        <v>-4.4568410000000003E-2</v>
      </c>
      <c r="EP79" s="8">
        <f>-EO79*EN79*$EE79*COS(EQ79*(PI()/180))</f>
        <v>1.3149213635300194E-2</v>
      </c>
      <c r="EQ79">
        <v>2</v>
      </c>
      <c r="ES79" s="1">
        <v>0.50200401900000002</v>
      </c>
      <c r="ET79" s="1">
        <v>0.37622973999999998</v>
      </c>
      <c r="EU79" s="8">
        <f>ES79-ES80</f>
        <v>-4.4568407999999948E-2</v>
      </c>
      <c r="EV79" s="8">
        <f>-EU79*ET79*$EE79*COS(EW79*(PI()/180))</f>
        <v>1.6688363330364879E-2</v>
      </c>
      <c r="EW79">
        <v>4</v>
      </c>
      <c r="EY79">
        <v>0.50177886000000005</v>
      </c>
      <c r="EZ79">
        <v>0.81274499</v>
      </c>
      <c r="FA79" s="8">
        <f>EY79-EY80</f>
        <v>-4.459501999999993E-2</v>
      </c>
      <c r="FB79" s="8">
        <f>-FA79*EZ79*$EE79*COS(FC79*(PI()/180))</f>
        <v>3.5962322056593631E-2</v>
      </c>
      <c r="FC79">
        <v>6</v>
      </c>
      <c r="FE79" s="1">
        <v>0.50177886000000005</v>
      </c>
      <c r="FF79">
        <v>0.90644091999999998</v>
      </c>
      <c r="FG79" s="8">
        <f>FE79-FE80</f>
        <v>-4.459501999999993E-2</v>
      </c>
      <c r="FH79" s="8">
        <f>-FG79*FF79*$EE79*COS(FI79*(PI()/180))</f>
        <v>3.9936624443431143E-2</v>
      </c>
      <c r="FI79">
        <v>8</v>
      </c>
      <c r="FJ79" s="1"/>
      <c r="FK79" s="1">
        <v>0.50177886000000005</v>
      </c>
      <c r="FL79" s="1">
        <v>0.99296114000000002</v>
      </c>
      <c r="FM79" s="8">
        <f>FK79-FK80</f>
        <v>-4.459501999999993E-2</v>
      </c>
      <c r="FN79" s="8">
        <f>-FM79*FL79*$EE79*COS(FO79*(PI()/180))</f>
        <v>4.3507365616517794E-2</v>
      </c>
      <c r="FO79">
        <v>10</v>
      </c>
      <c r="FR79" s="1">
        <v>0.50200402</v>
      </c>
      <c r="FS79" s="1">
        <v>0.49748186</v>
      </c>
      <c r="FT79" s="8">
        <f>FR79-FR80</f>
        <v>-4.4568410000000003E-2</v>
      </c>
      <c r="FU79" s="8">
        <f>-FT79*FS79*$EE79*COS(FV79*(PI()/180))</f>
        <v>2.195572653385322E-2</v>
      </c>
      <c r="FV79">
        <v>7</v>
      </c>
      <c r="FX79" s="1">
        <v>0.50177886000000005</v>
      </c>
      <c r="FY79" s="1">
        <v>0.99296114000000002</v>
      </c>
      <c r="GF79">
        <v>0.50200402</v>
      </c>
      <c r="GG79">
        <v>0.70052559000000003</v>
      </c>
      <c r="GH79" s="1"/>
      <c r="GI79" s="1"/>
      <c r="GJ79" s="8"/>
      <c r="GK79" s="1">
        <v>0.50177886000000005</v>
      </c>
      <c r="GL79" s="1">
        <v>1.0622364200000001</v>
      </c>
      <c r="GM79" s="8">
        <f>GK79-GK80</f>
        <v>-4.459501999999993E-2</v>
      </c>
      <c r="GN79" s="8">
        <f>-GM79*GL79*$EE79*COS(GO79*(PI()/180))</f>
        <v>4.6227952416577789E-2</v>
      </c>
      <c r="GO79">
        <v>12</v>
      </c>
      <c r="GP79" s="8"/>
      <c r="GQ79" s="1">
        <v>0.50177885799999999</v>
      </c>
      <c r="GR79" s="1">
        <v>1.1672205200000001</v>
      </c>
      <c r="GS79" s="8">
        <f>GQ79-GQ80</f>
        <v>-4.4595017000000015E-2</v>
      </c>
      <c r="GT79" s="8">
        <f>-GS79*GR79*$EE79*COS(GU79*(PI()/180))</f>
        <v>4.9919887472849402E-2</v>
      </c>
      <c r="GU79">
        <v>16</v>
      </c>
      <c r="GW79">
        <v>0.50177886000000005</v>
      </c>
      <c r="GX79">
        <v>1.2105998099999999</v>
      </c>
      <c r="GY79" s="8">
        <f>GW79-GW80</f>
        <v>-4.459501999999993E-2</v>
      </c>
      <c r="GZ79" s="8">
        <f>-GY79*GX79*$EE79*COS(HA79*(PI()/180))</f>
        <v>5.1225476029306681E-2</v>
      </c>
      <c r="HA79">
        <v>18</v>
      </c>
      <c r="HC79">
        <v>0.50177886000000005</v>
      </c>
      <c r="HD79">
        <v>1.24981692</v>
      </c>
      <c r="HE79" s="8">
        <f>HC79-HC80</f>
        <v>-4.459501999999993E-2</v>
      </c>
      <c r="HF79" s="8">
        <f>-HE79*HD79*$EE79*COS(HG79*(PI()/180))</f>
        <v>5.2253007532248326E-2</v>
      </c>
      <c r="HG79">
        <v>20</v>
      </c>
      <c r="HJ79">
        <v>0.50177886000000005</v>
      </c>
      <c r="HK79">
        <v>1.2105998099999999</v>
      </c>
    </row>
    <row r="80" spans="13:219" x14ac:dyDescent="0.3">
      <c r="DY80" s="1">
        <v>0.591166148</v>
      </c>
      <c r="DZ80" s="15">
        <f t="shared" si="146"/>
        <v>4.6352878718469832E-2</v>
      </c>
      <c r="EA80" s="15">
        <f t="shared" si="147"/>
        <v>4.6352878718469832E-2</v>
      </c>
      <c r="EB80" s="15">
        <f>DY80-DY79</f>
        <v>4.4593721000000031E-2</v>
      </c>
      <c r="EC80" s="15">
        <f>EA80-EA79</f>
        <v>-3.4214609582529226E-3</v>
      </c>
      <c r="ED80" s="7">
        <f t="shared" si="148"/>
        <v>1.4942211782865467</v>
      </c>
      <c r="EE80">
        <f t="shared" si="149"/>
        <v>0.99706955568561673</v>
      </c>
      <c r="EG80">
        <v>0.54637387999999998</v>
      </c>
      <c r="EH80">
        <v>0.47064853000000001</v>
      </c>
      <c r="EI80" s="8">
        <f>EG80-EG81</f>
        <v>-4.4607630000000009E-2</v>
      </c>
      <c r="EJ80" s="8">
        <f>-EI80*EH80*$EE80*COS(EK80*(PI()/180))</f>
        <v>2.0932992227743891E-2</v>
      </c>
      <c r="EK80">
        <v>0</v>
      </c>
      <c r="EM80">
        <v>0.54657243</v>
      </c>
      <c r="EN80">
        <v>0.26641037000000001</v>
      </c>
      <c r="EO80" s="8">
        <f>EM80-EM81</f>
        <v>-4.4593719999999948E-2</v>
      </c>
      <c r="EP80" s="8">
        <f>-EO80*EN80*$EE80*COS(EQ80*(PI()/180))</f>
        <v>1.1838199187223192E-2</v>
      </c>
      <c r="EQ80">
        <v>2</v>
      </c>
      <c r="ES80" s="1">
        <v>0.54657242699999997</v>
      </c>
      <c r="ET80" s="1">
        <v>0.34154528200000001</v>
      </c>
      <c r="EU80" s="8">
        <f>ES80-ES81</f>
        <v>-4.4593721000000031E-2</v>
      </c>
      <c r="EV80" s="8">
        <f>-EU80*ET80*$EE80*COS(EW80*(PI()/180))</f>
        <v>1.5149149397484702E-2</v>
      </c>
      <c r="EW80">
        <v>4</v>
      </c>
      <c r="EY80">
        <v>0.54637387999999998</v>
      </c>
      <c r="EZ80">
        <v>0.73124078999999997</v>
      </c>
      <c r="FA80" s="8">
        <f>EY80-EY81</f>
        <v>-4.4607630000000009E-2</v>
      </c>
      <c r="FB80" s="8">
        <f>-FA80*EZ80*$EE80*COS(FC80*(PI()/180))</f>
        <v>3.2345164468252349E-2</v>
      </c>
      <c r="FC80">
        <v>6</v>
      </c>
      <c r="FE80" s="1">
        <v>0.54637387999999998</v>
      </c>
      <c r="FF80">
        <v>0.82080112000000005</v>
      </c>
      <c r="FG80" s="8">
        <f>FE80-FE81</f>
        <v>-4.4607630000000009E-2</v>
      </c>
      <c r="FH80" s="8">
        <f>-FG80*FF80*$EE80*COS(FI80*(PI()/180))</f>
        <v>3.6151416728366123E-2</v>
      </c>
      <c r="FI80">
        <v>8</v>
      </c>
      <c r="FJ80" s="1"/>
      <c r="FK80" s="1">
        <v>0.54637387999999998</v>
      </c>
      <c r="FL80" s="1">
        <v>0.90839389000000004</v>
      </c>
      <c r="FM80" s="8">
        <f>FK80-FK81</f>
        <v>-4.4607630000000009E-2</v>
      </c>
      <c r="FN80" s="8">
        <f>-FM80*FL80*$EE80*COS(FO80*(PI()/180))</f>
        <v>3.9788747564369148E-2</v>
      </c>
      <c r="FO80">
        <v>10</v>
      </c>
      <c r="FR80" s="1">
        <v>0.54657243</v>
      </c>
      <c r="FS80" s="1">
        <v>0.45992907</v>
      </c>
      <c r="FT80" s="8">
        <f>FR80-FR81</f>
        <v>-4.4593719999999948E-2</v>
      </c>
      <c r="FU80" s="8">
        <f>-FT80*FS80*$EE80*COS(FV80*(PI()/180))</f>
        <v>2.029741486355368E-2</v>
      </c>
      <c r="FV80">
        <v>7</v>
      </c>
      <c r="FX80" s="1">
        <v>0.54637387999999998</v>
      </c>
      <c r="FY80" s="1">
        <v>0.90839389000000004</v>
      </c>
      <c r="GF80">
        <v>0.54657243</v>
      </c>
      <c r="GG80">
        <v>0.66658468999999998</v>
      </c>
      <c r="GH80" s="1"/>
      <c r="GI80" s="1"/>
      <c r="GJ80" s="8"/>
      <c r="GK80" s="1">
        <v>0.54637387999999998</v>
      </c>
      <c r="GL80" s="1">
        <v>0.98299519999999996</v>
      </c>
      <c r="GM80" s="8">
        <f>GK80-GK81</f>
        <v>-4.4607630000000009E-2</v>
      </c>
      <c r="GN80" s="8">
        <f>-GM80*GL80*$EE80*COS(GO80*(PI()/180))</f>
        <v>4.2765189104009303E-2</v>
      </c>
      <c r="GO80">
        <v>12</v>
      </c>
      <c r="GP80" s="8"/>
      <c r="GQ80" s="1">
        <v>0.54637387500000001</v>
      </c>
      <c r="GR80" s="1">
        <v>1.0989256700000001</v>
      </c>
      <c r="GS80" s="8">
        <f>GQ80-GQ81</f>
        <v>-4.4607637000000033E-2</v>
      </c>
      <c r="GT80" s="8">
        <f>-GS80*GR80*$EE80*COS(GU80*(PI()/180))</f>
        <v>4.6983420266533196E-2</v>
      </c>
      <c r="GU80">
        <v>16</v>
      </c>
      <c r="GW80">
        <v>0.54637387999999998</v>
      </c>
      <c r="GX80">
        <v>1.14715224</v>
      </c>
      <c r="GY80" s="8">
        <f>GW80-GW81</f>
        <v>-4.4607630000000009E-2</v>
      </c>
      <c r="GZ80" s="8">
        <f>-GY80*GX80*$EE80*COS(HA80*(PI()/180))</f>
        <v>4.8524602745641403E-2</v>
      </c>
      <c r="HA80">
        <v>18</v>
      </c>
      <c r="HC80">
        <v>0.54637387999999998</v>
      </c>
      <c r="HD80">
        <v>1.18994657</v>
      </c>
      <c r="HE80" s="8">
        <f>HC80-HC81</f>
        <v>-4.4607630000000009E-2</v>
      </c>
      <c r="HF80" s="8">
        <f>-HE80*HD80*$EE80*COS(HG80*(PI()/180))</f>
        <v>4.9733369422362429E-2</v>
      </c>
      <c r="HG80">
        <v>20</v>
      </c>
      <c r="HJ80">
        <v>0.54637387999999998</v>
      </c>
      <c r="HK80">
        <v>1.14715224</v>
      </c>
    </row>
    <row r="81" spans="129:219" x14ac:dyDescent="0.3">
      <c r="DY81" s="1">
        <v>0.63571699100000001</v>
      </c>
      <c r="DZ81" s="15">
        <f t="shared" si="146"/>
        <v>4.2595795220475678E-2</v>
      </c>
      <c r="EA81" s="15">
        <f t="shared" si="147"/>
        <v>4.2595795220475678E-2</v>
      </c>
      <c r="EB81" s="15">
        <f>DY81-DY80</f>
        <v>4.4550843000000007E-2</v>
      </c>
      <c r="EC81" s="15">
        <f>EA81-EA80</f>
        <v>-3.7570834979941542E-3</v>
      </c>
      <c r="ED81" s="7">
        <f t="shared" si="148"/>
        <v>1.4866629118738566</v>
      </c>
      <c r="EE81">
        <f t="shared" si="149"/>
        <v>0.99646287142903345</v>
      </c>
      <c r="EG81">
        <v>0.59098150999999999</v>
      </c>
      <c r="EH81">
        <v>0.41332724999999998</v>
      </c>
      <c r="EI81" s="8">
        <f>EG81-EG82</f>
        <v>-4.4585199999999992E-2</v>
      </c>
      <c r="EJ81" s="8">
        <f>-EI81*EH81*$EE81*COS(EK81*(PI()/180))</f>
        <v>1.8363094917695069E-2</v>
      </c>
      <c r="EK81">
        <v>0</v>
      </c>
      <c r="EM81">
        <v>0.59116614999999995</v>
      </c>
      <c r="EN81">
        <v>0.23658546999999999</v>
      </c>
      <c r="EO81" s="8">
        <f>EM81-EM82</f>
        <v>-4.4550840000000091E-2</v>
      </c>
      <c r="EP81" s="8">
        <f>-EO81*EN81*$EE81*COS(EQ81*(PI()/180))</f>
        <v>1.0496401775302503E-2</v>
      </c>
      <c r="EQ81">
        <v>2</v>
      </c>
      <c r="ES81" s="1">
        <v>0.591166148</v>
      </c>
      <c r="ET81" s="1">
        <v>0.306917467</v>
      </c>
      <c r="EU81" s="8">
        <f>ES81-ES82</f>
        <v>-4.4550843000000007E-2</v>
      </c>
      <c r="EV81" s="8">
        <f>-EU81*ET81*$EE81*COS(EW81*(PI()/180))</f>
        <v>1.3591877220781621E-2</v>
      </c>
      <c r="EW81">
        <v>4</v>
      </c>
      <c r="EY81">
        <v>0.59098150999999999</v>
      </c>
      <c r="EZ81">
        <v>0.65046526000000005</v>
      </c>
      <c r="FA81" s="8">
        <f>EY81-EY82</f>
        <v>-4.4585199999999992E-2</v>
      </c>
      <c r="FB81" s="8">
        <f>-FA81*EZ81*$EE81*COS(FC81*(PI()/180))</f>
        <v>2.8740233764590502E-2</v>
      </c>
      <c r="FC81">
        <v>6</v>
      </c>
      <c r="FE81" s="1">
        <v>0.59098150999999999</v>
      </c>
      <c r="FF81">
        <v>0.73594937000000005</v>
      </c>
      <c r="FG81" s="8">
        <f>FE81-FE82</f>
        <v>-4.4585199999999992E-2</v>
      </c>
      <c r="FH81" s="8">
        <f>-FG81*FF81*$EE81*COS(FI81*(PI()/180))</f>
        <v>3.2378188997081135E-2</v>
      </c>
      <c r="FI81">
        <v>8</v>
      </c>
      <c r="FJ81" s="1"/>
      <c r="FK81" s="1">
        <v>0.59098150999999999</v>
      </c>
      <c r="FL81" s="1">
        <v>0.82378275999999995</v>
      </c>
      <c r="FM81" s="8">
        <f>FK81-FK82</f>
        <v>-4.4585199999999992E-2</v>
      </c>
      <c r="FN81" s="8">
        <f>-FM81*FL81*$EE81*COS(FO81*(PI()/180))</f>
        <v>3.6042590560894899E-2</v>
      </c>
      <c r="FO81">
        <v>10</v>
      </c>
      <c r="FR81" s="1">
        <v>0.59116614999999995</v>
      </c>
      <c r="FS81" s="1">
        <v>0.42210954000000001</v>
      </c>
      <c r="FT81" s="8">
        <f>FR81-FR82</f>
        <v>-4.4550840000000091E-2</v>
      </c>
      <c r="FU81" s="8">
        <f>-FT81*FS81*$EE81*COS(FV81*(PI()/180))</f>
        <v>1.8599141387284673E-2</v>
      </c>
      <c r="FV81">
        <v>7</v>
      </c>
      <c r="FX81" s="1">
        <v>0.59098150999999999</v>
      </c>
      <c r="FY81" s="1">
        <v>0.82378275999999995</v>
      </c>
      <c r="GF81">
        <v>0.59116614999999995</v>
      </c>
      <c r="GG81">
        <v>0.63117747000000002</v>
      </c>
      <c r="GH81" s="1"/>
      <c r="GI81" s="1"/>
      <c r="GJ81" s="8"/>
      <c r="GK81" s="1">
        <v>0.59098150999999999</v>
      </c>
      <c r="GL81" s="1">
        <v>0.90309096</v>
      </c>
      <c r="GM81" s="8">
        <f>GK81-GK82</f>
        <v>-4.4585199999999992E-2</v>
      </c>
      <c r="GN81" s="8">
        <f>-GM81*GL81*$EE81*COS(GO81*(PI()/180))</f>
        <v>3.9245306886527942E-2</v>
      </c>
      <c r="GO81">
        <v>12</v>
      </c>
      <c r="GP81" s="8"/>
      <c r="GQ81" s="1">
        <v>0.59098151200000004</v>
      </c>
      <c r="GR81" s="1">
        <v>1.0297049300000001</v>
      </c>
      <c r="GS81" s="8">
        <f>GQ81-GQ82</f>
        <v>-4.4585193999999939E-2</v>
      </c>
      <c r="GT81" s="8">
        <f>-GS81*GR81*$EE81*COS(GU81*(PI()/180))</f>
        <v>4.3975036756664393E-2</v>
      </c>
      <c r="GU81">
        <v>16</v>
      </c>
      <c r="GW81">
        <v>0.59098150999999999</v>
      </c>
      <c r="GX81">
        <v>1.08241542</v>
      </c>
      <c r="GY81" s="8">
        <f>GW81-GW82</f>
        <v>-4.4585199999999992E-2</v>
      </c>
      <c r="GZ81" s="8">
        <f>-GY81*GX81*$EE81*COS(HA81*(PI()/180))</f>
        <v>4.5735363651971589E-2</v>
      </c>
      <c r="HA81">
        <v>18</v>
      </c>
      <c r="HC81">
        <v>0.59098150999999999</v>
      </c>
      <c r="HD81">
        <v>1.1299111799999999</v>
      </c>
      <c r="HE81" s="8">
        <f>HC81-HC82</f>
        <v>-4.4585199999999992E-2</v>
      </c>
      <c r="HF81" s="8">
        <f>-HE81*HD81*$EE81*COS(HG81*(PI()/180))</f>
        <v>4.7171747237488279E-2</v>
      </c>
      <c r="HG81">
        <v>20</v>
      </c>
      <c r="HJ81">
        <v>0.59098150999999999</v>
      </c>
      <c r="HK81">
        <v>1.08241542</v>
      </c>
    </row>
    <row r="82" spans="129:219" x14ac:dyDescent="0.3">
      <c r="DY82" s="1">
        <v>0.68030855000000001</v>
      </c>
      <c r="DZ82" s="15">
        <f t="shared" si="146"/>
        <v>3.8527503531741378E-2</v>
      </c>
      <c r="EA82" s="15">
        <f t="shared" si="147"/>
        <v>3.8527503531741378E-2</v>
      </c>
      <c r="EB82" s="15">
        <f>DY82-DY81</f>
        <v>4.4591559000000003E-2</v>
      </c>
      <c r="EC82" s="15">
        <f>EA82-EA81</f>
        <v>-4.0682916887343004E-3</v>
      </c>
      <c r="ED82" s="7">
        <f t="shared" si="148"/>
        <v>1.4798136383440332</v>
      </c>
      <c r="EE82">
        <f t="shared" si="149"/>
        <v>0.9958639295298507</v>
      </c>
      <c r="EG82">
        <v>0.63556670999999998</v>
      </c>
      <c r="EH82">
        <v>0.35552920999999998</v>
      </c>
      <c r="EI82" s="8">
        <f>EG82-EG83</f>
        <v>-4.4596489999999989E-2</v>
      </c>
      <c r="EJ82" s="8">
        <f>-EI82*EH82*$EE82*COS(EK82*(PI()/180))</f>
        <v>1.5789775993449027E-2</v>
      </c>
      <c r="EK82">
        <v>0</v>
      </c>
      <c r="EM82">
        <v>0.63571699000000004</v>
      </c>
      <c r="EN82">
        <v>0.20638313</v>
      </c>
      <c r="EO82" s="8">
        <f>EM82-EM83</f>
        <v>-4.4591559999999975E-2</v>
      </c>
      <c r="EP82" s="8">
        <f>-EO82*EN82*$EE82*COS(EQ82*(PI()/180))</f>
        <v>9.1592986940336341E-3</v>
      </c>
      <c r="EQ82">
        <v>2</v>
      </c>
      <c r="ES82" s="1">
        <v>0.63571699100000001</v>
      </c>
      <c r="ET82" s="1">
        <v>0.27208833300000002</v>
      </c>
      <c r="EU82" s="8">
        <f>ES82-ES83</f>
        <v>-4.4591559000000003E-2</v>
      </c>
      <c r="EV82" s="8">
        <f>-EU82*ET82*$EE82*COS(EW82*(PI()/180))</f>
        <v>1.2053227906622289E-2</v>
      </c>
      <c r="EW82">
        <v>4</v>
      </c>
      <c r="EY82">
        <v>0.63556670999999998</v>
      </c>
      <c r="EZ82">
        <v>0.57051147999999996</v>
      </c>
      <c r="FA82" s="8">
        <f>EY82-EY83</f>
        <v>-4.4596489999999989E-2</v>
      </c>
      <c r="FB82" s="8">
        <f>-FA82*EZ82*$EE82*COS(FC82*(PI()/180))</f>
        <v>2.5198774365737604E-2</v>
      </c>
      <c r="FC82">
        <v>6</v>
      </c>
      <c r="FE82" s="1">
        <v>0.63556670999999998</v>
      </c>
      <c r="FF82">
        <v>0.65209260000000002</v>
      </c>
      <c r="FG82" s="8">
        <f>FE82-FE83</f>
        <v>-4.4596489999999989E-2</v>
      </c>
      <c r="FH82" s="8">
        <f>-FG82*FF82*$EE82*COS(FI82*(PI()/180))</f>
        <v>2.8678915755237223E-2</v>
      </c>
      <c r="FI82">
        <v>8</v>
      </c>
      <c r="FJ82" s="1"/>
      <c r="FK82" s="1">
        <v>0.63556670999999998</v>
      </c>
      <c r="FL82" s="1">
        <v>0.74011192000000003</v>
      </c>
      <c r="FM82" s="8">
        <f>FK82-FK83</f>
        <v>-4.4596489999999989E-2</v>
      </c>
      <c r="FN82" s="8">
        <f>-FM82*FL82*$EE82*COS(FO82*(PI()/180))</f>
        <v>3.2370509777396902E-2</v>
      </c>
      <c r="FO82">
        <v>10</v>
      </c>
      <c r="FR82" s="1">
        <v>0.63571699000000004</v>
      </c>
      <c r="FS82" s="1">
        <v>0.38382877999999998</v>
      </c>
      <c r="FT82" s="8">
        <f>FR82-FR83</f>
        <v>-4.4591559999999975E-2</v>
      </c>
      <c r="FU82" s="8">
        <f>-FT82*FS82*$EE82*COS(FV82*(PI()/180))</f>
        <v>1.6917684203858033E-2</v>
      </c>
      <c r="FV82">
        <v>7</v>
      </c>
      <c r="FX82" s="1">
        <v>0.63556670999999998</v>
      </c>
      <c r="FY82" s="1">
        <v>0.74011192000000003</v>
      </c>
      <c r="GF82">
        <v>0.63571699000000004</v>
      </c>
      <c r="GG82">
        <v>0.59492153999999997</v>
      </c>
      <c r="GH82" s="1"/>
      <c r="GI82" s="1"/>
      <c r="GJ82" s="8"/>
      <c r="GK82" s="1">
        <v>0.63556670999999998</v>
      </c>
      <c r="GL82" s="1">
        <v>0.82332068000000003</v>
      </c>
      <c r="GM82" s="8">
        <f>GK82-GK83</f>
        <v>-4.4596489999999989E-2</v>
      </c>
      <c r="GN82" s="8">
        <f>-GM82*GL82*$EE82*COS(GO82*(PI()/180))</f>
        <v>3.5766306921410328E-2</v>
      </c>
      <c r="GO82">
        <v>12</v>
      </c>
      <c r="GP82" s="8"/>
      <c r="GQ82" s="1">
        <v>0.63556670599999998</v>
      </c>
      <c r="GR82" s="1">
        <v>0.96006615100000003</v>
      </c>
      <c r="GS82" s="8">
        <f>GQ82-GQ83</f>
        <v>-4.4596497999999984E-2</v>
      </c>
      <c r="GT82" s="8">
        <f>-GS82*GR82*$EE82*COS(GU82*(PI()/180))</f>
        <v>4.0986756719404917E-2</v>
      </c>
      <c r="GU82">
        <v>16</v>
      </c>
      <c r="GW82">
        <v>0.63556670999999998</v>
      </c>
      <c r="GX82">
        <v>1.0174473399999999</v>
      </c>
      <c r="GY82" s="8">
        <f>GW82-GW83</f>
        <v>-4.4596489999999989E-2</v>
      </c>
      <c r="GZ82" s="8">
        <f>-GY82*GX82*$EE82*COS(HA82*(PI()/180))</f>
        <v>4.2975302984019859E-2</v>
      </c>
      <c r="HA82">
        <v>18</v>
      </c>
      <c r="HC82">
        <v>0.63556670999999998</v>
      </c>
      <c r="HD82">
        <v>1.06873642</v>
      </c>
      <c r="HE82" s="8">
        <f>HC82-HC83</f>
        <v>-4.4596489999999989E-2</v>
      </c>
      <c r="HF82" s="8">
        <f>-HE82*HD82*$EE82*COS(HG82*(PI()/180))</f>
        <v>4.4602284830914989E-2</v>
      </c>
      <c r="HG82">
        <v>20</v>
      </c>
      <c r="HJ82">
        <v>0.63556670999999998</v>
      </c>
      <c r="HK82">
        <v>1.0174473399999999</v>
      </c>
    </row>
    <row r="83" spans="129:219" x14ac:dyDescent="0.3">
      <c r="DY83" s="1">
        <v>0.72485467199999998</v>
      </c>
      <c r="DZ83" s="15">
        <f t="shared" si="146"/>
        <v>3.4178286734964779E-2</v>
      </c>
      <c r="EA83" s="15">
        <f t="shared" si="147"/>
        <v>3.4178286734964779E-2</v>
      </c>
      <c r="EB83" s="15">
        <f>DY83-DY82</f>
        <v>4.4546121999999966E-2</v>
      </c>
      <c r="EC83" s="15">
        <f>EA83-EA82</f>
        <v>-4.3492167967765991E-3</v>
      </c>
      <c r="ED83" s="7">
        <f t="shared" si="148"/>
        <v>1.4734707771249071</v>
      </c>
      <c r="EE83">
        <f t="shared" si="149"/>
        <v>0.99526760600048136</v>
      </c>
      <c r="EG83">
        <v>0.68016319999999997</v>
      </c>
      <c r="EH83">
        <v>0.29698865000000002</v>
      </c>
      <c r="EI83" s="8">
        <f>EG83-EG84</f>
        <v>-4.4563490000000039E-2</v>
      </c>
      <c r="EJ83" s="8">
        <f>-EI83*EH83*$EE83*COS(EK83*(PI()/180))</f>
        <v>1.3172218206188567E-2</v>
      </c>
      <c r="EK83">
        <v>0</v>
      </c>
      <c r="EM83">
        <v>0.68030855000000001</v>
      </c>
      <c r="EN83">
        <v>0.17569397</v>
      </c>
      <c r="EO83" s="8">
        <f>EM83-EM84</f>
        <v>-4.4546120000000022E-2</v>
      </c>
      <c r="EP83" s="8">
        <f>-EO83*EN83*$EE83*COS(EQ83*(PI()/180))</f>
        <v>7.7847015413599644E-3</v>
      </c>
      <c r="EQ83">
        <v>2</v>
      </c>
      <c r="ES83" s="1">
        <v>0.68030855000000001</v>
      </c>
      <c r="ET83" s="1">
        <v>0.23687429400000001</v>
      </c>
      <c r="EU83" s="8">
        <f>ES83-ES84</f>
        <v>-4.4546121999999966E-2</v>
      </c>
      <c r="EV83" s="8">
        <f>-EU83*ET83*$EE83*COS(EW83*(PI()/180))</f>
        <v>1.047631368624868E-2</v>
      </c>
      <c r="EW83">
        <v>4</v>
      </c>
      <c r="EY83">
        <v>0.68016319999999997</v>
      </c>
      <c r="EZ83">
        <v>0.49128242999999999</v>
      </c>
      <c r="FA83" s="8">
        <f>EY83-EY84</f>
        <v>-4.4563490000000039E-2</v>
      </c>
      <c r="FB83" s="8">
        <f>-FA83*EZ83*$EE83*COS(FC83*(PI()/180))</f>
        <v>2.1670286131618137E-2</v>
      </c>
      <c r="FC83">
        <v>6</v>
      </c>
      <c r="FE83" s="1">
        <v>0.68016319999999997</v>
      </c>
      <c r="FF83">
        <v>0.56935722</v>
      </c>
      <c r="FG83" s="8">
        <f>FE83-FE84</f>
        <v>-4.4563490000000039E-2</v>
      </c>
      <c r="FH83" s="8">
        <f>-FG83*FF83*$EE83*COS(FI83*(PI()/180))</f>
        <v>2.5006716580580731E-2</v>
      </c>
      <c r="FI83">
        <v>8</v>
      </c>
      <c r="FJ83" s="1"/>
      <c r="FK83" s="1">
        <v>0.68016319999999997</v>
      </c>
      <c r="FL83" s="1">
        <v>0.65752219999999995</v>
      </c>
      <c r="FM83" s="8">
        <f>FK83-FK84</f>
        <v>-4.4563490000000039E-2</v>
      </c>
      <c r="FN83" s="8">
        <f>-FM83*FL83*$EE83*COS(FO83*(PI()/180))</f>
        <v>2.8719769086349555E-2</v>
      </c>
      <c r="FO83">
        <v>10</v>
      </c>
      <c r="FR83" s="1">
        <v>0.68030855000000001</v>
      </c>
      <c r="FS83" s="1">
        <v>0.34473395000000001</v>
      </c>
      <c r="FT83" s="8">
        <f>FR83-FR84</f>
        <v>-4.4546120000000022E-2</v>
      </c>
      <c r="FU83" s="8">
        <f>-FT83*FS83*$EE83*COS(FV83*(PI()/180))</f>
        <v>1.5169962839684163E-2</v>
      </c>
      <c r="FV83">
        <v>7</v>
      </c>
      <c r="FX83" s="1">
        <v>0.68016319999999997</v>
      </c>
      <c r="FY83" s="1">
        <v>0.65752219999999995</v>
      </c>
      <c r="GF83">
        <v>0.68030855000000001</v>
      </c>
      <c r="GG83">
        <v>0.55745886</v>
      </c>
      <c r="GH83" s="1"/>
      <c r="GI83" s="1"/>
      <c r="GJ83" s="8"/>
      <c r="GK83" s="1">
        <v>0.68016319999999997</v>
      </c>
      <c r="GL83" s="1">
        <v>0.74420269999999999</v>
      </c>
      <c r="GM83" s="8">
        <f>GK83-GK84</f>
        <v>-4.4563490000000039E-2</v>
      </c>
      <c r="GN83" s="8">
        <f>-GM83*GL83*$EE83*COS(GO83*(PI()/180))</f>
        <v>3.228603398403114E-2</v>
      </c>
      <c r="GO83">
        <v>12</v>
      </c>
      <c r="GP83" s="8"/>
      <c r="GQ83" s="1">
        <v>0.68016320399999997</v>
      </c>
      <c r="GR83" s="1">
        <v>0.89074833600000003</v>
      </c>
      <c r="GS83" s="8">
        <f>GQ83-GQ84</f>
        <v>-4.4563481000000071E-2</v>
      </c>
      <c r="GT83" s="8">
        <f>-GS83*GR83*$EE83*COS(GU83*(PI()/180))</f>
        <v>3.7976560912758361E-2</v>
      </c>
      <c r="GU83">
        <v>16</v>
      </c>
      <c r="GW83">
        <v>0.68016319999999997</v>
      </c>
      <c r="GX83">
        <v>0.95218849000000005</v>
      </c>
      <c r="GY83" s="8">
        <f>GW83-GW84</f>
        <v>-4.4563490000000039E-2</v>
      </c>
      <c r="GZ83" s="8">
        <f>-GY83*GX83*$EE83*COS(HA83*(PI()/180))</f>
        <v>4.0165050489348958E-2</v>
      </c>
      <c r="HA83">
        <v>18</v>
      </c>
      <c r="HC83">
        <v>0.68016319999999997</v>
      </c>
      <c r="HD83">
        <v>1.0076085699999999</v>
      </c>
      <c r="HE83" s="8">
        <f>HC83-HC84</f>
        <v>-4.4563490000000039E-2</v>
      </c>
      <c r="HF83" s="8">
        <f>-HE83*HD83*$EE83*COS(HG83*(PI()/180))</f>
        <v>4.1994917587849352E-2</v>
      </c>
      <c r="HG83">
        <v>20</v>
      </c>
      <c r="HJ83">
        <v>0.68016319999999997</v>
      </c>
      <c r="HK83">
        <v>0.95218849000000005</v>
      </c>
    </row>
    <row r="84" spans="129:219" x14ac:dyDescent="0.3">
      <c r="DY84" s="1">
        <v>0.76942777500000004</v>
      </c>
      <c r="DZ84" s="15">
        <f t="shared" si="146"/>
        <v>2.9555306027599593E-2</v>
      </c>
      <c r="EA84" s="15">
        <f t="shared" si="147"/>
        <v>2.9555306027599593E-2</v>
      </c>
      <c r="EB84" s="15">
        <f>DY84-DY83</f>
        <v>4.4573103000000058E-2</v>
      </c>
      <c r="EC84" s="15">
        <f>EA84-EA83</f>
        <v>-4.622980707365186E-3</v>
      </c>
      <c r="ED84" s="7">
        <f t="shared" si="148"/>
        <v>1.4674490202645945</v>
      </c>
      <c r="EE84">
        <f t="shared" si="149"/>
        <v>0.99466441861709776</v>
      </c>
      <c r="EG84">
        <v>0.72472669000000001</v>
      </c>
      <c r="EH84">
        <v>0.23702596000000001</v>
      </c>
      <c r="EI84" s="8">
        <f>EG84-EG85</f>
        <v>-4.4580219999999948E-2</v>
      </c>
      <c r="EJ84" s="8">
        <f>-EI84*EH84*$EE84*COS(EK84*(PI()/180))</f>
        <v>1.0510290117754444E-2</v>
      </c>
      <c r="EK84">
        <v>0</v>
      </c>
      <c r="EM84">
        <v>0.72485467000000003</v>
      </c>
      <c r="EN84">
        <v>0.14430207</v>
      </c>
      <c r="EO84" s="8">
        <f>EM84-EM85</f>
        <v>-4.4573109999999971E-2</v>
      </c>
      <c r="EP84" s="8">
        <f>-EO84*EN84*$EE84*COS(EQ84*(PI()/180))</f>
        <v>6.3937763324462471E-3</v>
      </c>
      <c r="EQ84">
        <v>2</v>
      </c>
      <c r="ES84" s="1">
        <v>0.72485467199999998</v>
      </c>
      <c r="ET84" s="1">
        <v>0.201010835</v>
      </c>
      <c r="EU84" s="8">
        <f>ES84-ES85</f>
        <v>-4.4573103000000058E-2</v>
      </c>
      <c r="EV84" s="8">
        <f>-EU84*ET84*$EE84*COS(EW84*(PI()/180))</f>
        <v>8.8901626973946577E-3</v>
      </c>
      <c r="EW84">
        <v>4</v>
      </c>
      <c r="EY84">
        <v>0.72472669000000001</v>
      </c>
      <c r="EZ84">
        <v>0.41206374000000001</v>
      </c>
      <c r="FA84" s="8">
        <f>EY84-EY85</f>
        <v>-4.4580219999999948E-2</v>
      </c>
      <c r="FB84" s="8">
        <f>-FA84*EZ84*$EE84*COS(FC84*(PI()/180))</f>
        <v>1.8171782868278061E-2</v>
      </c>
      <c r="FC84">
        <v>6</v>
      </c>
      <c r="FE84">
        <v>0.72472669000000001</v>
      </c>
      <c r="FF84">
        <v>0.48701067999999997</v>
      </c>
      <c r="FG84" s="8">
        <f>FE84-FE85</f>
        <v>-4.4580219999999948E-2</v>
      </c>
      <c r="FH84" s="8">
        <f>-FG84*FF84*$EE84*COS(FI84*(PI()/180))</f>
        <v>2.1385039195042702E-2</v>
      </c>
      <c r="FI84">
        <v>8</v>
      </c>
      <c r="FK84" s="1">
        <v>0.72472669000000001</v>
      </c>
      <c r="FL84" s="1">
        <v>0.57522362999999999</v>
      </c>
      <c r="FM84" s="8">
        <f>FK84-FK85</f>
        <v>-4.4580219999999948E-2</v>
      </c>
      <c r="FN84" s="8">
        <f>-FM84*FL84*$EE84*COS(FO84*(PI()/180))</f>
        <v>2.5119267293928115E-2</v>
      </c>
      <c r="FO84">
        <v>10</v>
      </c>
      <c r="FR84" s="1">
        <v>0.72485467000000003</v>
      </c>
      <c r="FS84" s="1">
        <v>0.30490116</v>
      </c>
      <c r="FT84" s="8">
        <f>FR84-FR85</f>
        <v>-4.4573109999999971E-2</v>
      </c>
      <c r="FU84" s="8">
        <f>-FT84*FS84*$EE84*COS(FV84*(PI()/180))</f>
        <v>1.3417120066371423E-2</v>
      </c>
      <c r="FV84">
        <v>7</v>
      </c>
      <c r="FX84" s="1">
        <v>0.72472669000000001</v>
      </c>
      <c r="FY84" s="1">
        <v>0.57522362999999999</v>
      </c>
      <c r="GF84">
        <v>0.72485467000000003</v>
      </c>
      <c r="GG84">
        <v>0.52031095000000005</v>
      </c>
      <c r="GH84" s="1"/>
      <c r="GI84" s="1"/>
      <c r="GJ84" s="8"/>
      <c r="GK84" s="1">
        <v>0.72472669000000001</v>
      </c>
      <c r="GL84" s="1">
        <v>0.66488934</v>
      </c>
      <c r="GM84" s="8">
        <f>GK84-GK85</f>
        <v>-4.4580219999999948E-2</v>
      </c>
      <c r="GN84" s="8">
        <f>-GM84*GL84*$EE84*COS(GO84*(PI()/180))</f>
        <v>2.8838492472159031E-2</v>
      </c>
      <c r="GO84">
        <v>12</v>
      </c>
      <c r="GP84" s="8"/>
      <c r="GQ84" s="1">
        <v>0.72472668500000004</v>
      </c>
      <c r="GR84" s="1">
        <v>0.82086959100000001</v>
      </c>
      <c r="GS84" s="8">
        <f>GQ84-GQ85</f>
        <v>-4.4580227999999944E-2</v>
      </c>
      <c r="GT84" s="8">
        <f>-GS84*GR84*$EE84*COS(GU84*(PI()/180))</f>
        <v>3.4989253143635546E-2</v>
      </c>
      <c r="GU84">
        <v>16</v>
      </c>
      <c r="GW84">
        <v>0.72472669000000001</v>
      </c>
      <c r="GX84">
        <v>0.88664008000000005</v>
      </c>
      <c r="GY84" s="8">
        <f>GW84-GW85</f>
        <v>-4.4580219999999948E-2</v>
      </c>
      <c r="GZ84" s="8">
        <f>-GY84*GX84*$EE84*COS(HA84*(PI()/180))</f>
        <v>3.7391464455298444E-2</v>
      </c>
      <c r="HA84">
        <v>18</v>
      </c>
      <c r="HC84">
        <v>0.72472669000000001</v>
      </c>
      <c r="HD84">
        <v>0.94546313999999998</v>
      </c>
      <c r="HE84" s="8">
        <f>HC84-HC85</f>
        <v>-4.4580219999999948E-2</v>
      </c>
      <c r="HF84" s="8">
        <f>-HE84*HD84*$EE84*COS(HG84*(PI()/180))</f>
        <v>3.9395735082025742E-2</v>
      </c>
      <c r="HG84">
        <v>20</v>
      </c>
      <c r="HJ84">
        <v>0.72472669000000001</v>
      </c>
      <c r="HK84">
        <v>0.88664008000000005</v>
      </c>
    </row>
    <row r="85" spans="129:219" x14ac:dyDescent="0.3">
      <c r="DY85" s="1">
        <v>0.81698695099999996</v>
      </c>
      <c r="DZ85" s="15">
        <f t="shared" si="146"/>
        <v>2.4330434096358041E-2</v>
      </c>
      <c r="EA85" s="15">
        <f t="shared" si="147"/>
        <v>2.4330434096358041E-2</v>
      </c>
      <c r="EB85" s="15">
        <f>DY85-DY84</f>
        <v>4.7559175999999925E-2</v>
      </c>
      <c r="EC85" s="15">
        <f>EA85-EA84</f>
        <v>-5.2248719312415516E-3</v>
      </c>
      <c r="ED85" s="7">
        <f t="shared" si="148"/>
        <v>1.4613746950818907</v>
      </c>
      <c r="EE85">
        <f t="shared" si="149"/>
        <v>0.9940194239969008</v>
      </c>
      <c r="EG85">
        <v>0.76930690999999995</v>
      </c>
      <c r="EH85">
        <v>0.17611637999999999</v>
      </c>
      <c r="EI85" s="8">
        <f>EG85-EG86</f>
        <v>-4.7501780000000049E-2</v>
      </c>
      <c r="EJ85" s="8">
        <f>-EI85*EH85*$EE85*COS(EK85*(PI()/180))</f>
        <v>8.3158089860135599E-3</v>
      </c>
      <c r="EK85">
        <v>0</v>
      </c>
      <c r="EM85">
        <v>0.76942778000000001</v>
      </c>
      <c r="EN85">
        <v>0.11214900999999999</v>
      </c>
      <c r="EO85" s="8">
        <f>EM85-EM86</f>
        <v>-4.7559169999999984E-2</v>
      </c>
      <c r="EP85" s="8">
        <f>-EO85*EN85*$EE85*COS(EQ85*(PI()/180))</f>
        <v>5.2985854284313882E-3</v>
      </c>
      <c r="EQ85">
        <v>2</v>
      </c>
      <c r="ES85" s="1">
        <v>0.76942777500000004</v>
      </c>
      <c r="ET85" s="1">
        <v>0.164248176</v>
      </c>
      <c r="EU85" s="8">
        <f>ES85-ES86</f>
        <v>-4.7559175999999925E-2</v>
      </c>
      <c r="EV85" s="8">
        <f>-EU85*ET85*$EE85*COS(EW85*(PI()/180))</f>
        <v>7.7458759536797334E-3</v>
      </c>
      <c r="EW85">
        <v>4</v>
      </c>
      <c r="EY85">
        <v>0.76930690999999995</v>
      </c>
      <c r="EZ85">
        <v>0.33450412000000002</v>
      </c>
      <c r="FA85" s="8">
        <f>EY85-EY86</f>
        <v>-4.7501780000000049E-2</v>
      </c>
      <c r="FB85" s="8">
        <f>-FA85*EZ85*$EE85*COS(FC85*(PI()/180))</f>
        <v>1.570798851689547E-2</v>
      </c>
      <c r="FC85">
        <v>6</v>
      </c>
      <c r="FE85" s="1">
        <v>0.76930690999999995</v>
      </c>
      <c r="FF85">
        <v>0.40755223000000002</v>
      </c>
      <c r="FG85" s="8">
        <f>FE85-FE86</f>
        <v>-4.7501780000000049E-2</v>
      </c>
      <c r="FH85" s="8">
        <f>-FG85*FF85*$EE85*COS(FI85*(PI()/180))</f>
        <v>1.9056397539023724E-2</v>
      </c>
      <c r="FI85">
        <v>8</v>
      </c>
      <c r="FJ85" s="1"/>
      <c r="FK85" s="1">
        <v>0.76930690999999995</v>
      </c>
      <c r="FL85" s="1">
        <v>0.49655050000000001</v>
      </c>
      <c r="FM85" s="8">
        <f>FK85-FK86</f>
        <v>-4.7501780000000049E-2</v>
      </c>
      <c r="FN85" s="8">
        <f>-FM85*FL85*$EE85*COS(FO85*(PI()/180))</f>
        <v>2.308977162331562E-2</v>
      </c>
      <c r="FO85">
        <v>10</v>
      </c>
      <c r="FR85" s="1">
        <v>0.76942778000000001</v>
      </c>
      <c r="FS85" s="1">
        <v>0.26410866</v>
      </c>
      <c r="FT85" s="8">
        <f>FR85-FR86</f>
        <v>-4.7559169999999984E-2</v>
      </c>
      <c r="FU85" s="8">
        <f>-FT85*FS85*$EE85*COS(FV85*(PI()/180))</f>
        <v>1.239260163293136E-2</v>
      </c>
      <c r="FV85">
        <v>7</v>
      </c>
      <c r="FX85" s="1">
        <v>0.76930690999999995</v>
      </c>
      <c r="FY85" s="1">
        <v>0.49655050000000001</v>
      </c>
      <c r="GF85">
        <v>0.76942778000000001</v>
      </c>
      <c r="GG85">
        <v>0.48045391999999998</v>
      </c>
      <c r="GH85" s="1"/>
      <c r="GI85" s="1"/>
      <c r="GJ85" s="8"/>
      <c r="GK85" s="1">
        <v>0.76930690999999995</v>
      </c>
      <c r="GL85" s="1">
        <v>0.58917591000000002</v>
      </c>
      <c r="GM85" s="8">
        <f>GK85-GK86</f>
        <v>-4.7501780000000049E-2</v>
      </c>
      <c r="GN85" s="8">
        <f>-GM85*GL85*$EE85*COS(GO85*(PI()/180))</f>
        <v>2.7211603245187909E-2</v>
      </c>
      <c r="GO85">
        <v>12</v>
      </c>
      <c r="GP85" s="8"/>
      <c r="GQ85" s="1">
        <v>0.76930691299999998</v>
      </c>
      <c r="GR85" s="1">
        <v>0.75345094400000001</v>
      </c>
      <c r="GS85" s="8">
        <f>GQ85-GQ86</f>
        <v>-4.7501776000000051E-2</v>
      </c>
      <c r="GT85" s="8">
        <f>-GS85*GR85*$EE85*COS(GU85*(PI()/180))</f>
        <v>3.4198049508176537E-2</v>
      </c>
      <c r="GU85">
        <v>16</v>
      </c>
      <c r="GW85">
        <v>0.76930690999999995</v>
      </c>
      <c r="GX85">
        <v>0.82362701000000005</v>
      </c>
      <c r="GY85" s="8">
        <f>GW85-GW86</f>
        <v>-4.7501780000000049E-2</v>
      </c>
      <c r="GZ85" s="8">
        <f>-GY85*GX85*$EE85*COS(HA85*(PI()/180))</f>
        <v>3.6986365824644839E-2</v>
      </c>
      <c r="HA85">
        <v>18</v>
      </c>
      <c r="HC85">
        <v>0.76930690999999995</v>
      </c>
      <c r="HD85">
        <v>0.88661579999999995</v>
      </c>
      <c r="HE85" s="8">
        <f>HC85-HC86</f>
        <v>-4.7501780000000049E-2</v>
      </c>
      <c r="HF85" s="8">
        <f>-HE85*HD85*$EE85*COS(HG85*(PI()/180))</f>
        <v>3.9339246547494086E-2</v>
      </c>
      <c r="HG85">
        <v>20</v>
      </c>
      <c r="HJ85">
        <v>0.76930690999999995</v>
      </c>
      <c r="HK85">
        <v>0.82362701000000005</v>
      </c>
    </row>
    <row r="86" spans="129:219" x14ac:dyDescent="0.3">
      <c r="DY86" s="1">
        <v>0.86832052299999996</v>
      </c>
      <c r="DZ86" s="15">
        <f t="shared" si="146"/>
        <v>1.8350048679812436E-2</v>
      </c>
      <c r="EA86" s="15">
        <f t="shared" si="147"/>
        <v>1.8350048679812436E-2</v>
      </c>
      <c r="EB86" s="15">
        <f>DY86-DY85</f>
        <v>5.1333571999999994E-2</v>
      </c>
      <c r="EC86" s="15">
        <f>EA86-EA85</f>
        <v>-5.9803854165456048E-3</v>
      </c>
      <c r="ED86" s="7">
        <f t="shared" si="148"/>
        <v>1.4548186650550252</v>
      </c>
      <c r="EE86">
        <f t="shared" si="149"/>
        <v>0.99328212613057343</v>
      </c>
      <c r="EG86">
        <v>0.81680869</v>
      </c>
      <c r="EH86">
        <v>9.6343979999999996E-2</v>
      </c>
      <c r="EI86" s="8">
        <f>EG86-EG87</f>
        <v>-5.1284839999999998E-2</v>
      </c>
      <c r="EJ86" s="8">
        <f>-EI86*EH86*$EE86*COS(EK86*(PI()/180))</f>
        <v>4.907792681216697E-3</v>
      </c>
      <c r="EK86">
        <v>0</v>
      </c>
      <c r="EM86">
        <v>0.81698694999999999</v>
      </c>
      <c r="EN86">
        <v>7.5833709999999999E-2</v>
      </c>
      <c r="EO86" s="8">
        <f>EM86-EM87</f>
        <v>-5.1333570000000051E-2</v>
      </c>
      <c r="EP86" s="8">
        <f>-EO86*EN86*$EE86*COS(EQ86*(PI()/180))</f>
        <v>3.8643081530666959E-3</v>
      </c>
      <c r="EQ86">
        <v>2</v>
      </c>
      <c r="ES86" s="1">
        <v>0.81698695099999996</v>
      </c>
      <c r="ET86" s="1">
        <v>0.12525472300000001</v>
      </c>
      <c r="EU86" s="8">
        <f>ES86-ES87</f>
        <v>-5.1333571999999994E-2</v>
      </c>
      <c r="EV86" s="8">
        <f>-EU86*ET86*$EE86*COS(EW86*(PI()/180))</f>
        <v>6.3710205589834071E-3</v>
      </c>
      <c r="EW86">
        <v>4</v>
      </c>
      <c r="EY86">
        <v>0.81680869</v>
      </c>
      <c r="EZ86">
        <v>0.24162117999999999</v>
      </c>
      <c r="FA86" s="8">
        <f>EY86-EY87</f>
        <v>-5.1284839999999998E-2</v>
      </c>
      <c r="FB86" s="8">
        <f>-FA86*EZ86*$EE86*COS(FC86*(PI()/180))</f>
        <v>1.2240833068332607E-2</v>
      </c>
      <c r="FC86">
        <v>6</v>
      </c>
      <c r="FE86" s="1">
        <v>0.81680869</v>
      </c>
      <c r="FF86">
        <v>0.31402189000000003</v>
      </c>
      <c r="FG86" s="8">
        <f>FE86-FE87</f>
        <v>-5.1284839999999998E-2</v>
      </c>
      <c r="FH86" s="8">
        <f>-FG86*FF86*$EE86*COS(FI86*(PI()/180))</f>
        <v>1.5840698354497491E-2</v>
      </c>
      <c r="FI86">
        <v>8</v>
      </c>
      <c r="FJ86" s="1"/>
      <c r="FK86" s="1">
        <v>0.81680869</v>
      </c>
      <c r="FL86" s="1">
        <v>0.40510077999999999</v>
      </c>
      <c r="FM86" s="8">
        <f>FK86-FK87</f>
        <v>-5.1284839999999998E-2</v>
      </c>
      <c r="FN86" s="8">
        <f>-FM86*FL86*$EE86*COS(FO86*(PI()/180))</f>
        <v>2.0322454683916399E-2</v>
      </c>
      <c r="FO86">
        <v>10</v>
      </c>
      <c r="FR86" s="1">
        <v>0.81698694999999999</v>
      </c>
      <c r="FS86" s="1">
        <v>0.22320169000000001</v>
      </c>
      <c r="FT86" s="8">
        <f>FR86-FR87</f>
        <v>-5.1333570000000051E-2</v>
      </c>
      <c r="FU86" s="8">
        <f>-FT86*FS86*$EE86*COS(FV86*(PI()/180))</f>
        <v>1.1295937410077603E-2</v>
      </c>
      <c r="FV86">
        <v>7</v>
      </c>
      <c r="FX86" s="1">
        <v>0.81680869</v>
      </c>
      <c r="FY86" s="1">
        <v>0.40510077999999999</v>
      </c>
      <c r="GF86">
        <v>0.81698694999999999</v>
      </c>
      <c r="GG86">
        <v>0.44226849000000001</v>
      </c>
      <c r="GH86" s="1"/>
      <c r="GI86" s="1"/>
      <c r="GJ86" s="8"/>
      <c r="GK86" s="1">
        <v>0.81680869</v>
      </c>
      <c r="GL86" s="1">
        <v>0.50247576000000005</v>
      </c>
      <c r="GM86" s="8">
        <f>GK86-GK87</f>
        <v>-5.1284839999999998E-2</v>
      </c>
      <c r="GN86" s="8">
        <f>-GM86*GL86*$EE86*COS(GO86*(PI()/180))</f>
        <v>2.5036933463610096E-2</v>
      </c>
      <c r="GO86">
        <v>12</v>
      </c>
      <c r="GP86" s="8"/>
      <c r="GQ86" s="1">
        <v>0.81680868900000003</v>
      </c>
      <c r="GR86" s="1">
        <v>0.67796577400000002</v>
      </c>
      <c r="GS86" s="8">
        <f>GQ86-GQ87</f>
        <v>-5.1284836999999972E-2</v>
      </c>
      <c r="GT86" s="8">
        <f>-GS86*GR86*$EE86*COS(GU86*(PI()/180))</f>
        <v>3.3197930151019094E-2</v>
      </c>
      <c r="GU86">
        <v>16</v>
      </c>
      <c r="GW86">
        <v>0.81680869</v>
      </c>
      <c r="GX86">
        <v>0.75259096999999997</v>
      </c>
      <c r="GY86" s="8">
        <f>GW86-GW87</f>
        <v>-5.1284839999999998E-2</v>
      </c>
      <c r="GZ86" s="8">
        <f>-GY86*GX86*$EE86*COS(HA86*(PI()/180))</f>
        <v>3.6460863860900451E-2</v>
      </c>
      <c r="HA86">
        <v>18</v>
      </c>
      <c r="HC86">
        <v>0.81680869</v>
      </c>
      <c r="HD86">
        <v>0.81894286999999999</v>
      </c>
      <c r="HE86" s="8">
        <f>HC86-HC87</f>
        <v>-5.1284839999999998E-2</v>
      </c>
      <c r="HF86" s="8">
        <f>-HE86*HD86*$EE86*COS(HG86*(PI()/180))</f>
        <v>3.9201352229786539E-2</v>
      </c>
      <c r="HG86">
        <v>20</v>
      </c>
      <c r="HJ86">
        <v>0.81680869</v>
      </c>
      <c r="HK86">
        <v>0.75259096999999997</v>
      </c>
    </row>
    <row r="87" spans="129:219" x14ac:dyDescent="0.3">
      <c r="DY87" s="1">
        <v>0.91857666199999999</v>
      </c>
      <c r="DZ87" s="15">
        <f t="shared" si="146"/>
        <v>1.2138871339052334E-2</v>
      </c>
      <c r="EA87" s="15">
        <f t="shared" si="147"/>
        <v>1.2138871339052334E-2</v>
      </c>
      <c r="EB87" s="15">
        <f>DY87-DY86</f>
        <v>5.0256139000000033E-2</v>
      </c>
      <c r="EC87" s="15">
        <f>EA87-EA86</f>
        <v>-6.2111773407601024E-3</v>
      </c>
      <c r="ED87" s="7">
        <f t="shared" si="148"/>
        <v>1.4478294660556796</v>
      </c>
      <c r="EE87">
        <f t="shared" si="149"/>
        <v>0.9924490974491248</v>
      </c>
      <c r="EG87">
        <v>0.86809353</v>
      </c>
      <c r="EH87">
        <v>1.1122480000000001E-2</v>
      </c>
      <c r="EI87" s="8">
        <f>EG87-EG88</f>
        <v>-5.0145430000000046E-2</v>
      </c>
      <c r="EJ87" s="8">
        <f>-EI87*EH87*$EE87*COS(EK87*(PI()/180))</f>
        <v>5.535300902321721E-4</v>
      </c>
      <c r="EK87">
        <v>0</v>
      </c>
      <c r="EM87">
        <v>0.86832052000000004</v>
      </c>
      <c r="EN87">
        <v>3.4516489999999997E-2</v>
      </c>
      <c r="EO87" s="8">
        <f>EM87-EM88</f>
        <v>-5.0256140000000005E-2</v>
      </c>
      <c r="EP87" s="8">
        <f>-EO87*EN87*$EE87*COS(EQ87*(PI()/180))</f>
        <v>1.7205185309323372E-3</v>
      </c>
      <c r="EQ87">
        <v>2</v>
      </c>
      <c r="ES87" s="1">
        <v>0.86832052299999996</v>
      </c>
      <c r="ET87" s="1">
        <v>7.9241903099999997E-2</v>
      </c>
      <c r="EU87" s="8">
        <f>ES87-ES88</f>
        <v>-5.0256139000000033E-2</v>
      </c>
      <c r="EV87" s="8">
        <f>-EU87*ET87*$EE87*COS(EW87*(PI()/180))</f>
        <v>3.9426937857855249E-3</v>
      </c>
      <c r="EW87">
        <v>4</v>
      </c>
      <c r="EY87">
        <v>0.86809353</v>
      </c>
      <c r="EZ87">
        <v>0.14399514999999999</v>
      </c>
      <c r="FA87" s="8">
        <f>EY87-EY88</f>
        <v>-5.0145430000000046E-2</v>
      </c>
      <c r="FB87" s="8">
        <f>-FA87*EZ87*$EE87*COS(FC87*(PI()/180))</f>
        <v>7.1269188608090103E-3</v>
      </c>
      <c r="FC87">
        <v>6</v>
      </c>
      <c r="FE87" s="1">
        <v>0.86809353</v>
      </c>
      <c r="FF87">
        <v>0.21680178999999999</v>
      </c>
      <c r="FG87" s="8">
        <f>FE87-FE88</f>
        <v>-5.0145430000000046E-2</v>
      </c>
      <c r="FH87" s="8">
        <f>-FG87*FF87*$EE87*COS(FI87*(PI()/180))</f>
        <v>1.0684525499624287E-2</v>
      </c>
      <c r="FI87">
        <v>8</v>
      </c>
      <c r="FJ87" s="1"/>
      <c r="FK87" s="1">
        <v>0.86809353</v>
      </c>
      <c r="FL87" s="1">
        <v>0.31002649999999998</v>
      </c>
      <c r="FM87" s="8">
        <f>FK87-FK88</f>
        <v>-5.0145430000000046E-2</v>
      </c>
      <c r="FN87" s="8">
        <f>-FM87*FL87*$EE87*COS(FO87*(PI()/180))</f>
        <v>1.5194621186903925E-2</v>
      </c>
      <c r="FO87">
        <v>10</v>
      </c>
      <c r="FR87" s="1">
        <v>0.86832052000000004</v>
      </c>
      <c r="FS87" s="1">
        <v>0.17460328</v>
      </c>
      <c r="FT87" s="8">
        <f>FR87-FR88</f>
        <v>-5.0256140000000005E-2</v>
      </c>
      <c r="FU87" s="8">
        <f>-FT87*FS87*$EE87*COS(FV87*(PI()/180))</f>
        <v>8.6437157716213395E-3</v>
      </c>
      <c r="FV87">
        <v>7</v>
      </c>
      <c r="FX87" s="1">
        <v>0.86809353</v>
      </c>
      <c r="FY87" s="1">
        <v>0.31002649999999998</v>
      </c>
      <c r="GF87">
        <v>0.86832052000000004</v>
      </c>
      <c r="GG87">
        <v>0.39435073999999998</v>
      </c>
      <c r="GH87" s="1"/>
      <c r="GI87" s="1"/>
      <c r="GJ87" s="8"/>
      <c r="GK87" s="1">
        <v>0.86809353</v>
      </c>
      <c r="GL87" s="1">
        <v>0.41069257999999997</v>
      </c>
      <c r="GM87" s="8">
        <f>GK87-GK88</f>
        <v>-5.0145430000000046E-2</v>
      </c>
      <c r="GN87" s="8">
        <f>-GM87*GL87*$EE87*COS(GO87*(PI()/180))</f>
        <v>1.9992212134732176E-2</v>
      </c>
      <c r="GO87">
        <v>12</v>
      </c>
      <c r="GP87" s="8"/>
      <c r="GQ87" s="1">
        <v>0.868093526</v>
      </c>
      <c r="GR87" s="1">
        <v>0.59312338899999995</v>
      </c>
      <c r="GS87" s="8">
        <f>GQ87-GQ88</f>
        <v>-5.0145438000000042E-2</v>
      </c>
      <c r="GT87" s="8">
        <f>-GS87*GR87*$EE87*COS(GU87*(PI()/180))</f>
        <v>2.8374378477256879E-2</v>
      </c>
      <c r="GU87">
        <v>16</v>
      </c>
      <c r="GW87">
        <v>0.86809353</v>
      </c>
      <c r="GX87">
        <v>0.67080936000000002</v>
      </c>
      <c r="GY87" s="8">
        <f>GW87-GW88</f>
        <v>-5.0145430000000046E-2</v>
      </c>
      <c r="GZ87" s="8">
        <f>-GY87*GX87*$EE87*COS(HA87*(PI()/180))</f>
        <v>3.175009581504714E-2</v>
      </c>
      <c r="HA87">
        <v>18</v>
      </c>
      <c r="HC87">
        <v>0.86809353</v>
      </c>
      <c r="HD87">
        <v>0.73936155999999997</v>
      </c>
      <c r="HE87" s="8">
        <f>HC87-HC88</f>
        <v>-5.0145430000000046E-2</v>
      </c>
      <c r="HF87" s="8">
        <f>-HE87*HD87*$EE87*COS(HG87*(PI()/180))</f>
        <v>3.4576599921025263E-2</v>
      </c>
      <c r="HG87">
        <v>20</v>
      </c>
      <c r="HJ87">
        <v>0.86809353</v>
      </c>
      <c r="HK87">
        <v>0.67080936000000002</v>
      </c>
    </row>
    <row r="88" spans="129:219" x14ac:dyDescent="0.3">
      <c r="DY88" s="1">
        <v>0.96365270999999997</v>
      </c>
      <c r="DZ88" s="15">
        <f t="shared" si="146"/>
        <v>6.2479519489863798E-3</v>
      </c>
      <c r="EA88" s="15">
        <f t="shared" si="147"/>
        <v>6.2479519489863798E-3</v>
      </c>
      <c r="EB88" s="15">
        <f>DY88-DY87</f>
        <v>4.507604799999998E-2</v>
      </c>
      <c r="EC88" s="15">
        <f>EA88-EA87</f>
        <v>-5.890919390065954E-3</v>
      </c>
      <c r="ED88" s="7">
        <f t="shared" si="148"/>
        <v>1.4408443619900533</v>
      </c>
      <c r="EE88">
        <f t="shared" si="149"/>
        <v>0.99156811957217028</v>
      </c>
      <c r="EG88">
        <v>0.91823896000000005</v>
      </c>
      <c r="EH88">
        <v>-8.7574079999999999E-2</v>
      </c>
      <c r="EI88" s="8">
        <f>EG88-EG89</f>
        <v>-4.4942229999999972E-2</v>
      </c>
      <c r="EJ88" s="8">
        <f>-EI88*EH88*$EE88*COS(EK88*(PI()/180))</f>
        <v>-3.9025884658838903E-3</v>
      </c>
      <c r="EK88">
        <v>0</v>
      </c>
      <c r="EM88">
        <v>0.91857666000000004</v>
      </c>
      <c r="EN88">
        <v>-1.1503920000000001E-2</v>
      </c>
      <c r="EO88" s="8">
        <f>EM88-EM89</f>
        <v>-4.5076049999999923E-2</v>
      </c>
      <c r="EP88" s="8">
        <f>-EO88*EN88*$EE88*COS(EQ88*(PI()/180))</f>
        <v>-5.1386568688558494E-4</v>
      </c>
      <c r="EQ88">
        <v>2</v>
      </c>
      <c r="ES88" s="1">
        <v>0.91857666199999999</v>
      </c>
      <c r="ET88" s="1">
        <v>2.8615202199999999E-2</v>
      </c>
      <c r="EU88" s="8">
        <f>ES88-ES89</f>
        <v>-4.507604799999998E-2</v>
      </c>
      <c r="EV88" s="8">
        <f>-EU88*ET88*$EE88*COS(EW88*(PI()/180))</f>
        <v>1.2758687392604375E-3</v>
      </c>
      <c r="EW88">
        <v>4</v>
      </c>
      <c r="EY88">
        <v>0.91823896000000005</v>
      </c>
      <c r="EZ88">
        <v>3.9813000000000001E-2</v>
      </c>
      <c r="FA88" s="8">
        <f>EY88-EY89</f>
        <v>-4.4942229999999972E-2</v>
      </c>
      <c r="FB88" s="8">
        <f>-FA88*EZ88*$EE88*COS(FC88*(PI()/180))</f>
        <v>1.764478723699465E-3</v>
      </c>
      <c r="FC88">
        <v>6</v>
      </c>
      <c r="FE88" s="1">
        <v>0.91823896000000005</v>
      </c>
      <c r="FF88">
        <v>0.11675982</v>
      </c>
      <c r="FG88" s="8">
        <f>FE88-FE89</f>
        <v>-4.4942229999999972E-2</v>
      </c>
      <c r="FH88" s="8">
        <f>-FG88*FF88*$EE88*COS(FI88*(PI()/180))</f>
        <v>5.1525636492775213E-3</v>
      </c>
      <c r="FI88">
        <v>8</v>
      </c>
      <c r="FJ88" s="1"/>
      <c r="FK88" s="1">
        <v>0.91823896000000005</v>
      </c>
      <c r="FL88" s="1">
        <v>0.21552378999999999</v>
      </c>
      <c r="FM88" s="8">
        <f>FK88-FK89</f>
        <v>-4.4942229999999972E-2</v>
      </c>
      <c r="FN88" s="8">
        <f>-FM88*FL88*$EE88*COS(FO88*(PI()/180))</f>
        <v>9.4585343980226142E-3</v>
      </c>
      <c r="FO88">
        <v>10</v>
      </c>
      <c r="FR88" s="1">
        <v>0.91857666000000004</v>
      </c>
      <c r="FS88" s="1">
        <v>0.12482511</v>
      </c>
      <c r="FT88" s="8">
        <f>FR88-FR89</f>
        <v>-4.5076049999999923E-2</v>
      </c>
      <c r="FU88" s="8">
        <f>-FT88*FS88*$EE88*COS(FV88*(PI()/180))</f>
        <v>5.5375935272616601E-3</v>
      </c>
      <c r="FV88">
        <v>7</v>
      </c>
      <c r="FX88" s="1">
        <v>0.91823896000000005</v>
      </c>
      <c r="FY88" s="1">
        <v>0.21552378999999999</v>
      </c>
      <c r="GF88">
        <v>0.91857666000000004</v>
      </c>
      <c r="GG88">
        <v>0.34876616999999999</v>
      </c>
      <c r="GH88" s="1"/>
      <c r="GI88" s="1"/>
      <c r="GJ88" s="8"/>
      <c r="GK88" s="1">
        <v>0.91823896000000005</v>
      </c>
      <c r="GL88" s="1">
        <v>0.32211718</v>
      </c>
      <c r="GM88" s="8">
        <f>GK88-GK89</f>
        <v>-4.4942229999999972E-2</v>
      </c>
      <c r="GN88" s="8">
        <f>-GM88*GL88*$EE88*COS(GO88*(PI()/180))</f>
        <v>1.4040916461183751E-2</v>
      </c>
      <c r="GO88">
        <v>12</v>
      </c>
      <c r="GP88" s="8"/>
      <c r="GQ88" s="1">
        <v>0.91823896400000005</v>
      </c>
      <c r="GR88" s="1">
        <v>0.51491382100000005</v>
      </c>
      <c r="GS88" s="8">
        <f>GQ88-GQ89</f>
        <v>-4.4942227999999917E-2</v>
      </c>
      <c r="GT88" s="8">
        <f>-GS88*GR88*$EE88*COS(GU88*(PI()/180))</f>
        <v>2.205735026985426E-2</v>
      </c>
      <c r="GU88">
        <v>16</v>
      </c>
      <c r="GW88">
        <v>0.91823896000000005</v>
      </c>
      <c r="GX88">
        <v>0.59666874999999997</v>
      </c>
      <c r="GY88" s="8">
        <f>GW88-GW89</f>
        <v>-4.4942229999999972E-2</v>
      </c>
      <c r="GZ88" s="8">
        <f>-GY88*GX88*$EE88*COS(HA88*(PI()/180))</f>
        <v>2.5288134415627113E-2</v>
      </c>
      <c r="HA88">
        <v>18</v>
      </c>
      <c r="HC88">
        <v>0.91823896000000005</v>
      </c>
      <c r="HD88">
        <v>0.66827915000000004</v>
      </c>
      <c r="HE88" s="8">
        <f>HC88-HC89</f>
        <v>-4.4942229999999972E-2</v>
      </c>
      <c r="HF88" s="8">
        <f>-HE88*HD88*$EE88*COS(HG88*(PI()/180))</f>
        <v>2.7984715819294109E-2</v>
      </c>
      <c r="HG88">
        <v>20</v>
      </c>
      <c r="HJ88">
        <v>0.91823896000000005</v>
      </c>
      <c r="HK88">
        <v>0.59666874999999997</v>
      </c>
    </row>
    <row r="89" spans="129:219" x14ac:dyDescent="0.3">
      <c r="DY89" s="1">
        <v>1</v>
      </c>
      <c r="DZ89" s="15">
        <f t="shared" si="146"/>
        <v>1.2599999999999777E-3</v>
      </c>
      <c r="EA89" s="15">
        <f t="shared" si="147"/>
        <v>1.2599999999999777E-3</v>
      </c>
      <c r="EB89" s="15">
        <f>DY89-DY88</f>
        <v>3.6347290000000032E-2</v>
      </c>
      <c r="EC89" s="15">
        <f>EA89-EA88</f>
        <v>-4.9879519489864025E-3</v>
      </c>
      <c r="ED89" s="7">
        <f t="shared" si="148"/>
        <v>1.4344178036925648</v>
      </c>
      <c r="EE89">
        <f t="shared" si="149"/>
        <v>0.99071485389263281</v>
      </c>
      <c r="EG89">
        <v>0.96318119000000002</v>
      </c>
      <c r="EH89">
        <v>-0.2006539</v>
      </c>
      <c r="EI89" s="8">
        <f>EG89-EG88</f>
        <v>4.4942229999999972E-2</v>
      </c>
      <c r="EJ89" s="8">
        <f>-EI89*EH89*$EE89*COS(EK89*(PI()/180))</f>
        <v>8.9341018204958812E-3</v>
      </c>
      <c r="EK89">
        <v>0</v>
      </c>
      <c r="EM89">
        <v>0.96365270999999997</v>
      </c>
      <c r="EN89">
        <v>-5.7053560000000003E-2</v>
      </c>
      <c r="EO89" s="8">
        <f>EM89-EM88</f>
        <v>4.5076049999999923E-2</v>
      </c>
      <c r="EP89" s="8">
        <f>-EO89*EN89*$EE89*COS(EQ89*(PI()/180))</f>
        <v>2.5463179632797331E-3</v>
      </c>
      <c r="EQ89">
        <v>2</v>
      </c>
      <c r="ES89" s="1">
        <v>0.96365270999999997</v>
      </c>
      <c r="ET89" s="1">
        <v>-1.92347478E-2</v>
      </c>
      <c r="EU89" s="8">
        <f>ES89-ES88</f>
        <v>4.507604799999998E-2</v>
      </c>
      <c r="EV89" s="8">
        <f>-EU89*ET89*$EE89*COS(EW89*(PI()/180))</f>
        <v>8.5688352591980566E-4</v>
      </c>
      <c r="EW89">
        <v>4</v>
      </c>
      <c r="EY89">
        <v>0.96318119000000002</v>
      </c>
      <c r="EZ89">
        <v>-6.8030209999999994E-2</v>
      </c>
      <c r="FA89" s="8">
        <f>EY89-EY88</f>
        <v>4.4942229999999972E-2</v>
      </c>
      <c r="FB89" s="8">
        <f>-FA89*EZ89*$EE89*COS(FC89*(PI()/180))</f>
        <v>3.0124472648838416E-3</v>
      </c>
      <c r="FC89">
        <v>6</v>
      </c>
      <c r="FE89" s="1">
        <v>0.96318119000000002</v>
      </c>
      <c r="FF89">
        <v>1.557212E-2</v>
      </c>
      <c r="FG89" s="8">
        <f>FE89-FE88</f>
        <v>4.4942229999999972E-2</v>
      </c>
      <c r="FH89" s="8">
        <f>-FG89*FF89*$EE89*COS(FI89*(PI()/180))</f>
        <v>-6.8660001667951291E-4</v>
      </c>
      <c r="FI89">
        <v>8</v>
      </c>
      <c r="FJ89" s="1"/>
      <c r="FK89" s="1">
        <v>0.96318119000000002</v>
      </c>
      <c r="FL89" s="1">
        <v>0.12061996</v>
      </c>
      <c r="FM89" s="8">
        <f>FK89-FK88</f>
        <v>4.4942229999999972E-2</v>
      </c>
      <c r="FN89" s="8">
        <f>-FM89*FL89*$EE89*COS(FO89*(PI()/180))</f>
        <v>-5.2890044392173039E-3</v>
      </c>
      <c r="FO89">
        <v>10</v>
      </c>
      <c r="FR89" s="1">
        <v>0.96365270999999997</v>
      </c>
      <c r="FS89" s="1">
        <v>8.1591010000000005E-2</v>
      </c>
      <c r="FT89" s="8">
        <f>FR89-FR88</f>
        <v>4.5076049999999923E-2</v>
      </c>
      <c r="FU89" s="8">
        <f>-FT89*FS89*$EE89*COS(FV89*(PI()/180))</f>
        <v>-3.6164923058227636E-3</v>
      </c>
      <c r="FV89">
        <v>7</v>
      </c>
      <c r="FX89" s="1">
        <v>0.96318119000000002</v>
      </c>
      <c r="FY89" s="1">
        <v>0.12061996</v>
      </c>
      <c r="GF89">
        <v>0.96365270999999997</v>
      </c>
      <c r="GG89">
        <v>0.30763812000000001</v>
      </c>
      <c r="GK89" s="1">
        <v>0.96318119000000002</v>
      </c>
      <c r="GL89" s="1">
        <v>0.23240327</v>
      </c>
      <c r="GM89" s="8">
        <f>GK89-GK88</f>
        <v>4.4942229999999972E-2</v>
      </c>
      <c r="GN89" s="8">
        <f>-GM89*GL89*$EE89*COS(GO89*(PI()/180))</f>
        <v>-1.012161749474884E-2</v>
      </c>
      <c r="GO89">
        <v>12</v>
      </c>
      <c r="GQ89" s="1">
        <v>0.96318119199999996</v>
      </c>
      <c r="GR89" s="1">
        <v>0.43252382900000003</v>
      </c>
      <c r="GS89" s="8">
        <f>GQ89-GQ88</f>
        <v>4.4942227999999917E-2</v>
      </c>
      <c r="GT89" s="8">
        <f>-GS89*GR89*$EE89*COS(GU89*(PI()/180))</f>
        <v>-1.8512068522696008E-2</v>
      </c>
      <c r="GU89">
        <v>16</v>
      </c>
      <c r="GW89">
        <v>0.96318119000000002</v>
      </c>
      <c r="GX89">
        <v>0.51491014999999996</v>
      </c>
      <c r="GY89" s="8">
        <f>GW89-GW88</f>
        <v>4.4942229999999972E-2</v>
      </c>
      <c r="GZ89" s="8">
        <f>-GY89*GX89*$EE89*COS(HA89*(PI()/180))</f>
        <v>-2.1804245880221826E-2</v>
      </c>
      <c r="HA89">
        <v>18</v>
      </c>
      <c r="HC89">
        <v>0.96318119000000002</v>
      </c>
      <c r="HD89">
        <v>0.58615229000000002</v>
      </c>
      <c r="HE89" s="8">
        <f>HC89-HC88</f>
        <v>4.4942229999999972E-2</v>
      </c>
      <c r="HF89" s="8">
        <f>-HE89*HD89*$EE89*COS(HG89*(PI()/180))</f>
        <v>-2.4524466857494268E-2</v>
      </c>
      <c r="HG89">
        <v>20</v>
      </c>
      <c r="HJ89">
        <v>0.96318119000000002</v>
      </c>
      <c r="HK89">
        <v>0.51491014999999996</v>
      </c>
    </row>
    <row r="90" spans="129:219" x14ac:dyDescent="0.3">
      <c r="EA90" s="3" t="s">
        <v>36</v>
      </c>
      <c r="ED90">
        <v>1.4344178036925648</v>
      </c>
      <c r="EE90">
        <f t="shared" si="149"/>
        <v>0.99071485389263281</v>
      </c>
      <c r="EG90">
        <v>1</v>
      </c>
      <c r="EH90">
        <v>-0.44332082</v>
      </c>
      <c r="EI90" s="8">
        <f>EG90-EG89</f>
        <v>3.681880999999998E-2</v>
      </c>
      <c r="EJ90" s="8">
        <f>-EI90*EH90*$EE90*COS(EK90*(PI()/180))</f>
        <v>1.6170987825077913E-2</v>
      </c>
      <c r="EK90">
        <v>0</v>
      </c>
      <c r="EM90">
        <v>1</v>
      </c>
      <c r="EN90">
        <v>-0.16748685999999999</v>
      </c>
      <c r="EO90" s="8">
        <f>EM90-EM89</f>
        <v>3.6347290000000032E-2</v>
      </c>
      <c r="EP90" s="8">
        <f>-EO90*EN90*$EE90*COS(EQ90*(PI()/180))</f>
        <v>6.027494323467596E-3</v>
      </c>
      <c r="EQ90">
        <v>2</v>
      </c>
      <c r="ES90" s="1">
        <v>1</v>
      </c>
      <c r="ET90" s="1">
        <v>-0.11542654199999999</v>
      </c>
      <c r="EU90" s="8">
        <f>ES90-ES89</f>
        <v>3.6347290000000032E-2</v>
      </c>
      <c r="EV90" s="8">
        <f>-EU90*ET90*$EE90*COS(EW90*(PI()/180))</f>
        <v>4.1463617111491633E-3</v>
      </c>
      <c r="EW90">
        <v>4</v>
      </c>
      <c r="EY90">
        <v>1</v>
      </c>
      <c r="EZ90">
        <v>-0.2190995</v>
      </c>
      <c r="FA90" s="8">
        <f>EY90-EY89</f>
        <v>3.681880999999998E-2</v>
      </c>
      <c r="FB90" s="8">
        <f>-FA90*EZ90*$EE90*COS(FC90*(PI()/180))</f>
        <v>7.9482982979998534E-3</v>
      </c>
      <c r="FC90">
        <v>6</v>
      </c>
      <c r="FE90" s="1">
        <v>1</v>
      </c>
      <c r="FF90">
        <v>-9.7681210000000004E-2</v>
      </c>
      <c r="FG90" s="8">
        <f>FE90-FE89</f>
        <v>3.681880999999998E-2</v>
      </c>
      <c r="FH90" s="8">
        <f>-FG90*FF90*$EE90*COS(FI90*(PI()/180))</f>
        <v>3.5284358693122931E-3</v>
      </c>
      <c r="FI90">
        <v>8</v>
      </c>
      <c r="FJ90" s="1"/>
      <c r="FK90">
        <v>1</v>
      </c>
      <c r="FL90">
        <v>3.8857559999999999E-2</v>
      </c>
      <c r="FM90" s="8">
        <f>FK90-FK89</f>
        <v>3.681880999999998E-2</v>
      </c>
      <c r="FN90" s="8">
        <f>-FM90*FL90*$EE90*COS(FO90*(PI()/180))</f>
        <v>-1.3958713949499102E-3</v>
      </c>
      <c r="FO90">
        <v>10</v>
      </c>
      <c r="FR90" s="1">
        <v>1</v>
      </c>
      <c r="FS90" s="1">
        <v>2.8460760000000002E-2</v>
      </c>
      <c r="FT90" s="8">
        <f>FR90-FR89</f>
        <v>3.6347290000000032E-2</v>
      </c>
      <c r="FU90" s="8">
        <f>-FT90*FS90*$EE90*COS(FV90*(PI()/180))</f>
        <v>-1.0172270805169921E-3</v>
      </c>
      <c r="FV90">
        <v>7</v>
      </c>
      <c r="FX90">
        <v>1</v>
      </c>
      <c r="FY90">
        <v>3.8857559999999999E-2</v>
      </c>
      <c r="GF90">
        <v>1</v>
      </c>
      <c r="GG90">
        <v>0.29169559</v>
      </c>
      <c r="GH90" s="1"/>
      <c r="GI90" s="1"/>
      <c r="GJ90" s="8"/>
      <c r="GK90" s="1">
        <v>1</v>
      </c>
      <c r="GL90" s="1">
        <v>0.17137263999999999</v>
      </c>
      <c r="GM90" s="8">
        <f>GK90-GK89</f>
        <v>3.681880999999998E-2</v>
      </c>
      <c r="GN90" s="8">
        <f>-GM90*GL90*$EE90*COS(GO90*(PI()/180))</f>
        <v>-6.1145472221917456E-3</v>
      </c>
      <c r="GO90">
        <v>12</v>
      </c>
      <c r="GP90" s="8"/>
      <c r="GQ90" s="1">
        <v>1</v>
      </c>
      <c r="GR90" s="1">
        <v>0.38826829000000002</v>
      </c>
      <c r="GS90" s="8">
        <f>GQ90-GQ89</f>
        <v>3.6818808000000036E-2</v>
      </c>
      <c r="GT90" s="8">
        <f>-GS90*GR90*$EE90*COS(GU90*(PI()/180))</f>
        <v>-1.3614194745697564E-2</v>
      </c>
      <c r="GU90">
        <v>16</v>
      </c>
      <c r="GW90">
        <v>1</v>
      </c>
      <c r="GX90">
        <v>0.47762839000000001</v>
      </c>
      <c r="GY90" s="8">
        <f>GW90-GW89</f>
        <v>3.681880999999998E-2</v>
      </c>
      <c r="GZ90" s="8">
        <f>-GY90*GX90*$EE90*COS(HA90*(PI()/180))</f>
        <v>-1.6569708985702581E-2</v>
      </c>
      <c r="HA90">
        <v>18</v>
      </c>
      <c r="HC90">
        <v>1</v>
      </c>
      <c r="HD90">
        <v>0.55743746000000005</v>
      </c>
      <c r="HE90" s="8">
        <f>HC90-HC89</f>
        <v>3.681880999999998E-2</v>
      </c>
      <c r="HF90" s="8">
        <f>-HE90*HD90*$EE90*COS(HG90*(PI()/180))</f>
        <v>-1.9107346917067541E-2</v>
      </c>
      <c r="HG90">
        <v>20</v>
      </c>
      <c r="HJ90">
        <v>1</v>
      </c>
      <c r="HK90">
        <v>0.47762839000000001</v>
      </c>
    </row>
    <row r="91" spans="129:219" x14ac:dyDescent="0.3">
      <c r="DY91" s="1">
        <v>0</v>
      </c>
      <c r="DZ91" s="15">
        <f>5*($EC$5/100)*(0.2969*SQRT(DY91)-0.126*DY91-0.3516*DY91^2+0.2843*DY91^3-0.1015*DY91^4)</f>
        <v>0</v>
      </c>
      <c r="EA91" s="15">
        <f>-DZ91</f>
        <v>0</v>
      </c>
      <c r="EB91" s="15" t="e">
        <f>DY91-#REF!</f>
        <v>#REF!</v>
      </c>
      <c r="EC91" s="15"/>
      <c r="ED91" s="7"/>
      <c r="EI91" s="8"/>
      <c r="EJ91" s="8"/>
      <c r="EO91" s="8"/>
      <c r="EP91" s="8"/>
      <c r="EU91" s="8"/>
      <c r="EV91" s="8"/>
      <c r="FA91" s="8"/>
      <c r="FB91" s="8"/>
      <c r="FE91" s="1"/>
      <c r="FG91" s="8"/>
      <c r="FH91" s="8"/>
      <c r="FJ91" s="1"/>
      <c r="FK91" s="1"/>
      <c r="FL91" s="1"/>
      <c r="FM91" s="8"/>
      <c r="FN91" s="8"/>
      <c r="FT91" s="8"/>
      <c r="FU91" s="8"/>
      <c r="FX91" s="1"/>
      <c r="FY91" s="1"/>
      <c r="GH91" s="1"/>
      <c r="GI91" s="1"/>
      <c r="GJ91" s="8"/>
      <c r="GM91" s="8"/>
      <c r="GN91" s="8"/>
      <c r="GP91" s="8"/>
      <c r="GS91" s="8"/>
      <c r="GT91" s="8"/>
      <c r="GY91" s="8"/>
      <c r="GZ91" s="8"/>
      <c r="HE91" s="8"/>
      <c r="HF91" s="8"/>
    </row>
    <row r="92" spans="129:219" x14ac:dyDescent="0.3">
      <c r="DY92" s="1">
        <v>2.60625466E-2</v>
      </c>
      <c r="DZ92" s="15">
        <f t="shared" ref="DZ92:DZ114" si="150">5*($EC$5/100)*(0.2969*SQRT(DY92)-0.126*DY92-0.3516*DY92^2+0.2843*DY92^3-0.1015*DY92^4)</f>
        <v>2.6648108451597489E-2</v>
      </c>
      <c r="EA92" s="15">
        <f t="shared" ref="EA92:EA114" si="151">-DZ92</f>
        <v>-2.6648108451597489E-2</v>
      </c>
      <c r="EB92" s="15">
        <f>DY92-DY91</f>
        <v>2.60625466E-2</v>
      </c>
      <c r="EC92" s="15">
        <f t="shared" ref="EC92:EC114" si="152">EA92-EA91</f>
        <v>-2.6648108451597489E-2</v>
      </c>
      <c r="ED92" s="7">
        <f>-(PI()/2)+ATAN(EC92/EB92)</f>
        <v>-2.367303017772497</v>
      </c>
      <c r="EE92">
        <f>SIN(ED92)</f>
        <v>-0.69920839973092097</v>
      </c>
      <c r="EG92">
        <v>0</v>
      </c>
      <c r="EH92">
        <v>-0.56692326000000004</v>
      </c>
      <c r="EI92" s="8">
        <f>EG92-EG93</f>
        <v>0</v>
      </c>
      <c r="EJ92" s="8">
        <f>-EI92*EH92*$EE92*COS(EK92*(PI()/180))</f>
        <v>0</v>
      </c>
      <c r="EK92">
        <v>0</v>
      </c>
      <c r="EM92">
        <v>0</v>
      </c>
      <c r="EN92">
        <v>-0.58721946999999997</v>
      </c>
      <c r="EO92" s="8">
        <f>EM92-EM93</f>
        <v>0</v>
      </c>
      <c r="EP92" s="8">
        <f>-EO92*EN92*$EE92*COS(EQ92*(PI()/180))</f>
        <v>0</v>
      </c>
      <c r="EQ92">
        <v>2</v>
      </c>
      <c r="ES92" s="1">
        <v>0</v>
      </c>
      <c r="ET92" s="1">
        <v>-0.52571629799999997</v>
      </c>
      <c r="EU92" s="8">
        <f>ES92-ES93</f>
        <v>0</v>
      </c>
      <c r="EV92" s="8">
        <f>-EU92*ET92*$EE92*COS(EW92*(PI()/180))</f>
        <v>0</v>
      </c>
      <c r="EW92">
        <v>4</v>
      </c>
      <c r="EY92">
        <v>0</v>
      </c>
      <c r="EZ92">
        <v>-0.27748756000000002</v>
      </c>
      <c r="FA92" s="8">
        <f>EY92-EY93</f>
        <v>0</v>
      </c>
      <c r="FB92" s="8">
        <f>-FA92*EZ92*$EE92*COS(FC92*(PI()/180))</f>
        <v>0</v>
      </c>
      <c r="FC92">
        <v>6</v>
      </c>
      <c r="FE92" s="1">
        <v>0</v>
      </c>
      <c r="FF92">
        <v>-0.21983426</v>
      </c>
      <c r="FG92" s="8">
        <f>FE92-FE93</f>
        <v>0</v>
      </c>
      <c r="FH92" s="8">
        <f>-FG92*FF92*$EE92*COS(FI92*(PI()/180))</f>
        <v>0</v>
      </c>
      <c r="FI92">
        <v>8</v>
      </c>
      <c r="FJ92" s="1"/>
      <c r="FK92" s="1">
        <v>0</v>
      </c>
      <c r="FL92" s="1">
        <v>-0.16282748999999999</v>
      </c>
      <c r="FM92" s="8">
        <f>FK92-FK93</f>
        <v>0</v>
      </c>
      <c r="FN92" s="8">
        <f>-FM92*FL92*$EE92*COS(FO92*(PI()/180))</f>
        <v>0</v>
      </c>
      <c r="FO92">
        <v>10</v>
      </c>
      <c r="FR92" s="1">
        <v>0</v>
      </c>
      <c r="FS92" s="1">
        <v>-0.38842513000000001</v>
      </c>
      <c r="FT92" s="8">
        <f>FR92-FR93</f>
        <v>0</v>
      </c>
      <c r="FU92" s="8">
        <f>-FT92*FS92*$EE92*COS(FV92*(PI()/180))</f>
        <v>0</v>
      </c>
      <c r="FV92">
        <v>7</v>
      </c>
      <c r="FX92" s="1">
        <v>0</v>
      </c>
      <c r="FY92" s="1">
        <v>-0.16282748999999999</v>
      </c>
      <c r="GF92">
        <v>0</v>
      </c>
      <c r="GG92">
        <v>-0.23756917999999999</v>
      </c>
      <c r="GH92" s="1"/>
      <c r="GI92" s="1"/>
      <c r="GJ92" s="8"/>
      <c r="GK92" s="1">
        <v>0</v>
      </c>
      <c r="GL92" s="1">
        <v>-0.11122772</v>
      </c>
      <c r="GM92" s="8">
        <f>GK92-GK93</f>
        <v>0</v>
      </c>
      <c r="GN92" s="8">
        <f>-GM92*GL92*$EE92*COS(GO92*(PI()/180))</f>
        <v>0</v>
      </c>
      <c r="GO92">
        <v>12</v>
      </c>
      <c r="GP92" s="8"/>
      <c r="GQ92" s="1">
        <v>0</v>
      </c>
      <c r="GR92" s="1">
        <v>-6.3347512700000002E-3</v>
      </c>
      <c r="GS92" s="8">
        <f>GQ92-GQ93</f>
        <v>0</v>
      </c>
      <c r="GT92" s="8">
        <f>-GS92*GR92*$EE92*COS(GU92*(PI()/180))</f>
        <v>0</v>
      </c>
      <c r="GU92">
        <v>16</v>
      </c>
      <c r="GW92">
        <v>0</v>
      </c>
      <c r="GX92">
        <v>4.1173000000000001E-2</v>
      </c>
      <c r="GY92" s="8">
        <f>GW92-GW93</f>
        <v>0</v>
      </c>
      <c r="GZ92" s="8">
        <f>-GY92*GX92*$EE92*COS(HA92*(PI()/180))</f>
        <v>0</v>
      </c>
      <c r="HA92">
        <v>18</v>
      </c>
      <c r="HC92">
        <v>0</v>
      </c>
      <c r="HD92">
        <v>8.1082080000000001E-2</v>
      </c>
      <c r="HE92" s="8">
        <f>HC92-HC93</f>
        <v>0</v>
      </c>
      <c r="HF92" s="8">
        <f>-HE92*HD92*$EE92*COS(HG92*(PI()/180))</f>
        <v>0</v>
      </c>
      <c r="HG92">
        <v>20</v>
      </c>
      <c r="HJ92">
        <v>0</v>
      </c>
      <c r="HK92">
        <v>4.1173000000000001E-2</v>
      </c>
    </row>
    <row r="93" spans="129:219" x14ac:dyDescent="0.3">
      <c r="DY93" s="1">
        <v>6.5657129800000005E-2</v>
      </c>
      <c r="DZ93" s="15">
        <f t="shared" si="150"/>
        <v>3.9820016425207334E-2</v>
      </c>
      <c r="EA93" s="15">
        <f t="shared" si="151"/>
        <v>-3.9820016425207334E-2</v>
      </c>
      <c r="EB93" s="15">
        <f>DY93-DY92</f>
        <v>3.9594583200000005E-2</v>
      </c>
      <c r="EC93" s="15">
        <f t="shared" si="152"/>
        <v>-1.3171907973609846E-2</v>
      </c>
      <c r="ED93" s="7">
        <f t="shared" ref="ED93:ED113" si="153">-(PI()/2)+ATAN(EC93/EB93)</f>
        <v>-1.8919492617242695</v>
      </c>
      <c r="EE93">
        <f>SIN(ED93)</f>
        <v>-0.94887211249767367</v>
      </c>
      <c r="EG93">
        <v>0</v>
      </c>
      <c r="EH93">
        <v>-1.4651494300000001</v>
      </c>
      <c r="EI93" s="8">
        <f>EG93-EG94</f>
        <v>-2.5729459999999999E-2</v>
      </c>
      <c r="EJ93" s="8">
        <f>-EI93*EH93*$EE93*COS(EK93*(PI()/180))</f>
        <v>3.5770109927308058E-2</v>
      </c>
      <c r="EK93">
        <v>0</v>
      </c>
      <c r="EM93">
        <v>0</v>
      </c>
      <c r="EN93">
        <v>-1.35549947</v>
      </c>
      <c r="EO93" s="8">
        <f>EM93-EM94</f>
        <v>-2.606255E-2</v>
      </c>
      <c r="EP93" s="8">
        <f>-EO93*EN93*$EE93*COS(EQ93*(PI()/180))</f>
        <v>3.3501117907504686E-2</v>
      </c>
      <c r="EQ93">
        <v>2</v>
      </c>
      <c r="ES93" s="1">
        <v>0</v>
      </c>
      <c r="ET93" s="1">
        <v>-1.6061661</v>
      </c>
      <c r="EU93" s="8">
        <f>ES93-ES94</f>
        <v>-2.60625466E-2</v>
      </c>
      <c r="EV93" s="8">
        <f>-EU93*ET93*$EE93*COS(EW93*(PI()/180))</f>
        <v>3.9623768433775089E-2</v>
      </c>
      <c r="EW93">
        <v>4</v>
      </c>
      <c r="EY93">
        <v>0</v>
      </c>
      <c r="EZ93">
        <v>-2.1156139700000001</v>
      </c>
      <c r="FA93" s="8">
        <f>EY93-EY94</f>
        <v>-2.5729459999999999E-2</v>
      </c>
      <c r="FB93" s="8">
        <f>-FA93*EZ93*$EE93*COS(FC93*(PI()/180))</f>
        <v>5.1367582776488674E-2</v>
      </c>
      <c r="FC93">
        <v>6</v>
      </c>
      <c r="FE93" s="1">
        <v>0</v>
      </c>
      <c r="FF93">
        <v>-2.2243224000000001</v>
      </c>
      <c r="FG93" s="8">
        <f>FE93-FE94</f>
        <v>-2.5729459999999999E-2</v>
      </c>
      <c r="FH93" s="8">
        <f>-FG93*FF93*$EE93*COS(FI93*(PI()/180))</f>
        <v>5.3776045822397825E-2</v>
      </c>
      <c r="FI93">
        <v>8</v>
      </c>
      <c r="FJ93" s="1"/>
      <c r="FK93" s="1">
        <v>0</v>
      </c>
      <c r="FL93" s="1">
        <v>-2.3035099400000001</v>
      </c>
      <c r="FM93" s="8">
        <f>FK93-FK94</f>
        <v>-2.5729459999999999E-2</v>
      </c>
      <c r="FN93" s="8">
        <f>-FM93*FL93*$EE93*COS(FO93*(PI()/180))</f>
        <v>5.5383437018114351E-2</v>
      </c>
      <c r="FO93">
        <v>10</v>
      </c>
      <c r="FR93" s="1">
        <v>0</v>
      </c>
      <c r="FS93" s="1">
        <v>-1.8447679299999999</v>
      </c>
      <c r="FT93" s="8">
        <f>FR93-FR94</f>
        <v>-2.606255E-2</v>
      </c>
      <c r="FU93" s="8">
        <f>-FT93*FS93*$EE93*COS(FV93*(PI()/180))</f>
        <v>4.5281107275875941E-2</v>
      </c>
      <c r="FV93">
        <v>7</v>
      </c>
      <c r="FX93" s="1">
        <v>0</v>
      </c>
      <c r="FY93" s="1">
        <v>-2.3035099400000001</v>
      </c>
      <c r="GF93">
        <v>0</v>
      </c>
      <c r="GG93">
        <v>-1.98985419</v>
      </c>
      <c r="GH93" s="1"/>
      <c r="GI93" s="1"/>
      <c r="GJ93" s="8"/>
      <c r="GK93" s="1">
        <v>0</v>
      </c>
      <c r="GL93" s="1">
        <v>-2.3637663799999999</v>
      </c>
      <c r="GM93" s="8">
        <f>GK93-GK94</f>
        <v>-2.5729459999999999E-2</v>
      </c>
      <c r="GN93" s="8">
        <f>-GM93*GL93*$EE93*COS(GO93*(PI()/180))</f>
        <v>5.6447836305513692E-2</v>
      </c>
      <c r="GO93">
        <v>12</v>
      </c>
      <c r="GP93" s="8"/>
      <c r="GQ93" s="1">
        <v>0</v>
      </c>
      <c r="GR93" s="1">
        <v>-2.4490444199999999</v>
      </c>
      <c r="GS93" s="8">
        <f>GQ93-GQ94</f>
        <v>-2.5729462599999999E-2</v>
      </c>
      <c r="GT93" s="8">
        <f>-GS93*GR93*$EE93*COS(GU93*(PI()/180))</f>
        <v>5.7474697945664718E-2</v>
      </c>
      <c r="GU93">
        <v>16</v>
      </c>
      <c r="GW93">
        <v>0</v>
      </c>
      <c r="GX93">
        <v>-2.47524656</v>
      </c>
      <c r="GY93" s="8">
        <f>GW93-GW94</f>
        <v>-2.5729459999999999E-2</v>
      </c>
      <c r="GZ93" s="8">
        <f>-GY93*GX93*$EE93*COS(HA93*(PI()/180))</f>
        <v>5.7472904491617446E-2</v>
      </c>
      <c r="HA93">
        <v>18</v>
      </c>
      <c r="HC93">
        <v>0</v>
      </c>
      <c r="HD93">
        <v>-2.4799599300000001</v>
      </c>
      <c r="HE93" s="8">
        <f>HC93-HC94</f>
        <v>-2.5729459999999999E-2</v>
      </c>
      <c r="HF93" s="8">
        <f>-HE93*HD93*$EE93*COS(HG93*(PI()/180))</f>
        <v>5.6894309969717706E-2</v>
      </c>
      <c r="HG93">
        <v>20</v>
      </c>
      <c r="HJ93">
        <v>0</v>
      </c>
      <c r="HK93">
        <v>-2.47524656</v>
      </c>
    </row>
    <row r="94" spans="129:219" x14ac:dyDescent="0.3">
      <c r="DY94" s="1">
        <v>0.116797683</v>
      </c>
      <c r="DZ94" s="15">
        <f t="shared" si="150"/>
        <v>4.9433246699933216E-2</v>
      </c>
      <c r="EA94" s="15">
        <f t="shared" si="151"/>
        <v>-4.9433246699933216E-2</v>
      </c>
      <c r="EB94" s="15">
        <f>DY94-DY93</f>
        <v>5.1140553199999994E-2</v>
      </c>
      <c r="EC94" s="15">
        <f t="shared" si="152"/>
        <v>-9.6132302747258813E-3</v>
      </c>
      <c r="ED94" s="7">
        <f t="shared" si="153"/>
        <v>-1.7566047065434491</v>
      </c>
      <c r="EE94">
        <f>SIN(ED94)</f>
        <v>-0.98278723083040553</v>
      </c>
      <c r="EG94">
        <v>2.5729459999999999E-2</v>
      </c>
      <c r="EH94">
        <v>0.27701168999999998</v>
      </c>
      <c r="EI94" s="8">
        <f>EG94-EG95</f>
        <v>-3.9560220000000007E-2</v>
      </c>
      <c r="EJ94" s="8">
        <f>-EI94*EH94*$EE94*COS(EK94*(PI()/180))</f>
        <v>-1.0770014799733399E-2</v>
      </c>
      <c r="EK94">
        <v>0</v>
      </c>
      <c r="EM94">
        <v>2.606255E-2</v>
      </c>
      <c r="EN94">
        <v>-1.020269E-2</v>
      </c>
      <c r="EO94" s="8">
        <f>EM94-EM95</f>
        <v>-3.959457999999999E-2</v>
      </c>
      <c r="EP94" s="8">
        <f>-EO94*EN94*$EE94*COS(EQ94*(PI()/180))</f>
        <v>3.967759094723551E-4</v>
      </c>
      <c r="EQ94">
        <v>2</v>
      </c>
      <c r="ES94" s="1">
        <v>2.60625466E-2</v>
      </c>
      <c r="ET94" s="1">
        <v>-0.22314302999999999</v>
      </c>
      <c r="EU94" s="8">
        <f>ES94-ES95</f>
        <v>-3.9594583200000005E-2</v>
      </c>
      <c r="EV94" s="8">
        <f>-EU94*ET94*$EE94*COS(EW94*(PI()/180))</f>
        <v>8.6620242769117634E-3</v>
      </c>
      <c r="EW94">
        <v>4</v>
      </c>
      <c r="EY94">
        <v>2.5729459999999999E-2</v>
      </c>
      <c r="EZ94">
        <v>-0.31910388000000001</v>
      </c>
      <c r="FA94" s="8">
        <f>EY94-EY95</f>
        <v>-3.9560220000000007E-2</v>
      </c>
      <c r="FB94" s="8">
        <f>-FA94*EZ94*$EE94*COS(FC94*(PI()/180))</f>
        <v>1.2338564538304266E-2</v>
      </c>
      <c r="FC94">
        <v>6</v>
      </c>
      <c r="FE94" s="1">
        <v>2.5729459999999999E-2</v>
      </c>
      <c r="FF94">
        <v>-0.46811222000000002</v>
      </c>
      <c r="FG94" s="8">
        <f>FE94-FE95</f>
        <v>-3.9560220000000007E-2</v>
      </c>
      <c r="FH94" s="8">
        <f>-FG94*FF94*$EE94*COS(FI94*(PI()/180))</f>
        <v>1.802274579376965E-2</v>
      </c>
      <c r="FI94">
        <v>8</v>
      </c>
      <c r="FJ94" s="1"/>
      <c r="FK94" s="1">
        <v>2.5729459999999999E-2</v>
      </c>
      <c r="FL94" s="1">
        <v>-0.59308554999999996</v>
      </c>
      <c r="FM94" s="8">
        <f>FK94-FK95</f>
        <v>-3.9560220000000007E-2</v>
      </c>
      <c r="FN94" s="8">
        <f>-FM94*FL94*$EE94*COS(FO94*(PI()/180))</f>
        <v>2.270842455561883E-2</v>
      </c>
      <c r="FO94">
        <v>10</v>
      </c>
      <c r="FR94" s="1">
        <v>2.606255E-2</v>
      </c>
      <c r="FS94" s="1">
        <v>-0.44980631999999998</v>
      </c>
      <c r="FT94" s="8">
        <f>FR94-FR95</f>
        <v>-3.959457999999999E-2</v>
      </c>
      <c r="FU94" s="8">
        <f>-FT94*FS94*$EE94*COS(FV94*(PI()/180))</f>
        <v>1.7372867553231596E-2</v>
      </c>
      <c r="FV94">
        <v>7</v>
      </c>
      <c r="FX94" s="1">
        <v>2.5729459999999999E-2</v>
      </c>
      <c r="FY94" s="1">
        <v>-0.59308554999999996</v>
      </c>
      <c r="GF94">
        <v>2.606255E-2</v>
      </c>
      <c r="GG94">
        <v>-0.66352085999999999</v>
      </c>
      <c r="GH94" s="1"/>
      <c r="GI94" s="1"/>
      <c r="GJ94" s="8"/>
      <c r="GK94" s="1">
        <v>2.5729459999999999E-2</v>
      </c>
      <c r="GL94" s="1">
        <v>-0.70354965999999997</v>
      </c>
      <c r="GM94" s="8">
        <f>GK94-GK95</f>
        <v>-3.9560220000000007E-2</v>
      </c>
      <c r="GN94" s="8">
        <f>-GM94*GL94*$EE94*COS(GO94*(PI()/180))</f>
        <v>2.6755763885836593E-2</v>
      </c>
      <c r="GO94">
        <v>12</v>
      </c>
      <c r="GP94" s="8"/>
      <c r="GQ94" s="1">
        <v>2.5729462599999999E-2</v>
      </c>
      <c r="GR94" s="1">
        <v>-0.89581337100000002</v>
      </c>
      <c r="GS94" s="8">
        <f>GQ94-GQ95</f>
        <v>-3.9560214299999993E-2</v>
      </c>
      <c r="GT94" s="8">
        <f>-GS94*GR94*$EE94*COS(GU94*(PI()/180))</f>
        <v>3.3479373171085236E-2</v>
      </c>
      <c r="GU94">
        <v>16</v>
      </c>
      <c r="GW94">
        <v>2.5729459999999999E-2</v>
      </c>
      <c r="GX94">
        <v>-0.97730534000000002</v>
      </c>
      <c r="GY94" s="8">
        <f>GW94-GW95</f>
        <v>-3.9560220000000007E-2</v>
      </c>
      <c r="GZ94" s="8">
        <f>-GY94*GX94*$EE94*COS(HA94*(PI()/180))</f>
        <v>3.6137225065738181E-2</v>
      </c>
      <c r="HA94">
        <v>18</v>
      </c>
      <c r="HC94">
        <v>2.5729459999999999E-2</v>
      </c>
      <c r="HD94">
        <v>-1.0594903</v>
      </c>
      <c r="HE94" s="8">
        <f>HC94-HC95</f>
        <v>-3.9560220000000007E-2</v>
      </c>
      <c r="HF94" s="8">
        <f>-HE94*HD94*$EE94*COS(HG94*(PI()/180))</f>
        <v>3.8708024265865948E-2</v>
      </c>
      <c r="HG94">
        <v>20</v>
      </c>
      <c r="HJ94">
        <v>2.5729459999999999E-2</v>
      </c>
      <c r="HK94">
        <v>-0.97730534000000002</v>
      </c>
    </row>
    <row r="95" spans="129:219" x14ac:dyDescent="0.3">
      <c r="DY95" s="1">
        <v>0.17878364099999999</v>
      </c>
      <c r="DZ95" s="15">
        <f t="shared" si="150"/>
        <v>5.5976094728309785E-2</v>
      </c>
      <c r="EA95" s="15">
        <f t="shared" si="151"/>
        <v>-5.5976094728309785E-2</v>
      </c>
      <c r="EB95" s="15">
        <f>DY95-DY94</f>
        <v>6.1985957999999994E-2</v>
      </c>
      <c r="EC95" s="15">
        <f t="shared" si="152"/>
        <v>-6.5428480283765689E-3</v>
      </c>
      <c r="ED95" s="7">
        <f t="shared" si="153"/>
        <v>-1.6759606278858505</v>
      </c>
      <c r="EE95">
        <f>SIN(ED95)</f>
        <v>-0.99447532939330852</v>
      </c>
      <c r="EG95">
        <v>6.5289680000000003E-2</v>
      </c>
      <c r="EH95">
        <v>0.39841926</v>
      </c>
      <c r="EI95" s="8">
        <f>EG95-EG96</f>
        <v>-5.1124549999999991E-2</v>
      </c>
      <c r="EJ95" s="8">
        <f>-EI95*EH95*$EE95*COS(EK95*(PI()/180))</f>
        <v>-2.0256473333529017E-2</v>
      </c>
      <c r="EK95">
        <v>0</v>
      </c>
      <c r="EM95">
        <v>6.5657129999999994E-2</v>
      </c>
      <c r="EN95">
        <v>6.5091599999999999E-3</v>
      </c>
      <c r="EO95" s="8">
        <f>EM95-EM96</f>
        <v>-5.1140550000000007E-2</v>
      </c>
      <c r="EP95" s="8">
        <f>-EO95*EN95*$EE95*COS(EQ95*(PI()/180))</f>
        <v>-3.3084129648705232E-4</v>
      </c>
      <c r="EQ95">
        <v>2</v>
      </c>
      <c r="ES95" s="1">
        <v>6.5657129800000005E-2</v>
      </c>
      <c r="ET95" s="1">
        <v>-0.192762604</v>
      </c>
      <c r="EU95" s="8">
        <f>ES95-ES96</f>
        <v>-5.1140553199999994E-2</v>
      </c>
      <c r="EV95" s="8">
        <f>-EU95*ET95*$EE95*COS(EW95*(PI()/180))</f>
        <v>9.7796431862744101E-3</v>
      </c>
      <c r="EW95">
        <v>4</v>
      </c>
      <c r="EY95">
        <v>6.5289680000000003E-2</v>
      </c>
      <c r="EZ95">
        <v>-0.18688629000000001</v>
      </c>
      <c r="FA95" s="8">
        <f>EY95-EY96</f>
        <v>-5.1124549999999991E-2</v>
      </c>
      <c r="FB95" s="8">
        <f>-FA95*EZ95*$EE95*COS(FC95*(PI()/180))</f>
        <v>9.4496408728352958E-3</v>
      </c>
      <c r="FC95">
        <v>6</v>
      </c>
      <c r="FE95" s="1">
        <v>6.5289680000000003E-2</v>
      </c>
      <c r="FF95">
        <v>-0.31886453999999997</v>
      </c>
      <c r="FG95" s="8">
        <f>FE95-FE96</f>
        <v>-5.1124549999999991E-2</v>
      </c>
      <c r="FH95" s="8">
        <f>-FG95*FF95*$EE95*COS(FI95*(PI()/180))</f>
        <v>1.6053972431080039E-2</v>
      </c>
      <c r="FI95">
        <v>8</v>
      </c>
      <c r="FJ95" s="1"/>
      <c r="FK95" s="1">
        <v>6.5289680000000003E-2</v>
      </c>
      <c r="FL95" s="1">
        <v>-0.43210643999999998</v>
      </c>
      <c r="FM95" s="8">
        <f>FK95-FK96</f>
        <v>-5.1124549999999991E-2</v>
      </c>
      <c r="FN95" s="8">
        <f>-FM95*FL95*$EE95*COS(FO95*(PI()/180))</f>
        <v>2.1635438913399779E-2</v>
      </c>
      <c r="FO95">
        <v>10</v>
      </c>
      <c r="FR95" s="1">
        <v>6.5657129999999994E-2</v>
      </c>
      <c r="FS95" s="1">
        <v>-0.42514676000000001</v>
      </c>
      <c r="FT95" s="8">
        <f>FR95-FR96</f>
        <v>-5.1140550000000007E-2</v>
      </c>
      <c r="FU95" s="8">
        <f>-FT95*FS95*$EE95*COS(FV95*(PI()/180))</f>
        <v>2.1460952420772856E-2</v>
      </c>
      <c r="FV95">
        <v>7</v>
      </c>
      <c r="FX95" s="1">
        <v>6.5289680000000003E-2</v>
      </c>
      <c r="FY95" s="1">
        <v>-0.43210643999999998</v>
      </c>
      <c r="GF95">
        <v>6.5657129999999994E-2</v>
      </c>
      <c r="GG95">
        <v>-0.66335286000000004</v>
      </c>
      <c r="GH95" s="1"/>
      <c r="GI95" s="1"/>
      <c r="GJ95" s="8"/>
      <c r="GK95" s="1">
        <v>6.5289680000000003E-2</v>
      </c>
      <c r="GL95" s="1">
        <v>-0.53377529000000001</v>
      </c>
      <c r="GM95" s="8">
        <f>GK95-GK96</f>
        <v>-5.1124549999999991E-2</v>
      </c>
      <c r="GN95" s="8">
        <f>-GM95*GL95*$EE95*COS(GO95*(PI()/180))</f>
        <v>2.6545222584037968E-2</v>
      </c>
      <c r="GO95">
        <v>12</v>
      </c>
      <c r="GP95" s="8"/>
      <c r="GQ95" s="1">
        <v>6.5289676899999996E-2</v>
      </c>
      <c r="GR95" s="1">
        <v>-0.71993300900000001</v>
      </c>
      <c r="GS95" s="8">
        <f>GQ95-GQ96</f>
        <v>-5.112455610000001E-2</v>
      </c>
      <c r="GT95" s="8">
        <f>-GS95*GR95*$EE95*COS(GU95*(PI()/180))</f>
        <v>3.5184978292914025E-2</v>
      </c>
      <c r="GU95">
        <v>16</v>
      </c>
      <c r="GW95">
        <v>6.5289680000000003E-2</v>
      </c>
      <c r="GX95">
        <v>-0.80384330999999998</v>
      </c>
      <c r="GY95" s="8">
        <f>GW95-GW96</f>
        <v>-5.1124549999999991E-2</v>
      </c>
      <c r="GZ95" s="8">
        <f>-GY95*GX95*$EE95*COS(HA95*(PI()/180))</f>
        <v>3.886880953450491E-2</v>
      </c>
      <c r="HA95">
        <v>18</v>
      </c>
      <c r="HC95">
        <v>6.5289680000000003E-2</v>
      </c>
      <c r="HD95">
        <v>-0.87835352</v>
      </c>
      <c r="HE95" s="8">
        <f>HC95-HC96</f>
        <v>-5.1124549999999991E-2</v>
      </c>
      <c r="HF95" s="8">
        <f>-HE95*HD95*$EE95*COS(HG95*(PI()/180))</f>
        <v>4.1964173566952749E-2</v>
      </c>
      <c r="HG95">
        <v>20</v>
      </c>
      <c r="HJ95">
        <v>6.5289680000000003E-2</v>
      </c>
      <c r="HK95">
        <v>-0.80384330999999998</v>
      </c>
    </row>
    <row r="96" spans="129:219" x14ac:dyDescent="0.3">
      <c r="DY96" s="1">
        <v>0.23458828300000001</v>
      </c>
      <c r="DZ96" s="15">
        <f t="shared" si="150"/>
        <v>5.8954250447668256E-2</v>
      </c>
      <c r="EA96" s="15">
        <f t="shared" si="151"/>
        <v>-5.8954250447668256E-2</v>
      </c>
      <c r="EB96" s="15">
        <f>DY96-DY95</f>
        <v>5.5804642000000015E-2</v>
      </c>
      <c r="EC96" s="15">
        <f t="shared" si="152"/>
        <v>-2.9781557193584718E-3</v>
      </c>
      <c r="ED96" s="7">
        <f t="shared" si="153"/>
        <v>-1.6241132746282241</v>
      </c>
      <c r="EE96">
        <f>SIN(ED96)</f>
        <v>-0.99857898821020796</v>
      </c>
      <c r="EG96">
        <v>0.11641422999999999</v>
      </c>
      <c r="EH96">
        <v>0.70062979000000003</v>
      </c>
      <c r="EI96" s="8">
        <f>EG96-EG97</f>
        <v>-6.1994780000000013E-2</v>
      </c>
      <c r="EJ96" s="8">
        <f>-EI96*EH96*$EE96*COS(EK96*(PI()/180))</f>
        <v>-4.3373667491648962E-2</v>
      </c>
      <c r="EK96">
        <v>0</v>
      </c>
      <c r="EM96">
        <v>0.11679768</v>
      </c>
      <c r="EN96">
        <v>0.12289645</v>
      </c>
      <c r="EO96" s="8">
        <f>EM96-EM97</f>
        <v>-6.1985959999999993E-2</v>
      </c>
      <c r="EP96" s="8">
        <f>-EO96*EN96*$EE96*COS(EQ96*(PI()/180))</f>
        <v>-7.602395376119688E-3</v>
      </c>
      <c r="EQ96">
        <v>2</v>
      </c>
      <c r="ES96" s="1">
        <v>0.116797683</v>
      </c>
      <c r="ET96" s="1">
        <v>-3.1557691200000001E-2</v>
      </c>
      <c r="EU96" s="8">
        <f>ES96-ES97</f>
        <v>-6.1985957999999994E-2</v>
      </c>
      <c r="EV96" s="8">
        <f>-EU96*ET96*$EE96*COS(EW96*(PI()/180))</f>
        <v>1.9485957599725348E-3</v>
      </c>
      <c r="EW96">
        <v>4</v>
      </c>
      <c r="EY96">
        <v>0.11641422999999999</v>
      </c>
      <c r="EZ96">
        <v>0.19915368</v>
      </c>
      <c r="FA96" s="8">
        <f>EY96-EY97</f>
        <v>-6.1994780000000013E-2</v>
      </c>
      <c r="FB96" s="8">
        <f>-FA96*EZ96*$EE96*COS(FC96*(PI()/180))</f>
        <v>-1.2261404826333934E-2</v>
      </c>
      <c r="FC96">
        <v>6</v>
      </c>
      <c r="FE96" s="1">
        <v>0.11641422999999999</v>
      </c>
      <c r="FF96">
        <v>7.4928300000000003E-2</v>
      </c>
      <c r="FG96" s="8">
        <f>FE96-FE97</f>
        <v>-6.1994780000000013E-2</v>
      </c>
      <c r="FH96" s="8">
        <f>-FG96*FF96*$EE96*COS(FI96*(PI()/180))</f>
        <v>-4.5934204694396243E-3</v>
      </c>
      <c r="FI96">
        <v>8</v>
      </c>
      <c r="FJ96" s="1"/>
      <c r="FK96" s="1">
        <v>0.11641422999999999</v>
      </c>
      <c r="FL96" s="1">
        <v>-3.339276E-2</v>
      </c>
      <c r="FM96" s="8">
        <f>FK96-FK97</f>
        <v>-6.1994780000000013E-2</v>
      </c>
      <c r="FN96" s="8">
        <f>-FM96*FL96*$EE96*COS(FO96*(PI()/180))</f>
        <v>2.0358291184629051E-3</v>
      </c>
      <c r="FO96">
        <v>10</v>
      </c>
      <c r="FR96" s="1">
        <v>0.11679768</v>
      </c>
      <c r="FS96" s="1">
        <v>-0.22023997000000001</v>
      </c>
      <c r="FT96" s="8">
        <f>FR96-FR97</f>
        <v>-6.1985959999999993E-2</v>
      </c>
      <c r="FU96" s="8">
        <f>-FT96*FS96*$EE96*COS(FV96*(PI()/180))</f>
        <v>1.3530772879357647E-2</v>
      </c>
      <c r="FV96">
        <v>7</v>
      </c>
      <c r="FX96" s="1">
        <v>0.11641422999999999</v>
      </c>
      <c r="FY96" s="1">
        <v>-3.339276E-2</v>
      </c>
      <c r="GF96">
        <v>0.11679768</v>
      </c>
      <c r="GG96">
        <v>-0.42102600000000001</v>
      </c>
      <c r="GH96" s="1"/>
      <c r="GI96" s="1"/>
      <c r="GJ96" s="8"/>
      <c r="GK96" s="1">
        <v>0.11641422999999999</v>
      </c>
      <c r="GL96" s="1">
        <v>-0.13200833000000001</v>
      </c>
      <c r="GM96" s="8">
        <f>GK96-GK97</f>
        <v>-6.1994780000000013E-2</v>
      </c>
      <c r="GN96" s="8">
        <f>-GM96*GL96*$EE96*COS(GO96*(PI()/180))</f>
        <v>7.99361592641115E-3</v>
      </c>
      <c r="GO96">
        <v>12</v>
      </c>
      <c r="GP96" s="8"/>
      <c r="GQ96" s="1">
        <v>0.11641423300000001</v>
      </c>
      <c r="GR96" s="1">
        <v>-0.31524083800000002</v>
      </c>
      <c r="GS96" s="8">
        <f>GQ96-GQ97</f>
        <v>-6.1994773000000003E-2</v>
      </c>
      <c r="GT96" s="8">
        <f>-GS96*GR96*$EE96*COS(GU96*(PI()/180))</f>
        <v>1.8759515080125227E-2</v>
      </c>
      <c r="GU96">
        <v>16</v>
      </c>
      <c r="GW96">
        <v>0.11641422999999999</v>
      </c>
      <c r="GX96">
        <v>-0.40193039000000003</v>
      </c>
      <c r="GY96" s="8">
        <f>GW96-GW97</f>
        <v>-6.1994780000000013E-2</v>
      </c>
      <c r="GZ96" s="8">
        <f>-GY96*GX96*$EE96*COS(HA96*(PI()/180))</f>
        <v>2.3664357450182374E-2</v>
      </c>
      <c r="HA96">
        <v>18</v>
      </c>
      <c r="HC96">
        <v>0.11641422999999999</v>
      </c>
      <c r="HD96">
        <v>-0.48539622999999998</v>
      </c>
      <c r="HE96" s="8">
        <f>HC96-HC97</f>
        <v>-6.1994780000000013E-2</v>
      </c>
      <c r="HF96" s="8">
        <f>-HE96*HD96*$EE96*COS(HG96*(PI()/180))</f>
        <v>2.8237078555791859E-2</v>
      </c>
      <c r="HG96">
        <v>20</v>
      </c>
      <c r="HJ96">
        <v>0.11641422999999999</v>
      </c>
      <c r="HK96">
        <v>-0.40193039000000003</v>
      </c>
    </row>
    <row r="97" spans="129:219" x14ac:dyDescent="0.3">
      <c r="DY97" s="1">
        <v>0.27912081999999999</v>
      </c>
      <c r="DZ97" s="15">
        <f t="shared" si="150"/>
        <v>5.9917388798173321E-2</v>
      </c>
      <c r="EA97" s="15">
        <f t="shared" si="151"/>
        <v>-5.9917388798173321E-2</v>
      </c>
      <c r="EB97" s="15">
        <f>DY97-DY96</f>
        <v>4.4532536999999983E-2</v>
      </c>
      <c r="EC97" s="15">
        <f t="shared" si="152"/>
        <v>-9.6313835050506474E-4</v>
      </c>
      <c r="ED97" s="7">
        <f t="shared" si="153"/>
        <v>-1.5924207004593651</v>
      </c>
      <c r="EE97">
        <f>SIN(ED97)</f>
        <v>-0.99976620234260183</v>
      </c>
      <c r="EG97">
        <v>0.17840901000000001</v>
      </c>
      <c r="EH97">
        <v>0.77638063000000002</v>
      </c>
      <c r="EI97" s="8">
        <f>EG97-EG98</f>
        <v>-5.5793939999999986E-2</v>
      </c>
      <c r="EJ97" s="8">
        <f>-EI97*EH97*$EE97*COS(EK97*(PI()/180))</f>
        <v>-4.3307206796101068E-2</v>
      </c>
      <c r="EK97">
        <v>0</v>
      </c>
      <c r="EM97">
        <v>0.17878363999999999</v>
      </c>
      <c r="EN97">
        <v>0.17051314000000001</v>
      </c>
      <c r="EO97" s="8">
        <f>EM97-EM98</f>
        <v>-5.5804640000000016E-2</v>
      </c>
      <c r="EP97" s="8">
        <f>-EO97*EN97*$EE97*COS(EQ97*(PI()/180))</f>
        <v>-9.5074045248126852E-3</v>
      </c>
      <c r="EQ97">
        <v>2</v>
      </c>
      <c r="ES97" s="1">
        <v>0.17878364099999999</v>
      </c>
      <c r="ET97" s="1">
        <v>3.7478651500000001E-2</v>
      </c>
      <c r="EU97" s="8">
        <f>ES97-ES98</f>
        <v>-5.5804642000000015E-2</v>
      </c>
      <c r="EV97" s="8">
        <f>-EU97*ET97*$EE97*COS(EW97*(PI()/180))</f>
        <v>-2.0859001901657121E-3</v>
      </c>
      <c r="EW97">
        <v>4</v>
      </c>
      <c r="EY97">
        <v>0.17840901000000001</v>
      </c>
      <c r="EZ97">
        <v>0.30236042000000002</v>
      </c>
      <c r="FA97" s="8">
        <f>EY97-EY98</f>
        <v>-5.5793939999999986E-2</v>
      </c>
      <c r="FB97" s="8">
        <f>-FA97*EZ97*$EE97*COS(FC97*(PI()/180))</f>
        <v>-1.6773541637026154E-2</v>
      </c>
      <c r="FC97">
        <v>6</v>
      </c>
      <c r="FE97" s="1">
        <v>0.17840901000000001</v>
      </c>
      <c r="FF97">
        <v>0.18454043000000001</v>
      </c>
      <c r="FG97" s="8">
        <f>FE97-FE98</f>
        <v>-5.5793939999999986E-2</v>
      </c>
      <c r="FH97" s="8">
        <f>-FG97*FF97*$EE97*COS(FI97*(PI()/180))</f>
        <v>-1.0193651592490111E-2</v>
      </c>
      <c r="FI97">
        <v>8</v>
      </c>
      <c r="FJ97" s="1"/>
      <c r="FK97" s="1">
        <v>0.17840901000000001</v>
      </c>
      <c r="FL97" s="1">
        <v>8.0687480000000006E-2</v>
      </c>
      <c r="FM97" s="8">
        <f>FK97-FK98</f>
        <v>-5.5793939999999986E-2</v>
      </c>
      <c r="FN97" s="8">
        <f>-FM97*FL97*$EE97*COS(FO97*(PI()/180))</f>
        <v>-4.4324423232197339E-3</v>
      </c>
      <c r="FO97">
        <v>10</v>
      </c>
      <c r="FR97" s="1">
        <v>0.17878363999999999</v>
      </c>
      <c r="FS97" s="1">
        <v>-0.13386178000000001</v>
      </c>
      <c r="FT97" s="8">
        <f>FR97-FR98</f>
        <v>-5.5804640000000016E-2</v>
      </c>
      <c r="FU97" s="8">
        <f>-FT97*FS97*$EE97*COS(FV97*(PI()/180))</f>
        <v>7.4126939113506873E-3</v>
      </c>
      <c r="FV97">
        <v>7</v>
      </c>
      <c r="FX97" s="1">
        <v>0.17840901000000001</v>
      </c>
      <c r="FY97" s="1">
        <v>8.0687480000000006E-2</v>
      </c>
      <c r="GF97">
        <v>0.17878363999999999</v>
      </c>
      <c r="GG97">
        <v>-0.32332360999999998</v>
      </c>
      <c r="GH97" s="1"/>
      <c r="GI97" s="1"/>
      <c r="GJ97" s="8"/>
      <c r="GK97" s="1">
        <v>0.17840901000000001</v>
      </c>
      <c r="GL97" s="1">
        <v>-1.5286009999999999E-2</v>
      </c>
      <c r="GM97" s="8">
        <f>GK97-GK98</f>
        <v>-5.5793939999999986E-2</v>
      </c>
      <c r="GN97" s="8">
        <f>-GM97*GL97*$EE97*COS(GO97*(PI()/180))</f>
        <v>8.3403449967634695E-4</v>
      </c>
      <c r="GO97">
        <v>12</v>
      </c>
      <c r="GP97" s="8"/>
      <c r="GQ97" s="1">
        <v>0.17840900600000001</v>
      </c>
      <c r="GR97" s="1">
        <v>-0.198334337</v>
      </c>
      <c r="GS97" s="8">
        <f>GQ97-GQ98</f>
        <v>-5.5793947999999982E-2</v>
      </c>
      <c r="GT97" s="8">
        <f>-GS97*GR97*$EE97*COS(GU97*(PI()/180))</f>
        <v>1.0634696254442636E-2</v>
      </c>
      <c r="GU97">
        <v>16</v>
      </c>
      <c r="GW97">
        <v>0.17840901000000001</v>
      </c>
      <c r="GX97">
        <v>-0.28509198000000002</v>
      </c>
      <c r="GY97" s="8">
        <f>GW97-GW98</f>
        <v>-5.5793939999999986E-2</v>
      </c>
      <c r="GZ97" s="8">
        <f>-GY97*GX97*$EE97*COS(HA97*(PI()/180))</f>
        <v>1.5124353095933451E-2</v>
      </c>
      <c r="HA97">
        <v>18</v>
      </c>
      <c r="HC97">
        <v>0.17840901000000001</v>
      </c>
      <c r="HD97">
        <v>-0.36874225999999999</v>
      </c>
      <c r="HE97" s="8">
        <f>HC97-HC98</f>
        <v>-5.5793939999999986E-2</v>
      </c>
      <c r="HF97" s="8">
        <f>-HE97*HD97*$EE97*COS(HG97*(PI()/180))</f>
        <v>1.9328324652389216E-2</v>
      </c>
      <c r="HG97">
        <v>20</v>
      </c>
      <c r="HJ97">
        <v>0.17840901000000001</v>
      </c>
      <c r="HK97">
        <v>-0.28509198000000002</v>
      </c>
    </row>
    <row r="98" spans="129:219" x14ac:dyDescent="0.3">
      <c r="DY98" s="1">
        <v>0.32371982700000002</v>
      </c>
      <c r="DZ98" s="15">
        <f t="shared" si="150"/>
        <v>5.9892512357095425E-2</v>
      </c>
      <c r="EA98" s="15">
        <f t="shared" si="151"/>
        <v>-5.9892512357095425E-2</v>
      </c>
      <c r="EB98" s="15">
        <f>DY98-DY97</f>
        <v>4.4599007000000024E-2</v>
      </c>
      <c r="EC98" s="15">
        <f t="shared" si="152"/>
        <v>2.4876441077896494E-5</v>
      </c>
      <c r="ED98" s="7">
        <f t="shared" si="153"/>
        <v>-1.5702385466968316</v>
      </c>
      <c r="EE98">
        <f>SIN(ED98)</f>
        <v>-0.99999984444068513</v>
      </c>
      <c r="EG98">
        <v>0.23420294999999999</v>
      </c>
      <c r="EH98">
        <v>0.81702960999999996</v>
      </c>
      <c r="EI98" s="8">
        <f>EG98-EG99</f>
        <v>-4.457862999999998E-2</v>
      </c>
      <c r="EJ98" s="8">
        <f>-EI98*EH98*$EE98*COS(EK98*(PI()/180))</f>
        <v>-3.6422055017443472E-2</v>
      </c>
      <c r="EK98">
        <v>0</v>
      </c>
      <c r="EM98">
        <v>0.23458828000000001</v>
      </c>
      <c r="EN98">
        <v>0.20706683000000001</v>
      </c>
      <c r="EO98" s="8">
        <f>EM98-EM99</f>
        <v>-4.4532539999999982E-2</v>
      </c>
      <c r="EP98" s="8">
        <f>-EO98*EN98*$EE98*COS(EQ98*(PI()/180))</f>
        <v>-9.2155931429422511E-3</v>
      </c>
      <c r="EQ98">
        <v>2</v>
      </c>
      <c r="ES98" s="1">
        <v>0.23458828300000001</v>
      </c>
      <c r="ET98" s="1">
        <v>9.9484923700000005E-2</v>
      </c>
      <c r="EU98" s="8">
        <f>ES98-ES99</f>
        <v>-4.4532536999999983E-2</v>
      </c>
      <c r="EV98" s="8">
        <f>-EU98*ET98*$EE98*COS(EW98*(PI()/180))</f>
        <v>-4.4195233308940906E-3</v>
      </c>
      <c r="EW98">
        <v>4</v>
      </c>
      <c r="EY98">
        <v>0.23420294999999999</v>
      </c>
      <c r="EZ98">
        <v>0.42013198000000002</v>
      </c>
      <c r="FA98" s="8">
        <f>EY98-EY99</f>
        <v>-4.457862999999998E-2</v>
      </c>
      <c r="FB98" s="8">
        <f>-FA98*EZ98*$EE98*COS(FC98*(PI()/180))</f>
        <v>-1.8626306271949701E-2</v>
      </c>
      <c r="FC98">
        <v>6</v>
      </c>
      <c r="FE98" s="1">
        <v>0.23420294999999999</v>
      </c>
      <c r="FF98">
        <v>0.32082385000000002</v>
      </c>
      <c r="FG98" s="8">
        <f>FE98-FE99</f>
        <v>-4.457862999999998E-2</v>
      </c>
      <c r="FH98" s="8">
        <f>-FG98*FF98*$EE98*COS(FI98*(PI()/180))</f>
        <v>-1.4162700513180889E-2</v>
      </c>
      <c r="FI98">
        <v>8</v>
      </c>
      <c r="FJ98" s="1"/>
      <c r="FK98" s="1">
        <v>0.23420294999999999</v>
      </c>
      <c r="FL98" s="1">
        <v>0.23306346</v>
      </c>
      <c r="FM98" s="8">
        <f>FK98-FK99</f>
        <v>-4.457862999999998E-2</v>
      </c>
      <c r="FN98" s="8">
        <f>-FM98*FL98*$EE98*COS(FO98*(PI()/180))</f>
        <v>-1.023180603309029E-2</v>
      </c>
      <c r="FO98">
        <v>10</v>
      </c>
      <c r="FR98" s="1">
        <v>0.23458828000000001</v>
      </c>
      <c r="FS98" s="1">
        <v>-4.223735E-2</v>
      </c>
      <c r="FT98" s="8">
        <f>FR98-FR99</f>
        <v>-4.4532539999999982E-2</v>
      </c>
      <c r="FU98" s="8">
        <f>-FT98*FS98*$EE98*COS(FV98*(PI()/180))</f>
        <v>1.8669159726707161E-3</v>
      </c>
      <c r="FV98">
        <v>7</v>
      </c>
      <c r="FX98" s="1">
        <v>0.23420294999999999</v>
      </c>
      <c r="FY98" s="1">
        <v>0.23306346</v>
      </c>
      <c r="GF98">
        <v>0.23458828000000001</v>
      </c>
      <c r="GG98">
        <v>-0.19619395000000001</v>
      </c>
      <c r="GH98" s="1"/>
      <c r="GI98" s="1"/>
      <c r="GJ98" s="8"/>
      <c r="GK98" s="1">
        <v>0.23420294999999999</v>
      </c>
      <c r="GL98" s="1">
        <v>0.1514431</v>
      </c>
      <c r="GM98" s="8">
        <f>GK98-GK99</f>
        <v>-4.457862999999998E-2</v>
      </c>
      <c r="GN98" s="8">
        <f>-GM98*GL98*$EE98*COS(GO98*(PI()/180))</f>
        <v>-6.6035965945808565E-3</v>
      </c>
      <c r="GO98">
        <v>12</v>
      </c>
      <c r="GP98" s="8"/>
      <c r="GQ98" s="1">
        <v>0.23420295399999999</v>
      </c>
      <c r="GR98" s="1">
        <v>-7.0639299299999998E-3</v>
      </c>
      <c r="GS98" s="8">
        <f>GQ98-GQ99</f>
        <v>-4.457862700000001E-2</v>
      </c>
      <c r="GT98" s="8">
        <f>-GS98*GR98*$EE98*COS(GU98*(PI()/180))</f>
        <v>3.027015469417451E-4</v>
      </c>
      <c r="GU98">
        <v>16</v>
      </c>
      <c r="GW98">
        <v>0.23420294999999999</v>
      </c>
      <c r="GX98">
        <v>-8.4380330000000003E-2</v>
      </c>
      <c r="GY98" s="8">
        <f>GW98-GW99</f>
        <v>-4.457862999999998E-2</v>
      </c>
      <c r="GZ98" s="8">
        <f>-GY98*GX98*$EE98*COS(HA98*(PI()/180))</f>
        <v>3.5774551272418206E-3</v>
      </c>
      <c r="HA98">
        <v>18</v>
      </c>
      <c r="HC98">
        <v>0.23420294999999999</v>
      </c>
      <c r="HD98">
        <v>-0.16055986999999999</v>
      </c>
      <c r="HE98" s="8">
        <f>HC98-HC99</f>
        <v>-4.457862999999998E-2</v>
      </c>
      <c r="HF98" s="8">
        <f>-HE98*HD98*$EE98*COS(HG98*(PI()/180))</f>
        <v>6.7258855703248958E-3</v>
      </c>
      <c r="HG98">
        <v>20</v>
      </c>
      <c r="HJ98">
        <v>0.23420294999999999</v>
      </c>
      <c r="HK98">
        <v>-8.4380330000000003E-2</v>
      </c>
    </row>
    <row r="99" spans="129:219" x14ac:dyDescent="0.3">
      <c r="DY99" s="1">
        <v>0.36826213400000002</v>
      </c>
      <c r="DZ99" s="15">
        <f t="shared" si="150"/>
        <v>5.9052315314374174E-2</v>
      </c>
      <c r="EA99" s="15">
        <f t="shared" si="151"/>
        <v>-5.9052315314374174E-2</v>
      </c>
      <c r="EB99" s="15">
        <f>DY99-DY98</f>
        <v>4.4542307000000003E-2</v>
      </c>
      <c r="EC99" s="15">
        <f t="shared" si="152"/>
        <v>8.4019704272125101E-4</v>
      </c>
      <c r="ED99" s="7">
        <f t="shared" si="153"/>
        <v>-1.5519356644113727</v>
      </c>
      <c r="EE99">
        <f>SIN(ED99)</f>
        <v>-0.9998221429796641</v>
      </c>
      <c r="EG99">
        <v>0.27878157999999997</v>
      </c>
      <c r="EH99">
        <v>0.78157087999999997</v>
      </c>
      <c r="EI99" s="8">
        <f>EG99-EG100</f>
        <v>-4.4588270000000041E-2</v>
      </c>
      <c r="EJ99" s="8">
        <f>-EI99*EH99*$EE99*COS(EK99*(PI()/180))</f>
        <v>-3.4842695301231665E-2</v>
      </c>
      <c r="EK99">
        <v>0</v>
      </c>
      <c r="EM99">
        <v>0.27912081999999999</v>
      </c>
      <c r="EN99">
        <v>0.20527045999999999</v>
      </c>
      <c r="EO99" s="8">
        <f>EM99-EM100</f>
        <v>-4.4599009999999994E-2</v>
      </c>
      <c r="EP99" s="8">
        <f>-EO99*EN99*$EE99*COS(EQ99*(PI()/180))</f>
        <v>-9.1476551412093075E-3</v>
      </c>
      <c r="EQ99">
        <v>2</v>
      </c>
      <c r="ES99" s="1">
        <v>0.27912081999999999</v>
      </c>
      <c r="ET99" s="1">
        <v>0.10573336</v>
      </c>
      <c r="EU99" s="8">
        <f>ES99-ES100</f>
        <v>-4.4599007000000024E-2</v>
      </c>
      <c r="EV99" s="8">
        <f>-EU99*ET99*$EE99*COS(EW99*(PI()/180))</f>
        <v>-4.703279231169452E-3</v>
      </c>
      <c r="EW99">
        <v>4</v>
      </c>
      <c r="EY99">
        <v>0.27878157999999997</v>
      </c>
      <c r="EZ99">
        <v>0.40285504999999999</v>
      </c>
      <c r="FA99" s="8">
        <f>EY99-EY100</f>
        <v>-4.4588270000000041E-2</v>
      </c>
      <c r="FB99" s="8">
        <f>-FA99*EZ99*$EE99*COS(FC99*(PI()/180))</f>
        <v>-1.7861031409720167E-2</v>
      </c>
      <c r="FC99">
        <v>6</v>
      </c>
      <c r="FE99" s="1">
        <v>0.27878157999999997</v>
      </c>
      <c r="FF99">
        <v>0.30739084999999999</v>
      </c>
      <c r="FG99" s="8">
        <f>FE99-FE100</f>
        <v>-4.4588270000000041E-2</v>
      </c>
      <c r="FH99" s="8">
        <f>-FG99*FF99*$EE99*COS(FI99*(PI()/180))</f>
        <v>-1.3570226121047569E-2</v>
      </c>
      <c r="FI99">
        <v>8</v>
      </c>
      <c r="FJ99" s="1"/>
      <c r="FK99" s="1">
        <v>0.27878157999999997</v>
      </c>
      <c r="FL99" s="1">
        <v>0.22241601999999999</v>
      </c>
      <c r="FM99" s="8">
        <f>FK99-FK100</f>
        <v>-4.4588270000000041E-2</v>
      </c>
      <c r="FN99" s="8">
        <f>-FM99*FL99*$EE99*COS(FO99*(PI()/180))</f>
        <v>-9.7647447900872496E-3</v>
      </c>
      <c r="FO99">
        <v>10</v>
      </c>
      <c r="FR99" s="1">
        <v>0.27912081999999999</v>
      </c>
      <c r="FS99" s="1">
        <v>-2.8529780000000001E-2</v>
      </c>
      <c r="FT99" s="8">
        <f>FR99-FR100</f>
        <v>-4.4599009999999994E-2</v>
      </c>
      <c r="FU99" s="8">
        <f>-FT99*FS99*$EE99*COS(FV99*(PI()/180))</f>
        <v>1.2626910488697084E-3</v>
      </c>
      <c r="FV99">
        <v>7</v>
      </c>
      <c r="FX99" s="1">
        <v>0.27878157999999997</v>
      </c>
      <c r="FY99" s="1">
        <v>0.22241601999999999</v>
      </c>
      <c r="GF99">
        <v>0.27912081999999999</v>
      </c>
      <c r="GG99">
        <v>-0.17597539000000001</v>
      </c>
      <c r="GH99" s="1"/>
      <c r="GI99" s="1"/>
      <c r="GJ99" s="8"/>
      <c r="GK99" s="1">
        <v>0.27878157999999997</v>
      </c>
      <c r="GL99" s="1">
        <v>0.14267885</v>
      </c>
      <c r="GM99" s="8">
        <f>GK99-GK100</f>
        <v>-4.4588270000000041E-2</v>
      </c>
      <c r="GN99" s="8">
        <f>-GM99*GL99*$EE99*COS(GO99*(PI()/180))</f>
        <v>-6.2216756604370352E-3</v>
      </c>
      <c r="GO99">
        <v>12</v>
      </c>
      <c r="GP99" s="8"/>
      <c r="GQ99" s="1">
        <v>0.278781581</v>
      </c>
      <c r="GR99" s="1">
        <v>-1.47716606E-2</v>
      </c>
      <c r="GS99" s="8">
        <f>GQ99-GQ100</f>
        <v>-4.4588263999999989E-2</v>
      </c>
      <c r="GT99" s="8">
        <f>-GS99*GR99*$EE99*COS(GU99*(PI()/180))</f>
        <v>6.3301539501196499E-4</v>
      </c>
      <c r="GU99">
        <v>16</v>
      </c>
      <c r="GW99">
        <v>0.27878157999999997</v>
      </c>
      <c r="GX99">
        <v>-9.2830430000000005E-2</v>
      </c>
      <c r="GY99" s="8">
        <f>GW99-GW100</f>
        <v>-4.4588270000000041E-2</v>
      </c>
      <c r="GZ99" s="8">
        <f>-GY99*GX99*$EE99*COS(HA99*(PI()/180))</f>
        <v>3.9358637952731923E-3</v>
      </c>
      <c r="HA99">
        <v>18</v>
      </c>
      <c r="HC99">
        <v>0.27878157999999997</v>
      </c>
      <c r="HD99">
        <v>-0.17050947</v>
      </c>
      <c r="HE99" s="8">
        <f>HC99-HC100</f>
        <v>-4.4588270000000041E-2</v>
      </c>
      <c r="HF99" s="8">
        <f>-HE99*HD99*$EE99*COS(HG99*(PI()/180))</f>
        <v>7.1429513799178244E-3</v>
      </c>
      <c r="HG99">
        <v>20</v>
      </c>
      <c r="HJ99">
        <v>0.27878157999999997</v>
      </c>
      <c r="HK99">
        <v>-9.2830430000000005E-2</v>
      </c>
    </row>
    <row r="100" spans="129:219" x14ac:dyDescent="0.3">
      <c r="DY100" s="1">
        <v>0.41284756900000003</v>
      </c>
      <c r="DZ100" s="15">
        <f t="shared" si="150"/>
        <v>5.7526732273967394E-2</v>
      </c>
      <c r="EA100" s="15">
        <f t="shared" si="151"/>
        <v>-5.7526732273967394E-2</v>
      </c>
      <c r="EB100" s="15">
        <f>DY100-DY99</f>
        <v>4.4585435000000007E-2</v>
      </c>
      <c r="EC100" s="15">
        <f t="shared" si="152"/>
        <v>1.5255830404067791E-3</v>
      </c>
      <c r="ED100" s="7">
        <f t="shared" si="153"/>
        <v>-1.5365925992766278</v>
      </c>
      <c r="EE100">
        <f>SIN(ED100)</f>
        <v>-0.99941510953696477</v>
      </c>
      <c r="EG100">
        <v>0.32336985000000001</v>
      </c>
      <c r="EH100">
        <v>0.74589035000000004</v>
      </c>
      <c r="EI100" s="8">
        <f>EG100-EG101</f>
        <v>-4.4599520000000004E-2</v>
      </c>
      <c r="EJ100" s="8">
        <f>-EI100*EH100*$EE100*COS(EK100*(PI()/180))</f>
        <v>-3.3246894410851345E-2</v>
      </c>
      <c r="EK100">
        <v>0</v>
      </c>
      <c r="EM100">
        <v>0.32371982999999999</v>
      </c>
      <c r="EN100">
        <v>0.20456655000000001</v>
      </c>
      <c r="EO100" s="8">
        <f>EM100-EM101</f>
        <v>-4.4542300000000035E-2</v>
      </c>
      <c r="EP100" s="8">
        <f>-EO100*EN100*$EE100*COS(EQ100*(PI()/180))</f>
        <v>-9.1009877421446943E-3</v>
      </c>
      <c r="EQ100">
        <v>2</v>
      </c>
      <c r="ES100" s="1">
        <v>0.32371982700000002</v>
      </c>
      <c r="ET100" s="1">
        <v>0.114363401</v>
      </c>
      <c r="EU100" s="8">
        <f>ES100-ES101</f>
        <v>-4.4542307000000003E-2</v>
      </c>
      <c r="EV100" s="8">
        <f>-EU100*ET100*$EE100*COS(EW100*(PI()/180))</f>
        <v>-5.0786287853182253E-3</v>
      </c>
      <c r="EW100">
        <v>4</v>
      </c>
      <c r="EY100">
        <v>0.32336985000000001</v>
      </c>
      <c r="EZ100">
        <v>0.40237980000000001</v>
      </c>
      <c r="FA100" s="8">
        <f>EY100-EY101</f>
        <v>-4.4599520000000004E-2</v>
      </c>
      <c r="FB100" s="8">
        <f>-FA100*EZ100*$EE100*COS(FC100*(PI()/180))</f>
        <v>-1.783719725595153E-2</v>
      </c>
      <c r="FC100">
        <v>6</v>
      </c>
      <c r="FE100" s="1">
        <v>0.32336985000000001</v>
      </c>
      <c r="FF100">
        <v>0.31521082</v>
      </c>
      <c r="FG100" s="8">
        <f>FE100-FE101</f>
        <v>-4.4599520000000004E-2</v>
      </c>
      <c r="FH100" s="8">
        <f>-FG100*FF100*$EE100*COS(FI100*(PI()/180))</f>
        <v>-1.3913294819895715E-2</v>
      </c>
      <c r="FI100">
        <v>8</v>
      </c>
      <c r="FJ100" s="1"/>
      <c r="FK100" s="1">
        <v>0.32336985000000001</v>
      </c>
      <c r="FL100" s="1">
        <v>0.23740737000000001</v>
      </c>
      <c r="FM100" s="8">
        <f>FK100-FK101</f>
        <v>-4.4599520000000004E-2</v>
      </c>
      <c r="FN100" s="8">
        <f>-FM100*FL100*$EE100*COS(FO100*(PI()/180))</f>
        <v>-1.042129648108109E-2</v>
      </c>
      <c r="FO100">
        <v>10</v>
      </c>
      <c r="FR100" s="1">
        <v>0.32371982999999999</v>
      </c>
      <c r="FS100" s="1">
        <v>-8.66368E-3</v>
      </c>
      <c r="FT100" s="8">
        <f>FR100-FR101</f>
        <v>-4.4542300000000035E-2</v>
      </c>
      <c r="FU100" s="8">
        <f>-FT100*FS100*$EE100*COS(FV100*(PI()/180))</f>
        <v>3.827997648777272E-4</v>
      </c>
      <c r="FV100">
        <v>7</v>
      </c>
      <c r="FX100" s="1">
        <v>0.32336985000000001</v>
      </c>
      <c r="FY100" s="1">
        <v>0.23740737000000001</v>
      </c>
      <c r="GF100">
        <v>0.32371982999999999</v>
      </c>
      <c r="GG100">
        <v>-0.14225868</v>
      </c>
      <c r="GH100" s="1"/>
      <c r="GI100" s="1"/>
      <c r="GJ100" s="8"/>
      <c r="GK100" s="1">
        <v>0.32336985000000001</v>
      </c>
      <c r="GL100" s="1">
        <v>0.16404395999999999</v>
      </c>
      <c r="GM100" s="8">
        <f>GK100-GK101</f>
        <v>-4.4599520000000004E-2</v>
      </c>
      <c r="GN100" s="8">
        <f>-GM100*GL100*$EE100*COS(GO100*(PI()/180))</f>
        <v>-7.1522178500317054E-3</v>
      </c>
      <c r="GO100">
        <v>12</v>
      </c>
      <c r="GP100" s="8"/>
      <c r="GQ100" s="1">
        <v>0.32336984499999999</v>
      </c>
      <c r="GR100" s="1">
        <v>1.7525405500000001E-2</v>
      </c>
      <c r="GS100" s="8">
        <f>GQ100-GQ101</f>
        <v>-4.459952300000003E-2</v>
      </c>
      <c r="GT100" s="8">
        <f>-GS100*GR100*$EE100*COS(GU100*(PI()/180))</f>
        <v>-7.5090645433914982E-4</v>
      </c>
      <c r="GU100">
        <v>16</v>
      </c>
      <c r="GW100">
        <v>0.32336985000000001</v>
      </c>
      <c r="GX100">
        <v>-5.6010879999999999E-2</v>
      </c>
      <c r="GY100" s="8">
        <f>GW100-GW101</f>
        <v>-4.4599520000000004E-2</v>
      </c>
      <c r="GZ100" s="8">
        <f>-GY100*GX100*$EE100*COS(HA100*(PI()/180))</f>
        <v>2.3744051043524347E-3</v>
      </c>
      <c r="HA100">
        <v>18</v>
      </c>
      <c r="HC100">
        <v>0.32336985000000001</v>
      </c>
      <c r="HD100">
        <v>-0.12977474</v>
      </c>
      <c r="HE100" s="8">
        <f>HC100-HC101</f>
        <v>-4.4599520000000004E-2</v>
      </c>
      <c r="HF100" s="8">
        <f>-HE100*HD100*$EE100*COS(HG100*(PI()/180))</f>
        <v>5.4356574431676224E-3</v>
      </c>
      <c r="HG100">
        <v>20</v>
      </c>
      <c r="HJ100">
        <v>0.32336985000000001</v>
      </c>
      <c r="HK100">
        <v>-5.6010879999999999E-2</v>
      </c>
    </row>
    <row r="101" spans="129:219" x14ac:dyDescent="0.3">
      <c r="DY101" s="1">
        <v>0.457418622</v>
      </c>
      <c r="DZ101" s="15">
        <f t="shared" si="150"/>
        <v>5.5420099779394875E-2</v>
      </c>
      <c r="EA101" s="15">
        <f t="shared" si="151"/>
        <v>-5.5420099779394875E-2</v>
      </c>
      <c r="EB101" s="15">
        <f>DY101-DY100</f>
        <v>4.4571052999999972E-2</v>
      </c>
      <c r="EC101" s="15">
        <f t="shared" si="152"/>
        <v>2.106632494572519E-3</v>
      </c>
      <c r="ED101" s="7">
        <f t="shared" si="153"/>
        <v>-1.5235668862871452</v>
      </c>
      <c r="EE101">
        <f>SIN(ED101)</f>
        <v>-0.9988848972786567</v>
      </c>
      <c r="EG101">
        <v>0.36796937000000002</v>
      </c>
      <c r="EH101">
        <v>0.69735208999999998</v>
      </c>
      <c r="EI101" s="8">
        <f>EG101-EG102</f>
        <v>-4.4603559999999987E-2</v>
      </c>
      <c r="EJ101" s="8">
        <f>-EI101*EH101*$EE101*COS(EK101*(PI()/180))</f>
        <v>-3.1069701202203103E-2</v>
      </c>
      <c r="EK101">
        <v>0</v>
      </c>
      <c r="EM101">
        <v>0.36826213000000002</v>
      </c>
      <c r="EN101">
        <v>0.19923129000000001</v>
      </c>
      <c r="EO101" s="8">
        <f>EM101-EM102</f>
        <v>-4.4585439999999976E-2</v>
      </c>
      <c r="EP101" s="8">
        <f>-EO101*EN101*$EE101*COS(EQ101*(PI()/180))</f>
        <v>-8.8675043388284688E-3</v>
      </c>
      <c r="EQ101">
        <v>2</v>
      </c>
      <c r="ES101" s="1">
        <v>0.36826213400000002</v>
      </c>
      <c r="ET101" s="1">
        <v>0.116268869</v>
      </c>
      <c r="EU101" s="8">
        <f>ES101-ES102</f>
        <v>-4.4585435000000007E-2</v>
      </c>
      <c r="EV101" s="8">
        <f>-EU101*ET101*$EE101*COS(EW101*(PI()/180))</f>
        <v>-5.1655038884096689E-3</v>
      </c>
      <c r="EW101">
        <v>4</v>
      </c>
      <c r="EY101">
        <v>0.36796937000000002</v>
      </c>
      <c r="EZ101">
        <v>0.38300454</v>
      </c>
      <c r="FA101" s="8">
        <f>EY101-EY102</f>
        <v>-4.4603559999999987E-2</v>
      </c>
      <c r="FB101" s="8">
        <f>-FA101*EZ101*$EE101*COS(FC101*(PI()/180))</f>
        <v>-1.6970836162259851E-2</v>
      </c>
      <c r="FC101">
        <v>6</v>
      </c>
      <c r="FE101" s="1">
        <v>0.36796937000000002</v>
      </c>
      <c r="FF101">
        <v>0.30260249</v>
      </c>
      <c r="FG101" s="8">
        <f>FE101-FE102</f>
        <v>-4.4603559999999987E-2</v>
      </c>
      <c r="FH101" s="8">
        <f>-FG101*FF101*$EE101*COS(FI101*(PI()/180))</f>
        <v>-1.3350890764863808E-2</v>
      </c>
      <c r="FI101">
        <v>8</v>
      </c>
      <c r="FJ101" s="1"/>
      <c r="FK101" s="1">
        <v>0.36796937000000002</v>
      </c>
      <c r="FL101" s="1">
        <v>0.23059534000000001</v>
      </c>
      <c r="FM101" s="8">
        <f>FK101-FK102</f>
        <v>-4.4603559999999987E-2</v>
      </c>
      <c r="FN101" s="8">
        <f>-FM101*FL101*$EE101*COS(FO101*(PI()/180))</f>
        <v>-1.0117820151291314E-2</v>
      </c>
      <c r="FO101">
        <v>10</v>
      </c>
      <c r="FR101" s="1">
        <v>0.36826213000000002</v>
      </c>
      <c r="FS101" s="1">
        <v>2.3223800000000002E-3</v>
      </c>
      <c r="FT101" s="8">
        <f>FR101-FR102</f>
        <v>-4.4585439999999976E-2</v>
      </c>
      <c r="FU101" s="8">
        <f>-FT101*FS101*$EE101*COS(FV101*(PI()/180))</f>
        <v>-1.0265792845375805E-4</v>
      </c>
      <c r="FV101">
        <v>7</v>
      </c>
      <c r="FX101" s="1">
        <v>0.36796937000000002</v>
      </c>
      <c r="FY101" s="1">
        <v>0.23059534000000001</v>
      </c>
      <c r="GF101">
        <v>0.36826213000000002</v>
      </c>
      <c r="GG101">
        <v>-0.12026336999999999</v>
      </c>
      <c r="GH101" s="1"/>
      <c r="GI101" s="1"/>
      <c r="GJ101" s="8"/>
      <c r="GK101" s="1">
        <v>0.36796937000000002</v>
      </c>
      <c r="GL101" s="1">
        <v>0.16227663000000001</v>
      </c>
      <c r="GM101" s="8">
        <f>GK101-GK102</f>
        <v>-4.4603559999999987E-2</v>
      </c>
      <c r="GN101" s="8">
        <f>-GM101*GL101*$EE101*COS(GO101*(PI()/180))</f>
        <v>-7.0720503489096571E-3</v>
      </c>
      <c r="GO101">
        <v>12</v>
      </c>
      <c r="GP101" s="8"/>
      <c r="GQ101" s="1">
        <v>0.36796936800000002</v>
      </c>
      <c r="GR101" s="1">
        <v>2.3826977100000001E-2</v>
      </c>
      <c r="GS101" s="8">
        <f>GQ101-GQ102</f>
        <v>-4.4603566999999955E-2</v>
      </c>
      <c r="GT101" s="8">
        <f>-GS101*GR101*$EE101*COS(GU101*(PI()/180))</f>
        <v>-1.0204591459094009E-3</v>
      </c>
      <c r="GU101">
        <v>16</v>
      </c>
      <c r="GW101">
        <v>0.36796937000000002</v>
      </c>
      <c r="GX101">
        <v>-4.6711280000000001E-2</v>
      </c>
      <c r="GY101" s="8">
        <f>GW101-GW102</f>
        <v>-4.4603559999999987E-2</v>
      </c>
      <c r="GZ101" s="8">
        <f>-GY101*GX101*$EE101*COS(HA101*(PI()/180))</f>
        <v>1.979306557576806E-3</v>
      </c>
      <c r="HA101">
        <v>18</v>
      </c>
      <c r="HC101">
        <v>0.36796937000000002</v>
      </c>
      <c r="HD101">
        <v>-0.11816225</v>
      </c>
      <c r="HE101" s="8">
        <f>HC101-HC102</f>
        <v>-4.4603559999999987E-2</v>
      </c>
      <c r="HF101" s="8">
        <f>-HE101*HD101*$EE101*COS(HG101*(PI()/180))</f>
        <v>4.9470868898243738E-3</v>
      </c>
      <c r="HG101">
        <v>20</v>
      </c>
      <c r="HJ101">
        <v>0.36796937000000002</v>
      </c>
      <c r="HK101">
        <v>-4.6711280000000001E-2</v>
      </c>
    </row>
    <row r="102" spans="129:219" x14ac:dyDescent="0.3">
      <c r="DY102" s="1">
        <v>0.50200401900000002</v>
      </c>
      <c r="DZ102" s="15">
        <f t="shared" si="150"/>
        <v>5.2813337809880657E-2</v>
      </c>
      <c r="EA102" s="15">
        <f t="shared" si="151"/>
        <v>-5.2813337809880657E-2</v>
      </c>
      <c r="EB102" s="15">
        <f>DY102-DY101</f>
        <v>4.4585397000000027E-2</v>
      </c>
      <c r="EC102" s="15">
        <f t="shared" si="152"/>
        <v>2.606761969514218E-3</v>
      </c>
      <c r="ED102" s="7">
        <f t="shared" si="153"/>
        <v>-1.5123960894851083</v>
      </c>
      <c r="EE102">
        <f>SIN(ED102)</f>
        <v>-0.99829519075717399</v>
      </c>
      <c r="EG102">
        <v>0.41257293</v>
      </c>
      <c r="EH102">
        <v>0.64523867000000001</v>
      </c>
      <c r="EI102" s="8">
        <f>EG102-EG103</f>
        <v>-4.4596150000000001E-2</v>
      </c>
      <c r="EJ102" s="8">
        <f>-EI102*EH102*$EE102*COS(EK102*(PI()/180))</f>
        <v>-2.8726104353513932E-2</v>
      </c>
      <c r="EK102">
        <v>0</v>
      </c>
      <c r="EM102">
        <v>0.41284757</v>
      </c>
      <c r="EN102">
        <v>0.19103608</v>
      </c>
      <c r="EO102" s="8">
        <f>EM102-EM103</f>
        <v>-4.4571050000000001E-2</v>
      </c>
      <c r="EP102" s="8">
        <f>-EO102*EN102*$EE102*COS(EQ102*(PI()/180))</f>
        <v>-8.4949847010886252E-3</v>
      </c>
      <c r="EQ102">
        <v>2</v>
      </c>
      <c r="ES102" s="1">
        <v>0.41284756900000003</v>
      </c>
      <c r="ET102" s="1">
        <v>0.11437009300000001</v>
      </c>
      <c r="EU102" s="8">
        <f>ES102-ES103</f>
        <v>-4.4571052999999972E-2</v>
      </c>
      <c r="EV102" s="8">
        <f>-EU102*ET102*$EE102*COS(EW102*(PI()/180))</f>
        <v>-5.076508731901545E-3</v>
      </c>
      <c r="EW102">
        <v>4</v>
      </c>
      <c r="EY102">
        <v>0.41257293</v>
      </c>
      <c r="EZ102">
        <v>0.35928587000000001</v>
      </c>
      <c r="FA102" s="8">
        <f>EY102-EY103</f>
        <v>-4.4596150000000001E-2</v>
      </c>
      <c r="FB102" s="8">
        <f>-FA102*EZ102*$EE102*COS(FC102*(PI()/180))</f>
        <v>-1.5907826037823911E-2</v>
      </c>
      <c r="FC102">
        <v>6</v>
      </c>
      <c r="FE102" s="1">
        <v>0.41257293</v>
      </c>
      <c r="FF102">
        <v>0.28565372999999999</v>
      </c>
      <c r="FG102" s="8">
        <f>FE102-FE103</f>
        <v>-4.4596150000000001E-2</v>
      </c>
      <c r="FH102" s="8">
        <f>-FG102*FF102*$EE102*COS(FI102*(PI()/180))</f>
        <v>-1.2593574661463875E-2</v>
      </c>
      <c r="FI102">
        <v>8</v>
      </c>
      <c r="FJ102" s="1"/>
      <c r="FK102" s="1">
        <v>0.41257293</v>
      </c>
      <c r="FL102" s="1">
        <v>0.21960271000000001</v>
      </c>
      <c r="FM102" s="8">
        <f>FK102-FK103</f>
        <v>-4.4596150000000001E-2</v>
      </c>
      <c r="FN102" s="8">
        <f>-FM102*FL102*$EE102*COS(FO102*(PI()/180))</f>
        <v>-9.6282088158284266E-3</v>
      </c>
      <c r="FO102">
        <v>10</v>
      </c>
      <c r="FR102" s="1">
        <v>0.41284757</v>
      </c>
      <c r="FS102" s="1">
        <v>9.1283400000000004E-3</v>
      </c>
      <c r="FT102" s="8">
        <f>FR102-FR103</f>
        <v>-4.4571050000000001E-2</v>
      </c>
      <c r="FU102" s="8">
        <f>-FT102*FS102*$EE102*COS(FV102*(PI()/180))</f>
        <v>-4.0313858001075784E-4</v>
      </c>
      <c r="FV102">
        <v>7</v>
      </c>
      <c r="FX102" s="1">
        <v>0.41257293</v>
      </c>
      <c r="FY102" s="1">
        <v>0.21960271000000001</v>
      </c>
      <c r="GF102">
        <v>0.41284757</v>
      </c>
      <c r="GG102">
        <v>-0.10238171</v>
      </c>
      <c r="GH102" s="1"/>
      <c r="GI102" s="1"/>
      <c r="GJ102" s="8"/>
      <c r="GK102" s="1">
        <v>0.41257293</v>
      </c>
      <c r="GL102" s="1">
        <v>0.15661950999999999</v>
      </c>
      <c r="GM102" s="8">
        <f>GK102-GK103</f>
        <v>-4.4596150000000001E-2</v>
      </c>
      <c r="GN102" s="8">
        <f>-GM102*GL102*$EE102*COS(GO102*(PI()/180))</f>
        <v>-6.8203490490030627E-3</v>
      </c>
      <c r="GO102">
        <v>12</v>
      </c>
      <c r="GP102" s="8"/>
      <c r="GQ102" s="1">
        <v>0.41257293499999997</v>
      </c>
      <c r="GR102" s="1">
        <v>2.7231905800000001E-2</v>
      </c>
      <c r="GS102" s="8">
        <f>GQ102-GQ103</f>
        <v>-4.4596150000000001E-2</v>
      </c>
      <c r="GT102" s="8">
        <f>-GS102*GR102*$EE102*COS(GU102*(PI()/180))</f>
        <v>-1.1654026991234842E-3</v>
      </c>
      <c r="GU102">
        <v>16</v>
      </c>
      <c r="GW102">
        <v>0.41257293</v>
      </c>
      <c r="GX102">
        <v>-3.9593620000000003E-2</v>
      </c>
      <c r="GY102" s="8">
        <f>GW102-GW103</f>
        <v>-4.4596150000000001E-2</v>
      </c>
      <c r="GZ102" s="8">
        <f>-GY102*GX102*$EE102*COS(HA102*(PI()/180))</f>
        <v>1.6764394906541619E-3</v>
      </c>
      <c r="HA102">
        <v>18</v>
      </c>
      <c r="HC102">
        <v>0.41257293</v>
      </c>
      <c r="HD102">
        <v>-0.10786365000000001</v>
      </c>
      <c r="HE102" s="8">
        <f>HC102-HC103</f>
        <v>-4.4596150000000001E-2</v>
      </c>
      <c r="HF102" s="8">
        <f>-HE102*HD102*$EE102*COS(HG102*(PI()/180))</f>
        <v>4.5125006265465074E-3</v>
      </c>
      <c r="HG102">
        <v>20</v>
      </c>
      <c r="HJ102">
        <v>0.41257293</v>
      </c>
      <c r="HK102">
        <v>-3.9593620000000003E-2</v>
      </c>
    </row>
    <row r="103" spans="129:219" x14ac:dyDescent="0.3">
      <c r="DY103" s="1">
        <v>0.54657242699999997</v>
      </c>
      <c r="DZ103" s="15">
        <f t="shared" si="150"/>
        <v>4.9774339676722755E-2</v>
      </c>
      <c r="EA103" s="15">
        <f t="shared" si="151"/>
        <v>-4.9774339676722755E-2</v>
      </c>
      <c r="EB103" s="15">
        <f>DY103-DY102</f>
        <v>4.4568407999999948E-2</v>
      </c>
      <c r="EC103" s="15">
        <f t="shared" si="152"/>
        <v>3.0389981331579025E-3</v>
      </c>
      <c r="ED103" s="7">
        <f t="shared" si="153"/>
        <v>-1.5027144405318809</v>
      </c>
      <c r="EE103">
        <f>SIN(ED103)</f>
        <v>-0.9976833234328365</v>
      </c>
      <c r="EG103">
        <v>0.45716908000000001</v>
      </c>
      <c r="EH103">
        <v>0.59011040000000003</v>
      </c>
      <c r="EI103" s="8">
        <f>EG103-EG104</f>
        <v>-4.4609780000000043E-2</v>
      </c>
      <c r="EJ103" s="8">
        <f>-EI103*EH103*$EE103*COS(EK103*(PI()/180))</f>
        <v>-2.6263709315390467E-2</v>
      </c>
      <c r="EK103">
        <v>0</v>
      </c>
      <c r="EM103">
        <v>0.45741862</v>
      </c>
      <c r="EN103">
        <v>0.1805206</v>
      </c>
      <c r="EO103" s="8">
        <f>EM103-EM104</f>
        <v>-4.4585399999999997E-2</v>
      </c>
      <c r="EP103" s="8">
        <f>-EO103*EN103*$EE103*COS(EQ103*(PI()/180))</f>
        <v>-8.025045574458425E-3</v>
      </c>
      <c r="EQ103">
        <v>2</v>
      </c>
      <c r="ES103" s="1">
        <v>0.457418622</v>
      </c>
      <c r="ET103" s="1">
        <v>0.109297361</v>
      </c>
      <c r="EU103" s="8">
        <f>ES103-ES104</f>
        <v>-4.4585397000000027E-2</v>
      </c>
      <c r="EV103" s="8">
        <f>-EU103*ET103*$EE103*COS(EW103*(PI()/180))</f>
        <v>-4.8499338686814313E-3</v>
      </c>
      <c r="EW103">
        <v>4</v>
      </c>
      <c r="EY103">
        <v>0.45716908000000001</v>
      </c>
      <c r="EZ103">
        <v>0.33057478000000001</v>
      </c>
      <c r="FA103" s="8">
        <f>EY103-EY104</f>
        <v>-4.4609780000000043E-2</v>
      </c>
      <c r="FB103" s="8">
        <f>-FA103*EZ103*$EE103*COS(FC103*(PI()/180))</f>
        <v>-1.4632106750742462E-2</v>
      </c>
      <c r="FC103">
        <v>6</v>
      </c>
      <c r="FE103" s="1">
        <v>0.45716908000000001</v>
      </c>
      <c r="FF103">
        <v>0.26336231999999998</v>
      </c>
      <c r="FG103" s="8">
        <f>FE103-FE104</f>
        <v>-4.4609780000000043E-2</v>
      </c>
      <c r="FH103" s="8">
        <f>-FG103*FF103*$EE103*COS(FI103*(PI()/180))</f>
        <v>-1.1607246542260844E-2</v>
      </c>
      <c r="FI103">
        <v>8</v>
      </c>
      <c r="FJ103" s="1"/>
      <c r="FK103" s="1">
        <v>0.45716908000000001</v>
      </c>
      <c r="FL103" s="1">
        <v>0.20304212999999999</v>
      </c>
      <c r="FM103" s="8">
        <f>FK103-FK104</f>
        <v>-4.4609780000000043E-2</v>
      </c>
      <c r="FN103" s="8">
        <f>-FM103*FL103*$EE103*COS(FO103*(PI()/180))</f>
        <v>-8.8993935795810986E-3</v>
      </c>
      <c r="FO103">
        <v>10</v>
      </c>
      <c r="FR103" s="1">
        <v>0.45741862</v>
      </c>
      <c r="FS103" s="1">
        <v>1.227438E-2</v>
      </c>
      <c r="FT103" s="8">
        <f>FR103-FR104</f>
        <v>-4.4585399999999997E-2</v>
      </c>
      <c r="FU103" s="8">
        <f>-FT103*FS103*$EE103*COS(FV103*(PI()/180))</f>
        <v>-5.4192059287308612E-4</v>
      </c>
      <c r="FV103">
        <v>7</v>
      </c>
      <c r="FX103" s="1">
        <v>0.45716908000000001</v>
      </c>
      <c r="FY103" s="1">
        <v>0.20304212999999999</v>
      </c>
      <c r="GF103">
        <v>0.45741862</v>
      </c>
      <c r="GG103">
        <v>-8.8564959999999998E-2</v>
      </c>
      <c r="GH103" s="1"/>
      <c r="GI103" s="1"/>
      <c r="GJ103" s="8"/>
      <c r="GK103" s="1">
        <v>0.45716908000000001</v>
      </c>
      <c r="GL103" s="1">
        <v>0.14524545</v>
      </c>
      <c r="GM103" s="8">
        <f>GK103-GK104</f>
        <v>-4.4609780000000043E-2</v>
      </c>
      <c r="GN103" s="8">
        <f>-GM103*GL103*$EE103*COS(GO103*(PI()/180))</f>
        <v>-6.3230952619403912E-3</v>
      </c>
      <c r="GO103">
        <v>12</v>
      </c>
      <c r="GP103" s="8"/>
      <c r="GQ103" s="1">
        <v>0.45716908499999998</v>
      </c>
      <c r="GR103" s="1">
        <v>2.4730931300000002E-2</v>
      </c>
      <c r="GS103" s="8">
        <f>GQ103-GQ104</f>
        <v>-4.4609773000000019E-2</v>
      </c>
      <c r="GT103" s="8">
        <f>-GS103*GR103*$EE103*COS(GU103*(PI()/180))</f>
        <v>-1.0580466934035518E-3</v>
      </c>
      <c r="GU103">
        <v>16</v>
      </c>
      <c r="GW103">
        <v>0.45716908000000001</v>
      </c>
      <c r="GX103">
        <v>-3.843684E-2</v>
      </c>
      <c r="GY103" s="8">
        <f>GW103-GW104</f>
        <v>-4.4609780000000043E-2</v>
      </c>
      <c r="GZ103" s="8">
        <f>-GY103*GX103*$EE103*COS(HA103*(PI()/180))</f>
        <v>1.6269597010614913E-3</v>
      </c>
      <c r="HA103">
        <v>18</v>
      </c>
      <c r="HC103">
        <v>0.45716908000000001</v>
      </c>
      <c r="HD103">
        <v>-0.10356846</v>
      </c>
      <c r="HE103" s="8">
        <f>HC103-HC104</f>
        <v>-4.4609780000000043E-2</v>
      </c>
      <c r="HF103" s="8">
        <f>-HE103*HD103*$EE103*COS(HG103*(PI()/180))</f>
        <v>4.3314781645988586E-3</v>
      </c>
      <c r="HG103">
        <v>20</v>
      </c>
      <c r="HJ103">
        <v>0.45716908000000001</v>
      </c>
      <c r="HK103">
        <v>-3.843684E-2</v>
      </c>
    </row>
    <row r="104" spans="129:219" x14ac:dyDescent="0.3">
      <c r="DY104" s="1">
        <v>0.591166148</v>
      </c>
      <c r="DZ104" s="15">
        <f t="shared" si="150"/>
        <v>4.6352878718469832E-2</v>
      </c>
      <c r="EA104" s="15">
        <f t="shared" si="151"/>
        <v>-4.6352878718469832E-2</v>
      </c>
      <c r="EB104" s="15">
        <f>DY104-DY103</f>
        <v>4.4593721000000031E-2</v>
      </c>
      <c r="EC104" s="15">
        <f t="shared" si="152"/>
        <v>3.4214609582529226E-3</v>
      </c>
      <c r="ED104" s="7">
        <f t="shared" si="153"/>
        <v>-1.4942211782865467</v>
      </c>
      <c r="EE104">
        <f>SIN(ED104)</f>
        <v>-0.99706955568561673</v>
      </c>
      <c r="EG104">
        <v>0.50177886000000005</v>
      </c>
      <c r="EH104">
        <v>0.53362067000000002</v>
      </c>
      <c r="EI104" s="8">
        <f>EG104-EG105</f>
        <v>-4.459501999999993E-2</v>
      </c>
      <c r="EJ104" s="8">
        <f>-EI104*EH104*$EE104*COS(EK104*(PI()/180))</f>
        <v>-2.3727089182150371E-2</v>
      </c>
      <c r="EK104">
        <v>0</v>
      </c>
      <c r="EM104">
        <v>0.50200402</v>
      </c>
      <c r="EN104">
        <v>0.16817947999999999</v>
      </c>
      <c r="EO104" s="8">
        <f>EM104-EM105</f>
        <v>-4.4568410000000003E-2</v>
      </c>
      <c r="EP104" s="8">
        <f>-EO104*EN104*$EE104*COS(EQ104*(PI()/180))</f>
        <v>-7.4689742256012197E-3</v>
      </c>
      <c r="EQ104">
        <v>2</v>
      </c>
      <c r="ES104" s="1">
        <v>0.50200401900000002</v>
      </c>
      <c r="ET104" s="1">
        <v>0.10177234</v>
      </c>
      <c r="EU104" s="8">
        <f>ES104-ES105</f>
        <v>-4.4568407999999948E-2</v>
      </c>
      <c r="EV104" s="8">
        <f>-EU104*ET104*$EE104*COS(EW104*(PI()/180))</f>
        <v>-4.5115224934451281E-3</v>
      </c>
      <c r="EW104">
        <v>4</v>
      </c>
      <c r="EY104">
        <v>0.50177886000000005</v>
      </c>
      <c r="EZ104">
        <v>0.29895514000000001</v>
      </c>
      <c r="FA104" s="8">
        <f>EY104-EY105</f>
        <v>-4.459501999999993E-2</v>
      </c>
      <c r="FB104" s="8">
        <f>-FA104*EZ104*$EE104*COS(FC104*(PI()/180))</f>
        <v>-1.3220022446759606E-2</v>
      </c>
      <c r="FC104">
        <v>6</v>
      </c>
      <c r="FE104" s="1">
        <v>0.50177886000000005</v>
      </c>
      <c r="FF104">
        <v>0.23793954</v>
      </c>
      <c r="FG104" s="8">
        <f>FE104-FE105</f>
        <v>-4.459501999999993E-2</v>
      </c>
      <c r="FH104" s="8">
        <f>-FG104*FF104*$EE104*COS(FI104*(PI()/180))</f>
        <v>-1.0476861720840842E-2</v>
      </c>
      <c r="FI104">
        <v>8</v>
      </c>
      <c r="FJ104" s="1"/>
      <c r="FK104" s="1">
        <v>0.50177886000000005</v>
      </c>
      <c r="FL104" s="1">
        <v>0.18324434000000001</v>
      </c>
      <c r="FM104" s="8">
        <f>FK104-FK105</f>
        <v>-4.459501999999993E-2</v>
      </c>
      <c r="FN104" s="8">
        <f>-FM104*FL104*$EE104*COS(FO104*(PI()/180))</f>
        <v>-8.0240540782585898E-3</v>
      </c>
      <c r="FO104">
        <v>10</v>
      </c>
      <c r="FR104" s="1">
        <v>0.50200402</v>
      </c>
      <c r="FS104" s="1">
        <v>1.2685439999999999E-2</v>
      </c>
      <c r="FT104" s="8">
        <f>FR104-FR105</f>
        <v>-4.4568410000000003E-2</v>
      </c>
      <c r="FU104" s="8">
        <f>-FT104*FS104*$EE104*COS(FV104*(PI()/180))</f>
        <v>-5.5951127395825642E-4</v>
      </c>
      <c r="FV104">
        <v>7</v>
      </c>
      <c r="FX104" s="1">
        <v>0.50177886000000005</v>
      </c>
      <c r="FY104" s="1">
        <v>0.18324434000000001</v>
      </c>
      <c r="GF104">
        <v>0.50200402</v>
      </c>
      <c r="GG104">
        <v>-7.7623659999999997E-2</v>
      </c>
      <c r="GH104" s="1"/>
      <c r="GI104" s="1"/>
      <c r="GJ104" s="8"/>
      <c r="GK104" s="1">
        <v>0.50177886000000005</v>
      </c>
      <c r="GL104" s="1">
        <v>0.13060842</v>
      </c>
      <c r="GM104" s="8">
        <f>GK104-GK105</f>
        <v>-4.459501999999993E-2</v>
      </c>
      <c r="GN104" s="8">
        <f>-GM104*GL104*$EE104*COS(GO104*(PI()/180))</f>
        <v>-5.6805107827920375E-3</v>
      </c>
      <c r="GO104">
        <v>12</v>
      </c>
      <c r="GP104" s="8"/>
      <c r="GQ104" s="1">
        <v>0.50177885799999999</v>
      </c>
      <c r="GR104" s="1">
        <v>1.9081552099999999E-2</v>
      </c>
      <c r="GS104" s="8">
        <f>GQ104-GQ105</f>
        <v>-4.4595017000000015E-2</v>
      </c>
      <c r="GT104" s="8">
        <f>-GS104*GR104*$EE104*COS(GU104*(PI()/180))</f>
        <v>-8.1558104568835957E-4</v>
      </c>
      <c r="GU104">
        <v>16</v>
      </c>
      <c r="GW104">
        <v>0.50177886000000005</v>
      </c>
      <c r="GX104">
        <v>-4.0293120000000002E-2</v>
      </c>
      <c r="GY104" s="8">
        <f>GW104-GW105</f>
        <v>-4.459501999999993E-2</v>
      </c>
      <c r="GZ104" s="8">
        <f>-GY104*GX104*$EE104*COS(HA104*(PI()/180))</f>
        <v>1.7039193764490268E-3</v>
      </c>
      <c r="HA104">
        <v>18</v>
      </c>
      <c r="HC104">
        <v>0.50177886000000005</v>
      </c>
      <c r="HD104">
        <v>-0.10210103</v>
      </c>
      <c r="HE104" s="8">
        <f>HC104-HC105</f>
        <v>-4.459501999999993E-2</v>
      </c>
      <c r="HF104" s="8">
        <f>-HE104*HD104*$EE104*COS(HG104*(PI()/180))</f>
        <v>4.2660678512911289E-3</v>
      </c>
      <c r="HG104">
        <v>20</v>
      </c>
      <c r="HJ104">
        <v>0.50177886000000005</v>
      </c>
      <c r="HK104">
        <v>-4.0293120000000002E-2</v>
      </c>
    </row>
    <row r="105" spans="129:219" x14ac:dyDescent="0.3">
      <c r="DY105" s="1">
        <v>0.63571699100000001</v>
      </c>
      <c r="DZ105" s="15">
        <f t="shared" si="150"/>
        <v>4.2595795220475678E-2</v>
      </c>
      <c r="EA105" s="15">
        <f t="shared" si="151"/>
        <v>-4.2595795220475678E-2</v>
      </c>
      <c r="EB105" s="15">
        <f>DY105-DY104</f>
        <v>4.4550843000000007E-2</v>
      </c>
      <c r="EC105" s="15">
        <f t="shared" si="152"/>
        <v>3.7570834979941542E-3</v>
      </c>
      <c r="ED105" s="7">
        <f t="shared" si="153"/>
        <v>-1.4866629118738566</v>
      </c>
      <c r="EE105">
        <f>SIN(ED105)</f>
        <v>-0.99646287142903345</v>
      </c>
      <c r="EG105">
        <v>0.54637387999999998</v>
      </c>
      <c r="EH105">
        <v>0.47632110999999999</v>
      </c>
      <c r="EI105" s="8">
        <f>EG105-EG106</f>
        <v>-4.4607630000000009E-2</v>
      </c>
      <c r="EJ105" s="8">
        <f>-EI105*EH105*$EE105*COS(EK105*(PI()/180))</f>
        <v>-2.1172400499258337E-2</v>
      </c>
      <c r="EK105">
        <v>0</v>
      </c>
      <c r="EM105">
        <v>0.54657243</v>
      </c>
      <c r="EN105">
        <v>0.15432736</v>
      </c>
      <c r="EO105" s="8">
        <f>EM105-EM106</f>
        <v>-4.4593719999999948E-2</v>
      </c>
      <c r="EP105" s="8">
        <f>-EO105*EN105*$EE105*COS(EQ105*(PI()/180))</f>
        <v>-6.8535109329031464E-3</v>
      </c>
      <c r="EQ105">
        <v>2</v>
      </c>
      <c r="ES105" s="1">
        <v>0.54657242699999997</v>
      </c>
      <c r="ET105" s="1">
        <v>9.22814089E-2</v>
      </c>
      <c r="EU105" s="8">
        <f>ES105-ES106</f>
        <v>-4.4593721000000031E-2</v>
      </c>
      <c r="EV105" s="8">
        <f>-EU105*ET105*$EE105*COS(EW105*(PI()/180))</f>
        <v>-4.0906266183430504E-3</v>
      </c>
      <c r="EW105">
        <v>4</v>
      </c>
      <c r="EY105">
        <v>0.54637387999999998</v>
      </c>
      <c r="EZ105">
        <v>0.26515728</v>
      </c>
      <c r="FA105" s="8">
        <f>EY105-EY106</f>
        <v>-4.4607630000000009E-2</v>
      </c>
      <c r="FB105" s="8">
        <f>-FA105*EZ105*$EE105*COS(FC105*(PI()/180))</f>
        <v>-1.1721634507661415E-2</v>
      </c>
      <c r="FC105">
        <v>6</v>
      </c>
      <c r="FE105" s="1">
        <v>0.54637387999999998</v>
      </c>
      <c r="FF105">
        <v>0.21015919</v>
      </c>
      <c r="FG105" s="8">
        <f>FE105-FE106</f>
        <v>-4.4607630000000009E-2</v>
      </c>
      <c r="FH105" s="8">
        <f>-FG105*FF105*$EE105*COS(FI105*(PI()/180))</f>
        <v>-9.2506325947514668E-3</v>
      </c>
      <c r="FI105">
        <v>8</v>
      </c>
      <c r="FJ105" s="1"/>
      <c r="FK105" s="1">
        <v>0.54637387999999998</v>
      </c>
      <c r="FL105" s="1">
        <v>0.16101212000000001</v>
      </c>
      <c r="FM105" s="8">
        <f>FK105-FK106</f>
        <v>-4.4607630000000009E-2</v>
      </c>
      <c r="FN105" s="8">
        <f>-FM105*FL105*$EE105*COS(FO105*(PI()/180))</f>
        <v>-7.0482337451486287E-3</v>
      </c>
      <c r="FO105">
        <v>10</v>
      </c>
      <c r="FR105" s="1">
        <v>0.54657243</v>
      </c>
      <c r="FS105" s="1">
        <v>1.094733E-2</v>
      </c>
      <c r="FT105" s="8">
        <f>FR105-FR106</f>
        <v>-4.4593719999999948E-2</v>
      </c>
      <c r="FU105" s="8">
        <f>-FT105*FS105*$EE105*COS(FV105*(PI()/180))</f>
        <v>-4.828294408434872E-4</v>
      </c>
      <c r="FV105">
        <v>7</v>
      </c>
      <c r="FX105" s="1">
        <v>0.54637387999999998</v>
      </c>
      <c r="FY105" s="1">
        <v>0.16101212000000001</v>
      </c>
      <c r="GF105">
        <v>0.54657243</v>
      </c>
      <c r="GG105">
        <v>-6.8873749999999997E-2</v>
      </c>
      <c r="GH105" s="1"/>
      <c r="GI105" s="1"/>
      <c r="GJ105" s="8"/>
      <c r="GK105" s="1">
        <v>0.54637387999999998</v>
      </c>
      <c r="GL105" s="1">
        <v>0.11352774</v>
      </c>
      <c r="GM105" s="8">
        <f>GK105-GK106</f>
        <v>-4.4607630000000009E-2</v>
      </c>
      <c r="GN105" s="8">
        <f>-GM105*GL105*$EE105*COS(GO105*(PI()/180))</f>
        <v>-4.9360171232504272E-3</v>
      </c>
      <c r="GO105">
        <v>12</v>
      </c>
      <c r="GP105" s="8"/>
      <c r="GQ105" s="1">
        <v>0.54637387500000001</v>
      </c>
      <c r="GR105" s="1">
        <v>1.108813E-2</v>
      </c>
      <c r="GS105" s="8">
        <f>GQ105-GQ106</f>
        <v>-4.4607637000000033E-2</v>
      </c>
      <c r="GT105" s="8">
        <f>-GS105*GR105*$EE105*COS(GU105*(PI()/180))</f>
        <v>-4.7377297653630236E-4</v>
      </c>
      <c r="GU105">
        <v>16</v>
      </c>
      <c r="GW105">
        <v>0.54637387999999998</v>
      </c>
      <c r="GX105">
        <v>-4.4394799999999998E-2</v>
      </c>
      <c r="GY105" s="8">
        <f>GW105-GW106</f>
        <v>-4.4607630000000009E-2</v>
      </c>
      <c r="GZ105" s="8">
        <f>-GY105*GX105*$EE105*COS(HA105*(PI()/180))</f>
        <v>1.8767598355359804E-3</v>
      </c>
      <c r="HA105">
        <v>18</v>
      </c>
      <c r="HC105">
        <v>0.54637387999999998</v>
      </c>
      <c r="HD105">
        <v>-0.1027539</v>
      </c>
      <c r="HE105" s="8">
        <f>HC105-HC106</f>
        <v>-4.4607630000000009E-2</v>
      </c>
      <c r="HF105" s="8">
        <f>-HE105*HD105*$EE105*COS(HG105*(PI()/180))</f>
        <v>4.2919475107852309E-3</v>
      </c>
      <c r="HG105">
        <v>20</v>
      </c>
      <c r="HJ105">
        <v>0.54637387999999998</v>
      </c>
      <c r="HK105">
        <v>-4.4394799999999998E-2</v>
      </c>
    </row>
    <row r="106" spans="129:219" x14ac:dyDescent="0.3">
      <c r="DY106" s="1">
        <v>0.68030855000000001</v>
      </c>
      <c r="DZ106" s="15">
        <f t="shared" si="150"/>
        <v>3.8527503531741378E-2</v>
      </c>
      <c r="EA106" s="15">
        <f t="shared" si="151"/>
        <v>-3.8527503531741378E-2</v>
      </c>
      <c r="EB106" s="15">
        <f>DY106-DY105</f>
        <v>4.4591559000000003E-2</v>
      </c>
      <c r="EC106" s="15">
        <f t="shared" si="152"/>
        <v>4.0682916887343004E-3</v>
      </c>
      <c r="ED106" s="7">
        <f t="shared" si="153"/>
        <v>-1.4798136383440332</v>
      </c>
      <c r="EE106">
        <f>SIN(ED106)</f>
        <v>-0.9958639295298507</v>
      </c>
      <c r="EG106">
        <v>0.59098150999999999</v>
      </c>
      <c r="EH106">
        <v>0.41852260000000002</v>
      </c>
      <c r="EI106" s="8">
        <f>EG106-EG107</f>
        <v>-4.4585199999999992E-2</v>
      </c>
      <c r="EJ106" s="8">
        <f>-EI106*EH106*$EE106*COS(EK106*(PI()/180))</f>
        <v>-1.8582735106970734E-2</v>
      </c>
      <c r="EK106">
        <v>0</v>
      </c>
      <c r="EM106">
        <v>0.59116614999999995</v>
      </c>
      <c r="EN106">
        <v>0.13914857</v>
      </c>
      <c r="EO106" s="8">
        <f>EM106-EM107</f>
        <v>-4.4550840000000091E-2</v>
      </c>
      <c r="EP106" s="8">
        <f>-EO106*EN106*$EE106*COS(EQ106*(PI()/180))</f>
        <v>-6.1697846524159904E-3</v>
      </c>
      <c r="EQ106">
        <v>2</v>
      </c>
      <c r="ES106" s="1">
        <v>0.591166148</v>
      </c>
      <c r="ET106" s="1">
        <v>8.1171235499999994E-2</v>
      </c>
      <c r="EU106" s="8">
        <f>ES106-ES107</f>
        <v>-4.4550843000000007E-2</v>
      </c>
      <c r="EV106" s="8">
        <f>-EU106*ET106*$EE106*COS(EW106*(PI()/180))</f>
        <v>-3.5925173553392094E-3</v>
      </c>
      <c r="EW106">
        <v>4</v>
      </c>
      <c r="EY106">
        <v>0.59098150999999999</v>
      </c>
      <c r="EZ106">
        <v>0.22971678000000001</v>
      </c>
      <c r="FA106" s="8">
        <f>EY106-EY107</f>
        <v>-4.4585199999999992E-2</v>
      </c>
      <c r="FB106" s="8">
        <f>-FA106*EZ106*$EE106*COS(FC106*(PI()/180))</f>
        <v>-1.0143732561093438E-2</v>
      </c>
      <c r="FC106">
        <v>6</v>
      </c>
      <c r="FE106" s="1">
        <v>0.59098150999999999</v>
      </c>
      <c r="FF106">
        <v>0.18062225000000001</v>
      </c>
      <c r="FG106" s="8">
        <f>FE106-FE107</f>
        <v>-4.4585199999999992E-2</v>
      </c>
      <c r="FH106" s="8">
        <f>-FG106*FF106*$EE106*COS(FI106*(PI()/180))</f>
        <v>-7.9417231774234574E-3</v>
      </c>
      <c r="FI106">
        <v>8</v>
      </c>
      <c r="FJ106" s="1"/>
      <c r="FK106" s="1">
        <v>0.59098150999999999</v>
      </c>
      <c r="FL106" s="1">
        <v>0.13700402</v>
      </c>
      <c r="FM106" s="8">
        <f>FK106-FK107</f>
        <v>-4.4585199999999992E-2</v>
      </c>
      <c r="FN106" s="8">
        <f>-FM106*FL106*$EE106*COS(FO106*(PI()/180))</f>
        <v>-5.9906712986363764E-3</v>
      </c>
      <c r="FO106">
        <v>10</v>
      </c>
      <c r="FR106" s="1">
        <v>0.59116614999999995</v>
      </c>
      <c r="FS106" s="1">
        <v>7.4997500000000003E-3</v>
      </c>
      <c r="FT106" s="8">
        <f>FR106-FR107</f>
        <v>-4.4550840000000091E-2</v>
      </c>
      <c r="FU106" s="8">
        <f>-FT106*FS106*$EE106*COS(FV106*(PI()/180))</f>
        <v>-3.3025803753500185E-4</v>
      </c>
      <c r="FV106">
        <v>7</v>
      </c>
      <c r="FX106" s="1">
        <v>0.59098150999999999</v>
      </c>
      <c r="FY106" s="1">
        <v>0.13700402</v>
      </c>
      <c r="GF106">
        <v>0.59116614999999995</v>
      </c>
      <c r="GG106">
        <v>-6.1746269999999999E-2</v>
      </c>
      <c r="GH106" s="1"/>
      <c r="GI106" s="1"/>
      <c r="GJ106" s="8"/>
      <c r="GK106" s="1">
        <v>0.59098150999999999</v>
      </c>
      <c r="GL106" s="1">
        <v>9.4714199999999998E-2</v>
      </c>
      <c r="GM106" s="8">
        <f>GK106-GK107</f>
        <v>-4.4585199999999992E-2</v>
      </c>
      <c r="GN106" s="8">
        <f>-GM106*GL106*$EE106*COS(GO106*(PI()/180))</f>
        <v>-4.1134877743948754E-3</v>
      </c>
      <c r="GO106">
        <v>12</v>
      </c>
      <c r="GP106" s="8"/>
      <c r="GQ106" s="1">
        <v>0.59098151200000004</v>
      </c>
      <c r="GR106" s="1">
        <v>1.55182992E-3</v>
      </c>
      <c r="GS106" s="8">
        <f>GQ106-GQ107</f>
        <v>-4.4585193999999939E-2</v>
      </c>
      <c r="GT106" s="8">
        <f>-GS106*GR106*$EE106*COS(GU106*(PI()/180))</f>
        <v>-6.6233304162544287E-5</v>
      </c>
      <c r="GU106">
        <v>16</v>
      </c>
      <c r="GW106">
        <v>0.59098150999999999</v>
      </c>
      <c r="GX106">
        <v>-4.9902370000000001E-2</v>
      </c>
      <c r="GY106" s="8">
        <f>GW106-GW107</f>
        <v>-4.4585199999999992E-2</v>
      </c>
      <c r="GZ106" s="8">
        <f>-GY106*GX106*$EE106*COS(HA106*(PI()/180))</f>
        <v>2.1072604636652096E-3</v>
      </c>
      <c r="HA106">
        <v>18</v>
      </c>
      <c r="HC106">
        <v>0.59098150999999999</v>
      </c>
      <c r="HD106">
        <v>-0.10465242</v>
      </c>
      <c r="HE106" s="8">
        <f>HC106-HC107</f>
        <v>-4.4585199999999992E-2</v>
      </c>
      <c r="HF106" s="8">
        <f>-HE106*HD106*$EE106*COS(HG106*(PI()/180))</f>
        <v>4.3664230753325114E-3</v>
      </c>
      <c r="HG106">
        <v>20</v>
      </c>
      <c r="HJ106">
        <v>0.59098150999999999</v>
      </c>
      <c r="HK106">
        <v>-4.9902370000000001E-2</v>
      </c>
    </row>
    <row r="107" spans="129:219" x14ac:dyDescent="0.3">
      <c r="DY107" s="1">
        <v>0.72485467199999998</v>
      </c>
      <c r="DZ107" s="15">
        <f t="shared" si="150"/>
        <v>3.4178286734964779E-2</v>
      </c>
      <c r="EA107" s="15">
        <f t="shared" si="151"/>
        <v>-3.4178286734964779E-2</v>
      </c>
      <c r="EB107" s="15">
        <f>DY107-DY106</f>
        <v>4.4546121999999966E-2</v>
      </c>
      <c r="EC107" s="15">
        <f t="shared" si="152"/>
        <v>4.3492167967765991E-3</v>
      </c>
      <c r="ED107" s="7">
        <f t="shared" si="153"/>
        <v>-1.4734707771249071</v>
      </c>
      <c r="EE107">
        <f>SIN(ED107)</f>
        <v>-0.99526760600048136</v>
      </c>
      <c r="EG107">
        <v>0.63556670999999998</v>
      </c>
      <c r="EH107">
        <v>0.36020423000000001</v>
      </c>
      <c r="EI107" s="8">
        <f>EG107-EG108</f>
        <v>-4.4596489999999989E-2</v>
      </c>
      <c r="EJ107" s="8">
        <f>-EI107*EH107*$EE107*COS(EK107*(PI()/180))</f>
        <v>-1.5987823900583426E-2</v>
      </c>
      <c r="EK107">
        <v>0</v>
      </c>
      <c r="EM107">
        <v>0.63571699000000004</v>
      </c>
      <c r="EN107">
        <v>0.12270521</v>
      </c>
      <c r="EO107" s="8">
        <f>EM107-EM108</f>
        <v>-4.4591559999999975E-2</v>
      </c>
      <c r="EP107" s="8">
        <f>-EO107*EN107*$EE107*COS(EQ107*(PI()/180))</f>
        <v>-5.4424055005830628E-3</v>
      </c>
      <c r="EQ107">
        <v>2</v>
      </c>
      <c r="ES107" s="1">
        <v>0.63571699100000001</v>
      </c>
      <c r="ET107" s="1">
        <v>6.8657161300000005E-2</v>
      </c>
      <c r="EU107" s="8">
        <f>ES107-ES108</f>
        <v>-4.4591559000000003E-2</v>
      </c>
      <c r="EV107" s="8">
        <f>-EU107*ET107*$EE107*COS(EW107*(PI()/180))</f>
        <v>-3.0396190534139234E-3</v>
      </c>
      <c r="EW107">
        <v>4</v>
      </c>
      <c r="EY107">
        <v>0.63556670999999998</v>
      </c>
      <c r="EZ107">
        <v>0.19282576000000001</v>
      </c>
      <c r="FA107" s="8">
        <f>EY107-EY108</f>
        <v>-4.4596489999999989E-2</v>
      </c>
      <c r="FB107" s="8">
        <f>-FA107*EZ107*$EE107*COS(FC107*(PI()/180))</f>
        <v>-8.5117713392931452E-3</v>
      </c>
      <c r="FC107">
        <v>6</v>
      </c>
      <c r="FE107" s="1">
        <v>0.63556670999999998</v>
      </c>
      <c r="FF107">
        <v>0.14958809000000001</v>
      </c>
      <c r="FG107" s="8">
        <f>FE107-FE108</f>
        <v>-4.4596489999999989E-2</v>
      </c>
      <c r="FH107" s="8">
        <f>-FG107*FF107*$EE107*COS(FI107*(PI()/180))</f>
        <v>-6.5749179850985136E-3</v>
      </c>
      <c r="FI107">
        <v>8</v>
      </c>
      <c r="FJ107" s="1"/>
      <c r="FK107" s="1">
        <v>0.63556670999999998</v>
      </c>
      <c r="FL107" s="1">
        <v>0.11154221</v>
      </c>
      <c r="FM107" s="8">
        <f>FK107-FK108</f>
        <v>-4.4596489999999989E-2</v>
      </c>
      <c r="FN107" s="8">
        <f>-FM107*FL107*$EE107*COS(FO107*(PI()/180))</f>
        <v>-4.8756357343037919E-3</v>
      </c>
      <c r="FO107">
        <v>10</v>
      </c>
      <c r="FR107" s="1">
        <v>0.63571699000000004</v>
      </c>
      <c r="FS107" s="1">
        <v>2.6415499999999999E-3</v>
      </c>
      <c r="FT107" s="8">
        <f>FR107-FR108</f>
        <v>-4.4591559999999975E-2</v>
      </c>
      <c r="FU107" s="8">
        <f>-FT107*FS107*$EE107*COS(FV107*(PI()/180))</f>
        <v>-1.1635956266962593E-4</v>
      </c>
      <c r="FV107">
        <v>7</v>
      </c>
      <c r="FX107" s="1">
        <v>0.63556670999999998</v>
      </c>
      <c r="FY107" s="1">
        <v>0.11154221</v>
      </c>
      <c r="GF107">
        <v>0.63571699000000004</v>
      </c>
      <c r="GG107">
        <v>-5.5809869999999998E-2</v>
      </c>
      <c r="GH107" s="1"/>
      <c r="GI107" s="1"/>
      <c r="GJ107" s="8"/>
      <c r="GK107" s="1">
        <v>0.63556670999999998</v>
      </c>
      <c r="GL107" s="1">
        <v>7.4548760000000006E-2</v>
      </c>
      <c r="GM107" s="8">
        <f>GK107-GK108</f>
        <v>-4.4596489999999989E-2</v>
      </c>
      <c r="GN107" s="8">
        <f>-GM107*GL107*$EE107*COS(GO107*(PI()/180))</f>
        <v>-3.2365726918395987E-3</v>
      </c>
      <c r="GO107">
        <v>12</v>
      </c>
      <c r="GP107" s="8"/>
      <c r="GQ107" s="1">
        <v>0.63556670599999998</v>
      </c>
      <c r="GR107" s="1">
        <v>-9.0457770399999995E-3</v>
      </c>
      <c r="GS107" s="8">
        <f>GQ107-GQ108</f>
        <v>-4.4596497999999984E-2</v>
      </c>
      <c r="GT107" s="8">
        <f>-GS107*GR107*$EE107*COS(GU107*(PI()/180))</f>
        <v>3.8594741943946925E-4</v>
      </c>
      <c r="GU107">
        <v>16</v>
      </c>
      <c r="GW107">
        <v>0.63556670999999998</v>
      </c>
      <c r="GX107">
        <v>-5.629377E-2</v>
      </c>
      <c r="GY107" s="8">
        <f>GW107-GW108</f>
        <v>-4.4596489999999989E-2</v>
      </c>
      <c r="GZ107" s="8">
        <f>-GY107*GX107*$EE107*COS(HA107*(PI()/180))</f>
        <v>2.3763324983026766E-3</v>
      </c>
      <c r="HA107">
        <v>18</v>
      </c>
      <c r="HC107">
        <v>0.63556670999999998</v>
      </c>
      <c r="HD107">
        <v>-0.10724108</v>
      </c>
      <c r="HE107" s="8">
        <f>HC107-HC108</f>
        <v>-4.4596489999999989E-2</v>
      </c>
      <c r="HF107" s="8">
        <f>-HE107*HD107*$EE107*COS(HG107*(PI()/180))</f>
        <v>4.4728830484258549E-3</v>
      </c>
      <c r="HG107">
        <v>20</v>
      </c>
      <c r="HJ107">
        <v>0.63556670999999998</v>
      </c>
      <c r="HK107">
        <v>-5.629377E-2</v>
      </c>
    </row>
    <row r="108" spans="129:219" x14ac:dyDescent="0.3">
      <c r="DY108" s="1">
        <v>0.76942777500000004</v>
      </c>
      <c r="DZ108" s="15">
        <f t="shared" si="150"/>
        <v>2.9555306027599593E-2</v>
      </c>
      <c r="EA108" s="15">
        <f t="shared" si="151"/>
        <v>-2.9555306027599593E-2</v>
      </c>
      <c r="EB108" s="15">
        <f>DY108-DY107</f>
        <v>4.4573103000000058E-2</v>
      </c>
      <c r="EC108" s="15">
        <f t="shared" si="152"/>
        <v>4.622980707365186E-3</v>
      </c>
      <c r="ED108" s="7">
        <f t="shared" si="153"/>
        <v>-1.4674490202645945</v>
      </c>
      <c r="EE108">
        <f>SIN(ED108)</f>
        <v>-0.99466441861709776</v>
      </c>
      <c r="EG108">
        <v>0.68016319999999997</v>
      </c>
      <c r="EH108">
        <v>0.30110279000000001</v>
      </c>
      <c r="EI108" s="8">
        <f>EG108-EG109</f>
        <v>-4.4563490000000039E-2</v>
      </c>
      <c r="EJ108" s="8">
        <f>-EI108*EH108*$EE108*COS(EK108*(PI()/180))</f>
        <v>-1.3346597320132171E-2</v>
      </c>
      <c r="EK108">
        <v>0</v>
      </c>
      <c r="EM108">
        <v>0.68030855000000001</v>
      </c>
      <c r="EN108">
        <v>0.10493901</v>
      </c>
      <c r="EO108" s="8">
        <f>EM108-EM109</f>
        <v>-4.4546120000000022E-2</v>
      </c>
      <c r="EP108" s="8">
        <f>-EO108*EN108*$EE108*COS(EQ108*(PI()/180))</f>
        <v>-4.6468514243195886E-3</v>
      </c>
      <c r="EQ108">
        <v>2</v>
      </c>
      <c r="ES108" s="1">
        <v>0.68030855000000001</v>
      </c>
      <c r="ET108" s="1">
        <v>5.4833790299999997E-2</v>
      </c>
      <c r="EU108" s="8">
        <f>ES108-ES109</f>
        <v>-4.4546121999999966E-2</v>
      </c>
      <c r="EV108" s="8">
        <f>-EU108*ET108*$EE108*COS(EW108*(PI()/180))</f>
        <v>-2.4236814636849802E-3</v>
      </c>
      <c r="EW108">
        <v>4</v>
      </c>
      <c r="EY108">
        <v>0.68016319999999997</v>
      </c>
      <c r="EZ108">
        <v>0.15440994</v>
      </c>
      <c r="FA108" s="8">
        <f>EY108-EY109</f>
        <v>-4.4563490000000039E-2</v>
      </c>
      <c r="FB108" s="8">
        <f>-FA108*EZ108*$EE108*COS(FC108*(PI()/180))</f>
        <v>-6.8068374733872023E-3</v>
      </c>
      <c r="FC108">
        <v>6</v>
      </c>
      <c r="FE108" s="1">
        <v>0.68016319999999997</v>
      </c>
      <c r="FF108">
        <v>0.11705425</v>
      </c>
      <c r="FG108" s="8">
        <f>FE108-FE109</f>
        <v>-4.4563490000000039E-2</v>
      </c>
      <c r="FH108" s="8">
        <f>-FG108*FF108*$EE108*COS(FI108*(PI()/180))</f>
        <v>-5.138019402980391E-3</v>
      </c>
      <c r="FI108">
        <v>8</v>
      </c>
      <c r="FJ108" s="1"/>
      <c r="FK108" s="1">
        <v>0.68016319999999997</v>
      </c>
      <c r="FL108" s="1">
        <v>8.4696419999999994E-2</v>
      </c>
      <c r="FM108" s="8">
        <f>FK108-FK109</f>
        <v>-4.4563490000000039E-2</v>
      </c>
      <c r="FN108" s="8">
        <f>-FM108*FL108*$EE108*COS(FO108*(PI()/180))</f>
        <v>-3.6971944341208829E-3</v>
      </c>
      <c r="FO108">
        <v>10</v>
      </c>
      <c r="FR108" s="1">
        <v>0.68030855000000001</v>
      </c>
      <c r="FS108" s="1">
        <v>-3.4434700000000001E-3</v>
      </c>
      <c r="FT108" s="8">
        <f>FR108-FR109</f>
        <v>-4.4546120000000022E-2</v>
      </c>
      <c r="FU108" s="8">
        <f>-FT108*FS108*$EE108*COS(FV108*(PI()/180))</f>
        <v>1.5143751646908853E-4</v>
      </c>
      <c r="FV108">
        <v>7</v>
      </c>
      <c r="FX108" s="1">
        <v>0.68016319999999997</v>
      </c>
      <c r="FY108" s="1">
        <v>8.4696419999999994E-2</v>
      </c>
      <c r="GF108">
        <v>0.68030855000000001</v>
      </c>
      <c r="GG108">
        <v>-5.0727719999999997E-2</v>
      </c>
      <c r="GH108" s="1"/>
      <c r="GI108" s="1"/>
      <c r="GJ108" s="8"/>
      <c r="GK108" s="1">
        <v>0.68016319999999997</v>
      </c>
      <c r="GL108" s="1">
        <v>5.3172360000000002E-2</v>
      </c>
      <c r="GM108" s="8">
        <f>GK108-GK109</f>
        <v>-4.4563490000000039E-2</v>
      </c>
      <c r="GN108" s="8">
        <f>-GM108*GL108*$EE108*COS(GO108*(PI()/180))</f>
        <v>-2.3053990419707334E-3</v>
      </c>
      <c r="GO108">
        <v>12</v>
      </c>
      <c r="GP108" s="8"/>
      <c r="GQ108" s="1">
        <v>0.68016320399999997</v>
      </c>
      <c r="GR108" s="1">
        <v>-2.0432610899999998E-2</v>
      </c>
      <c r="GS108" s="8">
        <f>GQ108-GQ109</f>
        <v>-4.4563481000000071E-2</v>
      </c>
      <c r="GT108" s="8">
        <f>-GS108*GR108*$EE108*COS(GU108*(PI()/180))</f>
        <v>8.7060507005607324E-4</v>
      </c>
      <c r="GU108">
        <v>16</v>
      </c>
      <c r="GW108">
        <v>0.68016319999999997</v>
      </c>
      <c r="GX108">
        <v>-6.3238349999999999E-2</v>
      </c>
      <c r="GY108" s="8">
        <f>GW108-GW109</f>
        <v>-4.4563490000000039E-2</v>
      </c>
      <c r="GZ108" s="8">
        <f>-GY108*GX108*$EE108*COS(HA108*(PI()/180))</f>
        <v>2.6658925030299723E-3</v>
      </c>
      <c r="HA108">
        <v>18</v>
      </c>
      <c r="HC108">
        <v>0.68016319999999997</v>
      </c>
      <c r="HD108">
        <v>-0.1101355</v>
      </c>
      <c r="HE108" s="8">
        <f>HC108-HC109</f>
        <v>-4.4563490000000039E-2</v>
      </c>
      <c r="HF108" s="8">
        <f>-HE108*HD108*$EE108*COS(HG108*(PI()/180))</f>
        <v>4.5874244200548638E-3</v>
      </c>
      <c r="HG108">
        <v>20</v>
      </c>
      <c r="HJ108">
        <v>0.68016319999999997</v>
      </c>
      <c r="HK108">
        <v>-6.3238349999999999E-2</v>
      </c>
    </row>
    <row r="109" spans="129:219" x14ac:dyDescent="0.3">
      <c r="DY109" s="1">
        <v>0.81698695099999996</v>
      </c>
      <c r="DZ109" s="15">
        <f t="shared" si="150"/>
        <v>2.4330434096358041E-2</v>
      </c>
      <c r="EA109" s="15">
        <f t="shared" si="151"/>
        <v>-2.4330434096358041E-2</v>
      </c>
      <c r="EB109" s="15">
        <f>DY109-DY108</f>
        <v>4.7559175999999925E-2</v>
      </c>
      <c r="EC109" s="15">
        <f t="shared" si="152"/>
        <v>5.2248719312415516E-3</v>
      </c>
      <c r="ED109" s="7">
        <f t="shared" si="153"/>
        <v>-1.4613746950818907</v>
      </c>
      <c r="EE109">
        <f>SIN(ED109)</f>
        <v>-0.9940194239969008</v>
      </c>
      <c r="EG109">
        <v>0.72472669000000001</v>
      </c>
      <c r="EH109">
        <v>0.24053058999999999</v>
      </c>
      <c r="EI109" s="8">
        <f>EG109-EG110</f>
        <v>-4.4580219999999948E-2</v>
      </c>
      <c r="EJ109" s="8">
        <f>-EI109*EH109*$EE109*COS(EK109*(PI()/180))</f>
        <v>-1.0658777460921141E-2</v>
      </c>
      <c r="EK109">
        <v>0</v>
      </c>
      <c r="EM109">
        <v>0.72485467000000003</v>
      </c>
      <c r="EN109">
        <v>8.5621660000000002E-2</v>
      </c>
      <c r="EO109" s="8">
        <f>EM109-EM110</f>
        <v>-4.4573109999999971E-2</v>
      </c>
      <c r="EP109" s="8">
        <f>-EO109*EN109*$EE109*COS(EQ109*(PI()/180))</f>
        <v>-3.7912882995785541E-3</v>
      </c>
      <c r="EQ109">
        <v>2</v>
      </c>
      <c r="ES109" s="1">
        <v>0.72485467199999998</v>
      </c>
      <c r="ET109" s="1">
        <v>3.9620855099999998E-2</v>
      </c>
      <c r="EU109" s="8">
        <f>ES109-ES110</f>
        <v>-4.4573103000000058E-2</v>
      </c>
      <c r="EV109" s="8">
        <f>-EU109*ET109*$EE109*COS(EW109*(PI()/180))</f>
        <v>-1.7511863931487972E-3</v>
      </c>
      <c r="EW109">
        <v>4</v>
      </c>
      <c r="EY109">
        <v>0.72472669000000001</v>
      </c>
      <c r="EZ109">
        <v>0.11400033</v>
      </c>
      <c r="FA109" s="8">
        <f>EY109-EY110</f>
        <v>-4.4580219999999948E-2</v>
      </c>
      <c r="FB109" s="8">
        <f>-FA109*EZ109*$EE109*COS(FC109*(PI()/180))</f>
        <v>-5.0240914483297254E-3</v>
      </c>
      <c r="FC109">
        <v>6</v>
      </c>
      <c r="FE109">
        <v>0.72472669000000001</v>
      </c>
      <c r="FF109">
        <v>8.263653E-2</v>
      </c>
      <c r="FG109" s="8">
        <f>FE109-FE110</f>
        <v>-4.4580219999999948E-2</v>
      </c>
      <c r="FH109" s="8">
        <f>-FG109*FF109*$EE109*COS(FI109*(PI()/180))</f>
        <v>-3.6262849382327528E-3</v>
      </c>
      <c r="FI109">
        <v>8</v>
      </c>
      <c r="FK109" s="1">
        <v>0.72472669000000001</v>
      </c>
      <c r="FL109" s="1">
        <v>5.6171659999999998E-2</v>
      </c>
      <c r="FM109" s="8">
        <f>FK109-FK110</f>
        <v>-4.4580219999999948E-2</v>
      </c>
      <c r="FN109" s="8">
        <f>-FM109*FL109*$EE109*COS(FO109*(PI()/180))</f>
        <v>-2.4513526651454729E-3</v>
      </c>
      <c r="FO109">
        <v>10</v>
      </c>
      <c r="FR109" s="1">
        <v>0.72485467000000003</v>
      </c>
      <c r="FS109" s="1">
        <v>-1.074408E-2</v>
      </c>
      <c r="FT109" s="8">
        <f>FR109-FR110</f>
        <v>-4.4573109999999971E-2</v>
      </c>
      <c r="FU109" s="8">
        <f>-FT109*FS109*$EE109*COS(FV109*(PI()/180))</f>
        <v>4.7248470178330146E-4</v>
      </c>
      <c r="FV109">
        <v>7</v>
      </c>
      <c r="FX109" s="1">
        <v>0.72472669000000001</v>
      </c>
      <c r="FY109" s="1">
        <v>5.6171659999999998E-2</v>
      </c>
      <c r="GF109">
        <v>0.72485467000000003</v>
      </c>
      <c r="GG109">
        <v>-4.632087E-2</v>
      </c>
      <c r="GH109" s="1"/>
      <c r="GI109" s="1"/>
      <c r="GJ109" s="8"/>
      <c r="GK109" s="1">
        <v>0.72472669000000001</v>
      </c>
      <c r="GL109" s="1">
        <v>3.038014E-2</v>
      </c>
      <c r="GM109" s="8">
        <f>GK109-GK110</f>
        <v>-4.4580219999999948E-2</v>
      </c>
      <c r="GN109" s="8">
        <f>-GM109*GL109*$EE109*COS(GO109*(PI()/180))</f>
        <v>-1.3168346425824283E-3</v>
      </c>
      <c r="GO109">
        <v>12</v>
      </c>
      <c r="GP109" s="8"/>
      <c r="GQ109" s="1">
        <v>0.72472668500000004</v>
      </c>
      <c r="GR109" s="1">
        <v>-3.2645082899999997E-2</v>
      </c>
      <c r="GS109" s="8">
        <f>GQ109-GQ110</f>
        <v>-4.4580227999999944E-2</v>
      </c>
      <c r="GT109" s="8">
        <f>-GS109*GR109*$EE109*COS(GU109*(PI()/180))</f>
        <v>1.390581889879747E-3</v>
      </c>
      <c r="GU109">
        <v>16</v>
      </c>
      <c r="GW109">
        <v>0.72472669000000001</v>
      </c>
      <c r="GX109">
        <v>-7.0696350000000005E-2</v>
      </c>
      <c r="GY109" s="8">
        <f>GW109-GW110</f>
        <v>-4.4580219999999948E-2</v>
      </c>
      <c r="GZ109" s="8">
        <f>-GY109*GX109*$EE109*COS(HA109*(PI()/180))</f>
        <v>2.9794794608630358E-3</v>
      </c>
      <c r="HA109">
        <v>18</v>
      </c>
      <c r="HC109">
        <v>0.72472669000000001</v>
      </c>
      <c r="HD109">
        <v>-0.1132259</v>
      </c>
      <c r="HE109" s="8">
        <f>HC109-HC110</f>
        <v>-4.4580219999999948E-2</v>
      </c>
      <c r="HF109" s="8">
        <f>-HE109*HD109*$EE109*COS(HG109*(PI()/180))</f>
        <v>4.714858638788475E-3</v>
      </c>
      <c r="HG109">
        <v>20</v>
      </c>
      <c r="HJ109">
        <v>0.72472669000000001</v>
      </c>
      <c r="HK109">
        <v>-7.0696350000000005E-2</v>
      </c>
    </row>
    <row r="110" spans="129:219" x14ac:dyDescent="0.3">
      <c r="DY110" s="1">
        <v>0.86832052299999996</v>
      </c>
      <c r="DZ110" s="15">
        <f t="shared" si="150"/>
        <v>1.8350048679812436E-2</v>
      </c>
      <c r="EA110" s="15">
        <f t="shared" si="151"/>
        <v>-1.8350048679812436E-2</v>
      </c>
      <c r="EB110" s="15">
        <f>DY110-DY109</f>
        <v>5.1333571999999994E-2</v>
      </c>
      <c r="EC110" s="15">
        <f t="shared" si="152"/>
        <v>5.9803854165456048E-3</v>
      </c>
      <c r="ED110" s="7">
        <f t="shared" si="153"/>
        <v>-1.4548186650550252</v>
      </c>
      <c r="EE110">
        <f>SIN(ED110)</f>
        <v>-0.99328212613057343</v>
      </c>
      <c r="EG110">
        <v>0.76930690999999995</v>
      </c>
      <c r="EH110">
        <v>0.17893201</v>
      </c>
      <c r="EI110" s="8">
        <f>EG110-EG111</f>
        <v>-4.7501780000000049E-2</v>
      </c>
      <c r="EJ110" s="8">
        <f>-EI110*EH110*$EE110*COS(EK110*(PI()/180))</f>
        <v>-8.4424898073086566E-3</v>
      </c>
      <c r="EK110">
        <v>0</v>
      </c>
      <c r="EM110">
        <v>0.76942778000000001</v>
      </c>
      <c r="EN110">
        <v>6.4723299999999998E-2</v>
      </c>
      <c r="EO110" s="8">
        <f>EM110-EM111</f>
        <v>-4.7559169999999984E-2</v>
      </c>
      <c r="EP110" s="8">
        <f>-EO110*EN110*$EE110*COS(EQ110*(PI()/180))</f>
        <v>-3.0556450084992374E-3</v>
      </c>
      <c r="EQ110">
        <v>2</v>
      </c>
      <c r="ES110" s="1">
        <v>0.76942777500000004</v>
      </c>
      <c r="ET110" s="1">
        <v>2.3275319799999999E-2</v>
      </c>
      <c r="EU110" s="8">
        <f>ES110-ES111</f>
        <v>-4.7559175999999925E-2</v>
      </c>
      <c r="EV110" s="8">
        <f>-EU110*ET110*$EE110*COS(EW110*(PI()/180))</f>
        <v>-1.0968402743868992E-3</v>
      </c>
      <c r="EW110">
        <v>4</v>
      </c>
      <c r="EY110">
        <v>0.76930690999999995</v>
      </c>
      <c r="EZ110">
        <v>7.1959540000000002E-2</v>
      </c>
      <c r="FA110" s="8">
        <f>EY110-EY111</f>
        <v>-4.7501780000000049E-2</v>
      </c>
      <c r="FB110" s="8">
        <f>-FA110*EZ110*$EE110*COS(FC110*(PI()/180))</f>
        <v>-3.3766436623362348E-3</v>
      </c>
      <c r="FC110">
        <v>6</v>
      </c>
      <c r="FE110">
        <v>0.76930690999999995</v>
      </c>
      <c r="FF110">
        <v>4.6771559999999997E-2</v>
      </c>
      <c r="FG110" s="8">
        <f>FE110-FE111</f>
        <v>-4.7501780000000049E-2</v>
      </c>
      <c r="FH110" s="8">
        <f>-FG110*FF110*$EE110*COS(FI110*(PI()/180))</f>
        <v>-2.1853305412835775E-3</v>
      </c>
      <c r="FI110">
        <v>8</v>
      </c>
      <c r="FK110" s="1">
        <v>0.76930690999999995</v>
      </c>
      <c r="FL110" s="1">
        <v>2.649659E-2</v>
      </c>
      <c r="FM110" s="8">
        <f>FK110-FK111</f>
        <v>-4.7501780000000049E-2</v>
      </c>
      <c r="FN110" s="8">
        <f>-FM110*FL110*$EE110*COS(FO110*(PI()/180))</f>
        <v>-1.2311867956283338E-3</v>
      </c>
      <c r="FO110">
        <v>10</v>
      </c>
      <c r="FR110" s="1">
        <v>0.76942778000000001</v>
      </c>
      <c r="FS110" s="1">
        <v>-1.8728310000000001E-2</v>
      </c>
      <c r="FT110" s="8">
        <f>FR110-FR111</f>
        <v>-4.7559169999999984E-2</v>
      </c>
      <c r="FU110" s="8">
        <f>-FT110*FS110*$EE110*COS(FV110*(PI()/180))</f>
        <v>8.7812468637993345E-4</v>
      </c>
      <c r="FV110">
        <v>7</v>
      </c>
      <c r="FX110" s="1">
        <v>0.76930690999999995</v>
      </c>
      <c r="FY110" s="1">
        <v>2.649659E-2</v>
      </c>
      <c r="GF110">
        <v>0.76942778000000001</v>
      </c>
      <c r="GG110">
        <v>-4.1650810000000003E-2</v>
      </c>
      <c r="GH110" s="1"/>
      <c r="GI110" s="1"/>
      <c r="GJ110" s="8"/>
      <c r="GK110" s="1">
        <v>0.76930690999999995</v>
      </c>
      <c r="GL110" s="1">
        <v>6.8038500000000002E-3</v>
      </c>
      <c r="GM110" s="8">
        <f>GK110-GK111</f>
        <v>-4.7501780000000049E-2</v>
      </c>
      <c r="GN110" s="8">
        <f>-GM110*GL110*$EE110*COS(GO110*(PI()/180))</f>
        <v>-3.1400866239219503E-4</v>
      </c>
      <c r="GO110">
        <v>12</v>
      </c>
      <c r="GP110" s="8"/>
      <c r="GQ110" s="1">
        <v>0.76930691299999998</v>
      </c>
      <c r="GR110" s="1">
        <v>-4.4823900299999997E-2</v>
      </c>
      <c r="GS110" s="8">
        <f>GQ110-GQ111</f>
        <v>-4.7501776000000051E-2</v>
      </c>
      <c r="GT110" s="8">
        <f>-GS110*GR110*$EE110*COS(GU110*(PI()/180))</f>
        <v>2.0329830062800034E-3</v>
      </c>
      <c r="GU110">
        <v>16</v>
      </c>
      <c r="GW110">
        <v>0.76930690999999995</v>
      </c>
      <c r="GX110">
        <v>-7.76839E-2</v>
      </c>
      <c r="GY110" s="8">
        <f>GW110-GW111</f>
        <v>-4.7501780000000049E-2</v>
      </c>
      <c r="GZ110" s="8">
        <f>-GY110*GX110*$EE110*COS(HA110*(PI()/180))</f>
        <v>3.4859395406031547E-3</v>
      </c>
      <c r="HA110">
        <v>18</v>
      </c>
      <c r="HC110">
        <v>0.76930690999999995</v>
      </c>
      <c r="HD110">
        <v>-0.11539567000000001</v>
      </c>
      <c r="HE110" s="8">
        <f>HC110-HC111</f>
        <v>-4.7501780000000049E-2</v>
      </c>
      <c r="HF110" s="8">
        <f>-HE110*HD110*$EE110*COS(HG110*(PI()/180))</f>
        <v>5.1163215830268283E-3</v>
      </c>
      <c r="HG110">
        <v>20</v>
      </c>
      <c r="HJ110">
        <v>0.76930690999999995</v>
      </c>
      <c r="HK110">
        <v>-7.76839E-2</v>
      </c>
    </row>
    <row r="111" spans="129:219" x14ac:dyDescent="0.3">
      <c r="DY111" s="1">
        <v>0.91857666199999999</v>
      </c>
      <c r="DZ111" s="15">
        <f t="shared" si="150"/>
        <v>1.2138871339052334E-2</v>
      </c>
      <c r="EA111" s="15">
        <f t="shared" si="151"/>
        <v>-1.2138871339052334E-2</v>
      </c>
      <c r="EB111" s="15">
        <f>DY111-DY110</f>
        <v>5.0256139000000033E-2</v>
      </c>
      <c r="EC111" s="15">
        <f t="shared" si="152"/>
        <v>6.2111773407601024E-3</v>
      </c>
      <c r="ED111" s="7">
        <f t="shared" si="153"/>
        <v>-1.4478294660556796</v>
      </c>
      <c r="EE111">
        <f>SIN(ED111)</f>
        <v>-0.9924490974491248</v>
      </c>
      <c r="EG111">
        <v>0.81680869</v>
      </c>
      <c r="EH111">
        <v>9.8529190000000003E-2</v>
      </c>
      <c r="EI111" s="8">
        <f>EG111-EG112</f>
        <v>-5.1284839999999998E-2</v>
      </c>
      <c r="EJ111" s="8">
        <f>-EI111*EH111*$EE111*COS(EK111*(PI()/180))</f>
        <v>-5.014898628070699E-3</v>
      </c>
      <c r="EK111">
        <v>0</v>
      </c>
      <c r="EM111">
        <v>0.81698694999999999</v>
      </c>
      <c r="EN111">
        <v>3.7410159999999998E-2</v>
      </c>
      <c r="EO111" s="8">
        <f>EM111-EM112</f>
        <v>-5.1333570000000051E-2</v>
      </c>
      <c r="EP111" s="8">
        <f>-EO111*EN111*$EE111*COS(EQ111*(PI()/180))</f>
        <v>-1.9047353154064901E-3</v>
      </c>
      <c r="EQ111">
        <v>2</v>
      </c>
      <c r="ES111" s="1">
        <v>0.81698695099999996</v>
      </c>
      <c r="ET111" s="1">
        <v>-1.7053397400000001E-4</v>
      </c>
      <c r="EU111" s="8">
        <f>ES111-ES112</f>
        <v>-5.1333571999999994E-2</v>
      </c>
      <c r="EV111" s="8">
        <f>-EU111*ET111*$EE111*COS(EW111*(PI()/180))</f>
        <v>8.6668529689560881E-6</v>
      </c>
      <c r="EW111">
        <v>4</v>
      </c>
      <c r="EY111">
        <v>0.81680869</v>
      </c>
      <c r="EZ111">
        <v>9.1618700000000008E-3</v>
      </c>
      <c r="FA111" s="8">
        <f>EY111-EY112</f>
        <v>-5.1284839999999998E-2</v>
      </c>
      <c r="FB111" s="8">
        <f>-FA111*EZ111*$EE111*COS(FC111*(PI()/180))</f>
        <v>-4.637625979036103E-4</v>
      </c>
      <c r="FC111">
        <v>6</v>
      </c>
      <c r="FE111">
        <v>0.81680869</v>
      </c>
      <c r="FF111">
        <v>-1.020393E-2</v>
      </c>
      <c r="FG111" s="8">
        <f>FE111-FE112</f>
        <v>-5.1284839999999998E-2</v>
      </c>
      <c r="FH111" s="8">
        <f>-FG111*FF111*$EE111*COS(FI111*(PI()/180))</f>
        <v>5.1430114607410192E-4</v>
      </c>
      <c r="FI111">
        <v>8</v>
      </c>
      <c r="FK111" s="1">
        <v>0.81680869</v>
      </c>
      <c r="FL111" s="1">
        <v>-2.4529280000000001E-2</v>
      </c>
      <c r="FM111" s="8">
        <f>FK111-FK112</f>
        <v>-5.1284839999999998E-2</v>
      </c>
      <c r="FN111" s="8">
        <f>-FM111*FL111*$EE111*COS(FO111*(PI()/180))</f>
        <v>1.2295140777280294E-3</v>
      </c>
      <c r="FO111">
        <v>10</v>
      </c>
      <c r="FR111" s="1">
        <v>0.81698694999999999</v>
      </c>
      <c r="FS111" s="1">
        <v>-3.4917700000000003E-2</v>
      </c>
      <c r="FT111" s="8">
        <f>FR111-FR112</f>
        <v>-5.1333570000000051E-2</v>
      </c>
      <c r="FU111" s="8">
        <f>-FT111*FS111*$EE111*COS(FV111*(PI()/180))</f>
        <v>1.76565581344337E-3</v>
      </c>
      <c r="FV111">
        <v>7</v>
      </c>
      <c r="FX111" s="1">
        <v>0.81680869</v>
      </c>
      <c r="FY111" s="1">
        <v>-2.4529280000000001E-2</v>
      </c>
      <c r="GF111">
        <v>0.81698694999999999</v>
      </c>
      <c r="GG111">
        <v>-4.6505289999999998E-2</v>
      </c>
      <c r="GH111" s="1"/>
      <c r="GI111" s="1"/>
      <c r="GJ111" s="8"/>
      <c r="GK111" s="1">
        <v>0.81680869</v>
      </c>
      <c r="GL111" s="1">
        <v>-3.8282709999999998E-2</v>
      </c>
      <c r="GM111" s="8">
        <f>GK111-GK112</f>
        <v>-5.1284839999999998E-2</v>
      </c>
      <c r="GN111" s="8">
        <f>-GM111*GL111*$EE111*COS(GO111*(PI()/180))</f>
        <v>1.9059184471823033E-3</v>
      </c>
      <c r="GO111">
        <v>12</v>
      </c>
      <c r="GP111" s="8"/>
      <c r="GQ111" s="1">
        <v>0.81680868900000003</v>
      </c>
      <c r="GR111" s="1">
        <v>-7.8726616900000004E-2</v>
      </c>
      <c r="GS111" s="8">
        <f>GQ111-GQ112</f>
        <v>-5.1284836999999972E-2</v>
      </c>
      <c r="GT111" s="8">
        <f>-GS111*GR111*$EE111*COS(GU111*(PI()/180))</f>
        <v>3.8517708903458604E-3</v>
      </c>
      <c r="GU111">
        <v>16</v>
      </c>
      <c r="GW111">
        <v>0.81680869</v>
      </c>
      <c r="GX111">
        <v>-0.10648667000000001</v>
      </c>
      <c r="GY111" s="8">
        <f>GW111-GW112</f>
        <v>-5.1284839999999998E-2</v>
      </c>
      <c r="GZ111" s="8">
        <f>-GY111*GX111*$EE111*COS(HA111*(PI()/180))</f>
        <v>5.15464567612224E-3</v>
      </c>
      <c r="HA111">
        <v>18</v>
      </c>
      <c r="HC111">
        <v>0.81680869</v>
      </c>
      <c r="HD111">
        <v>-0.13948314000000001</v>
      </c>
      <c r="HE111" s="8">
        <f>HC111-HC112</f>
        <v>-5.1284839999999998E-2</v>
      </c>
      <c r="HF111" s="8">
        <f>-HE111*HD111*$EE111*COS(HG111*(PI()/180))</f>
        <v>6.6712125525715329E-3</v>
      </c>
      <c r="HG111">
        <v>20</v>
      </c>
      <c r="HJ111">
        <v>0.81680869</v>
      </c>
      <c r="HK111">
        <v>-0.10648667000000001</v>
      </c>
    </row>
    <row r="112" spans="129:219" x14ac:dyDescent="0.3">
      <c r="DY112" s="1">
        <v>0.96365270999999997</v>
      </c>
      <c r="DZ112" s="15">
        <f t="shared" si="150"/>
        <v>6.2479519489863798E-3</v>
      </c>
      <c r="EA112" s="15">
        <f t="shared" si="151"/>
        <v>-6.2479519489863798E-3</v>
      </c>
      <c r="EB112" s="15">
        <f>DY112-DY111</f>
        <v>4.507604799999998E-2</v>
      </c>
      <c r="EC112" s="15">
        <f t="shared" si="152"/>
        <v>5.890919390065954E-3</v>
      </c>
      <c r="ED112" s="7">
        <f t="shared" si="153"/>
        <v>-1.4408443619900533</v>
      </c>
      <c r="EE112">
        <f>SIN(ED112)</f>
        <v>-0.99156811957217028</v>
      </c>
      <c r="EG112">
        <v>0.86809353</v>
      </c>
      <c r="EH112">
        <v>1.2223929999999999E-2</v>
      </c>
      <c r="EI112" s="8">
        <f>EG112-EG113</f>
        <v>-5.0145430000000046E-2</v>
      </c>
      <c r="EJ112" s="8">
        <f>-EI112*EH112*$EE112*COS(EK112*(PI()/180))</f>
        <v>-6.0780570075974743E-4</v>
      </c>
      <c r="EK112">
        <v>0</v>
      </c>
      <c r="EM112">
        <v>0.86832052000000004</v>
      </c>
      <c r="EN112">
        <v>6.1492600000000001E-3</v>
      </c>
      <c r="EO112" s="8">
        <f>EM112-EM113</f>
        <v>-5.0256140000000005E-2</v>
      </c>
      <c r="EP112" s="8">
        <f>-EO112*EN112*$EE112*COS(EQ112*(PI()/180))</f>
        <v>-3.0624562911296763E-4</v>
      </c>
      <c r="EQ112">
        <v>2</v>
      </c>
      <c r="ES112" s="1">
        <v>0.86832052299999996</v>
      </c>
      <c r="ET112" s="1">
        <v>-2.5052643999999999E-2</v>
      </c>
      <c r="EU112" s="8">
        <f>ES112-ES113</f>
        <v>-5.0256139000000033E-2</v>
      </c>
      <c r="EV112" s="8">
        <f>-EU112*ET112*$EE112*COS(EW112*(PI()/180))</f>
        <v>1.2453918871589778E-3</v>
      </c>
      <c r="EW112">
        <v>4</v>
      </c>
      <c r="EY112">
        <v>0.86809353</v>
      </c>
      <c r="EZ112">
        <v>-5.636555E-2</v>
      </c>
      <c r="FA112" s="8">
        <f>EY112-EY113</f>
        <v>-5.0145430000000046E-2</v>
      </c>
      <c r="FB112" s="8">
        <f>-FA112*EZ112*$EE112*COS(FC112*(PI()/180))</f>
        <v>2.7872890774174619E-3</v>
      </c>
      <c r="FC112">
        <v>6</v>
      </c>
      <c r="FE112">
        <v>0.86809353</v>
      </c>
      <c r="FF112">
        <v>-6.8103609999999995E-2</v>
      </c>
      <c r="FG112" s="8">
        <f>FE112-FE113</f>
        <v>-5.0145430000000046E-2</v>
      </c>
      <c r="FH112" s="8">
        <f>-FG112*FF112*$EE112*COS(FI112*(PI()/180))</f>
        <v>3.3533340873279599E-3</v>
      </c>
      <c r="FI112">
        <v>8</v>
      </c>
      <c r="FK112" s="1">
        <v>0.86809353</v>
      </c>
      <c r="FL112" s="1">
        <v>-7.4434730000000005E-2</v>
      </c>
      <c r="FM112" s="8">
        <f>FK112-FK113</f>
        <v>-5.0145430000000046E-2</v>
      </c>
      <c r="FN112" s="8">
        <f>-FM112*FL112*$EE112*COS(FO112*(PI()/180))</f>
        <v>3.6448611714955509E-3</v>
      </c>
      <c r="FO112">
        <v>10</v>
      </c>
      <c r="FR112" s="1">
        <v>0.86832052000000004</v>
      </c>
      <c r="FS112" s="1">
        <v>-4.9158649999999998E-2</v>
      </c>
      <c r="FT112" s="8">
        <f>FR112-FR113</f>
        <v>-5.0256140000000005E-2</v>
      </c>
      <c r="FU112" s="8">
        <f>-FT112*FS112*$EE112*COS(FV112*(PI()/180))</f>
        <v>2.4314331947699196E-3</v>
      </c>
      <c r="FV112">
        <v>7</v>
      </c>
      <c r="FX112" s="1">
        <v>0.86809353</v>
      </c>
      <c r="FY112" s="1">
        <v>-7.4434730000000005E-2</v>
      </c>
      <c r="GF112">
        <v>0.86832052000000004</v>
      </c>
      <c r="GG112">
        <v>-4.3842859999999997E-2</v>
      </c>
      <c r="GH112" s="1"/>
      <c r="GI112" s="1"/>
      <c r="GJ112" s="8"/>
      <c r="GK112" s="1">
        <v>0.86809353</v>
      </c>
      <c r="GL112" s="1">
        <v>-8.0089369999999993E-2</v>
      </c>
      <c r="GM112" s="8">
        <f>GK112-GK113</f>
        <v>-5.0145430000000046E-2</v>
      </c>
      <c r="GN112" s="8">
        <f>-GM112*GL112*$EE112*COS(GO112*(PI()/180))</f>
        <v>3.8952307167029483E-3</v>
      </c>
      <c r="GO112">
        <v>12</v>
      </c>
      <c r="GP112" s="8"/>
      <c r="GQ112" s="1">
        <v>0.868093526</v>
      </c>
      <c r="GR112" s="1">
        <v>-0.10503932000000001</v>
      </c>
      <c r="GS112" s="8">
        <f>GQ112-GQ113</f>
        <v>-5.0145438000000042E-2</v>
      </c>
      <c r="GT112" s="8">
        <f>-GS112*GR112*$EE112*COS(GU112*(PI()/180))</f>
        <v>5.0205063733337755E-3</v>
      </c>
      <c r="GU112">
        <v>16</v>
      </c>
      <c r="GW112">
        <v>0.86809353</v>
      </c>
      <c r="GX112">
        <v>-0.12557182</v>
      </c>
      <c r="GY112" s="8">
        <f>GW112-GW113</f>
        <v>-5.0145430000000046E-2</v>
      </c>
      <c r="GZ112" s="8">
        <f>-GY112*GX112*$EE112*COS(HA112*(PI()/180))</f>
        <v>5.9381673017297257E-3</v>
      </c>
      <c r="HA112">
        <v>18</v>
      </c>
      <c r="HC112">
        <v>0.86809353</v>
      </c>
      <c r="HD112">
        <v>-0.15174303</v>
      </c>
      <c r="HE112" s="8">
        <f>HC112-HC113</f>
        <v>-5.0145430000000046E-2</v>
      </c>
      <c r="HF112" s="8">
        <f>-HE112*HD112*$EE112*COS(HG112*(PI()/180))</f>
        <v>7.0900366979282795E-3</v>
      </c>
      <c r="HG112">
        <v>20</v>
      </c>
      <c r="HJ112">
        <v>0.86809353</v>
      </c>
      <c r="HK112">
        <v>-0.12557182</v>
      </c>
    </row>
    <row r="113" spans="128:219" x14ac:dyDescent="0.3">
      <c r="DY113" s="1">
        <v>1</v>
      </c>
      <c r="DZ113" s="15">
        <f t="shared" si="150"/>
        <v>1.2599999999999777E-3</v>
      </c>
      <c r="EA113" s="15">
        <f t="shared" si="151"/>
        <v>-1.2599999999999777E-3</v>
      </c>
      <c r="EB113" s="15">
        <f>DY113-DY112</f>
        <v>3.6347290000000032E-2</v>
      </c>
      <c r="EC113" s="15">
        <f t="shared" si="152"/>
        <v>4.9879519489864025E-3</v>
      </c>
      <c r="ED113" s="7">
        <f t="shared" si="153"/>
        <v>-1.4344178036925648</v>
      </c>
      <c r="EE113">
        <f>SIN(ED113)</f>
        <v>-0.99071485389263281</v>
      </c>
      <c r="EG113">
        <v>0.91823896000000005</v>
      </c>
      <c r="EH113">
        <v>-8.8181499999999996E-2</v>
      </c>
      <c r="EI113" s="8">
        <f>EG113-EG114</f>
        <v>-4.4942229999999972E-2</v>
      </c>
      <c r="EJ113" s="8">
        <f>-EI113*EH113*$EE113*COS(EK113*(PI()/180))</f>
        <v>3.9262755405404907E-3</v>
      </c>
      <c r="EK113">
        <v>0</v>
      </c>
      <c r="EM113">
        <v>0.91857666000000004</v>
      </c>
      <c r="EN113">
        <v>-3.1414579999999998E-2</v>
      </c>
      <c r="EO113" s="8">
        <f>EM113-EM114</f>
        <v>-4.5076049999999923E-2</v>
      </c>
      <c r="EP113" s="8">
        <f>-EO113*EN113*$EE113*COS(EQ113*(PI()/180))</f>
        <v>1.4020423854863434E-3</v>
      </c>
      <c r="EQ113">
        <v>2</v>
      </c>
      <c r="ES113" s="1">
        <v>0.91857666199999999</v>
      </c>
      <c r="ET113" s="1">
        <v>-5.4265728499999999E-2</v>
      </c>
      <c r="EU113" s="8">
        <f>ES113-ES114</f>
        <v>-4.507604799999998E-2</v>
      </c>
      <c r="EV113" s="8">
        <f>-EU113*ET113*$EE113*COS(EW113*(PI()/180))</f>
        <v>2.4174691166830319E-3</v>
      </c>
      <c r="EW113">
        <v>4</v>
      </c>
      <c r="EY113">
        <v>0.91823896000000005</v>
      </c>
      <c r="EZ113">
        <v>-0.13636007999999999</v>
      </c>
      <c r="FA113" s="8">
        <f>EY113-EY114</f>
        <v>-4.4942229999999972E-2</v>
      </c>
      <c r="FB113" s="8">
        <f>-FA113*EZ113*$EE113*COS(FC113*(PI()/180))</f>
        <v>6.0381637809929119E-3</v>
      </c>
      <c r="FC113">
        <v>6</v>
      </c>
      <c r="FE113">
        <v>0.91823896000000005</v>
      </c>
      <c r="FF113">
        <v>-0.13929849999999999</v>
      </c>
      <c r="FG113" s="8">
        <f>FE113-FE114</f>
        <v>-4.4942229999999972E-2</v>
      </c>
      <c r="FH113" s="8">
        <f>-FG113*FF113*$EE113*COS(FI113*(PI()/180))</f>
        <v>6.1418966989357348E-3</v>
      </c>
      <c r="FI113">
        <v>8</v>
      </c>
      <c r="FK113" s="1">
        <v>0.91823896000000005</v>
      </c>
      <c r="FL113" s="1">
        <v>-0.13604817</v>
      </c>
      <c r="FM113" s="8">
        <f>FK113-FK114</f>
        <v>-4.4942229999999972E-2</v>
      </c>
      <c r="FN113" s="8">
        <f>-FM113*FL113*$EE113*COS(FO113*(PI()/180))</f>
        <v>5.9655083211550596E-3</v>
      </c>
      <c r="FO113">
        <v>10</v>
      </c>
      <c r="FR113" s="1">
        <v>0.91857666000000004</v>
      </c>
      <c r="FS113" s="1">
        <v>-6.5219659999999999E-2</v>
      </c>
      <c r="FT113" s="8">
        <f>FR113-FR114</f>
        <v>-4.5076049999999923E-2</v>
      </c>
      <c r="FU113" s="8">
        <f>-FT113*FS113*$EE113*COS(FV113*(PI()/180))</f>
        <v>2.8908380785870485E-3</v>
      </c>
      <c r="FV113">
        <v>7</v>
      </c>
      <c r="FX113" s="1">
        <v>0.91823896000000005</v>
      </c>
      <c r="FY113" s="1">
        <v>-0.13604817</v>
      </c>
      <c r="GF113">
        <v>0.91857666000000004</v>
      </c>
      <c r="GG113">
        <v>-3.8409640000000002E-2</v>
      </c>
      <c r="GK113" s="1">
        <v>0.91823896000000005</v>
      </c>
      <c r="GL113" s="1">
        <v>-0.13177823999999999</v>
      </c>
      <c r="GM113" s="8">
        <f>GK113-GK114</f>
        <v>-4.4942229999999972E-2</v>
      </c>
      <c r="GN113" s="8">
        <f>-GM113*GL113*$EE113*COS(GO113*(PI()/180))</f>
        <v>5.739200396841281E-3</v>
      </c>
      <c r="GO113">
        <v>12</v>
      </c>
      <c r="GQ113" s="1">
        <v>0.91823896400000005</v>
      </c>
      <c r="GR113" s="1">
        <v>-0.13740925700000001</v>
      </c>
      <c r="GS113" s="8">
        <f>GQ113-GQ114</f>
        <v>-4.4942227999999917E-2</v>
      </c>
      <c r="GT113" s="8">
        <f>-GS113*GR113*$EE113*COS(GU113*(PI()/180))</f>
        <v>5.8811316526025349E-3</v>
      </c>
      <c r="GU113">
        <v>16</v>
      </c>
      <c r="GW113">
        <v>0.91823896000000005</v>
      </c>
      <c r="GX113">
        <v>-0.14877615</v>
      </c>
      <c r="GY113" s="8">
        <f>GW113-GW114</f>
        <v>-4.4942229999999972E-2</v>
      </c>
      <c r="GZ113" s="8">
        <f>-GY113*GX113*$EE113*COS(HA113*(PI()/180))</f>
        <v>6.3000345899430505E-3</v>
      </c>
      <c r="HA113">
        <v>18</v>
      </c>
      <c r="HC113">
        <v>0.91823896000000005</v>
      </c>
      <c r="HD113">
        <v>-0.16619027</v>
      </c>
      <c r="HE113" s="8">
        <f>HC113-HC114</f>
        <v>-4.4942229999999972E-2</v>
      </c>
      <c r="HF113" s="8">
        <f>-HE113*HD113*$EE113*COS(HG113*(PI()/180))</f>
        <v>6.9533597977635194E-3</v>
      </c>
      <c r="HG113">
        <v>20</v>
      </c>
      <c r="HJ113">
        <v>0.91823896000000005</v>
      </c>
      <c r="HK113">
        <v>-0.14877615</v>
      </c>
    </row>
    <row r="114" spans="128:219" x14ac:dyDescent="0.3">
      <c r="ED114" s="7">
        <f>-(PI()/2)+ATAN(EC113/EB113)</f>
        <v>-1.4344178036925648</v>
      </c>
      <c r="EE114">
        <f>SIN(ED114)</f>
        <v>-0.99071485389263281</v>
      </c>
      <c r="EG114">
        <v>0.96318119000000002</v>
      </c>
      <c r="EH114">
        <v>-0.20336588</v>
      </c>
      <c r="EI114" s="8">
        <f>EG114-EG113</f>
        <v>4.4942229999999972E-2</v>
      </c>
      <c r="EJ114" s="8">
        <f>-EI114*EH114*$EE114*COS(EK114*(PI()/180))</f>
        <v>-9.0548525532508813E-3</v>
      </c>
      <c r="EK114">
        <v>0</v>
      </c>
      <c r="EM114">
        <v>0.96365270999999997</v>
      </c>
      <c r="EN114">
        <v>-7.1999199999999999E-2</v>
      </c>
      <c r="EO114" s="8">
        <f>EM114-EM113</f>
        <v>4.5076049999999923E-2</v>
      </c>
      <c r="EP114" s="8">
        <f>-EO114*EN114*$EE114*COS(EQ114*(PI()/180))</f>
        <v>-3.2133464818281301E-3</v>
      </c>
      <c r="EQ114">
        <v>2</v>
      </c>
      <c r="ES114" s="1">
        <v>0.96365270999999997</v>
      </c>
      <c r="ET114" s="1">
        <v>-8.5012045800000005E-2</v>
      </c>
      <c r="EU114" s="8">
        <f>ES114-ES113</f>
        <v>4.507604799999998E-2</v>
      </c>
      <c r="EV114" s="8">
        <f>-EU114*ET114*$EE114*COS(EW114*(PI()/180))</f>
        <v>-3.787178407962282E-3</v>
      </c>
      <c r="EW114">
        <v>4</v>
      </c>
      <c r="EY114">
        <v>0.96318119000000002</v>
      </c>
      <c r="EZ114">
        <v>-0.23777456</v>
      </c>
      <c r="FA114" s="8">
        <f>EY114-EY113</f>
        <v>4.4942229999999972E-2</v>
      </c>
      <c r="FB114" s="8">
        <f>-FA114*EZ114*$EE114*COS(FC114*(PI()/180))</f>
        <v>-1.0528900659441724E-2</v>
      </c>
      <c r="FC114">
        <v>6</v>
      </c>
      <c r="FE114">
        <v>0.96318119000000002</v>
      </c>
      <c r="FF114">
        <v>-0.23241737000000001</v>
      </c>
      <c r="FG114" s="8">
        <f>FE114-FE113</f>
        <v>4.4942229999999972E-2</v>
      </c>
      <c r="FH114" s="8">
        <f>-FG114*FF114*$EE114*COS(FI114*(PI()/180))</f>
        <v>-1.0247658643691968E-2</v>
      </c>
      <c r="FI114">
        <v>8</v>
      </c>
      <c r="FK114">
        <v>0.96318119000000002</v>
      </c>
      <c r="FL114">
        <v>-0.21954235</v>
      </c>
      <c r="FM114" s="8">
        <f>FK114-FK113</f>
        <v>4.4942229999999972E-2</v>
      </c>
      <c r="FN114" s="8">
        <f>-FM114*FL114*$EE114*COS(FO114*(PI()/180))</f>
        <v>-9.6266029581356105E-3</v>
      </c>
      <c r="FO114">
        <v>10</v>
      </c>
      <c r="FR114" s="1">
        <v>0.96365270999999997</v>
      </c>
      <c r="FS114" s="1">
        <v>-8.065145E-2</v>
      </c>
      <c r="FT114" s="8">
        <f>FR114-FR113</f>
        <v>4.5076049999999923E-2</v>
      </c>
      <c r="FU114" s="8">
        <f>-FT114*FS114*$EE114*COS(FV114*(PI()/180))</f>
        <v>-3.5748466452180127E-3</v>
      </c>
      <c r="FV114">
        <v>7</v>
      </c>
      <c r="FW114" s="4"/>
      <c r="FX114">
        <v>0.96318119000000002</v>
      </c>
      <c r="FY114">
        <v>-0.21954235</v>
      </c>
      <c r="GF114">
        <v>0.96365270999999997</v>
      </c>
      <c r="GG114">
        <v>-2.8646680000000001E-2</v>
      </c>
      <c r="GH114" s="4"/>
      <c r="GI114" s="4"/>
      <c r="GJ114" s="4"/>
      <c r="GK114" s="1">
        <v>0.96318119000000002</v>
      </c>
      <c r="GL114" s="1">
        <v>-0.20495099</v>
      </c>
      <c r="GM114" s="8">
        <f>GK114-GK113</f>
        <v>4.4942229999999972E-2</v>
      </c>
      <c r="GN114" s="8">
        <f>-GM114*GL114*$EE114*COS(GO114*(PI()/180))</f>
        <v>-8.9260169443833321E-3</v>
      </c>
      <c r="GO114">
        <v>12</v>
      </c>
      <c r="GP114" s="7"/>
      <c r="GQ114" s="1">
        <v>0.96318119199999996</v>
      </c>
      <c r="GR114" s="1">
        <v>-0.18989535799999999</v>
      </c>
      <c r="GS114" s="8">
        <f>GQ114-GQ113</f>
        <v>4.4942227999999917E-2</v>
      </c>
      <c r="GT114" s="8">
        <f>-GS114*GR114*$EE114*COS(GU114*(PI()/180))</f>
        <v>-8.1275426779732155E-3</v>
      </c>
      <c r="GU114">
        <v>16</v>
      </c>
      <c r="GW114">
        <v>0.96318119000000002</v>
      </c>
      <c r="GX114">
        <v>-0.19114466999999999</v>
      </c>
      <c r="GY114" s="8">
        <f>GW114-GW113</f>
        <v>4.4942229999999972E-2</v>
      </c>
      <c r="GZ114" s="8">
        <f>-GY114*GX114*$EE114*COS(HA114*(PI()/180))</f>
        <v>-8.094160473189083E-3</v>
      </c>
      <c r="HA114">
        <v>18</v>
      </c>
      <c r="HC114">
        <v>0.96318119000000002</v>
      </c>
      <c r="HD114">
        <v>-0.19868583000000001</v>
      </c>
      <c r="HE114" s="8">
        <f>HC114-HC113</f>
        <v>4.4942229999999972E-2</v>
      </c>
      <c r="HF114" s="8">
        <f>-HE114*HD114*$EE114*COS(HG114*(PI()/180))</f>
        <v>-8.3129659919758039E-3</v>
      </c>
      <c r="HG114">
        <v>20</v>
      </c>
      <c r="HJ114">
        <v>0.96318119000000002</v>
      </c>
      <c r="HK114">
        <v>-0.19114466999999999</v>
      </c>
    </row>
    <row r="115" spans="128:219" x14ac:dyDescent="0.3">
      <c r="EG115">
        <v>1</v>
      </c>
      <c r="EH115">
        <v>-0.45671100999999997</v>
      </c>
      <c r="EI115" s="8">
        <f>EG115-EG114</f>
        <v>3.681880999999998E-2</v>
      </c>
      <c r="EJ115" s="8">
        <f>-EI115*EH115*$EE116*COS(EK115*(PI()/180))</f>
        <v>0</v>
      </c>
      <c r="EK115">
        <v>0</v>
      </c>
      <c r="EM115">
        <v>1</v>
      </c>
      <c r="EN115">
        <v>-0.19284649000000001</v>
      </c>
      <c r="EO115" s="8">
        <f>EM115-EM114</f>
        <v>3.6347290000000032E-2</v>
      </c>
      <c r="EP115" s="8">
        <f>-EO115*EN115*$EE116*COS(EQ115*(PI()/180))</f>
        <v>0</v>
      </c>
      <c r="EQ115">
        <v>2</v>
      </c>
      <c r="ES115" s="1">
        <v>1</v>
      </c>
      <c r="ET115" s="1">
        <v>-0.198236526</v>
      </c>
      <c r="EU115" s="8">
        <f>ES115-ES114</f>
        <v>3.6347290000000032E-2</v>
      </c>
      <c r="EV115" s="8">
        <f>-EU115*ET115*$EE116*COS(EW115*(PI()/180))</f>
        <v>0</v>
      </c>
      <c r="EW115">
        <v>4</v>
      </c>
      <c r="EY115">
        <v>1</v>
      </c>
      <c r="EZ115">
        <v>-0.53769714000000002</v>
      </c>
      <c r="FA115" s="8">
        <f>EY115-EY114</f>
        <v>3.681880999999998E-2</v>
      </c>
      <c r="FB115" s="8">
        <f>-FA115*EZ115*$EE116*COS(FC115*(PI()/180))</f>
        <v>0</v>
      </c>
      <c r="FC115">
        <v>6</v>
      </c>
      <c r="FE115">
        <v>1</v>
      </c>
      <c r="FF115">
        <v>-0.53852462000000001</v>
      </c>
      <c r="FG115" s="8">
        <f>FE115-FE114</f>
        <v>3.681880999999998E-2</v>
      </c>
      <c r="FH115" s="8">
        <f>-FG115*FF115*$EE116*COS(FI115*(PI()/180))</f>
        <v>0</v>
      </c>
      <c r="FI115">
        <v>8</v>
      </c>
      <c r="FK115">
        <v>1</v>
      </c>
      <c r="FL115">
        <v>-0.52923867999999996</v>
      </c>
      <c r="FM115" s="8">
        <f>FK115-FK114</f>
        <v>3.681880999999998E-2</v>
      </c>
      <c r="FN115" s="8">
        <f>-FM115*FL115*$EE116*COS(FO115*(PI()/180))</f>
        <v>0</v>
      </c>
      <c r="FO115">
        <v>10</v>
      </c>
      <c r="FR115" s="1">
        <v>1</v>
      </c>
      <c r="FS115" s="1">
        <v>-0.18282546999999999</v>
      </c>
      <c r="FT115" s="8">
        <f>FR115-FR114</f>
        <v>3.6347290000000032E-2</v>
      </c>
      <c r="FU115" s="8">
        <f>-FT115*FS115*$EE116*COS(FV115*(PI()/180))</f>
        <v>0</v>
      </c>
      <c r="FV115">
        <v>7</v>
      </c>
      <c r="FW115" s="4"/>
      <c r="FX115">
        <v>1</v>
      </c>
      <c r="FY115">
        <v>-0.52923867999999996</v>
      </c>
      <c r="GF115">
        <v>1</v>
      </c>
      <c r="GG115">
        <v>-0.11082176000000001</v>
      </c>
      <c r="GH115" s="4"/>
      <c r="GI115" s="4"/>
      <c r="GJ115" s="4"/>
      <c r="GK115" s="1">
        <v>1</v>
      </c>
      <c r="GL115" s="1">
        <v>-0.51629493999999998</v>
      </c>
      <c r="GM115" s="8">
        <f>GK115-GK114</f>
        <v>3.681880999999998E-2</v>
      </c>
      <c r="GN115" s="8">
        <f>-GM115*GL115*$EE116*COS(GO115*(PI()/180))</f>
        <v>0</v>
      </c>
      <c r="GO115">
        <v>12</v>
      </c>
      <c r="GP115" s="7"/>
      <c r="GQ115" s="1">
        <v>1</v>
      </c>
      <c r="GR115" s="1">
        <v>-0.50044138800000004</v>
      </c>
      <c r="GS115" s="8">
        <f>GQ115-GQ114</f>
        <v>3.6818808000000036E-2</v>
      </c>
      <c r="GT115" s="8">
        <f>-GS115*GR115*$EE116*COS(GU115*(PI()/180))</f>
        <v>0</v>
      </c>
      <c r="GU115">
        <v>16</v>
      </c>
      <c r="GW115">
        <v>1</v>
      </c>
      <c r="GX115">
        <v>-0.49953638</v>
      </c>
      <c r="GY115" s="8">
        <f>GW115-GW114</f>
        <v>3.681880999999998E-2</v>
      </c>
      <c r="GZ115" s="8">
        <f>-GY115*GX115*$EE116*COS(HA115*(PI()/180))</f>
        <v>0</v>
      </c>
      <c r="HA115">
        <v>18</v>
      </c>
      <c r="HC115">
        <v>1</v>
      </c>
      <c r="HD115">
        <v>-0.50386313000000005</v>
      </c>
      <c r="HE115" s="8">
        <f>HC115-HC114</f>
        <v>3.681880999999998E-2</v>
      </c>
      <c r="HF115" s="8">
        <f>-HE115*HD115*$EE116*COS(HG115*(PI()/180))</f>
        <v>0</v>
      </c>
      <c r="HG115">
        <v>20</v>
      </c>
      <c r="HJ115">
        <v>1</v>
      </c>
      <c r="HK115">
        <v>-0.49953638</v>
      </c>
    </row>
    <row r="117" spans="128:219" x14ac:dyDescent="0.3">
      <c r="EG117" s="4" t="s">
        <v>17</v>
      </c>
      <c r="EH117" s="4">
        <v>46</v>
      </c>
      <c r="EI117" s="4" t="s">
        <v>3</v>
      </c>
      <c r="EJ117" s="7">
        <f>SUM(EJ68:EJ115)</f>
        <v>2.286866745110953E-2</v>
      </c>
      <c r="EM117" s="4" t="s">
        <v>17</v>
      </c>
      <c r="EN117" s="4">
        <v>46</v>
      </c>
      <c r="EO117" s="4" t="s">
        <v>3</v>
      </c>
      <c r="EP117" s="7">
        <f>SUM(EP67:EP115)</f>
        <v>0.21434887907172329</v>
      </c>
      <c r="ES117" s="4" t="s">
        <v>17</v>
      </c>
      <c r="ET117" s="4">
        <v>46</v>
      </c>
      <c r="EU117" s="4" t="s">
        <v>3</v>
      </c>
      <c r="EV117" s="7">
        <f>SUM(EV67:EV115)</f>
        <v>0.41240158014653094</v>
      </c>
      <c r="EY117" s="4" t="s">
        <v>17</v>
      </c>
      <c r="EZ117" s="4">
        <v>46</v>
      </c>
      <c r="FA117" s="4" t="s">
        <v>3</v>
      </c>
      <c r="FB117" s="7">
        <f>SUM(FB67:FB115)</f>
        <v>0.5977616948401222</v>
      </c>
      <c r="FE117" s="4" t="s">
        <v>17</v>
      </c>
      <c r="FF117" s="4">
        <v>46</v>
      </c>
      <c r="FG117" s="4" t="s">
        <v>3</v>
      </c>
      <c r="FH117" s="7">
        <f>SUM(FH67:FH115)</f>
        <v>0.74441796031794638</v>
      </c>
      <c r="FK117" s="4" t="s">
        <v>17</v>
      </c>
      <c r="FL117" s="4">
        <v>46</v>
      </c>
      <c r="FM117" s="4" t="s">
        <v>3</v>
      </c>
      <c r="FN117" s="7">
        <f>SUM(FN67:FN115)</f>
        <v>0.86580509427676011</v>
      </c>
      <c r="FR117" s="4" t="s">
        <v>17</v>
      </c>
      <c r="FS117" s="4">
        <v>46</v>
      </c>
      <c r="FT117" s="4" t="s">
        <v>3</v>
      </c>
      <c r="FU117" s="7">
        <f>SUM(FU67:FU115)</f>
        <v>0.65242121888775606</v>
      </c>
      <c r="GM117" s="8"/>
      <c r="GN117" s="8"/>
      <c r="GS117" s="8"/>
      <c r="GT117" s="8"/>
      <c r="GY117" s="8"/>
      <c r="GZ117" s="8"/>
      <c r="HE117" s="8"/>
      <c r="HF117" s="8"/>
    </row>
    <row r="119" spans="128:219" x14ac:dyDescent="0.3">
      <c r="GK119" s="4" t="s">
        <v>17</v>
      </c>
      <c r="GL119" s="4">
        <v>46</v>
      </c>
      <c r="GM119" s="4" t="s">
        <v>3</v>
      </c>
      <c r="GN119" s="7">
        <f>SUM(GN67:GN117)</f>
        <v>0.96785257335114006</v>
      </c>
      <c r="GQ119" s="4" t="s">
        <v>17</v>
      </c>
      <c r="GR119" s="4">
        <v>46</v>
      </c>
      <c r="GS119" s="4" t="s">
        <v>3</v>
      </c>
      <c r="GT119" s="7">
        <f>SUM(GT67:GT117)</f>
        <v>1.1434213983872683</v>
      </c>
      <c r="GW119" s="4" t="s">
        <v>17</v>
      </c>
      <c r="GX119" s="4">
        <v>46</v>
      </c>
      <c r="GY119" s="4" t="s">
        <v>3</v>
      </c>
      <c r="GZ119" s="7">
        <f>SUM(GZ67:GZ117)</f>
        <v>1.220330367684286</v>
      </c>
      <c r="HC119" s="4" t="s">
        <v>17</v>
      </c>
      <c r="HD119" s="4">
        <v>46</v>
      </c>
      <c r="HE119" s="4" t="s">
        <v>3</v>
      </c>
      <c r="HF119" s="7">
        <f>SUM(HF67:HF117)</f>
        <v>1.2906221746860163</v>
      </c>
    </row>
    <row r="122" spans="128:219" ht="15" thickBot="1" x14ac:dyDescent="0.35">
      <c r="DX122" s="18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</row>
    <row r="123" spans="128:219" x14ac:dyDescent="0.3">
      <c r="DX123" s="20" t="s">
        <v>21</v>
      </c>
    </row>
    <row r="125" spans="128:219" x14ac:dyDescent="0.3">
      <c r="EG125" s="5" t="s">
        <v>12</v>
      </c>
      <c r="EH125" t="s">
        <v>13</v>
      </c>
      <c r="EI125" s="5" t="s">
        <v>15</v>
      </c>
      <c r="EJ125" s="11">
        <v>0.2</v>
      </c>
      <c r="EK125" s="9"/>
      <c r="EY125" s="5" t="s">
        <v>12</v>
      </c>
      <c r="EZ125" t="s">
        <v>21</v>
      </c>
      <c r="FA125" s="5" t="s">
        <v>15</v>
      </c>
      <c r="FB125" s="11">
        <v>0.1</v>
      </c>
      <c r="FC125" s="9"/>
      <c r="FE125" s="5" t="s">
        <v>12</v>
      </c>
      <c r="FF125" t="s">
        <v>21</v>
      </c>
      <c r="FG125" s="5" t="s">
        <v>15</v>
      </c>
      <c r="FH125" s="11">
        <v>0.1</v>
      </c>
      <c r="FI125" s="9"/>
      <c r="FK125" s="5" t="s">
        <v>12</v>
      </c>
      <c r="FL125" t="s">
        <v>21</v>
      </c>
      <c r="FM125" s="5" t="s">
        <v>15</v>
      </c>
      <c r="FN125" s="11">
        <v>0.1</v>
      </c>
      <c r="FO125" s="9"/>
      <c r="FW125" s="5"/>
      <c r="FY125" s="5"/>
      <c r="FZ125" s="11"/>
      <c r="GQ125" s="5" t="s">
        <v>12</v>
      </c>
      <c r="GR125" t="s">
        <v>21</v>
      </c>
      <c r="GS125" s="5" t="s">
        <v>15</v>
      </c>
      <c r="GT125" s="11">
        <v>0.1</v>
      </c>
      <c r="GU125" s="9"/>
      <c r="HC125" s="5" t="s">
        <v>12</v>
      </c>
      <c r="HD125" t="s">
        <v>21</v>
      </c>
      <c r="HE125" s="5" t="s">
        <v>15</v>
      </c>
      <c r="HF125" s="11">
        <v>0.1</v>
      </c>
      <c r="HG125" s="9"/>
    </row>
    <row r="126" spans="128:219" x14ac:dyDescent="0.3">
      <c r="EG126" s="5" t="s">
        <v>5</v>
      </c>
      <c r="EH126" t="s">
        <v>6</v>
      </c>
      <c r="EI126" s="5" t="s">
        <v>8</v>
      </c>
      <c r="EJ126" t="s">
        <v>9</v>
      </c>
      <c r="EY126" s="5" t="s">
        <v>5</v>
      </c>
      <c r="EZ126" t="s">
        <v>6</v>
      </c>
      <c r="FA126" s="5" t="s">
        <v>8</v>
      </c>
      <c r="FB126" t="s">
        <v>9</v>
      </c>
      <c r="FE126" s="5" t="s">
        <v>5</v>
      </c>
      <c r="FF126" t="s">
        <v>6</v>
      </c>
      <c r="FG126" s="5" t="s">
        <v>8</v>
      </c>
      <c r="FH126" t="s">
        <v>9</v>
      </c>
      <c r="FK126" s="5" t="s">
        <v>5</v>
      </c>
      <c r="FL126" t="s">
        <v>6</v>
      </c>
      <c r="FM126" s="5" t="s">
        <v>8</v>
      </c>
      <c r="FN126" t="s">
        <v>9</v>
      </c>
      <c r="FW126" s="5"/>
      <c r="FY126" s="5"/>
      <c r="GQ126" s="5" t="s">
        <v>5</v>
      </c>
      <c r="GR126" t="s">
        <v>6</v>
      </c>
      <c r="GS126" s="5" t="s">
        <v>8</v>
      </c>
      <c r="GT126" t="s">
        <v>9</v>
      </c>
      <c r="HC126" s="5" t="s">
        <v>5</v>
      </c>
      <c r="HD126" t="s">
        <v>6</v>
      </c>
      <c r="HE126" s="5" t="s">
        <v>8</v>
      </c>
      <c r="HF126" t="s">
        <v>9</v>
      </c>
    </row>
    <row r="127" spans="128:219" x14ac:dyDescent="0.3">
      <c r="EG127" s="5" t="s">
        <v>7</v>
      </c>
      <c r="EH127" t="s">
        <v>52</v>
      </c>
      <c r="EJ127" t="s">
        <v>18</v>
      </c>
      <c r="EY127" s="5" t="s">
        <v>7</v>
      </c>
      <c r="EZ127" t="s">
        <v>52</v>
      </c>
      <c r="FB127" t="s">
        <v>11</v>
      </c>
      <c r="FE127" s="5" t="s">
        <v>7</v>
      </c>
      <c r="FF127" t="s">
        <v>52</v>
      </c>
      <c r="FH127" t="s">
        <v>11</v>
      </c>
      <c r="FK127" s="5" t="s">
        <v>7</v>
      </c>
      <c r="FL127" t="s">
        <v>52</v>
      </c>
      <c r="FN127" t="s">
        <v>11</v>
      </c>
      <c r="FW127" s="5"/>
      <c r="GQ127" s="5" t="s">
        <v>7</v>
      </c>
      <c r="GR127" t="s">
        <v>10</v>
      </c>
      <c r="GT127" t="s">
        <v>18</v>
      </c>
      <c r="HC127" s="5" t="s">
        <v>7</v>
      </c>
      <c r="HD127" t="s">
        <v>10</v>
      </c>
      <c r="HF127" t="s">
        <v>18</v>
      </c>
    </row>
    <row r="128" spans="128:219" x14ac:dyDescent="0.3">
      <c r="EG128" s="2" t="s">
        <v>28</v>
      </c>
      <c r="EH128" s="6" t="s">
        <v>14</v>
      </c>
      <c r="EJ128">
        <f>180*144</f>
        <v>25920</v>
      </c>
      <c r="EY128" s="2" t="s">
        <v>43</v>
      </c>
      <c r="EZ128" s="6" t="s">
        <v>14</v>
      </c>
      <c r="FB128">
        <f>180*144</f>
        <v>25920</v>
      </c>
      <c r="FE128" s="2" t="s">
        <v>45</v>
      </c>
      <c r="FF128" s="6" t="s">
        <v>14</v>
      </c>
      <c r="FH128">
        <f>180*144</f>
        <v>25920</v>
      </c>
      <c r="FK128" s="2" t="s">
        <v>44</v>
      </c>
      <c r="FL128" s="6" t="s">
        <v>14</v>
      </c>
      <c r="FN128">
        <f>180*144</f>
        <v>25920</v>
      </c>
      <c r="FW128" s="2"/>
      <c r="FX128" s="6"/>
      <c r="GQ128" s="2" t="s">
        <v>53</v>
      </c>
      <c r="GR128" s="6" t="s">
        <v>14</v>
      </c>
      <c r="GT128">
        <f>180*144</f>
        <v>25920</v>
      </c>
      <c r="HC128" s="2" t="s">
        <v>47</v>
      </c>
      <c r="HD128" s="6" t="s">
        <v>14</v>
      </c>
      <c r="HF128">
        <f>180*144</f>
        <v>25920</v>
      </c>
    </row>
    <row r="129" spans="129:215" x14ac:dyDescent="0.3">
      <c r="DY129" s="14" t="s">
        <v>30</v>
      </c>
      <c r="DZ129" s="5">
        <v>0</v>
      </c>
      <c r="EA129" s="5">
        <v>0</v>
      </c>
      <c r="EB129" s="5"/>
      <c r="EC129" s="5">
        <v>12</v>
      </c>
    </row>
    <row r="130" spans="129:215" x14ac:dyDescent="0.3">
      <c r="DY130" s="3" t="s">
        <v>1</v>
      </c>
      <c r="DZ130" s="14" t="s">
        <v>31</v>
      </c>
      <c r="EA130" s="14" t="s">
        <v>35</v>
      </c>
      <c r="EB130" s="14" t="s">
        <v>4</v>
      </c>
      <c r="EC130" s="14" t="s">
        <v>38</v>
      </c>
      <c r="ED130" s="14" t="s">
        <v>37</v>
      </c>
      <c r="EE130" s="14" t="s">
        <v>39</v>
      </c>
      <c r="EI130" s="3" t="s">
        <v>4</v>
      </c>
      <c r="EJ130" s="3" t="s">
        <v>34</v>
      </c>
      <c r="EK130" s="12" t="s">
        <v>23</v>
      </c>
      <c r="FA130" s="3" t="s">
        <v>4</v>
      </c>
      <c r="FB130" s="3" t="s">
        <v>34</v>
      </c>
      <c r="FC130" s="12" t="s">
        <v>23</v>
      </c>
      <c r="FG130" s="3" t="s">
        <v>4</v>
      </c>
      <c r="FH130" s="3" t="s">
        <v>34</v>
      </c>
      <c r="FI130" s="12" t="s">
        <v>23</v>
      </c>
      <c r="FM130" s="3" t="s">
        <v>4</v>
      </c>
      <c r="FN130" s="3" t="s">
        <v>34</v>
      </c>
      <c r="FO130" s="12" t="s">
        <v>23</v>
      </c>
      <c r="FW130" s="3"/>
      <c r="FX130" s="3"/>
      <c r="FY130" s="3"/>
      <c r="FZ130" s="3"/>
      <c r="GS130" s="3" t="s">
        <v>4</v>
      </c>
      <c r="GT130" s="3" t="s">
        <v>34</v>
      </c>
      <c r="GU130" s="12" t="s">
        <v>23</v>
      </c>
      <c r="HE130" s="3" t="s">
        <v>4</v>
      </c>
      <c r="HF130" s="3" t="s">
        <v>34</v>
      </c>
      <c r="HG130" s="12" t="s">
        <v>23</v>
      </c>
    </row>
    <row r="131" spans="129:215" x14ac:dyDescent="0.3">
      <c r="FY131" s="8"/>
      <c r="FZ131" s="8"/>
    </row>
    <row r="132" spans="129:215" x14ac:dyDescent="0.3">
      <c r="DY132" s="1">
        <v>0</v>
      </c>
      <c r="DZ132" s="15">
        <f>5*($EC$5/100)*(0.2969*SQRT(DY132)-0.126*DY132-0.3516*DY132^2+0.2843*DY132^3-0.1015*DY132^4)</f>
        <v>0</v>
      </c>
      <c r="EA132" s="15">
        <f>DZ132</f>
        <v>0</v>
      </c>
      <c r="EB132" s="15"/>
      <c r="ED132">
        <f>PI()</f>
        <v>3.1415926535897931</v>
      </c>
      <c r="EE132">
        <f>SIN(ED132)</f>
        <v>1.22514845490862E-16</v>
      </c>
      <c r="EI132" s="8">
        <f>EG132-EG133</f>
        <v>0</v>
      </c>
      <c r="EJ132" s="8">
        <f>-EI132*EH132*$EE132*COS(EK132*(PI()/180))</f>
        <v>0</v>
      </c>
      <c r="EK132">
        <v>0</v>
      </c>
      <c r="ER132">
        <v>0</v>
      </c>
      <c r="ES132">
        <v>-0.54566638999999995</v>
      </c>
      <c r="EY132">
        <v>0</v>
      </c>
      <c r="EZ132">
        <v>-0.54566638999999995</v>
      </c>
      <c r="FA132" s="8">
        <f>EY132-EY133</f>
        <v>0</v>
      </c>
      <c r="FB132" s="8">
        <f>-FA132*EZ132*$EE132*COS(FC132*(PI()/180))</f>
        <v>0</v>
      </c>
      <c r="FC132">
        <v>6</v>
      </c>
      <c r="FE132">
        <v>0</v>
      </c>
      <c r="FF132">
        <v>-0.41558094000000001</v>
      </c>
      <c r="FG132" s="8">
        <f>FE132-FE133</f>
        <v>0</v>
      </c>
      <c r="FH132" s="8">
        <f>-FG132*FF132*$EE132*COS(FI132*(PI()/180))</f>
        <v>0</v>
      </c>
      <c r="FI132">
        <v>8</v>
      </c>
      <c r="FK132">
        <v>0</v>
      </c>
      <c r="FL132">
        <v>-0.41558094000000001</v>
      </c>
      <c r="FM132" s="8">
        <f>FK132-FK133</f>
        <v>0</v>
      </c>
      <c r="FN132" s="8">
        <f>-FM132*FL132*$EE132*COS(FO132*(PI()/180))</f>
        <v>0</v>
      </c>
      <c r="FO132">
        <v>10</v>
      </c>
      <c r="FY132" s="8"/>
      <c r="FZ132" s="8"/>
      <c r="GQ132">
        <v>0</v>
      </c>
      <c r="GR132">
        <v>-0.13592139</v>
      </c>
      <c r="GS132" s="8">
        <f>GQ132-GQ133</f>
        <v>0</v>
      </c>
      <c r="GT132" s="8">
        <f>-GS132*GR132*$EE132*COS(GU132*(PI()/180))</f>
        <v>0</v>
      </c>
      <c r="GU132">
        <v>16</v>
      </c>
      <c r="HC132">
        <v>0</v>
      </c>
      <c r="HD132">
        <v>9.5096490000000006E-2</v>
      </c>
      <c r="HE132" s="8">
        <f>HC132-HC133</f>
        <v>0</v>
      </c>
      <c r="HF132" s="8">
        <f>-HE132*HD132*$EE132*COS(HG132*(PI()/180))</f>
        <v>0</v>
      </c>
      <c r="HG132">
        <v>20</v>
      </c>
    </row>
    <row r="133" spans="129:215" x14ac:dyDescent="0.3">
      <c r="DY133" s="1">
        <v>2.60625466E-2</v>
      </c>
      <c r="DZ133" s="15">
        <f t="shared" ref="DZ133:DZ154" si="154">5*($EC$5/100)*(0.2969*SQRT(DY133)-0.126*DY133-0.3516*DY133^2+0.2843*DY133^3-0.1015*DY133^4)</f>
        <v>2.6648108451597489E-2</v>
      </c>
      <c r="EA133" s="15">
        <f t="shared" ref="EA133:EA154" si="155">DZ133</f>
        <v>2.6648108451597489E-2</v>
      </c>
      <c r="EB133" s="15">
        <f>DY133-DY132</f>
        <v>2.60625466E-2</v>
      </c>
      <c r="EC133" s="15">
        <f>EA133-EA132</f>
        <v>2.6648108451597489E-2</v>
      </c>
      <c r="ED133" s="7">
        <f>(PI()/2)+ATAN(EC133/EB133)</f>
        <v>2.367303017772497</v>
      </c>
      <c r="EE133">
        <f>SIN(ED133)</f>
        <v>0.69920839973092097</v>
      </c>
      <c r="EI133" s="8">
        <f>EG133-EG134</f>
        <v>0</v>
      </c>
      <c r="EJ133" s="8">
        <f>-EI133*EH133*$EE133*COS(EK133*(PI()/180))</f>
        <v>0</v>
      </c>
      <c r="EK133">
        <v>0</v>
      </c>
      <c r="ER133">
        <v>0</v>
      </c>
      <c r="ES133">
        <v>-0.38898772999999998</v>
      </c>
      <c r="EY133">
        <v>0</v>
      </c>
      <c r="EZ133">
        <v>-0.38898772999999998</v>
      </c>
      <c r="FA133" s="8">
        <f>EY133-EY134</f>
        <v>-2.5729459999999999E-2</v>
      </c>
      <c r="FB133" s="8">
        <f>-FA133*EZ133*$EE133*COS(FC133*(PI()/180))</f>
        <v>-6.9596525685027295E-3</v>
      </c>
      <c r="FC133">
        <v>6</v>
      </c>
      <c r="FE133">
        <v>0</v>
      </c>
      <c r="FF133">
        <v>-3.9790239999999998E-2</v>
      </c>
      <c r="FG133" s="8">
        <f>FE133-FE134</f>
        <v>-2.5729459999999999E-2</v>
      </c>
      <c r="FH133" s="8">
        <f>-FG133*FF133*$EE133*COS(FI133*(PI()/180))</f>
        <v>-7.0887007424576016E-4</v>
      </c>
      <c r="FI133">
        <v>8</v>
      </c>
      <c r="FK133">
        <v>0</v>
      </c>
      <c r="FL133">
        <v>-3.9790239999999998E-2</v>
      </c>
      <c r="FM133" s="8">
        <f>FK133-FK134</f>
        <v>-2.5729459999999999E-2</v>
      </c>
      <c r="FN133" s="8">
        <f>-FM133*FL133*$EE133*COS(FO133*(PI()/180))</f>
        <v>-7.0496138069230932E-4</v>
      </c>
      <c r="FO133">
        <v>10</v>
      </c>
      <c r="FY133" s="8"/>
      <c r="FZ133" s="8"/>
      <c r="GQ133">
        <v>0</v>
      </c>
      <c r="GR133">
        <v>0.46734123999999999</v>
      </c>
      <c r="GS133" s="8">
        <f>GQ133-GQ134</f>
        <v>-2.5729459999999999E-2</v>
      </c>
      <c r="GT133" s="8">
        <f>-GS133*GR133*$EE133*COS(GU133*(PI()/180))</f>
        <v>8.0818921751473014E-3</v>
      </c>
      <c r="GU133">
        <v>16</v>
      </c>
      <c r="HC133">
        <v>0</v>
      </c>
      <c r="HD133">
        <v>0.80786603000000001</v>
      </c>
      <c r="HE133" s="8">
        <f>HC133-HC134</f>
        <v>-2.5729459999999999E-2</v>
      </c>
      <c r="HF133" s="8">
        <f>-HE133*HD133*$EE133*COS(HG133*(PI()/180))</f>
        <v>1.3657225230551871E-2</v>
      </c>
      <c r="HG133">
        <v>20</v>
      </c>
    </row>
    <row r="134" spans="129:215" x14ac:dyDescent="0.3">
      <c r="DY134" s="1">
        <v>6.5657129800000005E-2</v>
      </c>
      <c r="DZ134" s="15">
        <f t="shared" si="154"/>
        <v>3.9820016425207334E-2</v>
      </c>
      <c r="EA134" s="15">
        <f t="shared" si="155"/>
        <v>3.9820016425207334E-2</v>
      </c>
      <c r="EB134" s="15">
        <f>DY134-DY133</f>
        <v>3.9594583200000005E-2</v>
      </c>
      <c r="EC134" s="15">
        <f>EA134-EA133</f>
        <v>1.3171907973609846E-2</v>
      </c>
      <c r="ED134" s="7">
        <f t="shared" ref="ED134:ED154" si="156">(PI()/2)+ATAN(EC134/EB134)</f>
        <v>1.8919492617242695</v>
      </c>
      <c r="EE134">
        <f t="shared" ref="EE134:EE155" si="157">SIN(ED134)</f>
        <v>0.94887211249767367</v>
      </c>
      <c r="EI134" s="8">
        <f>EG134-EG135</f>
        <v>0</v>
      </c>
      <c r="EJ134" s="8">
        <f>-EI134*EH134*$EE134*COS(EK134*(PI()/180))</f>
        <v>0</v>
      </c>
      <c r="EK134">
        <v>0</v>
      </c>
      <c r="ER134">
        <v>2.5729459999999999E-2</v>
      </c>
      <c r="ES134">
        <v>0.58270412999999999</v>
      </c>
      <c r="EY134">
        <v>2.5729459999999999E-2</v>
      </c>
      <c r="EZ134">
        <v>0.58270412999999999</v>
      </c>
      <c r="FA134" s="8">
        <f>EY134-EY135</f>
        <v>-3.9560220000000007E-2</v>
      </c>
      <c r="FB134" s="8">
        <f>-FA134*EZ134*$EE134*COS(FC134*(PI()/180))</f>
        <v>2.175348417257E-2</v>
      </c>
      <c r="FC134">
        <v>6</v>
      </c>
      <c r="FE134">
        <v>2.5729459999999999E-2</v>
      </c>
      <c r="FF134">
        <v>0.90988524999999998</v>
      </c>
      <c r="FG134" s="8">
        <f>FE134-FE135</f>
        <v>-3.9560220000000007E-2</v>
      </c>
      <c r="FH134" s="8">
        <f>-FG134*FF134*$EE134*COS(FI134*(PI()/180))</f>
        <v>3.3822505897402384E-2</v>
      </c>
      <c r="FI134">
        <v>8</v>
      </c>
      <c r="FK134">
        <v>2.5729459999999999E-2</v>
      </c>
      <c r="FL134">
        <v>0.90988524999999998</v>
      </c>
      <c r="FM134" s="8">
        <f>FK134-FK135</f>
        <v>-3.9560220000000007E-2</v>
      </c>
      <c r="FN134" s="8">
        <f>-FM134*FL134*$EE134*COS(FO134*(PI()/180))</f>
        <v>3.3636009365011182E-2</v>
      </c>
      <c r="FO134">
        <v>10</v>
      </c>
      <c r="FY134" s="8"/>
      <c r="FZ134" s="8"/>
      <c r="GQ134">
        <v>2.5729459999999999E-2</v>
      </c>
      <c r="GR134">
        <v>1.34377952</v>
      </c>
      <c r="GS134" s="8">
        <f>GQ134-GQ135</f>
        <v>-3.9560220000000007E-2</v>
      </c>
      <c r="GT134" s="8">
        <f>-GS134*GR134*$EE134*COS(GU134*(PI()/180))</f>
        <v>4.848819704340139E-2</v>
      </c>
      <c r="GU134">
        <v>16</v>
      </c>
      <c r="HC134">
        <v>2.5729459999999999E-2</v>
      </c>
      <c r="HD134">
        <v>1.55739111</v>
      </c>
      <c r="HE134" s="8">
        <f>HC134-HC135</f>
        <v>-3.9560220000000007E-2</v>
      </c>
      <c r="HF134" s="8">
        <f>-HE134*HD134*$EE134*COS(HG134*(PI()/180))</f>
        <v>5.4935096113502002E-2</v>
      </c>
      <c r="HG134">
        <v>20</v>
      </c>
    </row>
    <row r="135" spans="129:215" x14ac:dyDescent="0.3">
      <c r="DY135" s="1">
        <v>0.116797683</v>
      </c>
      <c r="DZ135" s="15">
        <f t="shared" si="154"/>
        <v>4.9433246699933216E-2</v>
      </c>
      <c r="EA135" s="15">
        <f t="shared" si="155"/>
        <v>4.9433246699933216E-2</v>
      </c>
      <c r="EB135" s="15">
        <f>DY135-DY134</f>
        <v>5.1140553199999994E-2</v>
      </c>
      <c r="EC135" s="15">
        <f>EA135-EA134</f>
        <v>9.6132302747258813E-3</v>
      </c>
      <c r="ED135" s="7">
        <f t="shared" si="156"/>
        <v>1.7566047065434491</v>
      </c>
      <c r="EE135">
        <f t="shared" si="157"/>
        <v>0.98278723083040553</v>
      </c>
      <c r="EI135" s="8">
        <f>EG135-EG136</f>
        <v>0</v>
      </c>
      <c r="EJ135" s="8">
        <f>-EI135*EH135*$EE135*COS(EK135*(PI()/180))</f>
        <v>0</v>
      </c>
      <c r="EK135">
        <v>0</v>
      </c>
      <c r="ER135">
        <v>6.5289680000000003E-2</v>
      </c>
      <c r="ES135">
        <v>0.92679096999999999</v>
      </c>
      <c r="EY135">
        <v>6.5289680000000003E-2</v>
      </c>
      <c r="EZ135">
        <v>0.92679096999999999</v>
      </c>
      <c r="FA135" s="8">
        <f>EY135-EY136</f>
        <v>-5.1124549999999991E-2</v>
      </c>
      <c r="FB135" s="8">
        <f>-FA135*EZ135*$EE135*COS(FC135*(PI()/180))</f>
        <v>4.6311105278563108E-2</v>
      </c>
      <c r="FC135">
        <v>6</v>
      </c>
      <c r="FE135">
        <v>6.5289680000000003E-2</v>
      </c>
      <c r="FF135">
        <v>1.22451029</v>
      </c>
      <c r="FG135" s="8">
        <f>FE135-FE136</f>
        <v>-5.1124549999999991E-2</v>
      </c>
      <c r="FH135" s="8">
        <f>-FG135*FF135*$EE135*COS(FI135*(PI()/180))</f>
        <v>6.092621769570896E-2</v>
      </c>
      <c r="FI135">
        <v>8</v>
      </c>
      <c r="FK135">
        <v>6.5289680000000003E-2</v>
      </c>
      <c r="FL135">
        <v>1.22451029</v>
      </c>
      <c r="FM135" s="8">
        <f>FK135-FK136</f>
        <v>-5.1124549999999991E-2</v>
      </c>
      <c r="FN135" s="8">
        <f>-FM135*FL135*$EE135*COS(FO135*(PI()/180))</f>
        <v>6.059027190959753E-2</v>
      </c>
      <c r="FO135">
        <v>10</v>
      </c>
      <c r="FY135" s="8"/>
      <c r="FZ135" s="8"/>
      <c r="GQ135">
        <v>6.5289680000000003E-2</v>
      </c>
      <c r="GR135">
        <v>1.5897100500000001</v>
      </c>
      <c r="GS135" s="8">
        <f>GQ135-GQ136</f>
        <v>-5.1124549999999991E-2</v>
      </c>
      <c r="GT135" s="8">
        <f>-GS135*GR135*$EE135*COS(GU135*(PI()/180))</f>
        <v>7.6780080007491272E-2</v>
      </c>
      <c r="GU135">
        <v>16</v>
      </c>
      <c r="HC135">
        <v>6.5289680000000003E-2</v>
      </c>
      <c r="HD135">
        <v>1.7368080800000001</v>
      </c>
      <c r="HE135" s="8">
        <f>HC135-HC136</f>
        <v>-5.1124549999999991E-2</v>
      </c>
      <c r="HF135" s="8">
        <f>-HE135*HD135*$EE135*COS(HG135*(PI()/180))</f>
        <v>8.2002416533674446E-2</v>
      </c>
      <c r="HG135">
        <v>20</v>
      </c>
    </row>
    <row r="136" spans="129:215" x14ac:dyDescent="0.3">
      <c r="DY136" s="1">
        <v>0.17878364099999999</v>
      </c>
      <c r="DZ136" s="15">
        <f t="shared" si="154"/>
        <v>5.5976094728309785E-2</v>
      </c>
      <c r="EA136" s="15">
        <f t="shared" si="155"/>
        <v>5.5976094728309785E-2</v>
      </c>
      <c r="EB136" s="15">
        <f>DY136-DY135</f>
        <v>6.1985957999999994E-2</v>
      </c>
      <c r="EC136" s="15">
        <f>EA136-EA135</f>
        <v>6.5428480283765689E-3</v>
      </c>
      <c r="ED136" s="7">
        <f t="shared" si="156"/>
        <v>1.6759606278858505</v>
      </c>
      <c r="EE136">
        <f t="shared" si="157"/>
        <v>0.99447532939330852</v>
      </c>
      <c r="EI136" s="8">
        <f>EG136-EG137</f>
        <v>0</v>
      </c>
      <c r="EJ136" s="8">
        <f>-EI136*EH136*$EE136*COS(EK136*(PI()/180))</f>
        <v>0</v>
      </c>
      <c r="EK136">
        <v>0</v>
      </c>
      <c r="ER136">
        <v>0.11641422999999999</v>
      </c>
      <c r="ES136">
        <v>1.1368332699999999</v>
      </c>
      <c r="EY136">
        <v>0.11641422999999999</v>
      </c>
      <c r="EZ136">
        <v>1.1368332699999999</v>
      </c>
      <c r="FA136" s="8">
        <f>EY136-EY137</f>
        <v>-6.1994780000000013E-2</v>
      </c>
      <c r="FB136" s="8">
        <f>-FA136*EZ136*$EE136*COS(FC136*(PI()/180))</f>
        <v>6.9704410853632173E-2</v>
      </c>
      <c r="FC136">
        <v>6</v>
      </c>
      <c r="FE136">
        <v>0.11641422999999999</v>
      </c>
      <c r="FF136">
        <v>1.3709332000000001</v>
      </c>
      <c r="FG136" s="8">
        <f>FE136-FE137</f>
        <v>-6.1994780000000013E-2</v>
      </c>
      <c r="FH136" s="8">
        <f>-FG136*FF136*$EE136*COS(FI136*(PI()/180))</f>
        <v>8.3698602409913142E-2</v>
      </c>
      <c r="FI136">
        <v>8</v>
      </c>
      <c r="FK136">
        <v>0.11641422999999999</v>
      </c>
      <c r="FL136">
        <v>1.3709332000000001</v>
      </c>
      <c r="FM136" s="8">
        <f>FK136-FK137</f>
        <v>-6.1994780000000013E-2</v>
      </c>
      <c r="FN136" s="8">
        <f>-FM136*FL136*$EE136*COS(FO136*(PI()/180))</f>
        <v>8.3237090209640666E-2</v>
      </c>
      <c r="FO136">
        <v>10</v>
      </c>
      <c r="FY136" s="8"/>
      <c r="FZ136" s="8"/>
      <c r="GQ136">
        <v>0.11641422999999999</v>
      </c>
      <c r="GR136">
        <v>1.59999336</v>
      </c>
      <c r="GS136" s="8">
        <f>GQ136-GQ137</f>
        <v>-6.1994780000000013E-2</v>
      </c>
      <c r="GT136" s="8">
        <f>-GS136*GR136*$EE136*COS(GU136*(PI()/180))</f>
        <v>9.4821965720890758E-2</v>
      </c>
      <c r="GU136">
        <v>16</v>
      </c>
      <c r="HC136">
        <v>0.11641422999999999</v>
      </c>
      <c r="HD136">
        <v>1.70301294</v>
      </c>
      <c r="HE136" s="8">
        <f>HC136-HC137</f>
        <v>-6.1994780000000013E-2</v>
      </c>
      <c r="HF136" s="8">
        <f>-HE136*HD136*$EE136*COS(HG136*(PI()/180))</f>
        <v>9.8662678433866099E-2</v>
      </c>
      <c r="HG136">
        <v>20</v>
      </c>
    </row>
    <row r="137" spans="129:215" x14ac:dyDescent="0.3">
      <c r="DY137" s="1">
        <v>0.23458828300000001</v>
      </c>
      <c r="DZ137" s="15">
        <f t="shared" si="154"/>
        <v>5.8954250447668256E-2</v>
      </c>
      <c r="EA137" s="15">
        <f t="shared" si="155"/>
        <v>5.8954250447668256E-2</v>
      </c>
      <c r="EB137" s="15">
        <f>DY137-DY136</f>
        <v>5.5804642000000015E-2</v>
      </c>
      <c r="EC137" s="15">
        <f>EA137-EA136</f>
        <v>2.9781557193584718E-3</v>
      </c>
      <c r="ED137" s="7">
        <f t="shared" si="156"/>
        <v>1.6241132746282241</v>
      </c>
      <c r="EE137">
        <f t="shared" si="157"/>
        <v>0.99857898821020796</v>
      </c>
      <c r="EI137" s="8">
        <f>EG137-EG138</f>
        <v>0</v>
      </c>
      <c r="EJ137" s="8">
        <f>-EI137*EH137*$EE137*COS(EK137*(PI()/180))</f>
        <v>0</v>
      </c>
      <c r="EK137">
        <v>0</v>
      </c>
      <c r="ER137">
        <v>0.17840901000000001</v>
      </c>
      <c r="ES137">
        <v>1.1837182900000001</v>
      </c>
      <c r="EY137">
        <v>0.17840901000000001</v>
      </c>
      <c r="EZ137">
        <v>1.1837182900000001</v>
      </c>
      <c r="FA137" s="8">
        <f>EY137-EY138</f>
        <v>-5.5793939999999986E-2</v>
      </c>
      <c r="FB137" s="8">
        <f>-FA137*EZ137*$EE137*COS(FC137*(PI()/180))</f>
        <v>6.5589174003163331E-2</v>
      </c>
      <c r="FC137">
        <v>6</v>
      </c>
      <c r="FE137">
        <v>0.17840901000000001</v>
      </c>
      <c r="FF137">
        <v>1.3942357999999999</v>
      </c>
      <c r="FG137" s="8">
        <f>FE137-FE138</f>
        <v>-5.5793939999999986E-2</v>
      </c>
      <c r="FH137" s="8">
        <f>-FG137*FF137*$EE137*COS(FI137*(PI()/180))</f>
        <v>7.6923397922384909E-2</v>
      </c>
      <c r="FI137">
        <v>8</v>
      </c>
      <c r="FK137">
        <v>0.17840901000000001</v>
      </c>
      <c r="FL137">
        <v>1.3942357999999999</v>
      </c>
      <c r="FM137" s="8">
        <f>FK137-FK138</f>
        <v>-5.5793939999999986E-2</v>
      </c>
      <c r="FN137" s="8">
        <f>-FM137*FL137*$EE137*COS(FO137*(PI()/180))</f>
        <v>7.6499244046389123E-2</v>
      </c>
      <c r="FO137">
        <v>10</v>
      </c>
      <c r="FY137" s="8"/>
      <c r="FZ137" s="8"/>
      <c r="GQ137">
        <v>0.17840901000000001</v>
      </c>
      <c r="GR137">
        <v>1.59426672</v>
      </c>
      <c r="GS137" s="8">
        <f>GQ137-GQ138</f>
        <v>-5.5793939999999986E-2</v>
      </c>
      <c r="GT137" s="8">
        <f>-GS137*GR137*$EE137*COS(GU137*(PI()/180))</f>
        <v>8.5383130144774E-2</v>
      </c>
      <c r="GU137">
        <v>16</v>
      </c>
      <c r="HC137">
        <v>0.17840901000000001</v>
      </c>
      <c r="HD137">
        <v>1.69159547</v>
      </c>
      <c r="HE137" s="8">
        <f>HC137-HC138</f>
        <v>-5.5793939999999986E-2</v>
      </c>
      <c r="HF137" s="8">
        <f>-HE137*HD137*$EE137*COS(HG137*(PI()/180))</f>
        <v>8.8562890899824359E-2</v>
      </c>
      <c r="HG137">
        <v>20</v>
      </c>
    </row>
    <row r="138" spans="129:215" x14ac:dyDescent="0.3">
      <c r="DY138" s="1">
        <v>0.27912081999999999</v>
      </c>
      <c r="DZ138" s="15">
        <f t="shared" si="154"/>
        <v>5.9917388798173321E-2</v>
      </c>
      <c r="EA138" s="15">
        <f t="shared" si="155"/>
        <v>5.9917388798173321E-2</v>
      </c>
      <c r="EB138" s="15">
        <f>DY138-DY137</f>
        <v>4.4532536999999983E-2</v>
      </c>
      <c r="EC138" s="15">
        <f>EA138-EA137</f>
        <v>9.6313835050506474E-4</v>
      </c>
      <c r="ED138" s="7">
        <f t="shared" si="156"/>
        <v>1.5924207004593651</v>
      </c>
      <c r="EE138">
        <f t="shared" si="157"/>
        <v>0.99976620234260183</v>
      </c>
      <c r="EI138" s="8">
        <f>EG138-EG139</f>
        <v>0</v>
      </c>
      <c r="EJ138" s="8">
        <f>-EI138*EH138*$EE138*COS(EK138*(PI()/180))</f>
        <v>0</v>
      </c>
      <c r="EK138">
        <v>0</v>
      </c>
      <c r="ER138">
        <v>0.23420294999999999</v>
      </c>
      <c r="ES138">
        <v>1.1211654499999999</v>
      </c>
      <c r="EY138">
        <v>0.23420294999999999</v>
      </c>
      <c r="EZ138">
        <v>1.1211654499999999</v>
      </c>
      <c r="FA138" s="8">
        <f>EY138-EY139</f>
        <v>-4.457862999999998E-2</v>
      </c>
      <c r="FB138" s="8">
        <f>-FA138*EZ138*$EE138*COS(FC138*(PI()/180))</f>
        <v>4.9694602787842511E-2</v>
      </c>
      <c r="FC138">
        <v>6</v>
      </c>
      <c r="FE138">
        <v>0.23420294999999999</v>
      </c>
      <c r="FF138">
        <v>1.29392862</v>
      </c>
      <c r="FG138" s="8">
        <f>FE138-FE139</f>
        <v>-4.457862999999998E-2</v>
      </c>
      <c r="FH138" s="8">
        <f>-FG138*FF138*$EE138*COS(FI138*(PI()/180))</f>
        <v>5.7106857598215509E-2</v>
      </c>
      <c r="FI138">
        <v>8</v>
      </c>
      <c r="FK138">
        <v>0.23420294999999999</v>
      </c>
      <c r="FL138">
        <v>1.29392862</v>
      </c>
      <c r="FM138" s="8">
        <f>FK138-FK139</f>
        <v>-4.457862999999998E-2</v>
      </c>
      <c r="FN138" s="8">
        <f>-FM138*FL138*$EE138*COS(FO138*(PI()/180))</f>
        <v>5.6791971677280735E-2</v>
      </c>
      <c r="FO138">
        <v>10</v>
      </c>
      <c r="FY138" s="8"/>
      <c r="FZ138" s="8"/>
      <c r="GQ138">
        <v>0.23420294999999999</v>
      </c>
      <c r="GR138">
        <v>1.4490078099999999</v>
      </c>
      <c r="GS138" s="8">
        <f>GQ138-GQ139</f>
        <v>-4.457862999999998E-2</v>
      </c>
      <c r="GT138" s="8">
        <f>-GS138*GR138*$EE138*COS(GU138*(PI()/180))</f>
        <v>6.2077973604456882E-2</v>
      </c>
      <c r="GU138">
        <v>16</v>
      </c>
      <c r="HC138">
        <v>0.23420294999999999</v>
      </c>
      <c r="HD138">
        <v>1.52707233</v>
      </c>
      <c r="HE138" s="8">
        <f>HC138-HC139</f>
        <v>-4.457862999999998E-2</v>
      </c>
      <c r="HF138" s="8">
        <f>-HE138*HD138*$EE138*COS(HG138*(PI()/180))</f>
        <v>6.3954424171983493E-2</v>
      </c>
      <c r="HG138">
        <v>20</v>
      </c>
    </row>
    <row r="139" spans="129:215" x14ac:dyDescent="0.3">
      <c r="DY139" s="1">
        <v>0.32371982700000002</v>
      </c>
      <c r="DZ139" s="15">
        <f t="shared" si="154"/>
        <v>5.9892512357095425E-2</v>
      </c>
      <c r="EA139" s="15">
        <f t="shared" si="155"/>
        <v>5.9892512357095425E-2</v>
      </c>
      <c r="EB139" s="15">
        <f>DY139-DY138</f>
        <v>4.4599007000000024E-2</v>
      </c>
      <c r="EC139" s="15">
        <f>EA139-EA138</f>
        <v>-2.4876441077896494E-5</v>
      </c>
      <c r="ED139" s="7">
        <f t="shared" si="156"/>
        <v>1.5702385466968316</v>
      </c>
      <c r="EE139">
        <f t="shared" si="157"/>
        <v>0.99999984444068513</v>
      </c>
      <c r="EI139" s="8">
        <f>EG139-EG140</f>
        <v>0</v>
      </c>
      <c r="EJ139" s="8">
        <f>-EI139*EH139*$EE139*COS(EK139*(PI()/180))</f>
        <v>0</v>
      </c>
      <c r="EK139">
        <v>0</v>
      </c>
      <c r="ER139">
        <v>0.27878157999999997</v>
      </c>
      <c r="ES139">
        <v>1.08134818</v>
      </c>
      <c r="EY139">
        <v>0.27878157999999997</v>
      </c>
      <c r="EZ139">
        <v>1.08134818</v>
      </c>
      <c r="FA139" s="8">
        <f>EY139-EY140</f>
        <v>-4.4588270000000041E-2</v>
      </c>
      <c r="FB139" s="8">
        <f>-FA139*EZ139*$EE139*COS(FC139*(PI()/180))</f>
        <v>4.795130790411499E-2</v>
      </c>
      <c r="FC139">
        <v>6</v>
      </c>
      <c r="FE139">
        <v>0.27878157999999997</v>
      </c>
      <c r="FF139">
        <v>1.2332944800000001</v>
      </c>
      <c r="FG139" s="8">
        <f>FE139-FE140</f>
        <v>-4.4588270000000041E-2</v>
      </c>
      <c r="FH139" s="8">
        <f>-FG139*FF139*$EE139*COS(FI139*(PI()/180))</f>
        <v>5.445529534544017E-2</v>
      </c>
      <c r="FI139">
        <v>8</v>
      </c>
      <c r="FK139">
        <v>0.27878157999999997</v>
      </c>
      <c r="FL139">
        <v>1.2332944800000001</v>
      </c>
      <c r="FM139" s="8">
        <f>FK139-FK140</f>
        <v>-4.4588270000000041E-2</v>
      </c>
      <c r="FN139" s="8">
        <f>-FM139*FL139*$EE139*COS(FO139*(PI()/180))</f>
        <v>5.4155030078784E-2</v>
      </c>
      <c r="FO139">
        <v>10</v>
      </c>
      <c r="FY139" s="8"/>
      <c r="FZ139" s="8"/>
      <c r="GQ139">
        <v>0.27878157999999997</v>
      </c>
      <c r="GR139">
        <v>1.3829545400000001</v>
      </c>
      <c r="GS139" s="8">
        <f>GQ139-GQ140</f>
        <v>-4.4588270000000041E-2</v>
      </c>
      <c r="GT139" s="8">
        <f>-GS139*GR139*$EE139*COS(GU139*(PI()/180))</f>
        <v>5.9274799840523716E-2</v>
      </c>
      <c r="GU139">
        <v>16</v>
      </c>
      <c r="HC139">
        <v>0.27878157999999997</v>
      </c>
      <c r="HD139">
        <v>1.4676078299999999</v>
      </c>
      <c r="HE139" s="8">
        <f>HC139-HC140</f>
        <v>-4.4588270000000041E-2</v>
      </c>
      <c r="HF139" s="8">
        <f>-HE139*HD139*$EE139*COS(HG139*(PI()/180))</f>
        <v>6.1491684651898956E-2</v>
      </c>
      <c r="HG139">
        <v>20</v>
      </c>
    </row>
    <row r="140" spans="129:215" x14ac:dyDescent="0.3">
      <c r="DY140" s="1">
        <v>0.36826213400000002</v>
      </c>
      <c r="DZ140" s="15">
        <f t="shared" si="154"/>
        <v>5.9052315314374174E-2</v>
      </c>
      <c r="EA140" s="15">
        <f t="shared" si="155"/>
        <v>5.9052315314374174E-2</v>
      </c>
      <c r="EB140" s="15">
        <f>DY140-DY139</f>
        <v>4.4542307000000003E-2</v>
      </c>
      <c r="EC140" s="15">
        <f>EA140-EA139</f>
        <v>-8.4019704272125101E-4</v>
      </c>
      <c r="ED140" s="7">
        <f t="shared" si="156"/>
        <v>1.5519356644113727</v>
      </c>
      <c r="EE140">
        <f t="shared" si="157"/>
        <v>0.9998221429796641</v>
      </c>
      <c r="EI140" s="8">
        <f>EG140-EG141</f>
        <v>0</v>
      </c>
      <c r="EJ140" s="8">
        <f>-EI140*EH140*$EE140*COS(EK140*(PI()/180))</f>
        <v>0</v>
      </c>
      <c r="EK140">
        <v>0</v>
      </c>
      <c r="ER140">
        <v>0.32336985000000001</v>
      </c>
      <c r="ES140">
        <v>1.03794534</v>
      </c>
      <c r="EY140">
        <v>0.32336985000000001</v>
      </c>
      <c r="EZ140">
        <v>1.03794534</v>
      </c>
      <c r="FA140" s="8">
        <f>EY140-EY141</f>
        <v>-4.4599520000000004E-2</v>
      </c>
      <c r="FB140" s="8">
        <f>-FA140*EZ140*$EE140*COS(FC140*(PI()/180))</f>
        <v>4.6030084045991349E-2</v>
      </c>
      <c r="FC140">
        <v>6</v>
      </c>
      <c r="FE140">
        <v>0.32336985000000001</v>
      </c>
      <c r="FF140">
        <v>1.1738801699999999</v>
      </c>
      <c r="FG140" s="8">
        <f>FE140-FE141</f>
        <v>-4.4599520000000004E-2</v>
      </c>
      <c r="FH140" s="8">
        <f>-FG140*FF140*$EE140*COS(FI140*(PI()/180))</f>
        <v>5.183576080715873E-2</v>
      </c>
      <c r="FI140">
        <v>8</v>
      </c>
      <c r="FK140">
        <v>0.32336985000000001</v>
      </c>
      <c r="FL140">
        <v>1.1738801699999999</v>
      </c>
      <c r="FM140" s="8">
        <f>FK140-FK141</f>
        <v>-4.4599520000000004E-2</v>
      </c>
      <c r="FN140" s="8">
        <f>-FM140*FL140*$EE140*COS(FO140*(PI()/180))</f>
        <v>5.1549939594687968E-2</v>
      </c>
      <c r="FO140">
        <v>10</v>
      </c>
      <c r="FY140" s="8"/>
      <c r="FZ140" s="8"/>
      <c r="GQ140">
        <v>0.32336985000000001</v>
      </c>
      <c r="GR140">
        <v>1.31113218</v>
      </c>
      <c r="GS140" s="8">
        <f>GQ140-GQ141</f>
        <v>-4.4599520000000004E-2</v>
      </c>
      <c r="GT140" s="8">
        <f>-GS140*GR140*$EE140*COS(GU140*(PI()/180))</f>
        <v>5.6200612560039748E-2</v>
      </c>
      <c r="GU140">
        <v>16</v>
      </c>
      <c r="HC140">
        <v>0.32336985000000001</v>
      </c>
      <c r="HD140">
        <v>1.3840673299999999</v>
      </c>
      <c r="HE140" s="8">
        <f>HC140-HC141</f>
        <v>-4.4599520000000004E-2</v>
      </c>
      <c r="HF140" s="8">
        <f>-HE140*HD140*$EE140*COS(HG140*(PI()/180))</f>
        <v>5.799572333913619E-2</v>
      </c>
      <c r="HG140">
        <v>20</v>
      </c>
    </row>
    <row r="141" spans="129:215" x14ac:dyDescent="0.3">
      <c r="DY141" s="1">
        <v>0.41284756900000003</v>
      </c>
      <c r="DZ141" s="15">
        <f t="shared" si="154"/>
        <v>5.7526732273967394E-2</v>
      </c>
      <c r="EA141" s="15">
        <f t="shared" si="155"/>
        <v>5.7526732273967394E-2</v>
      </c>
      <c r="EB141" s="15">
        <f>DY141-DY140</f>
        <v>4.4585435000000007E-2</v>
      </c>
      <c r="EC141" s="15">
        <f>EA141-EA140</f>
        <v>-1.5255830404067791E-3</v>
      </c>
      <c r="ED141" s="7">
        <f t="shared" si="156"/>
        <v>1.5365925992766278</v>
      </c>
      <c r="EE141">
        <f t="shared" si="157"/>
        <v>0.99941510953696477</v>
      </c>
      <c r="EI141" s="8">
        <f>EG141-EG142</f>
        <v>0</v>
      </c>
      <c r="EJ141" s="8">
        <f>-EI141*EH141*$EE141*COS(EK141*(PI()/180))</f>
        <v>0</v>
      </c>
      <c r="EK141">
        <v>0</v>
      </c>
      <c r="ER141">
        <v>0.36796937000000002</v>
      </c>
      <c r="ES141">
        <v>1.01592466</v>
      </c>
      <c r="EY141">
        <v>0.36796937000000002</v>
      </c>
      <c r="EZ141">
        <v>1.01592466</v>
      </c>
      <c r="FA141" s="8">
        <f>EY141-EY142</f>
        <v>-4.4603559999999987E-2</v>
      </c>
      <c r="FB141" s="8">
        <f>-FA141*EZ141*$EE141*COS(FC141*(PI()/180))</f>
        <v>4.5039264027663735E-2</v>
      </c>
      <c r="FC141">
        <v>6</v>
      </c>
      <c r="FE141">
        <v>0.36796937000000002</v>
      </c>
      <c r="FF141">
        <v>1.1277058900000001</v>
      </c>
      <c r="FG141" s="8">
        <f>FE141-FE142</f>
        <v>-4.4603559999999987E-2</v>
      </c>
      <c r="FH141" s="8">
        <f>-FG141*FF141*$EE141*COS(FI141*(PI()/180))</f>
        <v>4.9781050628602698E-2</v>
      </c>
      <c r="FI141">
        <v>8</v>
      </c>
      <c r="FK141">
        <v>0.36796937000000002</v>
      </c>
      <c r="FL141">
        <v>1.1277058900000001</v>
      </c>
      <c r="FM141" s="8">
        <f>FK141-FK142</f>
        <v>-4.4603559999999987E-2</v>
      </c>
      <c r="FN141" s="8">
        <f>-FM141*FL141*$EE141*COS(FO141*(PI()/180))</f>
        <v>4.9506559041575186E-2</v>
      </c>
      <c r="FO141">
        <v>10</v>
      </c>
      <c r="FY141" s="8"/>
      <c r="FZ141" s="8"/>
      <c r="GQ141">
        <v>0.36796937000000002</v>
      </c>
      <c r="GR141">
        <v>1.24789138</v>
      </c>
      <c r="GS141" s="8">
        <f>GQ141-GQ142</f>
        <v>-4.4603559999999987E-2</v>
      </c>
      <c r="GT141" s="8">
        <f>-GS141*GR141*$EE141*COS(GU141*(PI()/180))</f>
        <v>5.3472914516441414E-2</v>
      </c>
      <c r="GU141">
        <v>16</v>
      </c>
      <c r="HC141">
        <v>0.36796937000000002</v>
      </c>
      <c r="HD141">
        <v>1.31643771</v>
      </c>
      <c r="HE141" s="8">
        <f>HC141-HC142</f>
        <v>-4.4603559999999987E-2</v>
      </c>
      <c r="HF141" s="8">
        <f>-HE141*HD141*$EE141*COS(HG141*(PI()/180))</f>
        <v>5.5144418926905955E-2</v>
      </c>
      <c r="HG141">
        <v>20</v>
      </c>
    </row>
    <row r="142" spans="129:215" x14ac:dyDescent="0.3">
      <c r="DY142" s="1">
        <v>0.457418622</v>
      </c>
      <c r="DZ142" s="15">
        <f t="shared" si="154"/>
        <v>5.5420099779394875E-2</v>
      </c>
      <c r="EA142" s="15">
        <f t="shared" si="155"/>
        <v>5.5420099779394875E-2</v>
      </c>
      <c r="EB142" s="15">
        <f>DY142-DY141</f>
        <v>4.4571052999999972E-2</v>
      </c>
      <c r="EC142" s="15">
        <f>EA142-EA141</f>
        <v>-2.106632494572519E-3</v>
      </c>
      <c r="ED142" s="7">
        <f t="shared" si="156"/>
        <v>1.5235668862871452</v>
      </c>
      <c r="EE142">
        <f t="shared" si="157"/>
        <v>0.9988848972786567</v>
      </c>
      <c r="EI142" s="8">
        <f>EG142-EG143</f>
        <v>0</v>
      </c>
      <c r="EJ142" s="8">
        <f>-EI142*EH142*$EE142*COS(EK142*(PI()/180))</f>
        <v>0</v>
      </c>
      <c r="EK142">
        <v>0</v>
      </c>
      <c r="ER142">
        <v>0.41257293</v>
      </c>
      <c r="ES142">
        <v>0.98765910999999995</v>
      </c>
      <c r="EY142">
        <v>0.41257293</v>
      </c>
      <c r="EZ142">
        <v>0.98765910999999995</v>
      </c>
      <c r="FA142" s="8">
        <f>EY142-EY143</f>
        <v>-4.4596150000000001E-2</v>
      </c>
      <c r="FB142" s="8">
        <f>-FA142*EZ142*$EE142*COS(FC142*(PI()/180))</f>
        <v>4.3755659827062261E-2</v>
      </c>
      <c r="FC142">
        <v>6</v>
      </c>
      <c r="FE142">
        <v>0.41257293</v>
      </c>
      <c r="FF142">
        <v>1.0863434999999999</v>
      </c>
      <c r="FG142" s="8">
        <f>FE142-FE143</f>
        <v>-4.4596150000000001E-2</v>
      </c>
      <c r="FH142" s="8">
        <f>-FG142*FF142*$EE142*COS(FI142*(PI()/180))</f>
        <v>4.792176001671649E-2</v>
      </c>
      <c r="FI142">
        <v>8</v>
      </c>
      <c r="FK142">
        <v>0.41257293</v>
      </c>
      <c r="FL142">
        <v>1.0863434999999999</v>
      </c>
      <c r="FM142" s="8">
        <f>FK142-FK143</f>
        <v>-4.4596150000000001E-2</v>
      </c>
      <c r="FN142" s="8">
        <f>-FM142*FL142*$EE142*COS(FO142*(PI()/180))</f>
        <v>4.7657520516062361E-2</v>
      </c>
      <c r="FO142">
        <v>10</v>
      </c>
      <c r="FY142" s="8"/>
      <c r="FZ142" s="8"/>
      <c r="GQ142">
        <v>0.41257293</v>
      </c>
      <c r="GR142">
        <v>1.1900280700000001</v>
      </c>
      <c r="GS142" s="8">
        <f>GQ142-GQ143</f>
        <v>-4.4596150000000001E-2</v>
      </c>
      <c r="GT142" s="8">
        <f>-GS142*GR142*$EE142*COS(GU142*(PI()/180))</f>
        <v>5.0957915805399323E-2</v>
      </c>
      <c r="GU142">
        <v>16</v>
      </c>
      <c r="HC142">
        <v>0.41257293</v>
      </c>
      <c r="HD142">
        <v>1.2556063900000001</v>
      </c>
      <c r="HE142" s="8">
        <f>HC142-HC143</f>
        <v>-4.4596150000000001E-2</v>
      </c>
      <c r="HF142" s="8">
        <f>-HE142*HD142*$EE142*COS(HG142*(PI()/180))</f>
        <v>5.2559611696453935E-2</v>
      </c>
      <c r="HG142">
        <v>20</v>
      </c>
    </row>
    <row r="143" spans="129:215" x14ac:dyDescent="0.3">
      <c r="DY143" s="1">
        <v>0.50200401900000002</v>
      </c>
      <c r="DZ143" s="15">
        <f t="shared" si="154"/>
        <v>5.2813337809880657E-2</v>
      </c>
      <c r="EA143" s="15">
        <f t="shared" si="155"/>
        <v>5.2813337809880657E-2</v>
      </c>
      <c r="EB143" s="15">
        <f>DY143-DY142</f>
        <v>4.4585397000000027E-2</v>
      </c>
      <c r="EC143" s="15">
        <f>EA143-EA142</f>
        <v>-2.606761969514218E-3</v>
      </c>
      <c r="ED143" s="7">
        <f t="shared" si="156"/>
        <v>1.5123960894851083</v>
      </c>
      <c r="EE143">
        <f t="shared" si="157"/>
        <v>0.99829519075717399</v>
      </c>
      <c r="EI143" s="8">
        <f>EG143-EG144</f>
        <v>0</v>
      </c>
      <c r="EJ143" s="8">
        <f>-EI143*EH143*$EE143*COS(EK143*(PI()/180))</f>
        <v>0</v>
      </c>
      <c r="EK143">
        <v>0</v>
      </c>
      <c r="ER143">
        <v>0.45716908000000001</v>
      </c>
      <c r="ES143">
        <v>0.92059679000000005</v>
      </c>
      <c r="EY143">
        <v>0.45716908000000001</v>
      </c>
      <c r="EZ143">
        <v>0.92059679000000005</v>
      </c>
      <c r="FA143" s="8">
        <f>EY143-EY144</f>
        <v>-4.4609780000000043E-2</v>
      </c>
      <c r="FB143" s="8">
        <f>-FA143*EZ143*$EE143*COS(FC143*(PI()/180))</f>
        <v>4.0773018626743478E-2</v>
      </c>
      <c r="FC143">
        <v>6</v>
      </c>
      <c r="FE143">
        <v>0.45716908000000001</v>
      </c>
      <c r="FF143">
        <v>1.0471378200000001</v>
      </c>
      <c r="FG143" s="8">
        <f>FE143-FE144</f>
        <v>-4.4609780000000043E-2</v>
      </c>
      <c r="FH143" s="8">
        <f>-FG143*FF143*$EE143*COS(FI143*(PI()/180))</f>
        <v>4.617912304787699E-2</v>
      </c>
      <c r="FI143">
        <v>8</v>
      </c>
      <c r="FK143">
        <v>0.45716908000000001</v>
      </c>
      <c r="FL143">
        <v>1.0471378200000001</v>
      </c>
      <c r="FM143" s="8">
        <f>FK143-FK144</f>
        <v>-4.4609780000000043E-2</v>
      </c>
      <c r="FN143" s="8">
        <f>-FM143*FL143*$EE143*COS(FO143*(PI()/180))</f>
        <v>4.5924492408047399E-2</v>
      </c>
      <c r="FO143">
        <v>10</v>
      </c>
      <c r="FY143" s="8"/>
      <c r="FZ143" s="8"/>
      <c r="GQ143">
        <v>0.45716908000000001</v>
      </c>
      <c r="GR143">
        <v>1.1734036299999999</v>
      </c>
      <c r="GS143" s="8">
        <f>GQ143-GQ144</f>
        <v>-4.4609780000000043E-2</v>
      </c>
      <c r="GT143" s="8">
        <f>-GS143*GR143*$EE143*COS(GU143*(PI()/180))</f>
        <v>5.023172874147977E-2</v>
      </c>
      <c r="GU143">
        <v>16</v>
      </c>
      <c r="HC143">
        <v>0.45716908000000001</v>
      </c>
      <c r="HD143">
        <v>1.2184800899999999</v>
      </c>
      <c r="HE143" s="8">
        <f>HC143-HC144</f>
        <v>-4.4609780000000043E-2</v>
      </c>
      <c r="HF143" s="8">
        <f>-HE143*HD143*$EE143*COS(HG143*(PI()/180))</f>
        <v>5.099097474319076E-2</v>
      </c>
      <c r="HG143">
        <v>20</v>
      </c>
    </row>
    <row r="144" spans="129:215" x14ac:dyDescent="0.3">
      <c r="DY144" s="1">
        <v>0.54657242699999997</v>
      </c>
      <c r="DZ144" s="15">
        <f t="shared" si="154"/>
        <v>4.9774339676722755E-2</v>
      </c>
      <c r="EA144" s="15">
        <f t="shared" si="155"/>
        <v>4.9774339676722755E-2</v>
      </c>
      <c r="EB144" s="15">
        <f>DY144-DY143</f>
        <v>4.4568407999999948E-2</v>
      </c>
      <c r="EC144" s="15">
        <f>EA144-EA143</f>
        <v>-3.0389981331579025E-3</v>
      </c>
      <c r="ED144" s="7">
        <f t="shared" si="156"/>
        <v>1.5027144405318809</v>
      </c>
      <c r="EE144">
        <f t="shared" si="157"/>
        <v>0.9976833234328365</v>
      </c>
      <c r="EI144" s="8">
        <f>EG144-EG145</f>
        <v>0</v>
      </c>
      <c r="EJ144" s="8">
        <f>-EI144*EH144*$EE144*COS(EK144*(PI()/180))</f>
        <v>0</v>
      </c>
      <c r="EK144">
        <v>0</v>
      </c>
      <c r="ER144">
        <v>0.50177886000000005</v>
      </c>
      <c r="ES144">
        <v>0.85008333000000003</v>
      </c>
      <c r="EY144">
        <v>0.50177886000000005</v>
      </c>
      <c r="EZ144">
        <v>0.85008333000000003</v>
      </c>
      <c r="FA144" s="8">
        <f>EY144-EY145</f>
        <v>-4.459501999999993E-2</v>
      </c>
      <c r="FB144" s="8">
        <f>-FA144*EZ144*$EE144*COS(FC144*(PI()/180))</f>
        <v>3.7614468085987916E-2</v>
      </c>
      <c r="FC144">
        <v>6</v>
      </c>
      <c r="FE144">
        <v>0.50177886000000005</v>
      </c>
      <c r="FF144">
        <v>0.99479728000000001</v>
      </c>
      <c r="FG144" s="8">
        <f>FE144-FE145</f>
        <v>-4.459501999999993E-2</v>
      </c>
      <c r="FH144" s="8">
        <f>-FG144*FF144*$EE144*COS(FI144*(PI()/180))</f>
        <v>4.3829492349823328E-2</v>
      </c>
      <c r="FI144">
        <v>8</v>
      </c>
      <c r="FK144">
        <v>0.50177886000000005</v>
      </c>
      <c r="FL144">
        <v>0.99479728000000001</v>
      </c>
      <c r="FM144" s="8">
        <f>FK144-FK145</f>
        <v>-4.459501999999993E-2</v>
      </c>
      <c r="FN144" s="8">
        <f>-FM144*FL144*$EE144*COS(FO144*(PI()/180))</f>
        <v>4.3587817520509851E-2</v>
      </c>
      <c r="FO144">
        <v>10</v>
      </c>
      <c r="FY144" s="8"/>
      <c r="FZ144" s="8"/>
      <c r="GQ144">
        <v>0.50177886000000005</v>
      </c>
      <c r="GR144">
        <v>1.15885076</v>
      </c>
      <c r="GS144" s="8">
        <f>GQ144-GQ145</f>
        <v>-4.459501999999993E-2</v>
      </c>
      <c r="GT144" s="8">
        <f>-GS144*GR144*$EE144*COS(GU144*(PI()/180))</f>
        <v>4.9561931475207523E-2</v>
      </c>
      <c r="GU144">
        <v>16</v>
      </c>
      <c r="HC144">
        <v>0.50177886000000005</v>
      </c>
      <c r="HD144">
        <v>1.2197861299999999</v>
      </c>
      <c r="HE144" s="8">
        <f>HC144-HC145</f>
        <v>-4.459501999999993E-2</v>
      </c>
      <c r="HF144" s="8">
        <f>-HE144*HD144*$EE144*COS(HG144*(PI()/180))</f>
        <v>5.0997464363518166E-2</v>
      </c>
      <c r="HG144">
        <v>20</v>
      </c>
    </row>
    <row r="145" spans="129:215" x14ac:dyDescent="0.3">
      <c r="DY145" s="1">
        <v>0.591166148</v>
      </c>
      <c r="DZ145" s="15">
        <f t="shared" si="154"/>
        <v>4.6352878718469832E-2</v>
      </c>
      <c r="EA145" s="15">
        <f t="shared" si="155"/>
        <v>4.6352878718469832E-2</v>
      </c>
      <c r="EB145" s="15">
        <f>DY145-DY144</f>
        <v>4.4593721000000031E-2</v>
      </c>
      <c r="EC145" s="15">
        <f>EA145-EA144</f>
        <v>-3.4214609582529226E-3</v>
      </c>
      <c r="ED145" s="7">
        <f t="shared" si="156"/>
        <v>1.4942211782865467</v>
      </c>
      <c r="EE145">
        <f t="shared" si="157"/>
        <v>0.99706955568561673</v>
      </c>
      <c r="EI145" s="8">
        <f>EG145-EG146</f>
        <v>0</v>
      </c>
      <c r="EJ145" s="8">
        <f>-EI145*EH145*$EE145*COS(EK145*(PI()/180))</f>
        <v>0</v>
      </c>
      <c r="EK145">
        <v>0</v>
      </c>
      <c r="ER145">
        <v>0.54637387999999998</v>
      </c>
      <c r="ES145">
        <v>0.77845909999999996</v>
      </c>
      <c r="EY145">
        <v>0.54637387999999998</v>
      </c>
      <c r="EZ145">
        <v>0.77845909999999996</v>
      </c>
      <c r="FA145" s="8">
        <f>EY145-EY146</f>
        <v>-4.4607630000000009E-2</v>
      </c>
      <c r="FB145" s="8">
        <f>-FA145*EZ145*$EE145*COS(FC145*(PI()/180))</f>
        <v>3.4433784282339751E-2</v>
      </c>
      <c r="FC145">
        <v>6</v>
      </c>
      <c r="FE145">
        <v>0.54637387999999998</v>
      </c>
      <c r="FF145">
        <v>0.91587322000000004</v>
      </c>
      <c r="FG145" s="8">
        <f>FE145-FE146</f>
        <v>-4.4607630000000009E-2</v>
      </c>
      <c r="FH145" s="8">
        <f>-FG145*FF145*$EE145*COS(FI145*(PI()/180))</f>
        <v>4.033877834690399E-2</v>
      </c>
      <c r="FI145">
        <v>8</v>
      </c>
      <c r="FK145">
        <v>0.54637387999999998</v>
      </c>
      <c r="FL145">
        <v>0.91587322000000004</v>
      </c>
      <c r="FM145" s="8">
        <f>FK145-FK146</f>
        <v>-4.4607630000000009E-2</v>
      </c>
      <c r="FN145" s="8">
        <f>-FM145*FL145*$EE145*COS(FO145*(PI()/180))</f>
        <v>4.0116351235636262E-2</v>
      </c>
      <c r="FO145">
        <v>10</v>
      </c>
      <c r="FY145" s="8"/>
      <c r="FZ145" s="8"/>
      <c r="GQ145">
        <v>0.54637387999999998</v>
      </c>
      <c r="GR145">
        <v>1.09689383</v>
      </c>
      <c r="GS145" s="8">
        <f>GQ145-GQ146</f>
        <v>-4.4607630000000009E-2</v>
      </c>
      <c r="GT145" s="8">
        <f>-GS145*GR145*$EE145*COS(GU145*(PI()/180))</f>
        <v>4.689654370842003E-2</v>
      </c>
      <c r="GU145">
        <v>16</v>
      </c>
      <c r="HC145">
        <v>0.54637387999999998</v>
      </c>
      <c r="HD145">
        <v>1.1978271599999999</v>
      </c>
      <c r="HE145" s="8">
        <f>HC145-HC146</f>
        <v>-4.4607630000000009E-2</v>
      </c>
      <c r="HF145" s="8">
        <f>-HE145*HD145*$EE145*COS(HG145*(PI()/180))</f>
        <v>5.0062735717973636E-2</v>
      </c>
      <c r="HG145">
        <v>20</v>
      </c>
    </row>
    <row r="146" spans="129:215" x14ac:dyDescent="0.3">
      <c r="DY146" s="1">
        <v>0.63571699100000001</v>
      </c>
      <c r="DZ146" s="15">
        <f t="shared" si="154"/>
        <v>4.2595795220475678E-2</v>
      </c>
      <c r="EA146" s="15">
        <f t="shared" si="155"/>
        <v>4.2595795220475678E-2</v>
      </c>
      <c r="EB146" s="15">
        <f>DY146-DY145</f>
        <v>4.4550843000000007E-2</v>
      </c>
      <c r="EC146" s="15">
        <f>EA146-EA145</f>
        <v>-3.7570834979941542E-3</v>
      </c>
      <c r="ED146" s="7">
        <f t="shared" si="156"/>
        <v>1.4866629118738566</v>
      </c>
      <c r="EE146">
        <f t="shared" si="157"/>
        <v>0.99646287142903345</v>
      </c>
      <c r="EI146" s="8">
        <f>EG146-EG147</f>
        <v>0</v>
      </c>
      <c r="EJ146" s="8">
        <f>-EI146*EH146*$EE146*COS(EK146*(PI()/180))</f>
        <v>0</v>
      </c>
      <c r="EK146">
        <v>0</v>
      </c>
      <c r="ER146">
        <v>0.59098150999999999</v>
      </c>
      <c r="ES146">
        <v>0.70534956000000004</v>
      </c>
      <c r="EY146">
        <v>0.59098150999999999</v>
      </c>
      <c r="EZ146">
        <v>0.70534956000000004</v>
      </c>
      <c r="FA146" s="8">
        <f>EY146-EY147</f>
        <v>-4.4585199999999992E-2</v>
      </c>
      <c r="FB146" s="8">
        <f>-FA146*EZ146*$EE146*COS(FC146*(PI()/180))</f>
        <v>3.1165248148918905E-2</v>
      </c>
      <c r="FC146">
        <v>6</v>
      </c>
      <c r="FE146">
        <v>0.59098150999999999</v>
      </c>
      <c r="FF146">
        <v>0.84220001</v>
      </c>
      <c r="FG146" s="8">
        <f>FE146-FE147</f>
        <v>-4.4585199999999992E-2</v>
      </c>
      <c r="FH146" s="8">
        <f>-FG146*FF146*$EE146*COS(FI146*(PI()/180))</f>
        <v>3.7052699830592443E-2</v>
      </c>
      <c r="FI146">
        <v>8</v>
      </c>
      <c r="FK146">
        <v>0.59098150999999999</v>
      </c>
      <c r="FL146">
        <v>0.84220001</v>
      </c>
      <c r="FM146" s="8">
        <f>FK146-FK147</f>
        <v>-4.4585199999999992E-2</v>
      </c>
      <c r="FN146" s="8">
        <f>-FM146*FL146*$EE146*COS(FO146*(PI()/180))</f>
        <v>3.6848392081926536E-2</v>
      </c>
      <c r="FO146">
        <v>10</v>
      </c>
      <c r="FY146" s="8"/>
      <c r="FZ146" s="8"/>
      <c r="GQ146">
        <v>0.59098150999999999</v>
      </c>
      <c r="GR146">
        <v>1.02566895</v>
      </c>
      <c r="GS146" s="8">
        <f>GQ146-GQ147</f>
        <v>-4.4585199999999992E-2</v>
      </c>
      <c r="GT146" s="8">
        <f>-GS146*GR146*$EE146*COS(GU146*(PI()/180))</f>
        <v>4.3802680294260835E-2</v>
      </c>
      <c r="GU146">
        <v>16</v>
      </c>
      <c r="HC146">
        <v>0.59098150999999999</v>
      </c>
      <c r="HD146">
        <v>1.1249093800000001</v>
      </c>
      <c r="HE146" s="8">
        <f>HC146-HC147</f>
        <v>-4.4585199999999992E-2</v>
      </c>
      <c r="HF146" s="8">
        <f>-HE146*HD146*$EE146*COS(HG146*(PI()/180))</f>
        <v>4.6962931138038351E-2</v>
      </c>
      <c r="HG146">
        <v>20</v>
      </c>
    </row>
    <row r="147" spans="129:215" x14ac:dyDescent="0.3">
      <c r="DY147" s="1">
        <v>0.68030855000000001</v>
      </c>
      <c r="DZ147" s="15">
        <f t="shared" si="154"/>
        <v>3.8527503531741378E-2</v>
      </c>
      <c r="EA147" s="15">
        <f t="shared" si="155"/>
        <v>3.8527503531741378E-2</v>
      </c>
      <c r="EB147" s="15">
        <f>DY147-DY146</f>
        <v>4.4591559000000003E-2</v>
      </c>
      <c r="EC147" s="15">
        <f>EA147-EA146</f>
        <v>-4.0682916887343004E-3</v>
      </c>
      <c r="ED147" s="7">
        <f t="shared" si="156"/>
        <v>1.4798136383440332</v>
      </c>
      <c r="EE147">
        <f t="shared" si="157"/>
        <v>0.9958639295298507</v>
      </c>
      <c r="EI147" s="8">
        <f>EG147-EG148</f>
        <v>0</v>
      </c>
      <c r="EJ147" s="8">
        <f>-EI147*EH147*$EE147*COS(EK147*(PI()/180))</f>
        <v>0</v>
      </c>
      <c r="EK147">
        <v>0</v>
      </c>
      <c r="ER147">
        <v>0.63556670999999998</v>
      </c>
      <c r="ES147">
        <v>0.63035810000000003</v>
      </c>
      <c r="EY147">
        <v>0.63556670999999998</v>
      </c>
      <c r="EZ147">
        <v>0.63035810000000003</v>
      </c>
      <c r="FA147" s="8">
        <f>EY147-EY148</f>
        <v>-4.4596489999999989E-2</v>
      </c>
      <c r="FB147" s="8">
        <f>-FA147*EZ147*$EE147*COS(FC147*(PI()/180))</f>
        <v>2.7842124283835732E-2</v>
      </c>
      <c r="FC147">
        <v>6</v>
      </c>
      <c r="FE147">
        <v>0.63556670999999998</v>
      </c>
      <c r="FF147">
        <v>0.76798396000000002</v>
      </c>
      <c r="FG147" s="8">
        <f>FE147-FE148</f>
        <v>-4.4596489999999989E-2</v>
      </c>
      <c r="FH147" s="8">
        <f>-FG147*FF147*$EE147*COS(FI147*(PI()/180))</f>
        <v>3.377579701136537E-2</v>
      </c>
      <c r="FI147">
        <v>8</v>
      </c>
      <c r="FK147">
        <v>0.63556670999999998</v>
      </c>
      <c r="FL147">
        <v>0.76798396000000002</v>
      </c>
      <c r="FM147" s="8">
        <f>FK147-FK148</f>
        <v>-4.4596489999999989E-2</v>
      </c>
      <c r="FN147" s="8">
        <f>-FM147*FL147*$EE147*COS(FO147*(PI()/180))</f>
        <v>3.358955803071513E-2</v>
      </c>
      <c r="FO147">
        <v>10</v>
      </c>
      <c r="FY147" s="8"/>
      <c r="FZ147" s="8"/>
      <c r="GQ147">
        <v>0.63556670999999998</v>
      </c>
      <c r="GR147">
        <v>0.95863248999999995</v>
      </c>
      <c r="GS147" s="8">
        <f>GQ147-GQ148</f>
        <v>-4.4596489999999989E-2</v>
      </c>
      <c r="GT147" s="8">
        <f>-GS147*GR147*$EE147*COS(GU147*(PI()/180))</f>
        <v>4.0925544101011097E-2</v>
      </c>
      <c r="GU147">
        <v>16</v>
      </c>
      <c r="HC147">
        <v>0.63556670999999998</v>
      </c>
      <c r="HD147">
        <v>1.06235184</v>
      </c>
      <c r="HE147" s="8">
        <f>HC147-HC148</f>
        <v>-4.4596489999999989E-2</v>
      </c>
      <c r="HF147" s="8">
        <f>-HE147*HD147*$EE147*COS(HG147*(PI()/180))</f>
        <v>4.4335832925321873E-2</v>
      </c>
      <c r="HG147">
        <v>20</v>
      </c>
    </row>
    <row r="148" spans="129:215" x14ac:dyDescent="0.3">
      <c r="DY148" s="1">
        <v>0.72485467199999998</v>
      </c>
      <c r="DZ148" s="15">
        <f t="shared" si="154"/>
        <v>3.4178286734964779E-2</v>
      </c>
      <c r="EA148" s="15">
        <f t="shared" si="155"/>
        <v>3.4178286734964779E-2</v>
      </c>
      <c r="EB148" s="15">
        <f>DY148-DY147</f>
        <v>4.4546121999999966E-2</v>
      </c>
      <c r="EC148" s="15">
        <f>EA148-EA147</f>
        <v>-4.3492167967765991E-3</v>
      </c>
      <c r="ED148" s="7">
        <f t="shared" si="156"/>
        <v>1.4734707771249071</v>
      </c>
      <c r="EE148">
        <f t="shared" si="157"/>
        <v>0.99526760600048136</v>
      </c>
      <c r="EI148" s="8">
        <f>EG148-EG149</f>
        <v>0</v>
      </c>
      <c r="EJ148" s="8">
        <f>-EI148*EH148*$EE148*COS(EK148*(PI()/180))</f>
        <v>0</v>
      </c>
      <c r="EK148">
        <v>0</v>
      </c>
      <c r="ER148">
        <v>0.68016319999999997</v>
      </c>
      <c r="ES148">
        <v>0.55453279</v>
      </c>
      <c r="EY148">
        <v>0.68016319999999997</v>
      </c>
      <c r="EZ148">
        <v>0.55453279</v>
      </c>
      <c r="FA148" s="8">
        <f>EY148-EY149</f>
        <v>-4.4563490000000039E-2</v>
      </c>
      <c r="FB148" s="8">
        <f>-FA148*EZ148*$EE148*COS(FC148*(PI()/180))</f>
        <v>2.4460236098133033E-2</v>
      </c>
      <c r="FC148">
        <v>6</v>
      </c>
      <c r="FE148">
        <v>0.68016319999999997</v>
      </c>
      <c r="FF148">
        <v>0.69450531999999998</v>
      </c>
      <c r="FG148" s="8">
        <f>FE148-FE149</f>
        <v>-4.4563490000000039E-2</v>
      </c>
      <c r="FH148" s="8">
        <f>-FG148*FF148*$EE148*COS(FI148*(PI()/180))</f>
        <v>3.0503341471537895E-2</v>
      </c>
      <c r="FI148">
        <v>8</v>
      </c>
      <c r="FK148">
        <v>0.68016319999999997</v>
      </c>
      <c r="FL148">
        <v>0.69450531999999998</v>
      </c>
      <c r="FM148" s="8">
        <f>FK148-FK149</f>
        <v>-4.4563490000000039E-2</v>
      </c>
      <c r="FN148" s="8">
        <f>-FM148*FL148*$EE148*COS(FO148*(PI()/180))</f>
        <v>3.0335146736705326E-2</v>
      </c>
      <c r="FO148">
        <v>10</v>
      </c>
      <c r="FY148" s="8"/>
      <c r="FZ148" s="8"/>
      <c r="GQ148">
        <v>0.68016319999999997</v>
      </c>
      <c r="GR148">
        <v>0.89229064000000002</v>
      </c>
      <c r="GS148" s="8">
        <f>GQ148-GQ149</f>
        <v>-4.4563490000000039E-2</v>
      </c>
      <c r="GT148" s="8">
        <f>-GS148*GR148*$EE148*COS(GU148*(PI()/180))</f>
        <v>3.8042323870763887E-2</v>
      </c>
      <c r="GU148">
        <v>16</v>
      </c>
      <c r="HC148">
        <v>0.68016319999999997</v>
      </c>
      <c r="HD148">
        <v>1.0004529900000001</v>
      </c>
      <c r="HE148" s="8">
        <f>HC148-HC149</f>
        <v>-4.4563490000000039E-2</v>
      </c>
      <c r="HF148" s="8">
        <f>-HE148*HD148*$EE148*COS(HG148*(PI()/180))</f>
        <v>4.1696688690894601E-2</v>
      </c>
      <c r="HG148">
        <v>20</v>
      </c>
    </row>
    <row r="149" spans="129:215" x14ac:dyDescent="0.3">
      <c r="DY149" s="1">
        <v>0.76942777500000004</v>
      </c>
      <c r="DZ149" s="15">
        <f t="shared" si="154"/>
        <v>2.9555306027599593E-2</v>
      </c>
      <c r="EA149" s="15">
        <f t="shared" si="155"/>
        <v>2.9555306027599593E-2</v>
      </c>
      <c r="EB149" s="15">
        <f>DY149-DY148</f>
        <v>4.4573103000000058E-2</v>
      </c>
      <c r="EC149" s="15">
        <f>EA149-EA148</f>
        <v>-4.622980707365186E-3</v>
      </c>
      <c r="ED149" s="7">
        <f t="shared" si="156"/>
        <v>1.4674490202645945</v>
      </c>
      <c r="EE149">
        <f t="shared" si="157"/>
        <v>0.99466441861709776</v>
      </c>
      <c r="EI149" s="8">
        <f>EG149-EG150</f>
        <v>0</v>
      </c>
      <c r="EJ149" s="8">
        <f>-EI149*EH149*$EE149*COS(EK149*(PI()/180))</f>
        <v>0</v>
      </c>
      <c r="EK149">
        <v>0</v>
      </c>
      <c r="ER149">
        <v>0.72472669000000001</v>
      </c>
      <c r="ES149">
        <v>0.47415197999999997</v>
      </c>
      <c r="EY149">
        <v>0.72472669000000001</v>
      </c>
      <c r="EZ149">
        <v>0.47415197999999997</v>
      </c>
      <c r="FA149" s="8">
        <f>EY149-EY150</f>
        <v>-4.4580219999999948E-2</v>
      </c>
      <c r="FB149" s="8">
        <f>-FA149*EZ149*$EE149*COS(FC149*(PI()/180))</f>
        <v>2.0909839888178759E-2</v>
      </c>
      <c r="FC149">
        <v>6</v>
      </c>
      <c r="FE149">
        <v>0.72472669000000001</v>
      </c>
      <c r="FF149">
        <v>0.6187319</v>
      </c>
      <c r="FG149" s="8">
        <f>FE149-FE150</f>
        <v>-4.4580219999999948E-2</v>
      </c>
      <c r="FH149" s="8">
        <f>-FG149*FF149*$EE149*COS(FI149*(PI()/180))</f>
        <v>2.7169026216680187E-2</v>
      </c>
      <c r="FI149">
        <v>8</v>
      </c>
      <c r="FK149">
        <v>0.72472669000000001</v>
      </c>
      <c r="FL149">
        <v>0.6187319</v>
      </c>
      <c r="FM149" s="8">
        <f>FK149-FK150</f>
        <v>-4.4580219999999948E-2</v>
      </c>
      <c r="FN149" s="8">
        <f>-FM149*FL149*$EE149*COS(FO149*(PI()/180))</f>
        <v>2.701921682073458E-2</v>
      </c>
      <c r="FO149">
        <v>10</v>
      </c>
      <c r="FY149" s="8"/>
      <c r="FZ149" s="8"/>
      <c r="GQ149">
        <v>0.72472669000000001</v>
      </c>
      <c r="GR149">
        <v>0.82589878999999999</v>
      </c>
      <c r="GS149" s="8">
        <f>GQ149-GQ150</f>
        <v>-4.4580219999999948E-2</v>
      </c>
      <c r="GT149" s="8">
        <f>-GS149*GR149*$EE149*COS(GU149*(PI()/180))</f>
        <v>3.5203614514952374E-2</v>
      </c>
      <c r="GU149">
        <v>16</v>
      </c>
      <c r="HC149">
        <v>0.72472669000000001</v>
      </c>
      <c r="HD149">
        <v>0.93910559999999998</v>
      </c>
      <c r="HE149" s="8">
        <f>HC149-HC150</f>
        <v>-4.4580219999999948E-2</v>
      </c>
      <c r="HF149" s="8">
        <f>-HE149*HD149*$EE149*COS(HG149*(PI()/180))</f>
        <v>3.9130827915350393E-2</v>
      </c>
      <c r="HG149">
        <v>20</v>
      </c>
    </row>
    <row r="150" spans="129:215" x14ac:dyDescent="0.3">
      <c r="DY150" s="1">
        <v>0.81698695099999996</v>
      </c>
      <c r="DZ150" s="15">
        <f t="shared" si="154"/>
        <v>2.4330434096358041E-2</v>
      </c>
      <c r="EA150" s="15">
        <f t="shared" si="155"/>
        <v>2.4330434096358041E-2</v>
      </c>
      <c r="EB150" s="15">
        <f>DY150-DY149</f>
        <v>4.7559175999999925E-2</v>
      </c>
      <c r="EC150" s="15">
        <f>EA150-EA149</f>
        <v>-5.2248719312415516E-3</v>
      </c>
      <c r="ED150" s="7">
        <f t="shared" si="156"/>
        <v>1.4613746950818907</v>
      </c>
      <c r="EE150">
        <f t="shared" si="157"/>
        <v>0.9940194239969008</v>
      </c>
      <c r="EI150" s="8">
        <f>EG150-EG151</f>
        <v>0</v>
      </c>
      <c r="EJ150" s="8">
        <f>-EI150*EH150*$EE150*COS(EK150*(PI()/180))</f>
        <v>0</v>
      </c>
      <c r="EK150">
        <v>0</v>
      </c>
      <c r="ER150">
        <v>0.76930690999999995</v>
      </c>
      <c r="ES150">
        <v>0.39785136999999998</v>
      </c>
      <c r="EY150">
        <v>0.76930690999999995</v>
      </c>
      <c r="EZ150">
        <v>0.39785136999999998</v>
      </c>
      <c r="FA150" s="8">
        <f>EY150-EY151</f>
        <v>-4.7501780000000049E-2</v>
      </c>
      <c r="FB150" s="8">
        <f>-FA150*EZ150*$EE150*COS(FC150*(PI()/180))</f>
        <v>1.8682713837399459E-2</v>
      </c>
      <c r="FC150">
        <v>6</v>
      </c>
      <c r="FE150">
        <v>0.76930690999999995</v>
      </c>
      <c r="FF150">
        <v>0.54739283000000005</v>
      </c>
      <c r="FG150" s="8">
        <f>FE150-FE151</f>
        <v>-4.7501780000000049E-2</v>
      </c>
      <c r="FH150" s="8">
        <f>-FG150*FF150*$EE150*COS(FI150*(PI()/180))</f>
        <v>2.5595088458947292E-2</v>
      </c>
      <c r="FI150">
        <v>8</v>
      </c>
      <c r="FK150">
        <v>0.76930690999999995</v>
      </c>
      <c r="FL150">
        <v>0.54739283000000005</v>
      </c>
      <c r="FM150" s="8">
        <f>FK150-FK151</f>
        <v>-4.7501780000000049E-2</v>
      </c>
      <c r="FN150" s="8">
        <f>-FM150*FL150*$EE150*COS(FO150*(PI()/180))</f>
        <v>2.5453957720192471E-2</v>
      </c>
      <c r="FO150">
        <v>10</v>
      </c>
      <c r="FY150" s="8"/>
      <c r="FZ150" s="8"/>
      <c r="GQ150">
        <v>0.76930690999999995</v>
      </c>
      <c r="GR150">
        <v>0.76460391000000005</v>
      </c>
      <c r="GS150" s="8">
        <f>GQ150-GQ151</f>
        <v>-4.7501780000000049E-2</v>
      </c>
      <c r="GT150" s="8">
        <f>-GS150*GR150*$EE150*COS(GU150*(PI()/180))</f>
        <v>3.4704269439705823E-2</v>
      </c>
      <c r="GU150">
        <v>16</v>
      </c>
      <c r="HC150">
        <v>0.76930690999999995</v>
      </c>
      <c r="HD150">
        <v>0.88300352999999998</v>
      </c>
      <c r="HE150" s="8">
        <f>HC150-HC151</f>
        <v>-4.7501780000000049E-2</v>
      </c>
      <c r="HF150" s="8">
        <f>-HE150*HD150*$EE150*COS(HG150*(PI()/180))</f>
        <v>3.917896970590598E-2</v>
      </c>
      <c r="HG150">
        <v>20</v>
      </c>
    </row>
    <row r="151" spans="129:215" x14ac:dyDescent="0.3">
      <c r="DY151" s="1">
        <v>0.86832052299999996</v>
      </c>
      <c r="DZ151" s="15">
        <f t="shared" si="154"/>
        <v>1.8350048679812436E-2</v>
      </c>
      <c r="EA151" s="15">
        <f t="shared" si="155"/>
        <v>1.8350048679812436E-2</v>
      </c>
      <c r="EB151" s="15">
        <f>DY151-DY150</f>
        <v>5.1333571999999994E-2</v>
      </c>
      <c r="EC151" s="15">
        <f>EA151-EA150</f>
        <v>-5.9803854165456048E-3</v>
      </c>
      <c r="ED151" s="7">
        <f t="shared" si="156"/>
        <v>1.4548186650550252</v>
      </c>
      <c r="EE151">
        <f t="shared" si="157"/>
        <v>0.99328212613057343</v>
      </c>
      <c r="EI151" s="8">
        <f>EG151-EG152</f>
        <v>0</v>
      </c>
      <c r="EJ151" s="8">
        <f>-EI151*EH151*$EE151*COS(EK151*(PI()/180))</f>
        <v>0</v>
      </c>
      <c r="EK151">
        <v>0</v>
      </c>
      <c r="ER151">
        <v>0.81680869</v>
      </c>
      <c r="ES151">
        <v>0.29827442999999998</v>
      </c>
      <c r="EY151">
        <v>0.81680869</v>
      </c>
      <c r="EZ151">
        <v>0.29827442999999998</v>
      </c>
      <c r="FA151" s="8">
        <f>EY151-EY152</f>
        <v>-5.1284839999999998E-2</v>
      </c>
      <c r="FB151" s="8">
        <f>-FA151*EZ151*$EE151*COS(FC151*(PI()/180))</f>
        <v>1.5110958013623057E-2</v>
      </c>
      <c r="FC151">
        <v>6</v>
      </c>
      <c r="FE151">
        <v>0.81680869</v>
      </c>
      <c r="FF151">
        <v>0.45465466999999998</v>
      </c>
      <c r="FG151" s="8">
        <f>FE151-FE152</f>
        <v>-5.1284839999999998E-2</v>
      </c>
      <c r="FH151" s="8">
        <f>-FG151*FF151*$EE151*COS(FI151*(PI()/180))</f>
        <v>2.2934858085637271E-2</v>
      </c>
      <c r="FI151">
        <v>8</v>
      </c>
      <c r="FK151">
        <v>0.81680869</v>
      </c>
      <c r="FL151">
        <v>0.45465466999999998</v>
      </c>
      <c r="FM151" s="8">
        <f>FK151-FK152</f>
        <v>-5.1284839999999998E-2</v>
      </c>
      <c r="FN151" s="8">
        <f>-FM151*FL151*$EE151*COS(FO151*(PI()/180))</f>
        <v>2.2808395796981594E-2</v>
      </c>
      <c r="FO151">
        <v>10</v>
      </c>
      <c r="FY151" s="8"/>
      <c r="FZ151" s="8"/>
      <c r="GQ151">
        <v>0.81680869</v>
      </c>
      <c r="GR151">
        <v>0.68285675000000001</v>
      </c>
      <c r="GS151" s="8">
        <f>GQ151-GQ152</f>
        <v>-5.1284839999999998E-2</v>
      </c>
      <c r="GT151" s="8">
        <f>-GS151*GR151*$EE151*COS(GU151*(PI()/180))</f>
        <v>3.3437428385199842E-2</v>
      </c>
      <c r="GU151">
        <v>16</v>
      </c>
      <c r="HC151">
        <v>0.81680869</v>
      </c>
      <c r="HD151">
        <v>0.80728398000000001</v>
      </c>
      <c r="HE151" s="8">
        <f>HC151-HC152</f>
        <v>-5.1284839999999998E-2</v>
      </c>
      <c r="HF151" s="8">
        <f>-HE151*HD151*$EE151*COS(HG151*(PI()/180))</f>
        <v>3.8643261708162804E-2</v>
      </c>
      <c r="HG151">
        <v>20</v>
      </c>
    </row>
    <row r="152" spans="129:215" x14ac:dyDescent="0.3">
      <c r="DY152" s="1">
        <v>0.91857666199999999</v>
      </c>
      <c r="DZ152" s="15">
        <f t="shared" si="154"/>
        <v>1.2138871339052334E-2</v>
      </c>
      <c r="EA152" s="15">
        <f t="shared" si="155"/>
        <v>1.2138871339052334E-2</v>
      </c>
      <c r="EB152" s="15">
        <f>DY152-DY151</f>
        <v>5.0256139000000033E-2</v>
      </c>
      <c r="EC152" s="15">
        <f>EA152-EA151</f>
        <v>-6.2111773407601024E-3</v>
      </c>
      <c r="ED152" s="7">
        <f t="shared" si="156"/>
        <v>1.4478294660556796</v>
      </c>
      <c r="EE152">
        <f t="shared" si="157"/>
        <v>0.9924490974491248</v>
      </c>
      <c r="EI152" s="8">
        <f>EG152-EG153</f>
        <v>0</v>
      </c>
      <c r="EJ152" s="8">
        <f>-EI152*EH152*$EE152*COS(EK152*(PI()/180))</f>
        <v>0</v>
      </c>
      <c r="EK152">
        <v>0</v>
      </c>
      <c r="ER152">
        <v>0.86809353</v>
      </c>
      <c r="ES152">
        <v>0.18787661</v>
      </c>
      <c r="EY152">
        <v>0.86809353</v>
      </c>
      <c r="EZ152">
        <v>0.18787661</v>
      </c>
      <c r="FA152" s="8">
        <f>EY152-EY153</f>
        <v>-5.0145430000000046E-2</v>
      </c>
      <c r="FB152" s="8">
        <f>-FA152*EZ152*$EE152*COS(FC152*(PI()/180))</f>
        <v>9.2987948226996454E-3</v>
      </c>
      <c r="FC152">
        <v>6</v>
      </c>
      <c r="FE152">
        <v>0.86809353</v>
      </c>
      <c r="FF152">
        <v>0.35419680999999997</v>
      </c>
      <c r="FG152" s="8">
        <f>FE152-FE153</f>
        <v>-5.0145430000000046E-2</v>
      </c>
      <c r="FH152" s="8">
        <f>-FG152*FF152*$EE152*COS(FI152*(PI()/180))</f>
        <v>1.745569004910235E-2</v>
      </c>
      <c r="FI152">
        <v>8</v>
      </c>
      <c r="FK152">
        <v>0.86809353</v>
      </c>
      <c r="FL152">
        <v>0.35419680999999997</v>
      </c>
      <c r="FM152" s="8">
        <f>FK152-FK153</f>
        <v>-5.0145430000000046E-2</v>
      </c>
      <c r="FN152" s="8">
        <f>-FM152*FL152*$EE152*COS(FO152*(PI()/180))</f>
        <v>1.7359439769051303E-2</v>
      </c>
      <c r="FO152">
        <v>10</v>
      </c>
      <c r="FY152" s="8"/>
      <c r="FZ152" s="8"/>
      <c r="GQ152">
        <v>0.86809353</v>
      </c>
      <c r="GR152">
        <v>0.59641995999999997</v>
      </c>
      <c r="GS152" s="8">
        <f>GQ152-GQ153</f>
        <v>-5.0145430000000046E-2</v>
      </c>
      <c r="GT152" s="8">
        <f>-GS152*GR152*$EE152*COS(GU152*(PI()/180))</f>
        <v>2.8532078300146532E-2</v>
      </c>
      <c r="GU152">
        <v>16</v>
      </c>
      <c r="HC152">
        <v>0.86809353</v>
      </c>
      <c r="HD152">
        <v>0.72763571000000005</v>
      </c>
      <c r="HE152" s="8">
        <f>HC152-HC153</f>
        <v>-5.0145430000000046E-2</v>
      </c>
      <c r="HF152" s="8">
        <f>-HE152*HD152*$EE152*COS(HG152*(PI()/180))</f>
        <v>3.4028234890817376E-2</v>
      </c>
      <c r="HG152">
        <v>20</v>
      </c>
    </row>
    <row r="153" spans="129:215" x14ac:dyDescent="0.3">
      <c r="DY153" s="1">
        <v>0.96365270999999997</v>
      </c>
      <c r="DZ153" s="15">
        <f t="shared" si="154"/>
        <v>6.2479519489863798E-3</v>
      </c>
      <c r="EA153" s="15">
        <f t="shared" si="155"/>
        <v>6.2479519489863798E-3</v>
      </c>
      <c r="EB153" s="15">
        <f>DY153-DY152</f>
        <v>4.507604799999998E-2</v>
      </c>
      <c r="EC153" s="15">
        <f>EA153-EA152</f>
        <v>-5.890919390065954E-3</v>
      </c>
      <c r="ED153" s="7">
        <f t="shared" si="156"/>
        <v>1.4408443619900533</v>
      </c>
      <c r="EE153">
        <f t="shared" si="157"/>
        <v>0.99156811957217028</v>
      </c>
      <c r="EI153" s="8">
        <f>EG153-EG154</f>
        <v>0</v>
      </c>
      <c r="EJ153" s="8">
        <f>-EI153*EH153*$EE153*COS(EK153*(PI()/180))</f>
        <v>0</v>
      </c>
      <c r="EK153">
        <v>0</v>
      </c>
      <c r="ER153">
        <v>0.91823896000000005</v>
      </c>
      <c r="ES153">
        <v>7.6072029999999999E-2</v>
      </c>
      <c r="EY153">
        <v>0.91823896000000005</v>
      </c>
      <c r="EZ153">
        <v>7.6072029999999999E-2</v>
      </c>
      <c r="FA153" s="8">
        <f>EY153-EY154</f>
        <v>-4.4942229999999972E-2</v>
      </c>
      <c r="FB153" s="8">
        <f>-FA153*EZ153*$EE153*COS(FC153*(PI()/180))</f>
        <v>3.3714484817428327E-3</v>
      </c>
      <c r="FC153">
        <v>6</v>
      </c>
      <c r="FE153">
        <v>0.91823896000000005</v>
      </c>
      <c r="FF153">
        <v>0.25772486</v>
      </c>
      <c r="FG153" s="8">
        <f>FE153-FE154</f>
        <v>-4.4942229999999972E-2</v>
      </c>
      <c r="FH153" s="8">
        <f>-FG153*FF153*$EE153*COS(FI153*(PI()/180))</f>
        <v>1.1373293870709445E-2</v>
      </c>
      <c r="FI153">
        <v>8</v>
      </c>
      <c r="FK153">
        <v>0.91823896000000005</v>
      </c>
      <c r="FL153">
        <v>0.25772486</v>
      </c>
      <c r="FM153" s="8">
        <f>FK153-FK154</f>
        <v>-4.4942229999999972E-2</v>
      </c>
      <c r="FN153" s="8">
        <f>-FM153*FL153*$EE153*COS(FO153*(PI()/180))</f>
        <v>1.1310581785591106E-2</v>
      </c>
      <c r="FO153">
        <v>10</v>
      </c>
      <c r="FY153" s="8"/>
      <c r="FZ153" s="8"/>
      <c r="GQ153">
        <v>0.91823896000000005</v>
      </c>
      <c r="GR153">
        <v>0.51998708000000005</v>
      </c>
      <c r="GS153" s="8">
        <f>GQ153-GQ154</f>
        <v>-4.4942229999999972E-2</v>
      </c>
      <c r="GT153" s="8">
        <f>-GS153*GR153*$EE153*COS(GU153*(PI()/180))</f>
        <v>2.2274674328019696E-2</v>
      </c>
      <c r="GU153">
        <v>16</v>
      </c>
      <c r="HC153">
        <v>0.91823896000000005</v>
      </c>
      <c r="HD153">
        <v>0.66141388999999995</v>
      </c>
      <c r="HE153" s="8">
        <f>HC153-HC154</f>
        <v>-4.4942229999999972E-2</v>
      </c>
      <c r="HF153" s="8">
        <f>-HE153*HD153*$EE153*COS(HG153*(PI()/180))</f>
        <v>2.7697227648930619E-2</v>
      </c>
      <c r="HG153">
        <v>20</v>
      </c>
    </row>
    <row r="154" spans="129:215" x14ac:dyDescent="0.3">
      <c r="DY154" s="1">
        <v>1</v>
      </c>
      <c r="DZ154" s="15">
        <f t="shared" si="154"/>
        <v>1.2599999999999777E-3</v>
      </c>
      <c r="EA154" s="15">
        <f t="shared" si="155"/>
        <v>1.2599999999999777E-3</v>
      </c>
      <c r="EB154" s="15">
        <f>DY154-DY153</f>
        <v>3.6347290000000032E-2</v>
      </c>
      <c r="EC154" s="15">
        <f>EA154-EA153</f>
        <v>-4.9879519489864025E-3</v>
      </c>
      <c r="ED154" s="7">
        <f t="shared" si="156"/>
        <v>1.4344178036925648</v>
      </c>
      <c r="EE154">
        <f t="shared" si="157"/>
        <v>0.99071485389263281</v>
      </c>
      <c r="EI154" s="8">
        <f>EG154-EG153</f>
        <v>0</v>
      </c>
      <c r="EJ154" s="8">
        <f>-EI154*EH154*$EE154*COS(EK154*(PI()/180))</f>
        <v>0</v>
      </c>
      <c r="EK154">
        <v>0</v>
      </c>
      <c r="ER154">
        <v>0.96318119000000002</v>
      </c>
      <c r="ES154">
        <v>-5.4908140000000001E-2</v>
      </c>
      <c r="EY154">
        <v>0.96318119000000002</v>
      </c>
      <c r="EZ154">
        <v>-5.4908140000000001E-2</v>
      </c>
      <c r="FA154" s="8">
        <f>EY154-EY153</f>
        <v>4.4942229999999972E-2</v>
      </c>
      <c r="FB154" s="8">
        <f>-FA154*EZ154*$EE154*COS(FC154*(PI()/180))</f>
        <v>2.4313885869653947E-3</v>
      </c>
      <c r="FC154">
        <v>6</v>
      </c>
      <c r="FE154">
        <v>0.96318119000000002</v>
      </c>
      <c r="FF154">
        <v>0.1334621</v>
      </c>
      <c r="FG154" s="8">
        <f>FE154-FE153</f>
        <v>4.4942229999999972E-2</v>
      </c>
      <c r="FH154" s="8">
        <f>-FG154*FF154*$EE154*COS(FI154*(PI()/180))</f>
        <v>-5.8845603608296644E-3</v>
      </c>
      <c r="FI154">
        <v>8</v>
      </c>
      <c r="FK154">
        <v>0.96318119000000002</v>
      </c>
      <c r="FL154">
        <v>0.1334621</v>
      </c>
      <c r="FM154" s="8">
        <f>FK154-FK153</f>
        <v>4.4942229999999972E-2</v>
      </c>
      <c r="FN154" s="8">
        <f>-FM154*FL154*$EE154*COS(FO154*(PI()/180))</f>
        <v>-5.8521130281195899E-3</v>
      </c>
      <c r="FO154">
        <v>10</v>
      </c>
      <c r="GQ154">
        <v>0.96318119000000002</v>
      </c>
      <c r="GR154">
        <v>0.40417243000000003</v>
      </c>
      <c r="GS154" s="8">
        <f>GQ154-GQ153</f>
        <v>4.4942229999999972E-2</v>
      </c>
      <c r="GT154" s="8">
        <f>-GS154*GR154*$EE154*COS(GU154*(PI()/180))</f>
        <v>-1.7298626226922575E-2</v>
      </c>
      <c r="GU154">
        <v>16</v>
      </c>
      <c r="HC154">
        <v>0.96318119000000002</v>
      </c>
      <c r="HD154">
        <v>0.54767986000000002</v>
      </c>
      <c r="HE154" s="8">
        <f>HC154-HC153</f>
        <v>4.4942229999999972E-2</v>
      </c>
      <c r="HF154" s="8">
        <f>-HE154*HD154*$EE154*COS(HG154*(PI()/180))</f>
        <v>-2.29147899005685E-2</v>
      </c>
      <c r="HG154">
        <v>20</v>
      </c>
    </row>
    <row r="155" spans="129:215" x14ac:dyDescent="0.3">
      <c r="EA155" s="3" t="s">
        <v>36</v>
      </c>
      <c r="ED155">
        <v>1.4344178036925648</v>
      </c>
      <c r="EE155">
        <f t="shared" si="157"/>
        <v>0.99071485389263281</v>
      </c>
      <c r="EI155" s="8">
        <f>EG155-EG154</f>
        <v>0</v>
      </c>
      <c r="EJ155" s="8">
        <f>-EI155*EH155*$EE155*COS(EK155*(PI()/180))</f>
        <v>0</v>
      </c>
      <c r="EK155">
        <v>0</v>
      </c>
      <c r="ER155">
        <v>1</v>
      </c>
      <c r="ES155">
        <v>-0.15902063</v>
      </c>
      <c r="EY155">
        <v>1</v>
      </c>
      <c r="EZ155">
        <v>-0.15902063</v>
      </c>
      <c r="FA155" s="8">
        <f>EY155-EY154</f>
        <v>3.681880999999998E-2</v>
      </c>
      <c r="FB155" s="8">
        <f>-FA155*EZ155*$EE155*COS(FC155*(PI()/180))</f>
        <v>5.7688100738516714E-3</v>
      </c>
      <c r="FC155">
        <v>6</v>
      </c>
      <c r="FE155">
        <v>1</v>
      </c>
      <c r="FF155">
        <v>7.8244129999999995E-2</v>
      </c>
      <c r="FG155" s="8">
        <f>FE155-FE154</f>
        <v>3.681880999999998E-2</v>
      </c>
      <c r="FH155" s="8">
        <f>-FG155*FF155*$EE155*COS(FI155*(PI()/180))</f>
        <v>-2.8263306203427873E-3</v>
      </c>
      <c r="FI155">
        <v>8</v>
      </c>
      <c r="FK155">
        <v>1</v>
      </c>
      <c r="FL155">
        <v>7.8244129999999995E-2</v>
      </c>
      <c r="FM155" s="8">
        <f>FK155-FK154</f>
        <v>3.681880999999998E-2</v>
      </c>
      <c r="FN155" s="8">
        <f>-FM155*FL155*$EE155*COS(FO155*(PI()/180))</f>
        <v>-2.8107462972389958E-3</v>
      </c>
      <c r="FO155">
        <v>10</v>
      </c>
      <c r="FY155" s="8"/>
      <c r="FZ155" s="8"/>
      <c r="GQ155">
        <v>1</v>
      </c>
      <c r="GR155">
        <v>0.39796481</v>
      </c>
      <c r="GS155" s="8">
        <f>GQ155-GQ154</f>
        <v>3.681880999999998E-2</v>
      </c>
      <c r="GT155" s="8">
        <f>-GS155*GR155*$EE155*COS(GU155*(PI()/180))</f>
        <v>-1.3954193167768143E-2</v>
      </c>
      <c r="GU155">
        <v>16</v>
      </c>
      <c r="HC155">
        <v>1</v>
      </c>
      <c r="HD155">
        <v>0.56657265999999995</v>
      </c>
      <c r="HE155" s="8">
        <f>HC155-HC154</f>
        <v>3.681880999999998E-2</v>
      </c>
      <c r="HF155" s="8">
        <f>-HE155*HD155*$EE155*COS(HG155*(PI()/180))</f>
        <v>-1.9420475201551317E-2</v>
      </c>
      <c r="HG155">
        <v>20</v>
      </c>
    </row>
    <row r="156" spans="129:215" x14ac:dyDescent="0.3">
      <c r="DY156" s="1">
        <v>0</v>
      </c>
      <c r="DZ156" s="15">
        <f>5*($EC$5/100)*(0.2969*SQRT(DY156)-0.126*DY156-0.3516*DY156^2+0.2843*DY156^3-0.1015*DY156^4)</f>
        <v>0</v>
      </c>
      <c r="EA156" s="15">
        <f>-DZ156</f>
        <v>0</v>
      </c>
      <c r="EB156" s="15" t="e">
        <f>DY156-#REF!</f>
        <v>#REF!</v>
      </c>
      <c r="EC156" s="15"/>
      <c r="ED156" s="7"/>
      <c r="EI156" s="8"/>
      <c r="EJ156" s="8"/>
      <c r="FA156" s="8"/>
      <c r="FB156" s="8"/>
      <c r="FG156" s="8"/>
      <c r="FH156" s="8"/>
      <c r="FM156" s="8"/>
      <c r="FN156" s="8"/>
      <c r="FY156" s="8"/>
      <c r="FZ156" s="8"/>
      <c r="GS156" s="8"/>
      <c r="GT156" s="8"/>
      <c r="HE156" s="8"/>
      <c r="HF156" s="8"/>
    </row>
    <row r="157" spans="129:215" x14ac:dyDescent="0.3">
      <c r="DY157" s="1">
        <v>2.60625466E-2</v>
      </c>
      <c r="DZ157" s="15">
        <f t="shared" ref="DZ157:DZ178" si="158">5*($EC$5/100)*(0.2969*SQRT(DY157)-0.126*DY157-0.3516*DY157^2+0.2843*DY157^3-0.1015*DY157^4)</f>
        <v>2.6648108451597489E-2</v>
      </c>
      <c r="EA157" s="15">
        <f t="shared" ref="EA157:EA178" si="159">-DZ157</f>
        <v>-2.6648108451597489E-2</v>
      </c>
      <c r="EB157" s="15">
        <f>DY157-DY156</f>
        <v>2.60625466E-2</v>
      </c>
      <c r="EC157" s="15">
        <f t="shared" ref="EC157:EC178" si="160">EA157-EA156</f>
        <v>-2.6648108451597489E-2</v>
      </c>
      <c r="ED157" s="7">
        <f>-(PI()/2)+ATAN(EC157/EB157)</f>
        <v>-2.367303017772497</v>
      </c>
      <c r="EE157">
        <f>SIN(ED157)</f>
        <v>-0.69920839973092097</v>
      </c>
      <c r="EI157" s="8">
        <f>EG157-EG158</f>
        <v>0</v>
      </c>
      <c r="EJ157" s="8">
        <f>-EI157*EH157*$EE157*COS(EK157*(PI()/180))</f>
        <v>0</v>
      </c>
      <c r="EK157">
        <v>0</v>
      </c>
      <c r="ER157">
        <v>0</v>
      </c>
      <c r="ES157">
        <v>-0.57938173000000004</v>
      </c>
      <c r="EY157">
        <v>0</v>
      </c>
      <c r="EZ157">
        <v>-0.57938173000000004</v>
      </c>
      <c r="FA157" s="8">
        <f>EY157-EY158</f>
        <v>0</v>
      </c>
      <c r="FB157" s="8">
        <f>-FA157*EZ157*$EE157*COS(FC157*(PI()/180))</f>
        <v>0</v>
      </c>
      <c r="FC157">
        <v>6</v>
      </c>
      <c r="FE157">
        <v>0</v>
      </c>
      <c r="FF157">
        <v>-0.43984936000000002</v>
      </c>
      <c r="FG157" s="8">
        <f>FE157-FE158</f>
        <v>0</v>
      </c>
      <c r="FH157" s="8">
        <f>-FG157*FF157*$EE157*COS(FI157*(PI()/180))</f>
        <v>0</v>
      </c>
      <c r="FI157">
        <v>8</v>
      </c>
      <c r="FK157">
        <v>0</v>
      </c>
      <c r="FL157">
        <v>-0.43984936000000002</v>
      </c>
      <c r="FM157" s="8">
        <f>FK157-FK158</f>
        <v>0</v>
      </c>
      <c r="FN157" s="8">
        <f>-FM157*FL157*$EE157*COS(FO157*(PI()/180))</f>
        <v>0</v>
      </c>
      <c r="FO157">
        <v>10</v>
      </c>
      <c r="FY157" s="8"/>
      <c r="FZ157" s="8"/>
      <c r="GQ157">
        <v>0</v>
      </c>
      <c r="GR157">
        <v>-9.5846870000000001E-2</v>
      </c>
      <c r="GS157" s="8">
        <f>GQ157-GQ158</f>
        <v>0</v>
      </c>
      <c r="GT157" s="8">
        <f>-GS157*GR157*$EE157*COS(GU157*(PI()/180))</f>
        <v>0</v>
      </c>
      <c r="GU157">
        <v>16</v>
      </c>
      <c r="HC157">
        <v>0</v>
      </c>
      <c r="HD157">
        <v>0.16272707</v>
      </c>
      <c r="HE157" s="8">
        <f>HC157-HC158</f>
        <v>0</v>
      </c>
      <c r="HF157" s="8">
        <f>-HE157*HD157*$EE157*COS(HG157*(PI()/180))</f>
        <v>0</v>
      </c>
      <c r="HG157">
        <v>20</v>
      </c>
    </row>
    <row r="158" spans="129:215" x14ac:dyDescent="0.3">
      <c r="DY158" s="1">
        <v>6.5657129800000005E-2</v>
      </c>
      <c r="DZ158" s="15">
        <f t="shared" si="158"/>
        <v>3.9820016425207334E-2</v>
      </c>
      <c r="EA158" s="15">
        <f t="shared" si="159"/>
        <v>-3.9820016425207334E-2</v>
      </c>
      <c r="EB158" s="15">
        <f>DY158-DY157</f>
        <v>3.9594583200000005E-2</v>
      </c>
      <c r="EC158" s="15">
        <f t="shared" si="160"/>
        <v>-1.3171907973609846E-2</v>
      </c>
      <c r="ED158" s="7">
        <f t="shared" ref="ED158:ED178" si="161">-(PI()/2)+ATAN(EC158/EB158)</f>
        <v>-1.8919492617242695</v>
      </c>
      <c r="EE158">
        <f>SIN(ED158)</f>
        <v>-0.94887211249767367</v>
      </c>
      <c r="EI158" s="8">
        <f>EG158-EG159</f>
        <v>0</v>
      </c>
      <c r="EJ158" s="8">
        <f>-EI158*EH158*$EE158*COS(EK158*(PI()/180))</f>
        <v>0</v>
      </c>
      <c r="EK158">
        <v>0</v>
      </c>
      <c r="ER158">
        <v>0</v>
      </c>
      <c r="ES158">
        <v>-1.97276205</v>
      </c>
      <c r="EY158">
        <v>0</v>
      </c>
      <c r="EZ158">
        <v>-1.97276205</v>
      </c>
      <c r="FA158" s="8">
        <f>EY158-EY159</f>
        <v>-2.5729459999999999E-2</v>
      </c>
      <c r="FB158" s="8">
        <f>-FA158*EZ158*$EE158*COS(FC158*(PI()/180))</f>
        <v>4.7899106046123567E-2</v>
      </c>
      <c r="FC158">
        <v>6</v>
      </c>
      <c r="FE158">
        <v>0</v>
      </c>
      <c r="FF158">
        <v>-2.2530317200000001</v>
      </c>
      <c r="FG158" s="8">
        <f>FE158-FE159</f>
        <v>-2.5729459999999999E-2</v>
      </c>
      <c r="FH158" s="8">
        <f>-FG158*FF158*$EE158*COS(FI158*(PI()/180))</f>
        <v>5.4470133022998725E-2</v>
      </c>
      <c r="FI158">
        <v>8</v>
      </c>
      <c r="FK158">
        <v>0</v>
      </c>
      <c r="FL158">
        <v>-2.2530317200000001</v>
      </c>
      <c r="FM158" s="8">
        <f>FK158-FK159</f>
        <v>-2.5729459999999999E-2</v>
      </c>
      <c r="FN158" s="8">
        <f>-FM158*FL158*$EE158*COS(FO158*(PI()/180))</f>
        <v>5.4169785941724155E-2</v>
      </c>
      <c r="FO158">
        <v>10</v>
      </c>
      <c r="FY158" s="8"/>
      <c r="FZ158" s="8"/>
      <c r="GQ158">
        <v>0</v>
      </c>
      <c r="GR158">
        <v>-2.6176948599999998</v>
      </c>
      <c r="GS158" s="8">
        <f>GQ158-GQ159</f>
        <v>-2.5729459999999999E-2</v>
      </c>
      <c r="GT158" s="8">
        <f>-GS158*GR158*$EE158*COS(GU158*(PI()/180))</f>
        <v>6.1432616313713946E-2</v>
      </c>
      <c r="GU158">
        <v>16</v>
      </c>
      <c r="HC158">
        <v>0</v>
      </c>
      <c r="HD158">
        <v>-2.8473807799999999</v>
      </c>
      <c r="HE158" s="8">
        <f>HC158-HC159</f>
        <v>-2.5729459999999999E-2</v>
      </c>
      <c r="HF158" s="8">
        <f>-HE158*HD158*$EE158*COS(HG158*(PI()/180))</f>
        <v>6.5323541215093969E-2</v>
      </c>
      <c r="HG158">
        <v>20</v>
      </c>
    </row>
    <row r="159" spans="129:215" x14ac:dyDescent="0.3">
      <c r="DY159" s="1">
        <v>0.116797683</v>
      </c>
      <c r="DZ159" s="15">
        <f t="shared" si="158"/>
        <v>4.9433246699933216E-2</v>
      </c>
      <c r="EA159" s="15">
        <f t="shared" si="159"/>
        <v>-4.9433246699933216E-2</v>
      </c>
      <c r="EB159" s="15">
        <f>DY159-DY158</f>
        <v>5.1140553199999994E-2</v>
      </c>
      <c r="EC159" s="15">
        <f t="shared" si="160"/>
        <v>-9.6132302747258813E-3</v>
      </c>
      <c r="ED159" s="7">
        <f t="shared" si="161"/>
        <v>-1.7566047065434491</v>
      </c>
      <c r="EE159">
        <f>SIN(ED159)</f>
        <v>-0.98278723083040553</v>
      </c>
      <c r="EI159" s="8">
        <f>EG159-EG160</f>
        <v>0</v>
      </c>
      <c r="EJ159" s="8">
        <f>-EI159*EH159*$EE159*COS(EK159*(PI()/180))</f>
        <v>0</v>
      </c>
      <c r="EK159">
        <v>0</v>
      </c>
      <c r="ER159">
        <v>2.5729459999999999E-2</v>
      </c>
      <c r="ES159">
        <v>-0.64370552999999997</v>
      </c>
      <c r="EY159">
        <v>2.5729459999999999E-2</v>
      </c>
      <c r="EZ159">
        <v>-0.64370552999999997</v>
      </c>
      <c r="FA159" s="8">
        <f>EY159-EY160</f>
        <v>-3.9560220000000007E-2</v>
      </c>
      <c r="FB159" s="8">
        <f>-FA159*EZ159*$EE159*COS(FC159*(PI()/180))</f>
        <v>2.4889707469455881E-2</v>
      </c>
      <c r="FC159">
        <v>6</v>
      </c>
      <c r="FE159">
        <v>2.5729459999999999E-2</v>
      </c>
      <c r="FF159">
        <v>-0.96296656999999997</v>
      </c>
      <c r="FG159" s="8">
        <f>FE159-FE160</f>
        <v>-3.9560220000000007E-2</v>
      </c>
      <c r="FH159" s="8">
        <f>-FG159*FF159*$EE159*COS(FI159*(PI()/180))</f>
        <v>3.7075087890267609E-2</v>
      </c>
      <c r="FI159">
        <v>8</v>
      </c>
      <c r="FK159">
        <v>2.5729459999999999E-2</v>
      </c>
      <c r="FL159">
        <v>-0.96296656999999997</v>
      </c>
      <c r="FM159" s="8">
        <f>FK159-FK160</f>
        <v>-3.9560220000000007E-2</v>
      </c>
      <c r="FN159" s="8">
        <f>-FM159*FL159*$EE159*COS(FO159*(PI()/180))</f>
        <v>3.6870656694347109E-2</v>
      </c>
      <c r="FO159">
        <v>10</v>
      </c>
      <c r="FY159" s="8"/>
      <c r="FZ159" s="8"/>
      <c r="GQ159">
        <v>2.5729459999999999E-2</v>
      </c>
      <c r="GR159">
        <v>-1.24032304</v>
      </c>
      <c r="GS159" s="8">
        <f>GQ159-GQ160</f>
        <v>-3.9560220000000007E-2</v>
      </c>
      <c r="GT159" s="8">
        <f>-GS159*GR159*$EE159*COS(GU159*(PI()/180))</f>
        <v>4.6354793572269272E-2</v>
      </c>
      <c r="GU159">
        <v>16</v>
      </c>
      <c r="HC159">
        <v>2.5729459999999999E-2</v>
      </c>
      <c r="HD159">
        <v>-1.3796000500000001</v>
      </c>
      <c r="HE159" s="8">
        <f>HC159-HC160</f>
        <v>-3.9560220000000007E-2</v>
      </c>
      <c r="HF159" s="8">
        <f>-HE159*HD159*$EE159*COS(HG159*(PI()/180))</f>
        <v>5.0403096859489779E-2</v>
      </c>
      <c r="HG159">
        <v>20</v>
      </c>
    </row>
    <row r="160" spans="129:215" x14ac:dyDescent="0.3">
      <c r="DY160" s="1">
        <v>0.17878364099999999</v>
      </c>
      <c r="DZ160" s="15">
        <f t="shared" si="158"/>
        <v>5.5976094728309785E-2</v>
      </c>
      <c r="EA160" s="15">
        <f t="shared" si="159"/>
        <v>-5.5976094728309785E-2</v>
      </c>
      <c r="EB160" s="15">
        <f>DY160-DY159</f>
        <v>6.1985957999999994E-2</v>
      </c>
      <c r="EC160" s="15">
        <f t="shared" si="160"/>
        <v>-6.5428480283765689E-3</v>
      </c>
      <c r="ED160" s="7">
        <f t="shared" si="161"/>
        <v>-1.6759606278858505</v>
      </c>
      <c r="EE160">
        <f>SIN(ED160)</f>
        <v>-0.99447532939330852</v>
      </c>
      <c r="EI160" s="8">
        <f>EG160-EG161</f>
        <v>0</v>
      </c>
      <c r="EJ160" s="8">
        <f>-EI160*EH160*$EE160*COS(EK160*(PI()/180))</f>
        <v>0</v>
      </c>
      <c r="EK160">
        <v>0</v>
      </c>
      <c r="ER160">
        <v>6.5289680000000003E-2</v>
      </c>
      <c r="ES160">
        <v>-0.11321193</v>
      </c>
      <c r="EY160">
        <v>6.5289680000000003E-2</v>
      </c>
      <c r="EZ160">
        <v>-0.11321193</v>
      </c>
      <c r="FA160" s="8">
        <f>EY160-EY161</f>
        <v>-5.1124549999999991E-2</v>
      </c>
      <c r="FB160" s="8">
        <f>-FA160*EZ160*$EE160*COS(FC160*(PI()/180))</f>
        <v>5.7244010837850566E-3</v>
      </c>
      <c r="FC160">
        <v>6</v>
      </c>
      <c r="FE160">
        <v>6.5289680000000003E-2</v>
      </c>
      <c r="FF160">
        <v>-0.40730559999999999</v>
      </c>
      <c r="FG160" s="8">
        <f>FE160-FE161</f>
        <v>-5.1124549999999991E-2</v>
      </c>
      <c r="FH160" s="8">
        <f>-FG160*FF160*$EE160*COS(FI160*(PI()/180))</f>
        <v>2.0506742058632527E-2</v>
      </c>
      <c r="FI160">
        <v>8</v>
      </c>
      <c r="FK160">
        <v>6.5289680000000003E-2</v>
      </c>
      <c r="FL160">
        <v>-0.40730559999999999</v>
      </c>
      <c r="FM160" s="8">
        <f>FK160-FK161</f>
        <v>-5.1124549999999991E-2</v>
      </c>
      <c r="FN160" s="8">
        <f>-FM160*FL160*$EE160*COS(FO160*(PI()/180))</f>
        <v>2.0393668346821315E-2</v>
      </c>
      <c r="FO160">
        <v>10</v>
      </c>
      <c r="FY160" s="8"/>
      <c r="FZ160" s="8"/>
      <c r="GQ160">
        <v>6.5289680000000003E-2</v>
      </c>
      <c r="GR160">
        <v>-0.76698456999999998</v>
      </c>
      <c r="GS160" s="8">
        <f>GQ160-GQ161</f>
        <v>-5.1124549999999991E-2</v>
      </c>
      <c r="GT160" s="8">
        <f>-GS160*GR160*$EE160*COS(GU160*(PI()/180))</f>
        <v>3.7484504654149743E-2</v>
      </c>
      <c r="GU160">
        <v>16</v>
      </c>
      <c r="HC160">
        <v>6.5289680000000003E-2</v>
      </c>
      <c r="HD160">
        <v>-0.93582275999999998</v>
      </c>
      <c r="HE160" s="8">
        <f>HC160-HC161</f>
        <v>-5.1124549999999991E-2</v>
      </c>
      <c r="HF160" s="8">
        <f>-HE160*HD160*$EE160*COS(HG160*(PI()/180))</f>
        <v>4.4709821084959925E-2</v>
      </c>
      <c r="HG160">
        <v>20</v>
      </c>
    </row>
    <row r="161" spans="129:215" x14ac:dyDescent="0.3">
      <c r="DY161" s="1">
        <v>0.23458828300000001</v>
      </c>
      <c r="DZ161" s="15">
        <f t="shared" si="158"/>
        <v>5.8954250447668256E-2</v>
      </c>
      <c r="EA161" s="15">
        <f t="shared" si="159"/>
        <v>-5.8954250447668256E-2</v>
      </c>
      <c r="EB161" s="15">
        <f>DY161-DY160</f>
        <v>5.5804642000000015E-2</v>
      </c>
      <c r="EC161" s="15">
        <f t="shared" si="160"/>
        <v>-2.9781557193584718E-3</v>
      </c>
      <c r="ED161" s="7">
        <f t="shared" si="161"/>
        <v>-1.6241132746282241</v>
      </c>
      <c r="EE161">
        <f>SIN(ED161)</f>
        <v>-0.99857898821020796</v>
      </c>
      <c r="EI161" s="8">
        <f>EG161-EG162</f>
        <v>0</v>
      </c>
      <c r="EJ161" s="8">
        <f>-EI161*EH161*$EE161*COS(EK161*(PI()/180))</f>
        <v>0</v>
      </c>
      <c r="EK161">
        <v>0</v>
      </c>
      <c r="ER161">
        <v>0.11641422999999999</v>
      </c>
      <c r="ES161">
        <v>0.16402422999999999</v>
      </c>
      <c r="EY161">
        <v>0.11641422999999999</v>
      </c>
      <c r="EZ161">
        <v>0.16402422999999999</v>
      </c>
      <c r="FA161" s="8">
        <f>EY161-EY162</f>
        <v>-6.1994780000000013E-2</v>
      </c>
      <c r="FB161" s="8">
        <f>-FA161*EZ161*$EE161*COS(FC161*(PI()/180))</f>
        <v>-1.0098570537876614E-2</v>
      </c>
      <c r="FC161">
        <v>6</v>
      </c>
      <c r="FE161">
        <v>0.11641422999999999</v>
      </c>
      <c r="FF161">
        <v>-6.8704609999999999E-2</v>
      </c>
      <c r="FG161" s="8">
        <f>FE161-FE162</f>
        <v>-6.1994780000000013E-2</v>
      </c>
      <c r="FH161" s="8">
        <f>-FG161*FF161*$EE161*COS(FI161*(PI()/180))</f>
        <v>4.2118820514927772E-3</v>
      </c>
      <c r="FI161">
        <v>8</v>
      </c>
      <c r="FK161">
        <v>0.11641422999999999</v>
      </c>
      <c r="FL161">
        <v>-6.8704609999999999E-2</v>
      </c>
      <c r="FM161" s="8">
        <f>FK161-FK162</f>
        <v>-6.1994780000000013E-2</v>
      </c>
      <c r="FN161" s="8">
        <f>-FM161*FL161*$EE161*COS(FO161*(PI()/180))</f>
        <v>4.1886578291413373E-3</v>
      </c>
      <c r="FO161">
        <v>10</v>
      </c>
      <c r="FY161" s="8"/>
      <c r="FZ161" s="8"/>
      <c r="GQ161">
        <v>0.11641422999999999</v>
      </c>
      <c r="GR161">
        <v>-0.42052539</v>
      </c>
      <c r="GS161" s="8">
        <f>GQ161-GQ162</f>
        <v>-6.1994780000000013E-2</v>
      </c>
      <c r="GT161" s="8">
        <f>-GS161*GR161*$EE161*COS(GU161*(PI()/180))</f>
        <v>2.5024845562783723E-2</v>
      </c>
      <c r="GU161">
        <v>16</v>
      </c>
      <c r="HC161">
        <v>0.11641422999999999</v>
      </c>
      <c r="HD161">
        <v>-0.62870566999999999</v>
      </c>
      <c r="HE161" s="8">
        <f>HC161-HC162</f>
        <v>-6.1994780000000013E-2</v>
      </c>
      <c r="HF161" s="8">
        <f>-HE161*HD161*$EE161*COS(HG161*(PI()/180))</f>
        <v>3.6573855120922046E-2</v>
      </c>
      <c r="HG161">
        <v>20</v>
      </c>
    </row>
    <row r="162" spans="129:215" x14ac:dyDescent="0.3">
      <c r="DY162" s="1">
        <v>0.27912081999999999</v>
      </c>
      <c r="DZ162" s="15">
        <f t="shared" si="158"/>
        <v>5.9917388798173321E-2</v>
      </c>
      <c r="EA162" s="15">
        <f t="shared" si="159"/>
        <v>-5.9917388798173321E-2</v>
      </c>
      <c r="EB162" s="15">
        <f>DY162-DY161</f>
        <v>4.4532536999999983E-2</v>
      </c>
      <c r="EC162" s="15">
        <f t="shared" si="160"/>
        <v>-9.6313835050506474E-4</v>
      </c>
      <c r="ED162" s="7">
        <f t="shared" si="161"/>
        <v>-1.5924207004593651</v>
      </c>
      <c r="EE162">
        <f>SIN(ED162)</f>
        <v>-0.99976620234260183</v>
      </c>
      <c r="EI162" s="8">
        <f>EG162-EG163</f>
        <v>0</v>
      </c>
      <c r="EJ162" s="8">
        <f>-EI162*EH162*$EE162*COS(EK162*(PI()/180))</f>
        <v>0</v>
      </c>
      <c r="EK162">
        <v>0</v>
      </c>
      <c r="ER162">
        <v>0.17840901000000001</v>
      </c>
      <c r="ES162">
        <v>0.30169837999999999</v>
      </c>
      <c r="EY162">
        <v>0.17840901000000001</v>
      </c>
      <c r="EZ162">
        <v>0.30169837999999999</v>
      </c>
      <c r="FA162" s="8">
        <f>EY162-EY163</f>
        <v>-5.5793939999999986E-2</v>
      </c>
      <c r="FB162" s="8">
        <f>-FA162*EZ162*$EE162*COS(FC162*(PI()/180))</f>
        <v>-1.6736814754898601E-2</v>
      </c>
      <c r="FC162">
        <v>6</v>
      </c>
      <c r="FE162">
        <v>0.17840901000000001</v>
      </c>
      <c r="FF162">
        <v>6.0964020000000001E-2</v>
      </c>
      <c r="FG162" s="8">
        <f>FE162-FE163</f>
        <v>-5.5793939999999986E-2</v>
      </c>
      <c r="FH162" s="8">
        <f>-FG162*FF162*$EE162*COS(FI162*(PI()/180))</f>
        <v>-3.3675329550147842E-3</v>
      </c>
      <c r="FI162">
        <v>8</v>
      </c>
      <c r="FK162">
        <v>0.17840901000000001</v>
      </c>
      <c r="FL162">
        <v>6.0964020000000001E-2</v>
      </c>
      <c r="FM162" s="8">
        <f>FK162-FK163</f>
        <v>-5.5793939999999986E-2</v>
      </c>
      <c r="FN162" s="8">
        <f>-FM162*FL162*$EE162*COS(FO162*(PI()/180))</f>
        <v>-3.3489644544806001E-3</v>
      </c>
      <c r="FO162">
        <v>10</v>
      </c>
      <c r="FY162" s="8"/>
      <c r="FZ162" s="8"/>
      <c r="GQ162">
        <v>0.17840901000000001</v>
      </c>
      <c r="GR162">
        <v>-0.23599513999999999</v>
      </c>
      <c r="GS162" s="8">
        <f>GQ162-GQ163</f>
        <v>-5.5793939999999986E-2</v>
      </c>
      <c r="GT162" s="8">
        <f>-GS162*GR162*$EE162*COS(GU162*(PI()/180))</f>
        <v>1.2654068425714728E-2</v>
      </c>
      <c r="GU162">
        <v>16</v>
      </c>
      <c r="HC162">
        <v>0.17840901000000001</v>
      </c>
      <c r="HD162">
        <v>-0.43601703000000003</v>
      </c>
      <c r="HE162" s="8">
        <f>HC162-HC163</f>
        <v>-5.5793939999999986E-2</v>
      </c>
      <c r="HF162" s="8">
        <f>-HE162*HD162*$EE162*COS(HG162*(PI()/180))</f>
        <v>2.285465926745291E-2</v>
      </c>
      <c r="HG162">
        <v>20</v>
      </c>
    </row>
    <row r="163" spans="129:215" x14ac:dyDescent="0.3">
      <c r="DY163" s="1">
        <v>0.32371982700000002</v>
      </c>
      <c r="DZ163" s="15">
        <f t="shared" si="158"/>
        <v>5.9892512357095425E-2</v>
      </c>
      <c r="EA163" s="15">
        <f t="shared" si="159"/>
        <v>-5.9892512357095425E-2</v>
      </c>
      <c r="EB163" s="15">
        <f>DY163-DY162</f>
        <v>4.4599007000000024E-2</v>
      </c>
      <c r="EC163" s="15">
        <f t="shared" si="160"/>
        <v>2.4876441077896494E-5</v>
      </c>
      <c r="ED163" s="7">
        <f t="shared" si="161"/>
        <v>-1.5702385466968316</v>
      </c>
      <c r="EE163">
        <f>SIN(ED163)</f>
        <v>-0.99999984444068513</v>
      </c>
      <c r="EI163" s="8">
        <f>EG163-EG164</f>
        <v>0</v>
      </c>
      <c r="EJ163" s="8">
        <f>-EI163*EH163*$EE163*COS(EK163*(PI()/180))</f>
        <v>0</v>
      </c>
      <c r="EK163">
        <v>0</v>
      </c>
      <c r="ER163">
        <v>0.23420294999999999</v>
      </c>
      <c r="ES163">
        <v>0.41717442999999998</v>
      </c>
      <c r="EY163">
        <v>0.23420294999999999</v>
      </c>
      <c r="EZ163">
        <v>0.41717442999999998</v>
      </c>
      <c r="FA163" s="8">
        <f>EY163-EY164</f>
        <v>-4.457862999999998E-2</v>
      </c>
      <c r="FB163" s="8">
        <f>-FA163*EZ163*$EE163*COS(FC163*(PI()/180))</f>
        <v>-1.8495185017827119E-2</v>
      </c>
      <c r="FC163">
        <v>6</v>
      </c>
      <c r="FE163">
        <v>0.23420294999999999</v>
      </c>
      <c r="FF163">
        <v>0.21104877</v>
      </c>
      <c r="FG163" s="8">
        <f>FE163-FE164</f>
        <v>-4.457862999999998E-2</v>
      </c>
      <c r="FH163" s="8">
        <f>-FG163*FF163*$EE163*COS(FI163*(PI()/180))</f>
        <v>-9.3167029919539786E-3</v>
      </c>
      <c r="FI163">
        <v>8</v>
      </c>
      <c r="FK163">
        <v>0.23420294999999999</v>
      </c>
      <c r="FL163">
        <v>0.21104877</v>
      </c>
      <c r="FM163" s="8">
        <f>FK163-FK164</f>
        <v>-4.457862999999998E-2</v>
      </c>
      <c r="FN163" s="8">
        <f>-FM163*FL163*$EE163*COS(FO163*(PI()/180))</f>
        <v>-9.2653309024172421E-3</v>
      </c>
      <c r="FO163">
        <v>10</v>
      </c>
      <c r="FY163" s="8"/>
      <c r="FZ163" s="8"/>
      <c r="GQ163">
        <v>0.23420294999999999</v>
      </c>
      <c r="GR163">
        <v>-4.79172E-2</v>
      </c>
      <c r="GS163" s="8">
        <f>GQ163-GQ164</f>
        <v>-4.457862999999998E-2</v>
      </c>
      <c r="GT163" s="8">
        <f>-GS163*GR163*$EE163*COS(GU163*(PI()/180))</f>
        <v>2.0533345722515113E-3</v>
      </c>
      <c r="GU163">
        <v>16</v>
      </c>
      <c r="HC163">
        <v>0.23420294999999999</v>
      </c>
      <c r="HD163">
        <v>-0.18787841</v>
      </c>
      <c r="HE163" s="8">
        <f>HC163-HC164</f>
        <v>-4.457862999999998E-2</v>
      </c>
      <c r="HF163" s="8">
        <f>-HE163*HD163*$EE163*COS(HG163*(PI()/180))</f>
        <v>7.8702647603948912E-3</v>
      </c>
      <c r="HG163">
        <v>20</v>
      </c>
    </row>
    <row r="164" spans="129:215" x14ac:dyDescent="0.3">
      <c r="DY164" s="1">
        <v>0.36826213400000002</v>
      </c>
      <c r="DZ164" s="15">
        <f t="shared" si="158"/>
        <v>5.9052315314374174E-2</v>
      </c>
      <c r="EA164" s="15">
        <f t="shared" si="159"/>
        <v>-5.9052315314374174E-2</v>
      </c>
      <c r="EB164" s="15">
        <f>DY164-DY163</f>
        <v>4.4542307000000003E-2</v>
      </c>
      <c r="EC164" s="15">
        <f t="shared" si="160"/>
        <v>8.4019704272125101E-4</v>
      </c>
      <c r="ED164" s="7">
        <f t="shared" si="161"/>
        <v>-1.5519356644113727</v>
      </c>
      <c r="EE164">
        <f>SIN(ED164)</f>
        <v>-0.9998221429796641</v>
      </c>
      <c r="EI164" s="8">
        <f>EG164-EG165</f>
        <v>0</v>
      </c>
      <c r="EJ164" s="8">
        <f>-EI164*EH164*$EE164*COS(EK164*(PI()/180))</f>
        <v>0</v>
      </c>
      <c r="EK164">
        <v>0</v>
      </c>
      <c r="ER164">
        <v>0.27878157999999997</v>
      </c>
      <c r="ES164">
        <v>0.41862221999999999</v>
      </c>
      <c r="EY164">
        <v>0.27878157999999997</v>
      </c>
      <c r="EZ164">
        <v>0.41862221999999999</v>
      </c>
      <c r="FA164" s="8">
        <f>EY164-EY165</f>
        <v>-4.4588270000000041E-2</v>
      </c>
      <c r="FB164" s="8">
        <f>-FA164*EZ164*$EE164*COS(FC164*(PI()/180))</f>
        <v>-1.8560086612360416E-2</v>
      </c>
      <c r="FC164">
        <v>6</v>
      </c>
      <c r="FE164">
        <v>0.27878157999999997</v>
      </c>
      <c r="FF164">
        <v>0.22390533000000001</v>
      </c>
      <c r="FG164" s="8">
        <f>FE164-FE165</f>
        <v>-4.4588270000000041E-2</v>
      </c>
      <c r="FH164" s="8">
        <f>-FG164*FF164*$EE164*COS(FI164*(PI()/180))</f>
        <v>-9.8846337091939331E-3</v>
      </c>
      <c r="FI164">
        <v>8</v>
      </c>
      <c r="FK164">
        <v>0.27878157999999997</v>
      </c>
      <c r="FL164">
        <v>0.22390533000000001</v>
      </c>
      <c r="FM164" s="8">
        <f>FK164-FK165</f>
        <v>-4.4588270000000041E-2</v>
      </c>
      <c r="FN164" s="8">
        <f>-FM164*FL164*$EE164*COS(FO164*(PI()/180))</f>
        <v>-9.8301300625299685E-3</v>
      </c>
      <c r="FO164">
        <v>10</v>
      </c>
      <c r="FY164" s="8"/>
      <c r="FZ164" s="8"/>
      <c r="GQ164">
        <v>0.27878157999999997</v>
      </c>
      <c r="GR164">
        <v>-3.8605720000000003E-2</v>
      </c>
      <c r="GS164" s="8">
        <f>GQ164-GQ165</f>
        <v>-4.4588270000000041E-2</v>
      </c>
      <c r="GT164" s="8">
        <f>-GS164*GR164*$EE164*COS(GU164*(PI()/180))</f>
        <v>1.6543853156233519E-3</v>
      </c>
      <c r="GU164">
        <v>16</v>
      </c>
      <c r="HC164">
        <v>0.27878157999999997</v>
      </c>
      <c r="HD164">
        <v>-0.20402978999999999</v>
      </c>
      <c r="HE164" s="8">
        <f>HC164-HC165</f>
        <v>-4.4588270000000041E-2</v>
      </c>
      <c r="HF164" s="8">
        <f>-HE164*HD164*$EE164*COS(HG164*(PI()/180))</f>
        <v>8.5471784647787822E-3</v>
      </c>
      <c r="HG164">
        <v>20</v>
      </c>
    </row>
    <row r="165" spans="129:215" x14ac:dyDescent="0.3">
      <c r="DY165" s="1">
        <v>0.41284756900000003</v>
      </c>
      <c r="DZ165" s="15">
        <f t="shared" si="158"/>
        <v>5.7526732273967394E-2</v>
      </c>
      <c r="EA165" s="15">
        <f t="shared" si="159"/>
        <v>-5.7526732273967394E-2</v>
      </c>
      <c r="EB165" s="15">
        <f>DY165-DY164</f>
        <v>4.4585435000000007E-2</v>
      </c>
      <c r="EC165" s="15">
        <f t="shared" si="160"/>
        <v>1.5255830404067791E-3</v>
      </c>
      <c r="ED165" s="7">
        <f t="shared" si="161"/>
        <v>-1.5365925992766278</v>
      </c>
      <c r="EE165">
        <f>SIN(ED165)</f>
        <v>-0.99941510953696477</v>
      </c>
      <c r="EI165" s="8">
        <f>EG165-EG166</f>
        <v>0</v>
      </c>
      <c r="EJ165" s="8">
        <f>-EI165*EH165*$EE165*COS(EK165*(PI()/180))</f>
        <v>0</v>
      </c>
      <c r="EK165">
        <v>0</v>
      </c>
      <c r="ER165">
        <v>0.32336985000000001</v>
      </c>
      <c r="ES165">
        <v>0.41409335000000003</v>
      </c>
      <c r="EY165">
        <v>0.32336985000000001</v>
      </c>
      <c r="EZ165">
        <v>0.41409335000000003</v>
      </c>
      <c r="FA165" s="8">
        <f>EY165-EY166</f>
        <v>-4.4599520000000004E-2</v>
      </c>
      <c r="FB165" s="8">
        <f>-FA165*EZ165*$EE165*COS(FC165*(PI()/180))</f>
        <v>-1.8356450215263727E-2</v>
      </c>
      <c r="FC165">
        <v>6</v>
      </c>
      <c r="FE165">
        <v>0.32336985000000001</v>
      </c>
      <c r="FF165">
        <v>0.23397497</v>
      </c>
      <c r="FG165" s="8">
        <f>FE165-FE166</f>
        <v>-4.4599520000000004E-2</v>
      </c>
      <c r="FH165" s="8">
        <f>-FG165*FF165*$EE165*COS(FI165*(PI()/180))</f>
        <v>-1.0327572949704758E-2</v>
      </c>
      <c r="FI165">
        <v>8</v>
      </c>
      <c r="FK165">
        <v>0.32336985000000001</v>
      </c>
      <c r="FL165">
        <v>0.23397497</v>
      </c>
      <c r="FM165" s="8">
        <f>FK165-FK166</f>
        <v>-4.4599520000000004E-2</v>
      </c>
      <c r="FN165" s="8">
        <f>-FM165*FL165*$EE165*COS(FO165*(PI()/180))</f>
        <v>-1.0270626946088714E-2</v>
      </c>
      <c r="FO165">
        <v>10</v>
      </c>
      <c r="FY165" s="8"/>
      <c r="FZ165" s="8"/>
      <c r="GQ165">
        <v>0.32336985000000001</v>
      </c>
      <c r="GR165">
        <v>-1.6838550000000001E-2</v>
      </c>
      <c r="GS165" s="8">
        <f>GQ165-GQ166</f>
        <v>-4.4599520000000004E-2</v>
      </c>
      <c r="GT165" s="8">
        <f>-GS165*GR165*$EE165*COS(GU165*(PI()/180))</f>
        <v>7.2147688829215866E-4</v>
      </c>
      <c r="GU165">
        <v>16</v>
      </c>
      <c r="HC165">
        <v>0.32336985000000001</v>
      </c>
      <c r="HD165">
        <v>-0.17921883999999999</v>
      </c>
      <c r="HE165" s="8">
        <f>HC165-HC166</f>
        <v>-4.4599520000000004E-2</v>
      </c>
      <c r="HF165" s="8">
        <f>-HE165*HD165*$EE165*COS(HG165*(PI()/180))</f>
        <v>7.5066397482427411E-3</v>
      </c>
      <c r="HG165">
        <v>20</v>
      </c>
    </row>
    <row r="166" spans="129:215" x14ac:dyDescent="0.3">
      <c r="DY166" s="1">
        <v>0.457418622</v>
      </c>
      <c r="DZ166" s="15">
        <f t="shared" si="158"/>
        <v>5.5420099779394875E-2</v>
      </c>
      <c r="EA166" s="15">
        <f t="shared" si="159"/>
        <v>-5.5420099779394875E-2</v>
      </c>
      <c r="EB166" s="15">
        <f>DY166-DY165</f>
        <v>4.4571052999999972E-2</v>
      </c>
      <c r="EC166" s="15">
        <f t="shared" si="160"/>
        <v>2.106632494572519E-3</v>
      </c>
      <c r="ED166" s="7">
        <f t="shared" si="161"/>
        <v>-1.5235668862871452</v>
      </c>
      <c r="EE166">
        <f>SIN(ED166)</f>
        <v>-0.9988848972786567</v>
      </c>
      <c r="EI166" s="8">
        <f>EG166-EG167</f>
        <v>0</v>
      </c>
      <c r="EJ166" s="8">
        <f>-EI166*EH166*$EE166*COS(EK166*(PI()/180))</f>
        <v>0</v>
      </c>
      <c r="EK166">
        <v>0</v>
      </c>
      <c r="ER166">
        <v>0.36796937000000002</v>
      </c>
      <c r="ES166">
        <v>0.39711928000000002</v>
      </c>
      <c r="EY166">
        <v>0.36796937000000002</v>
      </c>
      <c r="EZ166">
        <v>0.39711928000000002</v>
      </c>
      <c r="FA166" s="8">
        <f>EY166-EY167</f>
        <v>-4.4603559999999987E-2</v>
      </c>
      <c r="FB166" s="8">
        <f>-FA166*EZ166*$EE166*COS(FC166*(PI()/180))</f>
        <v>-1.7596256790466752E-2</v>
      </c>
      <c r="FC166">
        <v>6</v>
      </c>
      <c r="FE166">
        <v>0.36796937000000002</v>
      </c>
      <c r="FF166">
        <v>0.23067623000000001</v>
      </c>
      <c r="FG166" s="8">
        <f>FE166-FE167</f>
        <v>-4.4603559999999987E-2</v>
      </c>
      <c r="FH166" s="8">
        <f>-FG166*FF166*$EE166*COS(FI166*(PI()/180))</f>
        <v>-1.017748779522799E-2</v>
      </c>
      <c r="FI166">
        <v>8</v>
      </c>
      <c r="FK166">
        <v>0.36796937000000002</v>
      </c>
      <c r="FL166">
        <v>0.23067623000000001</v>
      </c>
      <c r="FM166" s="8">
        <f>FK166-FK167</f>
        <v>-4.4603559999999987E-2</v>
      </c>
      <c r="FN166" s="8">
        <f>-FM166*FL166*$EE166*COS(FO166*(PI()/180))</f>
        <v>-1.0121369357758531E-2</v>
      </c>
      <c r="FO166">
        <v>10</v>
      </c>
      <c r="FY166" s="8"/>
      <c r="FZ166" s="8"/>
      <c r="GQ166">
        <v>0.36796937000000002</v>
      </c>
      <c r="GR166">
        <v>-7.7271600000000003E-3</v>
      </c>
      <c r="GS166" s="8">
        <f>GQ166-GQ167</f>
        <v>-4.4603559999999987E-2</v>
      </c>
      <c r="GT166" s="8">
        <f>-GS166*GR166*$EE166*COS(GU166*(PI()/180))</f>
        <v>3.3093790384382428E-4</v>
      </c>
      <c r="GU166">
        <v>16</v>
      </c>
      <c r="HC166">
        <v>0.36796937000000002</v>
      </c>
      <c r="HD166">
        <v>-0.16649317</v>
      </c>
      <c r="HE166" s="8">
        <f>HC166-HC167</f>
        <v>-4.4603559999999987E-2</v>
      </c>
      <c r="HF166" s="8">
        <f>-HE166*HD166*$EE166*COS(HG166*(PI()/180))</f>
        <v>6.970552596555166E-3</v>
      </c>
      <c r="HG166">
        <v>20</v>
      </c>
    </row>
    <row r="167" spans="129:215" x14ac:dyDescent="0.3">
      <c r="DY167" s="1">
        <v>0.50200401900000002</v>
      </c>
      <c r="DZ167" s="15">
        <f t="shared" si="158"/>
        <v>5.2813337809880657E-2</v>
      </c>
      <c r="EA167" s="15">
        <f t="shared" si="159"/>
        <v>-5.2813337809880657E-2</v>
      </c>
      <c r="EB167" s="15">
        <f>DY167-DY166</f>
        <v>4.4585397000000027E-2</v>
      </c>
      <c r="EC167" s="15">
        <f t="shared" si="160"/>
        <v>2.606761969514218E-3</v>
      </c>
      <c r="ED167" s="7">
        <f t="shared" si="161"/>
        <v>-1.5123960894851083</v>
      </c>
      <c r="EE167">
        <f>SIN(ED167)</f>
        <v>-0.99829519075717399</v>
      </c>
      <c r="EI167" s="8">
        <f>EG167-EG168</f>
        <v>0</v>
      </c>
      <c r="EJ167" s="8">
        <f>-EI167*EH167*$EE167*COS(EK167*(PI()/180))</f>
        <v>0</v>
      </c>
      <c r="EK167">
        <v>0</v>
      </c>
      <c r="ER167">
        <v>0.41257293</v>
      </c>
      <c r="ES167">
        <v>0.37415934000000001</v>
      </c>
      <c r="EY167">
        <v>0.41257293</v>
      </c>
      <c r="EZ167">
        <v>0.37415934000000001</v>
      </c>
      <c r="FA167" s="8">
        <f>EY167-EY168</f>
        <v>-4.4596150000000001E-2</v>
      </c>
      <c r="FB167" s="8">
        <f>-FA167*EZ167*$EE167*COS(FC167*(PI()/180))</f>
        <v>-1.656636730842493E-2</v>
      </c>
      <c r="FC167">
        <v>6</v>
      </c>
      <c r="FE167">
        <v>0.41257293</v>
      </c>
      <c r="FF167">
        <v>0.22149598000000001</v>
      </c>
      <c r="FG167" s="8">
        <f>FE167-FE168</f>
        <v>-4.4596150000000001E-2</v>
      </c>
      <c r="FH167" s="8">
        <f>-FG167*FF167*$EE167*COS(FI167*(PI()/180))</f>
        <v>-9.7650612206047847E-3</v>
      </c>
      <c r="FI167">
        <v>8</v>
      </c>
      <c r="FK167">
        <v>0.41257293</v>
      </c>
      <c r="FL167">
        <v>0.22149598000000001</v>
      </c>
      <c r="FM167" s="8">
        <f>FK167-FK168</f>
        <v>-4.4596150000000001E-2</v>
      </c>
      <c r="FN167" s="8">
        <f>-FM167*FL167*$EE167*COS(FO167*(PI()/180))</f>
        <v>-9.7112168939379514E-3</v>
      </c>
      <c r="FO167">
        <v>10</v>
      </c>
      <c r="FY167" s="8"/>
      <c r="FZ167" s="8"/>
      <c r="GQ167">
        <v>0.41257293</v>
      </c>
      <c r="GR167">
        <v>-2.8686699999999998E-3</v>
      </c>
      <c r="GS167" s="8">
        <f>GQ167-GQ168</f>
        <v>-4.4596150000000001E-2</v>
      </c>
      <c r="GT167" s="8">
        <f>-GS167*GR167*$EE167*COS(GU167*(PI()/180))</f>
        <v>1.2276613269184285E-4</v>
      </c>
      <c r="GU167">
        <v>16</v>
      </c>
      <c r="HC167">
        <v>0.41257293</v>
      </c>
      <c r="HD167">
        <v>-0.15616166000000001</v>
      </c>
      <c r="HE167" s="8">
        <f>HC167-HC168</f>
        <v>-4.4596150000000001E-2</v>
      </c>
      <c r="HF167" s="8">
        <f>-HE167*HD167*$EE167*COS(HG167*(PI()/180))</f>
        <v>6.5330589924644921E-3</v>
      </c>
      <c r="HG167">
        <v>20</v>
      </c>
    </row>
    <row r="168" spans="129:215" x14ac:dyDescent="0.3">
      <c r="DY168" s="1">
        <v>0.54657242699999997</v>
      </c>
      <c r="DZ168" s="15">
        <f t="shared" si="158"/>
        <v>4.9774339676722755E-2</v>
      </c>
      <c r="EA168" s="15">
        <f t="shared" si="159"/>
        <v>-4.9774339676722755E-2</v>
      </c>
      <c r="EB168" s="15">
        <f>DY168-DY167</f>
        <v>4.4568407999999948E-2</v>
      </c>
      <c r="EC168" s="15">
        <f t="shared" si="160"/>
        <v>3.0389981331579025E-3</v>
      </c>
      <c r="ED168" s="7">
        <f t="shared" si="161"/>
        <v>-1.5027144405318809</v>
      </c>
      <c r="EE168">
        <f>SIN(ED168)</f>
        <v>-0.9976833234328365</v>
      </c>
      <c r="EI168" s="8">
        <f>EG168-EG169</f>
        <v>0</v>
      </c>
      <c r="EJ168" s="8">
        <f>-EI168*EH168*$EE168*COS(EK168*(PI()/180))</f>
        <v>0</v>
      </c>
      <c r="EK168">
        <v>0</v>
      </c>
      <c r="ER168">
        <v>0.45716908000000001</v>
      </c>
      <c r="ES168">
        <v>0.34499603000000001</v>
      </c>
      <c r="EY168">
        <v>0.45716908000000001</v>
      </c>
      <c r="EZ168">
        <v>0.34499603000000001</v>
      </c>
      <c r="FA168" s="8">
        <f>EY168-EY169</f>
        <v>-4.4609780000000043E-2</v>
      </c>
      <c r="FB168" s="8">
        <f>-FA168*EZ168*$EE168*COS(FC168*(PI()/180))</f>
        <v>-1.5270429097895336E-2</v>
      </c>
      <c r="FC168">
        <v>6</v>
      </c>
      <c r="FE168">
        <v>0.45716908000000001</v>
      </c>
      <c r="FF168">
        <v>0.20457096999999999</v>
      </c>
      <c r="FG168" s="8">
        <f>FE168-FE169</f>
        <v>-4.4609780000000043E-2</v>
      </c>
      <c r="FH168" s="8">
        <f>-FG168*FF168*$EE168*COS(FI168*(PI()/180))</f>
        <v>-9.0161177353671809E-3</v>
      </c>
      <c r="FI168">
        <v>8</v>
      </c>
      <c r="FK168">
        <v>0.45716908000000001</v>
      </c>
      <c r="FL168">
        <v>0.20457096999999999</v>
      </c>
      <c r="FM168" s="8">
        <f>FK168-FK169</f>
        <v>-4.4609780000000043E-2</v>
      </c>
      <c r="FN168" s="8">
        <f>-FM168*FL168*$EE168*COS(FO168*(PI()/180))</f>
        <v>-8.9664030661354734E-3</v>
      </c>
      <c r="FO168">
        <v>10</v>
      </c>
      <c r="FY168" s="8"/>
      <c r="FZ168" s="8"/>
      <c r="GQ168">
        <v>0.45716908000000001</v>
      </c>
      <c r="GR168">
        <v>-6.4768899999999999E-3</v>
      </c>
      <c r="GS168" s="8">
        <f>GQ168-GQ169</f>
        <v>-4.4609780000000043E-2</v>
      </c>
      <c r="GT168" s="8">
        <f>-GS168*GR168*$EE168*COS(GU168*(PI()/180))</f>
        <v>2.7709644413442049E-4</v>
      </c>
      <c r="GU168">
        <v>16</v>
      </c>
      <c r="HC168">
        <v>0.45716908000000001</v>
      </c>
      <c r="HD168">
        <v>-0.15357554000000001</v>
      </c>
      <c r="HE168" s="8">
        <f>HC168-HC169</f>
        <v>-4.4609780000000043E-2</v>
      </c>
      <c r="HF168" s="8">
        <f>-HE168*HD168*$EE168*COS(HG168*(PI()/180))</f>
        <v>6.4228926270263999E-3</v>
      </c>
      <c r="HG168">
        <v>20</v>
      </c>
    </row>
    <row r="169" spans="129:215" x14ac:dyDescent="0.3">
      <c r="DY169" s="1">
        <v>0.591166148</v>
      </c>
      <c r="DZ169" s="15">
        <f t="shared" si="158"/>
        <v>4.6352878718469832E-2</v>
      </c>
      <c r="EA169" s="15">
        <f t="shared" si="159"/>
        <v>-4.6352878718469832E-2</v>
      </c>
      <c r="EB169" s="15">
        <f>DY169-DY168</f>
        <v>4.4593721000000031E-2</v>
      </c>
      <c r="EC169" s="15">
        <f t="shared" si="160"/>
        <v>3.4214609582529226E-3</v>
      </c>
      <c r="ED169" s="7">
        <f t="shared" si="161"/>
        <v>-1.4942211782865467</v>
      </c>
      <c r="EE169">
        <f>SIN(ED169)</f>
        <v>-0.99706955568561673</v>
      </c>
      <c r="EI169" s="8">
        <f>EG169-EG170</f>
        <v>0</v>
      </c>
      <c r="EJ169" s="8">
        <f>-EI169*EH169*$EE169*COS(EK169*(PI()/180))</f>
        <v>0</v>
      </c>
      <c r="EK169">
        <v>0</v>
      </c>
      <c r="ER169">
        <v>0.50177886000000005</v>
      </c>
      <c r="ES169">
        <v>0.31508955999999999</v>
      </c>
      <c r="EY169">
        <v>0.50177886000000005</v>
      </c>
      <c r="EZ169">
        <v>0.31508955999999999</v>
      </c>
      <c r="FA169" s="8">
        <f>EY169-EY170</f>
        <v>-4.459501999999993E-2</v>
      </c>
      <c r="FB169" s="8">
        <f>-FA169*EZ169*$EE169*COS(FC169*(PI()/180))</f>
        <v>-1.3933498704653841E-2</v>
      </c>
      <c r="FC169">
        <v>6</v>
      </c>
      <c r="FE169">
        <v>0.50177886000000005</v>
      </c>
      <c r="FF169">
        <v>0.18810152999999999</v>
      </c>
      <c r="FG169" s="8">
        <f>FE169-FE170</f>
        <v>-4.459501999999993E-2</v>
      </c>
      <c r="FH169" s="8">
        <f>-FG169*FF169*$EE169*COS(FI169*(PI()/180))</f>
        <v>-8.2824137564046513E-3</v>
      </c>
      <c r="FI169">
        <v>8</v>
      </c>
      <c r="FK169">
        <v>0.50177886000000005</v>
      </c>
      <c r="FL169">
        <v>0.18810152999999999</v>
      </c>
      <c r="FM169" s="8">
        <f>FK169-FK170</f>
        <v>-4.459501999999993E-2</v>
      </c>
      <c r="FN169" s="8">
        <f>-FM169*FL169*$EE169*COS(FO169*(PI()/180))</f>
        <v>-8.2367447143152153E-3</v>
      </c>
      <c r="FO169">
        <v>10</v>
      </c>
      <c r="FY169" s="8"/>
      <c r="FZ169" s="8"/>
      <c r="GQ169">
        <v>0.50177886000000005</v>
      </c>
      <c r="GR169">
        <v>-7.44738E-3</v>
      </c>
      <c r="GS169" s="8">
        <f>GQ169-GQ170</f>
        <v>-4.459501999999993E-2</v>
      </c>
      <c r="GT169" s="8">
        <f>-GS169*GR169*$EE169*COS(GU169*(PI()/180))</f>
        <v>3.1831490147205243E-4</v>
      </c>
      <c r="GU169">
        <v>16</v>
      </c>
      <c r="HC169">
        <v>0.50177886000000005</v>
      </c>
      <c r="HD169">
        <v>-0.14746413999999999</v>
      </c>
      <c r="HE169" s="8">
        <f>HC169-HC170</f>
        <v>-4.459501999999993E-2</v>
      </c>
      <c r="HF169" s="8">
        <f>-HE169*HD169*$EE169*COS(HG169*(PI()/180))</f>
        <v>6.1614660192193371E-3</v>
      </c>
      <c r="HG169">
        <v>20</v>
      </c>
    </row>
    <row r="170" spans="129:215" x14ac:dyDescent="0.3">
      <c r="DY170" s="1">
        <v>0.63571699100000001</v>
      </c>
      <c r="DZ170" s="15">
        <f t="shared" si="158"/>
        <v>4.2595795220475678E-2</v>
      </c>
      <c r="EA170" s="15">
        <f t="shared" si="159"/>
        <v>-4.2595795220475678E-2</v>
      </c>
      <c r="EB170" s="15">
        <f>DY170-DY169</f>
        <v>4.4550843000000007E-2</v>
      </c>
      <c r="EC170" s="15">
        <f t="shared" si="160"/>
        <v>3.7570834979941542E-3</v>
      </c>
      <c r="ED170" s="7">
        <f t="shared" si="161"/>
        <v>-1.4866629118738566</v>
      </c>
      <c r="EE170">
        <f>SIN(ED170)</f>
        <v>-0.99646287142903345</v>
      </c>
      <c r="EI170" s="8">
        <f>EG170-EG171</f>
        <v>0</v>
      </c>
      <c r="EJ170" s="8">
        <f>-EI170*EH170*$EE170*COS(EK170*(PI()/180))</f>
        <v>0</v>
      </c>
      <c r="EK170">
        <v>0</v>
      </c>
      <c r="ER170">
        <v>0.54637387999999998</v>
      </c>
      <c r="ES170">
        <v>0.27904346000000002</v>
      </c>
      <c r="EY170">
        <v>0.54637387999999998</v>
      </c>
      <c r="EZ170">
        <v>0.27904346000000002</v>
      </c>
      <c r="FA170" s="8">
        <f>EY170-EY171</f>
        <v>-4.4607630000000009E-2</v>
      </c>
      <c r="FB170" s="8">
        <f>-FA170*EZ170*$EE170*COS(FC170*(PI()/180))</f>
        <v>-1.2335491787641048E-2</v>
      </c>
      <c r="FC170">
        <v>6</v>
      </c>
      <c r="FE170">
        <v>0.54637387999999998</v>
      </c>
      <c r="FF170">
        <v>0.16246831</v>
      </c>
      <c r="FG170" s="8">
        <f>FE170-FE171</f>
        <v>-4.4607630000000009E-2</v>
      </c>
      <c r="FH170" s="8">
        <f>-FG170*FF170*$EE170*COS(FI170*(PI()/180))</f>
        <v>-7.1514105288480873E-3</v>
      </c>
      <c r="FI170">
        <v>8</v>
      </c>
      <c r="FK170">
        <v>0.54637387999999998</v>
      </c>
      <c r="FL170">
        <v>0.16246831</v>
      </c>
      <c r="FM170" s="8">
        <f>FK170-FK171</f>
        <v>-4.4607630000000009E-2</v>
      </c>
      <c r="FN170" s="8">
        <f>-FM170*FL170*$EE170*COS(FO170*(PI()/180))</f>
        <v>-7.1119778129700318E-3</v>
      </c>
      <c r="FO170">
        <v>10</v>
      </c>
      <c r="FY170" s="8"/>
      <c r="FZ170" s="8"/>
      <c r="GQ170">
        <v>0.54637387999999998</v>
      </c>
      <c r="GR170">
        <v>-2.0892170000000002E-2</v>
      </c>
      <c r="GS170" s="8">
        <f>GQ170-GQ171</f>
        <v>-4.4607630000000009E-2</v>
      </c>
      <c r="GT170" s="8">
        <f>-GS170*GR170*$EE170*COS(GU170*(PI()/180))</f>
        <v>8.9267928983045831E-4</v>
      </c>
      <c r="GU170">
        <v>16</v>
      </c>
      <c r="HC170">
        <v>0.54637387999999998</v>
      </c>
      <c r="HD170">
        <v>-0.15442686999999999</v>
      </c>
      <c r="HE170" s="8">
        <f>HC170-HC171</f>
        <v>-4.4607630000000009E-2</v>
      </c>
      <c r="HF170" s="8">
        <f>-HE170*HD170*$EE170*COS(HG170*(PI()/180))</f>
        <v>6.4502857827766586E-3</v>
      </c>
      <c r="HG170">
        <v>20</v>
      </c>
    </row>
    <row r="171" spans="129:215" x14ac:dyDescent="0.3">
      <c r="DY171" s="1">
        <v>0.68030855000000001</v>
      </c>
      <c r="DZ171" s="15">
        <f t="shared" si="158"/>
        <v>3.8527503531741378E-2</v>
      </c>
      <c r="EA171" s="15">
        <f t="shared" si="159"/>
        <v>-3.8527503531741378E-2</v>
      </c>
      <c r="EB171" s="15">
        <f>DY171-DY170</f>
        <v>4.4591559000000003E-2</v>
      </c>
      <c r="EC171" s="15">
        <f t="shared" si="160"/>
        <v>4.0682916887343004E-3</v>
      </c>
      <c r="ED171" s="7">
        <f t="shared" si="161"/>
        <v>-1.4798136383440332</v>
      </c>
      <c r="EE171">
        <f>SIN(ED171)</f>
        <v>-0.9958639295298507</v>
      </c>
      <c r="EI171" s="8">
        <f>EG171-EG172</f>
        <v>0</v>
      </c>
      <c r="EJ171" s="8">
        <f>-EI171*EH171*$EE171*COS(EK171*(PI()/180))</f>
        <v>0</v>
      </c>
      <c r="EK171">
        <v>0</v>
      </c>
      <c r="ER171">
        <v>0.59098150999999999</v>
      </c>
      <c r="ES171">
        <v>0.24744796999999999</v>
      </c>
      <c r="EY171">
        <v>0.59098150999999999</v>
      </c>
      <c r="EZ171">
        <v>0.24744796999999999</v>
      </c>
      <c r="FA171" s="8">
        <f>EY171-EY172</f>
        <v>-4.4585199999999992E-2</v>
      </c>
      <c r="FB171" s="8">
        <f>-FA171*EZ171*$EE171*COS(FC171*(PI()/180))</f>
        <v>-1.092669865242527E-2</v>
      </c>
      <c r="FC171">
        <v>6</v>
      </c>
      <c r="FE171">
        <v>0.59098150999999999</v>
      </c>
      <c r="FF171">
        <v>0.14521535999999999</v>
      </c>
      <c r="FG171" s="8">
        <f>FE171-FE172</f>
        <v>-4.4585199999999992E-2</v>
      </c>
      <c r="FH171" s="8">
        <f>-FG171*FF171*$EE171*COS(FI171*(PI()/180))</f>
        <v>-6.3849287129901823E-3</v>
      </c>
      <c r="FI171">
        <v>8</v>
      </c>
      <c r="FK171">
        <v>0.59098150999999999</v>
      </c>
      <c r="FL171">
        <v>0.14521535999999999</v>
      </c>
      <c r="FM171" s="8">
        <f>FK171-FK172</f>
        <v>-4.4585199999999992E-2</v>
      </c>
      <c r="FN171" s="8">
        <f>-FM171*FL171*$EE171*COS(FO171*(PI()/180))</f>
        <v>-6.3497223605055442E-3</v>
      </c>
      <c r="FO171">
        <v>10</v>
      </c>
      <c r="FY171" s="8"/>
      <c r="FZ171" s="8"/>
      <c r="GQ171">
        <v>0.59098150999999999</v>
      </c>
      <c r="GR171">
        <v>-2.007405E-2</v>
      </c>
      <c r="GS171" s="8">
        <f>GQ171-GQ172</f>
        <v>-4.4585199999999992E-2</v>
      </c>
      <c r="GT171" s="8">
        <f>-GS171*GR171*$EE171*COS(GU171*(PI()/180))</f>
        <v>8.5677613326950812E-4</v>
      </c>
      <c r="GU171">
        <v>16</v>
      </c>
      <c r="HC171">
        <v>0.59098150999999999</v>
      </c>
      <c r="HD171">
        <v>-0.1447717</v>
      </c>
      <c r="HE171" s="8">
        <f>HC171-HC172</f>
        <v>-4.4585199999999992E-2</v>
      </c>
      <c r="HF171" s="8">
        <f>-HE171*HD171*$EE171*COS(HG171*(PI()/180))</f>
        <v>6.0403236880247563E-3</v>
      </c>
      <c r="HG171">
        <v>20</v>
      </c>
    </row>
    <row r="172" spans="129:215" x14ac:dyDescent="0.3">
      <c r="DY172" s="1">
        <v>0.72485467199999998</v>
      </c>
      <c r="DZ172" s="15">
        <f t="shared" si="158"/>
        <v>3.4178286734964779E-2</v>
      </c>
      <c r="EA172" s="15">
        <f t="shared" si="159"/>
        <v>-3.4178286734964779E-2</v>
      </c>
      <c r="EB172" s="15">
        <f>DY172-DY171</f>
        <v>4.4546121999999966E-2</v>
      </c>
      <c r="EC172" s="15">
        <f t="shared" si="160"/>
        <v>4.3492167967765991E-3</v>
      </c>
      <c r="ED172" s="7">
        <f t="shared" si="161"/>
        <v>-1.4734707771249071</v>
      </c>
      <c r="EE172">
        <f>SIN(ED172)</f>
        <v>-0.99526760600048136</v>
      </c>
      <c r="EI172" s="8">
        <f>EG172-EG173</f>
        <v>0</v>
      </c>
      <c r="EJ172" s="8">
        <f>-EI172*EH172*$EE172*COS(EK172*(PI()/180))</f>
        <v>0</v>
      </c>
      <c r="EK172">
        <v>0</v>
      </c>
      <c r="ER172">
        <v>0.63556670999999998</v>
      </c>
      <c r="ES172">
        <v>0.20459434000000001</v>
      </c>
      <c r="EY172">
        <v>0.63556670999999998</v>
      </c>
      <c r="EZ172">
        <v>0.20459434000000001</v>
      </c>
      <c r="FA172" s="8">
        <f>EY172-EY173</f>
        <v>-4.4596489999999989E-2</v>
      </c>
      <c r="FB172" s="8">
        <f>-FA172*EZ172*$EE172*COS(FC172*(PI()/180))</f>
        <v>-9.0312634546006569E-3</v>
      </c>
      <c r="FC172">
        <v>6</v>
      </c>
      <c r="FE172">
        <v>0.63556670999999998</v>
      </c>
      <c r="FF172">
        <v>0.11026306</v>
      </c>
      <c r="FG172" s="8">
        <f>FE172-FE173</f>
        <v>-4.4596489999999989E-2</v>
      </c>
      <c r="FH172" s="8">
        <f>-FG172*FF172*$EE172*COS(FI172*(PI()/180))</f>
        <v>-4.846445838609186E-3</v>
      </c>
      <c r="FI172">
        <v>8</v>
      </c>
      <c r="FK172">
        <v>0.63556670999999998</v>
      </c>
      <c r="FL172">
        <v>0.11026306</v>
      </c>
      <c r="FM172" s="8">
        <f>FK172-FK173</f>
        <v>-4.4596489999999989E-2</v>
      </c>
      <c r="FN172" s="8">
        <f>-FM172*FL172*$EE172*COS(FO172*(PI()/180))</f>
        <v>-4.8197226458905826E-3</v>
      </c>
      <c r="FO172">
        <v>10</v>
      </c>
      <c r="FY172" s="8"/>
      <c r="FZ172" s="8"/>
      <c r="GQ172">
        <v>0.63556670999999998</v>
      </c>
      <c r="GR172">
        <v>-4.561014E-2</v>
      </c>
      <c r="GS172" s="8">
        <f>GQ172-GQ173</f>
        <v>-4.4596489999999989E-2</v>
      </c>
      <c r="GT172" s="8">
        <f>-GS172*GR172*$EE172*COS(GU172*(PI()/180))</f>
        <v>1.9460033778939355E-3</v>
      </c>
      <c r="GU172">
        <v>16</v>
      </c>
      <c r="HC172">
        <v>0.63556670999999998</v>
      </c>
      <c r="HD172">
        <v>-0.16478126000000001</v>
      </c>
      <c r="HE172" s="8">
        <f>HC172-HC173</f>
        <v>-4.4596489999999989E-2</v>
      </c>
      <c r="HF172" s="8">
        <f>-HE172*HD172*$EE172*COS(HG172*(PI()/180))</f>
        <v>6.8728075524067218E-3</v>
      </c>
      <c r="HG172">
        <v>20</v>
      </c>
    </row>
    <row r="173" spans="129:215" x14ac:dyDescent="0.3">
      <c r="DY173" s="1">
        <v>0.76942777500000004</v>
      </c>
      <c r="DZ173" s="15">
        <f t="shared" si="158"/>
        <v>2.9555306027599593E-2</v>
      </c>
      <c r="EA173" s="15">
        <f t="shared" si="159"/>
        <v>-2.9555306027599593E-2</v>
      </c>
      <c r="EB173" s="15">
        <f>DY173-DY172</f>
        <v>4.4573103000000058E-2</v>
      </c>
      <c r="EC173" s="15">
        <f t="shared" si="160"/>
        <v>4.622980707365186E-3</v>
      </c>
      <c r="ED173" s="7">
        <f t="shared" si="161"/>
        <v>-1.4674490202645945</v>
      </c>
      <c r="EE173">
        <f>SIN(ED173)</f>
        <v>-0.99466441861709776</v>
      </c>
      <c r="EI173" s="8">
        <f>EG173-EG174</f>
        <v>0</v>
      </c>
      <c r="EJ173" s="8">
        <f>-EI173*EH173*$EE173*COS(EK173*(PI()/180))</f>
        <v>0</v>
      </c>
      <c r="EK173">
        <v>0</v>
      </c>
      <c r="ER173">
        <v>0.68016319999999997</v>
      </c>
      <c r="ES173">
        <v>0.17542383</v>
      </c>
      <c r="EY173">
        <v>0.68016319999999997</v>
      </c>
      <c r="EZ173">
        <v>0.17542383</v>
      </c>
      <c r="FA173" s="8">
        <f>EY173-EY174</f>
        <v>-4.4563490000000039E-2</v>
      </c>
      <c r="FB173" s="8">
        <f>-FA173*EZ173*$EE173*COS(FC173*(PI()/180))</f>
        <v>-7.7331906208182345E-3</v>
      </c>
      <c r="FC173">
        <v>6</v>
      </c>
      <c r="FE173">
        <v>0.68016319999999997</v>
      </c>
      <c r="FF173">
        <v>9.8474740000000005E-2</v>
      </c>
      <c r="FG173" s="8">
        <f>FE173-FE174</f>
        <v>-4.4563490000000039E-2</v>
      </c>
      <c r="FH173" s="8">
        <f>-FG173*FF173*$EE173*COS(FI173*(PI()/180))</f>
        <v>-4.322484017653774E-3</v>
      </c>
      <c r="FI173">
        <v>8</v>
      </c>
      <c r="FK173">
        <v>0.68016319999999997</v>
      </c>
      <c r="FL173">
        <v>9.8474740000000005E-2</v>
      </c>
      <c r="FM173" s="8">
        <f>FK173-FK174</f>
        <v>-4.4563490000000039E-2</v>
      </c>
      <c r="FN173" s="8">
        <f>-FM173*FL173*$EE173*COS(FO173*(PI()/180))</f>
        <v>-4.2986499385629416E-3</v>
      </c>
      <c r="FO173">
        <v>10</v>
      </c>
      <c r="FY173" s="8"/>
      <c r="FZ173" s="8"/>
      <c r="GQ173">
        <v>0.68016319999999997</v>
      </c>
      <c r="GR173">
        <v>-3.3885539999999999E-2</v>
      </c>
      <c r="GS173" s="8">
        <f>GQ173-GQ174</f>
        <v>-4.4563490000000039E-2</v>
      </c>
      <c r="GT173" s="8">
        <f>-GS173*GR173*$EE173*COS(GU173*(PI()/180))</f>
        <v>1.4438159189713419E-3</v>
      </c>
      <c r="GU173">
        <v>16</v>
      </c>
      <c r="HC173">
        <v>0.68016319999999997</v>
      </c>
      <c r="HD173">
        <v>-0.14085421000000001</v>
      </c>
      <c r="HE173" s="8">
        <f>HC173-HC174</f>
        <v>-4.4563490000000039E-2</v>
      </c>
      <c r="HF173" s="8">
        <f>-HE173*HD173*$EE173*COS(HG173*(PI()/180))</f>
        <v>5.8669370241342346E-3</v>
      </c>
      <c r="HG173">
        <v>20</v>
      </c>
    </row>
    <row r="174" spans="129:215" x14ac:dyDescent="0.3">
      <c r="DY174" s="1">
        <v>0.81698695099999996</v>
      </c>
      <c r="DZ174" s="15">
        <f t="shared" si="158"/>
        <v>2.4330434096358041E-2</v>
      </c>
      <c r="EA174" s="15">
        <f t="shared" si="159"/>
        <v>-2.4330434096358041E-2</v>
      </c>
      <c r="EB174" s="15">
        <f>DY174-DY173</f>
        <v>4.7559175999999925E-2</v>
      </c>
      <c r="EC174" s="15">
        <f t="shared" si="160"/>
        <v>5.2248719312415516E-3</v>
      </c>
      <c r="ED174" s="7">
        <f t="shared" si="161"/>
        <v>-1.4613746950818907</v>
      </c>
      <c r="EE174">
        <f>SIN(ED174)</f>
        <v>-0.9940194239969008</v>
      </c>
      <c r="EI174" s="8">
        <f>EG174-EG175</f>
        <v>0</v>
      </c>
      <c r="EJ174" s="8">
        <f>-EI174*EH174*$EE174*COS(EK174*(PI()/180))</f>
        <v>0</v>
      </c>
      <c r="EK174">
        <v>0</v>
      </c>
      <c r="ER174">
        <v>0.72472669000000001</v>
      </c>
      <c r="ES174">
        <v>0.1201166</v>
      </c>
      <c r="EY174">
        <v>0.72472669000000001</v>
      </c>
      <c r="EZ174">
        <v>0.1201166</v>
      </c>
      <c r="FA174" s="8">
        <f>EY174-EY175</f>
        <v>-4.4580219999999948E-2</v>
      </c>
      <c r="FB174" s="8">
        <f>-FA174*EZ174*$EE174*COS(FC174*(PI()/180))</f>
        <v>-5.2936406663247572E-3</v>
      </c>
      <c r="FC174">
        <v>6</v>
      </c>
      <c r="FE174">
        <v>0.72472669000000001</v>
      </c>
      <c r="FF174">
        <v>4.7172070000000003E-2</v>
      </c>
      <c r="FG174" s="8">
        <f>FE174-FE175</f>
        <v>-4.4580219999999948E-2</v>
      </c>
      <c r="FH174" s="8">
        <f>-FG174*FF174*$EE174*COS(FI174*(PI()/180))</f>
        <v>-2.0700211752146553E-3</v>
      </c>
      <c r="FI174">
        <v>8</v>
      </c>
      <c r="FK174">
        <v>0.72472669000000001</v>
      </c>
      <c r="FL174">
        <v>4.7172070000000003E-2</v>
      </c>
      <c r="FM174" s="8">
        <f>FK174-FK175</f>
        <v>-4.4580219999999948E-2</v>
      </c>
      <c r="FN174" s="8">
        <f>-FM174*FL174*$EE174*COS(FO174*(PI()/180))</f>
        <v>-2.0586071252821944E-3</v>
      </c>
      <c r="FO174">
        <v>10</v>
      </c>
      <c r="FY174" s="8"/>
      <c r="FZ174" s="8"/>
      <c r="GQ174">
        <v>0.72472669000000001</v>
      </c>
      <c r="GR174">
        <v>-8.0792279999999994E-2</v>
      </c>
      <c r="GS174" s="8">
        <f>GQ174-GQ175</f>
        <v>-4.4580219999999948E-2</v>
      </c>
      <c r="GT174" s="8">
        <f>-GS174*GR174*$EE174*COS(GU174*(PI()/180))</f>
        <v>3.4415063852999989E-3</v>
      </c>
      <c r="GU174">
        <v>16</v>
      </c>
      <c r="HC174">
        <v>0.72472669000000001</v>
      </c>
      <c r="HD174">
        <v>-0.18474148000000001</v>
      </c>
      <c r="HE174" s="8">
        <f>HC174-HC175</f>
        <v>-4.4580219999999948E-2</v>
      </c>
      <c r="HF174" s="8">
        <f>-HE174*HD174*$EE174*COS(HG174*(PI()/180))</f>
        <v>7.6928508664587192E-3</v>
      </c>
      <c r="HG174">
        <v>20</v>
      </c>
    </row>
    <row r="175" spans="129:215" x14ac:dyDescent="0.3">
      <c r="DY175" s="1">
        <v>0.86832052299999996</v>
      </c>
      <c r="DZ175" s="15">
        <f t="shared" si="158"/>
        <v>1.8350048679812436E-2</v>
      </c>
      <c r="EA175" s="15">
        <f t="shared" si="159"/>
        <v>-1.8350048679812436E-2</v>
      </c>
      <c r="EB175" s="15">
        <f>DY175-DY174</f>
        <v>5.1333571999999994E-2</v>
      </c>
      <c r="EC175" s="15">
        <f t="shared" si="160"/>
        <v>5.9803854165456048E-3</v>
      </c>
      <c r="ED175" s="7">
        <f t="shared" si="161"/>
        <v>-1.4548186650550252</v>
      </c>
      <c r="EE175">
        <f>SIN(ED175)</f>
        <v>-0.99328212613057343</v>
      </c>
      <c r="EI175" s="8">
        <f>EG175-EG176</f>
        <v>0</v>
      </c>
      <c r="EJ175" s="8">
        <f>-EI175*EH175*$EE175*COS(EK175*(PI()/180))</f>
        <v>0</v>
      </c>
      <c r="EK175">
        <v>0</v>
      </c>
      <c r="ER175">
        <v>0.76930690999999995</v>
      </c>
      <c r="ES175">
        <v>9.9984740000000003E-2</v>
      </c>
      <c r="EY175">
        <v>0.76930690999999995</v>
      </c>
      <c r="EZ175">
        <v>9.9984740000000003E-2</v>
      </c>
      <c r="FA175" s="8">
        <f>EY175-EY176</f>
        <v>-4.7501780000000049E-2</v>
      </c>
      <c r="FB175" s="8">
        <f>-FA175*EZ175*$EE175*COS(FC175*(PI()/180))</f>
        <v>-4.6917036803089092E-3</v>
      </c>
      <c r="FC175">
        <v>6</v>
      </c>
      <c r="FE175">
        <v>0.76930690999999995</v>
      </c>
      <c r="FF175">
        <v>5.0585329999999998E-2</v>
      </c>
      <c r="FG175" s="8">
        <f>FE175-FE176</f>
        <v>-4.7501780000000049E-2</v>
      </c>
      <c r="FH175" s="8">
        <f>-FG175*FF175*$EE175*COS(FI175*(PI()/180))</f>
        <v>-2.3635231878070427E-3</v>
      </c>
      <c r="FI175">
        <v>8</v>
      </c>
      <c r="FK175">
        <v>0.76930690999999995</v>
      </c>
      <c r="FL175">
        <v>5.0585329999999998E-2</v>
      </c>
      <c r="FM175" s="8">
        <f>FK175-FK176</f>
        <v>-4.7501780000000049E-2</v>
      </c>
      <c r="FN175" s="8">
        <f>-FM175*FL175*$EE175*COS(FO175*(PI()/180))</f>
        <v>-2.3504907744167011E-3</v>
      </c>
      <c r="FO175">
        <v>10</v>
      </c>
      <c r="FY175" s="8"/>
      <c r="FZ175" s="8"/>
      <c r="GQ175">
        <v>0.76930690999999995</v>
      </c>
      <c r="GR175">
        <v>-4.4067130000000003E-2</v>
      </c>
      <c r="GS175" s="8">
        <f>GQ175-GQ176</f>
        <v>-4.7501780000000049E-2</v>
      </c>
      <c r="GT175" s="8">
        <f>-GS175*GR175*$EE175*COS(GU175*(PI()/180))</f>
        <v>1.9986599419033434E-3</v>
      </c>
      <c r="GU175">
        <v>16</v>
      </c>
      <c r="HC175">
        <v>0.76930690999999995</v>
      </c>
      <c r="HD175">
        <v>-0.12970296000000001</v>
      </c>
      <c r="HE175" s="8">
        <f>HC175-HC176</f>
        <v>-4.7501780000000049E-2</v>
      </c>
      <c r="HF175" s="8">
        <f>-HE175*HD175*$EE175*COS(HG175*(PI()/180))</f>
        <v>5.750666845909083E-3</v>
      </c>
      <c r="HG175">
        <v>20</v>
      </c>
    </row>
    <row r="176" spans="129:215" x14ac:dyDescent="0.3">
      <c r="DY176" s="1">
        <v>0.91857666199999999</v>
      </c>
      <c r="DZ176" s="15">
        <f t="shared" si="158"/>
        <v>1.2138871339052334E-2</v>
      </c>
      <c r="EA176" s="15">
        <f t="shared" si="159"/>
        <v>-1.2138871339052334E-2</v>
      </c>
      <c r="EB176" s="15">
        <f>DY176-DY175</f>
        <v>5.0256139000000033E-2</v>
      </c>
      <c r="EC176" s="15">
        <f t="shared" si="160"/>
        <v>6.2111773407601024E-3</v>
      </c>
      <c r="ED176" s="7">
        <f t="shared" si="161"/>
        <v>-1.4478294660556796</v>
      </c>
      <c r="EE176">
        <f>SIN(ED176)</f>
        <v>-0.9924490974491248</v>
      </c>
      <c r="EI176" s="8">
        <f>EG176-EG177</f>
        <v>0</v>
      </c>
      <c r="EJ176" s="8">
        <f>-EI176*EH176*$EE176*COS(EK176*(PI()/180))</f>
        <v>0</v>
      </c>
      <c r="EK176">
        <v>0</v>
      </c>
      <c r="ER176">
        <v>0.81680869</v>
      </c>
      <c r="ES176">
        <v>1.34415E-2</v>
      </c>
      <c r="EY176">
        <v>0.81680869</v>
      </c>
      <c r="EZ176">
        <v>1.34415E-2</v>
      </c>
      <c r="FA176" s="8">
        <f>EY176-EY177</f>
        <v>-5.1284839999999998E-2</v>
      </c>
      <c r="FB176" s="8">
        <f>-FA176*EZ176*$EE176*COS(FC176*(PI()/180))</f>
        <v>-6.8039220811050337E-4</v>
      </c>
      <c r="FC176">
        <v>6</v>
      </c>
      <c r="FE176">
        <v>0.81680869</v>
      </c>
      <c r="FF176">
        <v>-3.7554490000000003E-2</v>
      </c>
      <c r="FG176" s="8">
        <f>FE176-FE177</f>
        <v>-5.1284839999999998E-2</v>
      </c>
      <c r="FH176" s="8">
        <f>-FG176*FF176*$EE176*COS(FI176*(PI()/180))</f>
        <v>1.8928312177002786E-3</v>
      </c>
      <c r="FI176">
        <v>8</v>
      </c>
      <c r="FK176">
        <v>0.81680869</v>
      </c>
      <c r="FL176">
        <v>-3.7554490000000003E-2</v>
      </c>
      <c r="FM176" s="8">
        <f>FK176-FK177</f>
        <v>-5.1284839999999998E-2</v>
      </c>
      <c r="FN176" s="8">
        <f>-FM176*FL176*$EE176*COS(FO176*(PI()/180))</f>
        <v>1.8823941891851906E-3</v>
      </c>
      <c r="FO176">
        <v>10</v>
      </c>
      <c r="FY176" s="8"/>
      <c r="FZ176" s="8"/>
      <c r="GQ176">
        <v>0.81680869</v>
      </c>
      <c r="GR176">
        <v>-0.13505771999999999</v>
      </c>
      <c r="GS176" s="8">
        <f>GQ176-GQ177</f>
        <v>-5.1284839999999998E-2</v>
      </c>
      <c r="GT176" s="8">
        <f>-GS176*GR176*$EE176*COS(GU176*(PI()/180))</f>
        <v>6.6078214119625863E-3</v>
      </c>
      <c r="GU176">
        <v>16</v>
      </c>
      <c r="HC176">
        <v>0.81680869</v>
      </c>
      <c r="HD176">
        <v>-0.22171900999999999</v>
      </c>
      <c r="HE176" s="8">
        <f>HC176-HC177</f>
        <v>-5.1284839999999998E-2</v>
      </c>
      <c r="HF176" s="8">
        <f>-HE176*HD176*$EE176*COS(HG176*(PI()/180))</f>
        <v>1.060439736770862E-2</v>
      </c>
      <c r="HG176">
        <v>20</v>
      </c>
    </row>
    <row r="177" spans="128:219" x14ac:dyDescent="0.3">
      <c r="DY177" s="1">
        <v>0.96365270999999997</v>
      </c>
      <c r="DZ177" s="15">
        <f t="shared" si="158"/>
        <v>6.2479519489863798E-3</v>
      </c>
      <c r="EA177" s="15">
        <f t="shared" si="159"/>
        <v>-6.2479519489863798E-3</v>
      </c>
      <c r="EB177" s="15">
        <f>DY177-DY176</f>
        <v>4.507604799999998E-2</v>
      </c>
      <c r="EC177" s="15">
        <f t="shared" si="160"/>
        <v>5.890919390065954E-3</v>
      </c>
      <c r="ED177" s="7">
        <f t="shared" si="161"/>
        <v>-1.4408443619900533</v>
      </c>
      <c r="EE177">
        <f>SIN(ED177)</f>
        <v>-0.99156811957217028</v>
      </c>
      <c r="EI177" s="8">
        <f>EG177-EG178</f>
        <v>0</v>
      </c>
      <c r="EJ177" s="8">
        <f>-EI177*EH177*$EE177*COS(EK177*(PI()/180))</f>
        <v>0</v>
      </c>
      <c r="EK177">
        <v>0</v>
      </c>
      <c r="ER177">
        <v>0.86809353</v>
      </c>
      <c r="ES177">
        <v>-2.758155E-2</v>
      </c>
      <c r="EY177">
        <v>0.86809353</v>
      </c>
      <c r="EZ177">
        <v>-2.758155E-2</v>
      </c>
      <c r="FA177" s="8">
        <f>EY177-EY178</f>
        <v>-5.0145430000000046E-2</v>
      </c>
      <c r="FB177" s="8">
        <f>-FA177*EZ177*$EE177*COS(FC177*(PI()/180))</f>
        <v>1.3639138277412993E-3</v>
      </c>
      <c r="FC177">
        <v>6</v>
      </c>
      <c r="FE177">
        <v>0.86809353</v>
      </c>
      <c r="FF177">
        <v>-4.5631110000000003E-2</v>
      </c>
      <c r="FG177" s="8">
        <f>FE177-FE178</f>
        <v>-5.0145430000000046E-2</v>
      </c>
      <c r="FH177" s="8">
        <f>-FG177*FF177*$EE177*COS(FI177*(PI()/180))</f>
        <v>2.2468171159445403E-3</v>
      </c>
      <c r="FI177">
        <v>8</v>
      </c>
      <c r="FK177">
        <v>0.86809353</v>
      </c>
      <c r="FL177">
        <v>-4.5631110000000003E-2</v>
      </c>
      <c r="FM177" s="8">
        <f>FK177-FK178</f>
        <v>-5.0145430000000046E-2</v>
      </c>
      <c r="FN177" s="8">
        <f>-FM177*FL177*$EE177*COS(FO177*(PI()/180))</f>
        <v>2.2344282171943433E-3</v>
      </c>
      <c r="FO177">
        <v>10</v>
      </c>
      <c r="FY177" s="8"/>
      <c r="FZ177" s="8"/>
      <c r="GQ177">
        <v>0.86809353</v>
      </c>
      <c r="GR177">
        <v>-9.5789990000000005E-2</v>
      </c>
      <c r="GS177" s="8">
        <f>GQ177-GQ178</f>
        <v>-5.0145430000000046E-2</v>
      </c>
      <c r="GT177" s="8">
        <f>-GS177*GR177*$EE177*COS(GU177*(PI()/180))</f>
        <v>4.5784205245565845E-3</v>
      </c>
      <c r="GU177">
        <v>16</v>
      </c>
      <c r="HC177">
        <v>0.86809353</v>
      </c>
      <c r="HD177">
        <v>-0.15560110999999999</v>
      </c>
      <c r="HE177" s="8">
        <f>HC177-HC178</f>
        <v>-5.0145430000000046E-2</v>
      </c>
      <c r="HF177" s="8">
        <f>-HE177*HD177*$EE177*COS(HG177*(PI()/180))</f>
        <v>7.2703015099828631E-3</v>
      </c>
      <c r="HG177">
        <v>20</v>
      </c>
    </row>
    <row r="178" spans="128:219" x14ac:dyDescent="0.3">
      <c r="DY178" s="1">
        <v>1</v>
      </c>
      <c r="DZ178" s="15">
        <f t="shared" si="158"/>
        <v>1.2599999999999777E-3</v>
      </c>
      <c r="EA178" s="15">
        <f t="shared" si="159"/>
        <v>-1.2599999999999777E-3</v>
      </c>
      <c r="EB178" s="15">
        <f>DY178-DY177</f>
        <v>3.6347290000000032E-2</v>
      </c>
      <c r="EC178" s="15">
        <f t="shared" si="160"/>
        <v>4.9879519489864025E-3</v>
      </c>
      <c r="ED178" s="7">
        <f t="shared" si="161"/>
        <v>-1.4344178036925648</v>
      </c>
      <c r="EE178">
        <f>SIN(ED178)</f>
        <v>-0.99071485389263281</v>
      </c>
      <c r="EI178" s="8">
        <f>EG178-EG179</f>
        <v>0</v>
      </c>
      <c r="EJ178" s="8">
        <f>-EI178*EH178*$EE178*COS(EK178*(PI()/180))</f>
        <v>0</v>
      </c>
      <c r="EK178">
        <v>0</v>
      </c>
      <c r="ER178">
        <v>0.91823896000000005</v>
      </c>
      <c r="ES178">
        <v>-0.16552185999999999</v>
      </c>
      <c r="EY178">
        <v>0.91823896000000005</v>
      </c>
      <c r="EZ178">
        <v>-0.16552185999999999</v>
      </c>
      <c r="FA178" s="8">
        <f>EY178-EY179</f>
        <v>-4.4942229999999972E-2</v>
      </c>
      <c r="FB178" s="8">
        <f>-FA178*EZ178*$EE178*COS(FC178*(PI()/180))</f>
        <v>7.3294772195394691E-3</v>
      </c>
      <c r="FC178">
        <v>6</v>
      </c>
      <c r="FE178">
        <v>0.91823896000000005</v>
      </c>
      <c r="FF178">
        <v>-0.19538672000000001</v>
      </c>
      <c r="FG178" s="8">
        <f>FE178-FE179</f>
        <v>-4.4942229999999972E-2</v>
      </c>
      <c r="FH178" s="8">
        <f>-FG178*FF178*$EE178*COS(FI178*(PI()/180))</f>
        <v>8.6149172502495049E-3</v>
      </c>
      <c r="FI178">
        <v>8</v>
      </c>
      <c r="FK178">
        <v>0.91823896000000005</v>
      </c>
      <c r="FL178">
        <v>-0.19538672000000001</v>
      </c>
      <c r="FM178" s="8">
        <f>FK178-FK179</f>
        <v>-4.4942229999999972E-2</v>
      </c>
      <c r="FN178" s="8">
        <f>-FM178*FL178*$EE178*COS(FO178*(PI()/180))</f>
        <v>8.5674147914168459E-3</v>
      </c>
      <c r="FO178">
        <v>10</v>
      </c>
      <c r="GQ178">
        <v>0.91823896000000005</v>
      </c>
      <c r="GR178">
        <v>-0.25820456000000003</v>
      </c>
      <c r="GS178" s="8">
        <f>GQ178-GQ179</f>
        <v>-4.4942229999999972E-2</v>
      </c>
      <c r="GT178" s="8">
        <f>-GS178*GR178*$EE178*COS(GU178*(PI()/180))</f>
        <v>1.1051184697400077E-2</v>
      </c>
      <c r="GU178">
        <v>16</v>
      </c>
      <c r="HC178">
        <v>0.91823896000000005</v>
      </c>
      <c r="HD178">
        <v>-0.32289373999999998</v>
      </c>
      <c r="HE178" s="8">
        <f>HC178-HC179</f>
        <v>-4.4942229999999972E-2</v>
      </c>
      <c r="HF178" s="8">
        <f>-HE178*HD178*$EE178*COS(HG178*(PI()/180))</f>
        <v>1.3509794229623107E-2</v>
      </c>
      <c r="HG178">
        <v>20</v>
      </c>
    </row>
    <row r="179" spans="128:219" x14ac:dyDescent="0.3">
      <c r="ED179" s="7">
        <f>-(PI()/2)+ATAN(EC178/EB178)</f>
        <v>-1.4344178036925648</v>
      </c>
      <c r="EE179">
        <f>SIN(ED179)</f>
        <v>-0.99071485389263281</v>
      </c>
      <c r="EI179" s="8">
        <f>EG179-EG178</f>
        <v>0</v>
      </c>
      <c r="EJ179" s="8">
        <f>-EI179*EH179*$EE179*COS(EK179*(PI()/180))</f>
        <v>0</v>
      </c>
      <c r="EK179">
        <v>0</v>
      </c>
      <c r="ER179">
        <v>0.96318119000000002</v>
      </c>
      <c r="ES179">
        <v>-0.16730568000000001</v>
      </c>
      <c r="EY179">
        <v>0.96318119000000002</v>
      </c>
      <c r="EZ179">
        <v>-0.16730568000000001</v>
      </c>
      <c r="FA179" s="8">
        <f>EY179-EY178</f>
        <v>4.4942229999999972E-2</v>
      </c>
      <c r="FB179" s="8">
        <f>-FA179*EZ179*$EE179*COS(FC179*(PI()/180))</f>
        <v>-7.4084665932316147E-3</v>
      </c>
      <c r="FC179">
        <v>6</v>
      </c>
      <c r="FE179">
        <v>0.96318119000000002</v>
      </c>
      <c r="FF179">
        <v>-0.13383152000000001</v>
      </c>
      <c r="FG179" s="8">
        <f>FE179-FE178</f>
        <v>4.4942229999999972E-2</v>
      </c>
      <c r="FH179" s="8">
        <f>-FG179*FF179*$EE179*COS(FI179*(PI()/180))</f>
        <v>-5.9008486875418743E-3</v>
      </c>
      <c r="FI179">
        <v>8</v>
      </c>
      <c r="FK179">
        <v>0.96318119000000002</v>
      </c>
      <c r="FL179">
        <v>-0.13383152000000001</v>
      </c>
      <c r="FM179" s="8">
        <f>FK179-FK178</f>
        <v>4.4942229999999972E-2</v>
      </c>
      <c r="FN179" s="8">
        <f>-FM179*FL179*$EE179*COS(FO179*(PI()/180))</f>
        <v>-5.8683115413667815E-3</v>
      </c>
      <c r="FO179">
        <v>10</v>
      </c>
      <c r="FW179" s="4"/>
      <c r="FX179" s="4"/>
      <c r="FY179" s="4"/>
      <c r="FZ179" s="7"/>
      <c r="GQ179">
        <v>0.96318119000000002</v>
      </c>
      <c r="GR179">
        <v>-0.10799145</v>
      </c>
      <c r="GS179" s="8">
        <f>GQ179-GQ178</f>
        <v>4.4942229999999972E-2</v>
      </c>
      <c r="GT179" s="8">
        <f>-GS179*GR179*$EE179*COS(GU179*(PI()/180))</f>
        <v>-4.6220464103734092E-3</v>
      </c>
      <c r="GU179">
        <v>16</v>
      </c>
      <c r="HC179">
        <v>0.96318119000000002</v>
      </c>
      <c r="HD179">
        <v>-0.12130415999999999</v>
      </c>
      <c r="HE179" s="8">
        <f>HC179-HC178</f>
        <v>4.4942229999999972E-2</v>
      </c>
      <c r="HF179" s="8">
        <f>-HE179*HD179*$EE179*COS(HG179*(PI()/180))</f>
        <v>-5.0753360557478696E-3</v>
      </c>
      <c r="HG179">
        <v>20</v>
      </c>
    </row>
    <row r="180" spans="128:219" x14ac:dyDescent="0.3">
      <c r="EI180" s="8">
        <f>EG180-EG179</f>
        <v>0</v>
      </c>
      <c r="EJ180" s="8">
        <f>-EI180*EH180*$EE181*COS(EK180*(PI()/180))</f>
        <v>0</v>
      </c>
      <c r="EK180">
        <v>0</v>
      </c>
      <c r="ER180">
        <v>1</v>
      </c>
      <c r="ES180">
        <v>-0.51943132000000003</v>
      </c>
      <c r="EY180">
        <v>1</v>
      </c>
      <c r="EZ180">
        <v>-0.51943132000000003</v>
      </c>
      <c r="FA180" s="8">
        <f>EY180-EY179</f>
        <v>3.681880999999998E-2</v>
      </c>
      <c r="FB180" s="8">
        <f>-FA180*EZ180*$EE181*COS(FC180*(PI()/180))</f>
        <v>0</v>
      </c>
      <c r="FC180">
        <v>6</v>
      </c>
      <c r="FE180">
        <v>1</v>
      </c>
      <c r="FF180">
        <v>-0.54191529999999999</v>
      </c>
      <c r="FG180" s="8">
        <f>FE180-FE179</f>
        <v>3.681880999999998E-2</v>
      </c>
      <c r="FH180" s="8">
        <f>-FG180*FF180*$EE181*COS(FI180*(PI()/180))</f>
        <v>0</v>
      </c>
      <c r="FI180">
        <v>8</v>
      </c>
      <c r="FK180">
        <v>1</v>
      </c>
      <c r="FL180">
        <v>-0.54191529999999999</v>
      </c>
      <c r="FM180" s="8">
        <f>FK180-FK179</f>
        <v>3.681880999999998E-2</v>
      </c>
      <c r="FN180" s="8">
        <f>-FM180*FL180*$EE181*COS(FO180*(PI()/180))</f>
        <v>0</v>
      </c>
      <c r="FO180">
        <v>10</v>
      </c>
      <c r="GQ180">
        <v>1</v>
      </c>
      <c r="GR180">
        <v>-0.57211919</v>
      </c>
      <c r="GS180" s="8">
        <f>GQ180-GQ179</f>
        <v>3.681880999999998E-2</v>
      </c>
      <c r="GT180" s="8">
        <f>-GS180*GR180*$EE181*COS(GU180*(PI()/180))</f>
        <v>0</v>
      </c>
      <c r="GU180">
        <v>16</v>
      </c>
      <c r="HC180">
        <v>1</v>
      </c>
      <c r="HD180">
        <v>-0.6099987</v>
      </c>
      <c r="HE180" s="8">
        <f>HC180-HC179</f>
        <v>3.681880999999998E-2</v>
      </c>
      <c r="HF180" s="8">
        <f>-HE180*HD180*$EE181*COS(HG180*(PI()/180))</f>
        <v>0</v>
      </c>
      <c r="HG180">
        <v>20</v>
      </c>
    </row>
    <row r="182" spans="128:219" x14ac:dyDescent="0.3">
      <c r="EG182" s="4" t="s">
        <v>17</v>
      </c>
      <c r="EH182" s="4">
        <v>46</v>
      </c>
      <c r="EI182" s="4" t="s">
        <v>3</v>
      </c>
      <c r="EJ182" s="7">
        <f>SUM(EJ133:EJ180)</f>
        <v>0</v>
      </c>
      <c r="EY182" s="4" t="s">
        <v>17</v>
      </c>
      <c r="EZ182" s="4">
        <v>46</v>
      </c>
      <c r="FA182" s="4" t="s">
        <v>3</v>
      </c>
      <c r="FB182" s="7">
        <f>SUM(FB132:FB180)</f>
        <v>0.58422437250603709</v>
      </c>
      <c r="FE182" s="4" t="s">
        <v>17</v>
      </c>
      <c r="FF182" s="4">
        <v>46</v>
      </c>
      <c r="FG182" s="4" t="s">
        <v>3</v>
      </c>
      <c r="FH182" s="7">
        <f>SUM(FH132:FH180)</f>
        <v>0.86910010135045024</v>
      </c>
      <c r="FK182" s="4" t="s">
        <v>17</v>
      </c>
      <c r="FL182" s="4">
        <v>46</v>
      </c>
      <c r="FM182" s="4" t="s">
        <v>3</v>
      </c>
      <c r="FN182" s="7">
        <f>SUM(FN132:FN180)</f>
        <v>0.86430790305224126</v>
      </c>
      <c r="GS182" s="8"/>
      <c r="GT182" s="8"/>
      <c r="HE182" s="8"/>
      <c r="HF182" s="8"/>
    </row>
    <row r="184" spans="128:219" x14ac:dyDescent="0.3">
      <c r="GQ184" s="4" t="s">
        <v>17</v>
      </c>
      <c r="GR184" s="4">
        <v>46</v>
      </c>
      <c r="GS184" s="4" t="s">
        <v>3</v>
      </c>
      <c r="GT184" s="7">
        <f>SUM(GT132:GT182)</f>
        <v>1.2045234411406971</v>
      </c>
      <c r="HC184" s="4" t="s">
        <v>17</v>
      </c>
      <c r="HD184" s="4">
        <v>46</v>
      </c>
      <c r="HE184" s="4" t="s">
        <v>3</v>
      </c>
      <c r="HF184" s="7">
        <f>SUM(HF132:HF182)</f>
        <v>1.3852161099116596</v>
      </c>
    </row>
    <row r="186" spans="128:219" ht="15" thickBot="1" x14ac:dyDescent="0.35">
      <c r="DX186" s="18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  <c r="FI186" s="19"/>
      <c r="FJ186" s="19"/>
      <c r="FK186" s="19"/>
      <c r="FL186" s="19"/>
      <c r="FM186" s="19"/>
      <c r="FN186" s="19"/>
      <c r="FO186" s="19"/>
      <c r="FP186" s="19"/>
      <c r="FQ186" s="19"/>
      <c r="FR186" s="19"/>
      <c r="FS186" s="19"/>
      <c r="FT186" s="19"/>
      <c r="FU186" s="19"/>
      <c r="FV186" s="19"/>
      <c r="FW186" s="19"/>
      <c r="FX186" s="19"/>
      <c r="FY186" s="19"/>
      <c r="FZ186" s="19"/>
      <c r="GA186" s="19"/>
      <c r="GB186" s="19"/>
      <c r="GC186" s="19"/>
      <c r="GD186" s="19"/>
      <c r="GE186" s="19"/>
      <c r="GF186" s="19"/>
      <c r="GG186" s="19"/>
      <c r="GH186" s="19"/>
      <c r="GI186" s="19"/>
      <c r="GJ186" s="19"/>
      <c r="GK186" s="19"/>
      <c r="GL186" s="19"/>
      <c r="GM186" s="19"/>
      <c r="GN186" s="19"/>
      <c r="GO186" s="19"/>
      <c r="GP186" s="19"/>
      <c r="GQ186" s="19"/>
      <c r="GR186" s="19"/>
      <c r="GS186" s="19"/>
      <c r="GT186" s="19"/>
      <c r="GU186" s="19"/>
      <c r="GV186" s="19"/>
      <c r="GW186" s="19"/>
      <c r="GX186" s="19"/>
      <c r="GY186" s="19"/>
      <c r="GZ186" s="19"/>
      <c r="HA186" s="19"/>
      <c r="HB186" s="19"/>
      <c r="HC186" s="19"/>
      <c r="HD186" s="19"/>
      <c r="HE186" s="19"/>
      <c r="HF186" s="19"/>
      <c r="HG186" s="19"/>
      <c r="HH186" s="19"/>
      <c r="HI186" s="19"/>
      <c r="HJ186" s="19"/>
      <c r="HK186" s="19"/>
    </row>
    <row r="187" spans="128:219" x14ac:dyDescent="0.3">
      <c r="DX187" s="20" t="s">
        <v>54</v>
      </c>
    </row>
    <row r="189" spans="128:219" x14ac:dyDescent="0.3">
      <c r="EG189" s="5" t="s">
        <v>12</v>
      </c>
      <c r="EH189" t="s">
        <v>13</v>
      </c>
      <c r="EI189" s="5" t="s">
        <v>15</v>
      </c>
      <c r="EJ189" s="11">
        <v>0.2</v>
      </c>
      <c r="EK189" s="9"/>
      <c r="FM189" s="5" t="s">
        <v>12</v>
      </c>
      <c r="FN189" t="s">
        <v>20</v>
      </c>
      <c r="FO189" s="5" t="s">
        <v>15</v>
      </c>
      <c r="FP189" s="11">
        <v>0.2</v>
      </c>
      <c r="FQ189" s="9"/>
      <c r="FY189" s="5" t="s">
        <v>12</v>
      </c>
      <c r="FZ189" t="s">
        <v>20</v>
      </c>
      <c r="GA189" s="5" t="s">
        <v>15</v>
      </c>
      <c r="GB189" s="11">
        <v>0.2</v>
      </c>
      <c r="GC189" s="9"/>
      <c r="GK189" s="5" t="s">
        <v>12</v>
      </c>
      <c r="GL189" t="s">
        <v>20</v>
      </c>
      <c r="GM189" s="5" t="s">
        <v>15</v>
      </c>
      <c r="GN189" s="11">
        <v>0.2</v>
      </c>
      <c r="GO189" s="9"/>
      <c r="GQ189" s="5" t="s">
        <v>12</v>
      </c>
      <c r="GR189" t="s">
        <v>20</v>
      </c>
      <c r="GS189" s="5" t="s">
        <v>15</v>
      </c>
      <c r="GT189" s="11">
        <v>0.2</v>
      </c>
      <c r="GU189" s="9"/>
      <c r="GW189" s="5" t="s">
        <v>12</v>
      </c>
      <c r="GX189" t="s">
        <v>20</v>
      </c>
      <c r="GY189" s="5" t="s">
        <v>15</v>
      </c>
      <c r="GZ189" s="11">
        <v>0.2</v>
      </c>
      <c r="HA189" s="9"/>
    </row>
    <row r="190" spans="128:219" x14ac:dyDescent="0.3">
      <c r="EG190" s="5" t="s">
        <v>5</v>
      </c>
      <c r="EH190" t="s">
        <v>6</v>
      </c>
      <c r="EI190" s="5" t="s">
        <v>8</v>
      </c>
      <c r="EJ190" t="s">
        <v>9</v>
      </c>
      <c r="FM190" s="5" t="s">
        <v>5</v>
      </c>
      <c r="FN190" t="s">
        <v>6</v>
      </c>
      <c r="FO190" s="5" t="s">
        <v>8</v>
      </c>
      <c r="FP190" t="s">
        <v>9</v>
      </c>
      <c r="FY190" s="5" t="s">
        <v>5</v>
      </c>
      <c r="FZ190" t="s">
        <v>6</v>
      </c>
      <c r="GA190" s="5" t="s">
        <v>8</v>
      </c>
      <c r="GB190" t="s">
        <v>9</v>
      </c>
      <c r="GK190" s="5" t="s">
        <v>5</v>
      </c>
      <c r="GL190" t="s">
        <v>6</v>
      </c>
      <c r="GM190" s="5" t="s">
        <v>8</v>
      </c>
      <c r="GN190" t="s">
        <v>9</v>
      </c>
      <c r="GQ190" s="5" t="s">
        <v>5</v>
      </c>
      <c r="GR190" t="s">
        <v>6</v>
      </c>
      <c r="GS190" s="5" t="s">
        <v>8</v>
      </c>
      <c r="GT190" t="s">
        <v>9</v>
      </c>
      <c r="GW190" s="5" t="s">
        <v>5</v>
      </c>
      <c r="GX190" t="s">
        <v>6</v>
      </c>
      <c r="GY190" s="5" t="s">
        <v>8</v>
      </c>
      <c r="GZ190" t="s">
        <v>9</v>
      </c>
    </row>
    <row r="191" spans="128:219" x14ac:dyDescent="0.3">
      <c r="EG191" s="5" t="s">
        <v>7</v>
      </c>
      <c r="EH191" t="s">
        <v>52</v>
      </c>
      <c r="EJ191" t="s">
        <v>18</v>
      </c>
      <c r="FM191" s="5" t="s">
        <v>7</v>
      </c>
      <c r="FN191" t="s">
        <v>10</v>
      </c>
      <c r="FP191" t="s">
        <v>18</v>
      </c>
      <c r="FY191" s="5" t="s">
        <v>7</v>
      </c>
      <c r="FZ191" t="s">
        <v>10</v>
      </c>
      <c r="GB191" t="s">
        <v>18</v>
      </c>
      <c r="GK191" s="5" t="s">
        <v>7</v>
      </c>
      <c r="GL191" t="s">
        <v>10</v>
      </c>
      <c r="GN191" t="s">
        <v>18</v>
      </c>
      <c r="GQ191" s="5" t="s">
        <v>7</v>
      </c>
      <c r="GR191" t="s">
        <v>10</v>
      </c>
      <c r="GT191" t="s">
        <v>18</v>
      </c>
      <c r="GW191" s="5" t="s">
        <v>7</v>
      </c>
      <c r="GX191" t="s">
        <v>10</v>
      </c>
      <c r="GZ191" t="s">
        <v>18</v>
      </c>
    </row>
    <row r="192" spans="128:219" x14ac:dyDescent="0.3">
      <c r="EG192" s="2" t="s">
        <v>28</v>
      </c>
      <c r="EH192" s="6" t="s">
        <v>14</v>
      </c>
      <c r="EJ192">
        <f>180*144</f>
        <v>25920</v>
      </c>
      <c r="FM192" s="2" t="s">
        <v>42</v>
      </c>
      <c r="FN192" s="6" t="s">
        <v>55</v>
      </c>
      <c r="FP192">
        <f>180*144</f>
        <v>25920</v>
      </c>
      <c r="FY192" s="2" t="s">
        <v>45</v>
      </c>
      <c r="FZ192" s="6" t="s">
        <v>55</v>
      </c>
      <c r="GB192">
        <f>180*144</f>
        <v>25920</v>
      </c>
      <c r="GK192" s="2" t="s">
        <v>49</v>
      </c>
      <c r="GL192" s="6" t="s">
        <v>55</v>
      </c>
      <c r="GN192">
        <f>180*144</f>
        <v>25920</v>
      </c>
      <c r="GQ192" s="2" t="s">
        <v>58</v>
      </c>
      <c r="GR192" s="6" t="s">
        <v>55</v>
      </c>
      <c r="GT192">
        <f>180*144</f>
        <v>25920</v>
      </c>
      <c r="GW192" s="2" t="s">
        <v>53</v>
      </c>
      <c r="GX192" s="6" t="s">
        <v>55</v>
      </c>
      <c r="GZ192">
        <f>180*144</f>
        <v>25920</v>
      </c>
    </row>
    <row r="193" spans="129:212" x14ac:dyDescent="0.3">
      <c r="DY193" s="14" t="s">
        <v>30</v>
      </c>
      <c r="DZ193" s="5">
        <v>0</v>
      </c>
      <c r="EA193" s="5">
        <v>0</v>
      </c>
      <c r="EB193" s="5"/>
      <c r="EC193" s="5">
        <v>12</v>
      </c>
    </row>
    <row r="194" spans="129:212" x14ac:dyDescent="0.3">
      <c r="DY194" s="3" t="s">
        <v>1</v>
      </c>
      <c r="DZ194" s="14" t="s">
        <v>31</v>
      </c>
      <c r="EA194" s="14" t="s">
        <v>35</v>
      </c>
      <c r="EB194" s="14" t="s">
        <v>4</v>
      </c>
      <c r="EC194" s="14" t="s">
        <v>38</v>
      </c>
      <c r="ED194" s="14" t="s">
        <v>37</v>
      </c>
      <c r="EE194" s="14" t="s">
        <v>39</v>
      </c>
      <c r="EI194" s="3" t="s">
        <v>4</v>
      </c>
      <c r="EJ194" s="3" t="s">
        <v>34</v>
      </c>
      <c r="EK194" s="12" t="s">
        <v>23</v>
      </c>
      <c r="FO194" s="3" t="s">
        <v>4</v>
      </c>
      <c r="FP194" s="3" t="s">
        <v>34</v>
      </c>
      <c r="FQ194" s="12" t="s">
        <v>23</v>
      </c>
      <c r="GA194" s="3" t="s">
        <v>4</v>
      </c>
      <c r="GB194" s="3" t="s">
        <v>34</v>
      </c>
      <c r="GC194" s="12" t="s">
        <v>23</v>
      </c>
      <c r="GM194" s="3" t="s">
        <v>4</v>
      </c>
      <c r="GN194" s="3" t="s">
        <v>34</v>
      </c>
      <c r="GO194" s="12" t="s">
        <v>23</v>
      </c>
      <c r="GS194" s="3" t="s">
        <v>4</v>
      </c>
      <c r="GT194" s="3" t="s">
        <v>34</v>
      </c>
      <c r="GU194" s="12" t="s">
        <v>23</v>
      </c>
      <c r="GY194" s="3" t="s">
        <v>4</v>
      </c>
      <c r="GZ194" s="3" t="s">
        <v>34</v>
      </c>
      <c r="HA194" s="12" t="s">
        <v>23</v>
      </c>
    </row>
    <row r="196" spans="129:212" x14ac:dyDescent="0.3">
      <c r="DY196" s="1">
        <v>0</v>
      </c>
      <c r="DZ196" s="15">
        <f>5*($EC$5/100)*(0.2969*SQRT(DY196)-0.126*DY196-0.3516*DY196^2+0.2843*DY196^3-0.1015*DY196^4)</f>
        <v>0</v>
      </c>
      <c r="EA196" s="15">
        <f>DZ196</f>
        <v>0</v>
      </c>
      <c r="EB196" s="15"/>
      <c r="ED196">
        <f>PI()</f>
        <v>3.1415926535897931</v>
      </c>
      <c r="EE196">
        <f>SIN(ED196)</f>
        <v>1.22514845490862E-16</v>
      </c>
      <c r="EI196" s="8">
        <f>EG196-EG197</f>
        <v>0</v>
      </c>
      <c r="EJ196" s="8">
        <f>-EI196*EH196*$EE196*COS(EK196*(PI()/180))</f>
        <v>0</v>
      </c>
      <c r="EK196">
        <v>0</v>
      </c>
      <c r="FM196">
        <v>0</v>
      </c>
      <c r="FN196">
        <v>-1.1006839500000001</v>
      </c>
      <c r="FO196" s="8">
        <f>FM196-FM197</f>
        <v>0</v>
      </c>
      <c r="FP196" s="8">
        <f>-FO196*FN196*$EE196*COS(FQ196*(PI()/180))</f>
        <v>0</v>
      </c>
      <c r="FQ196">
        <v>4</v>
      </c>
      <c r="FS196">
        <v>0</v>
      </c>
      <c r="FT196">
        <v>-1.1006839500000001</v>
      </c>
      <c r="FY196">
        <v>0</v>
      </c>
      <c r="FZ196">
        <v>-1.21546317</v>
      </c>
      <c r="GA196" s="8">
        <f>FY196-FY197</f>
        <v>0</v>
      </c>
      <c r="GB196" s="8">
        <f>-GA196*FZ196*$EE196*COS(GC196*(PI()/180))</f>
        <v>0</v>
      </c>
      <c r="GC196">
        <v>8</v>
      </c>
      <c r="GF196">
        <v>0</v>
      </c>
      <c r="GG196">
        <v>-1.22962057</v>
      </c>
      <c r="GK196">
        <v>0</v>
      </c>
      <c r="GL196">
        <v>-1.2341135700000001</v>
      </c>
      <c r="GM196" s="8">
        <f>GK196-GK197</f>
        <v>0</v>
      </c>
      <c r="GN196" s="8">
        <f>-GM196*GL196*$EE196*COS(GO196*(PI()/180))</f>
        <v>0</v>
      </c>
      <c r="GO196">
        <v>12</v>
      </c>
      <c r="GQ196">
        <v>0</v>
      </c>
      <c r="GR196">
        <v>-1.22962057</v>
      </c>
      <c r="GS196" s="8">
        <f>GQ196-GQ197</f>
        <v>0</v>
      </c>
      <c r="GT196" s="8">
        <f>-GS196*GR196*$EE196*COS(GU196*(PI()/180))</f>
        <v>0</v>
      </c>
      <c r="GU196">
        <v>14</v>
      </c>
      <c r="GW196" s="1">
        <v>0</v>
      </c>
      <c r="GX196" s="1">
        <v>-4.8336230000000001E-2</v>
      </c>
      <c r="GY196" s="8">
        <f>GW196-GW197</f>
        <v>0</v>
      </c>
      <c r="GZ196" s="8">
        <f>-GY196*GX196*$EE196*COS(HA196*(PI()/180))</f>
        <v>0</v>
      </c>
      <c r="HA196">
        <v>16</v>
      </c>
      <c r="HC196" s="1">
        <v>0</v>
      </c>
      <c r="HD196" s="1">
        <v>-0.27670910999999998</v>
      </c>
    </row>
    <row r="197" spans="129:212" x14ac:dyDescent="0.3">
      <c r="DY197" s="1">
        <v>2.60625466E-2</v>
      </c>
      <c r="DZ197" s="15">
        <f t="shared" ref="DZ197:DZ218" si="162">5*($EC$5/100)*(0.2969*SQRT(DY197)-0.126*DY197-0.3516*DY197^2+0.2843*DY197^3-0.1015*DY197^4)</f>
        <v>2.6648108451597489E-2</v>
      </c>
      <c r="EA197" s="15">
        <f t="shared" ref="EA197:EA218" si="163">DZ197</f>
        <v>2.6648108451597489E-2</v>
      </c>
      <c r="EB197" s="15">
        <f>DY197-DY196</f>
        <v>2.60625466E-2</v>
      </c>
      <c r="EC197" s="15">
        <f>EA197-EA196</f>
        <v>2.6648108451597489E-2</v>
      </c>
      <c r="ED197" s="7">
        <f>(PI()/2)+ATAN(EC197/EB197)</f>
        <v>2.367303017772497</v>
      </c>
      <c r="EE197">
        <f>SIN(ED197)</f>
        <v>0.69920839973092097</v>
      </c>
      <c r="EI197" s="8">
        <f>EG197-EG198</f>
        <v>0</v>
      </c>
      <c r="EJ197" s="8">
        <f>-EI197*EH197*$EE197*COS(EK197*(PI()/180))</f>
        <v>0</v>
      </c>
      <c r="EK197">
        <v>0</v>
      </c>
      <c r="FM197">
        <v>0</v>
      </c>
      <c r="FN197">
        <v>-0.25427821</v>
      </c>
      <c r="FO197" s="8">
        <f>FM197-FM198</f>
        <v>-2.5729459999999999E-2</v>
      </c>
      <c r="FP197" s="8">
        <f>-FO197*FN197*$EE197*COS(FQ197*(PI()/180))</f>
        <v>-4.5633864005692141E-3</v>
      </c>
      <c r="FQ197">
        <v>4</v>
      </c>
      <c r="FS197">
        <v>0</v>
      </c>
      <c r="FT197">
        <v>-0.25427821</v>
      </c>
      <c r="FY197">
        <v>0</v>
      </c>
      <c r="FZ197">
        <v>-0.48589425000000003</v>
      </c>
      <c r="GA197" s="8">
        <f>FY197-FY198</f>
        <v>-2.5729459999999999E-2</v>
      </c>
      <c r="GB197" s="8">
        <f>-GA197*FZ197*$EE197*COS(GC197*(PI()/180))</f>
        <v>-8.6562909163927643E-3</v>
      </c>
      <c r="GC197">
        <v>8</v>
      </c>
      <c r="GF197">
        <v>0</v>
      </c>
      <c r="GG197">
        <v>-0.54535842000000001</v>
      </c>
      <c r="GK197">
        <v>0</v>
      </c>
      <c r="GL197">
        <v>-0.54928538999999998</v>
      </c>
      <c r="GM197" s="8">
        <f>GK197-GK198</f>
        <v>-2.5729459999999999E-2</v>
      </c>
      <c r="GN197" s="8">
        <f>-GM197*GL197*$EE197*COS(GO197*(PI()/180))</f>
        <v>-9.6658432989215511E-3</v>
      </c>
      <c r="GO197">
        <v>12</v>
      </c>
      <c r="GQ197">
        <v>0</v>
      </c>
      <c r="GR197">
        <v>-0.54535842000000001</v>
      </c>
      <c r="GS197" s="8">
        <f>GQ197-GQ198</f>
        <v>-2.5729459999999999E-2</v>
      </c>
      <c r="GT197" s="8">
        <f>-GS197*GR197*$EE197*COS(GU197*(PI()/180))</f>
        <v>-9.5197041051748987E-3</v>
      </c>
      <c r="GU197">
        <v>14</v>
      </c>
      <c r="GW197" s="1">
        <v>0</v>
      </c>
      <c r="GX197" s="1">
        <v>0.48517055999999997</v>
      </c>
      <c r="GY197" s="8">
        <f>GW197-GW198</f>
        <v>-2.5729459999999999E-2</v>
      </c>
      <c r="GZ197" s="8">
        <f>-GY197*GX197*$EE197*COS(HA197*(PI()/180))</f>
        <v>8.3902207142597437E-3</v>
      </c>
      <c r="HA197">
        <v>16</v>
      </c>
      <c r="HC197" s="1">
        <v>0</v>
      </c>
      <c r="HD197" s="1">
        <v>0.24834476999999999</v>
      </c>
    </row>
    <row r="198" spans="129:212" x14ac:dyDescent="0.3">
      <c r="DY198" s="1">
        <v>6.5657129800000005E-2</v>
      </c>
      <c r="DZ198" s="15">
        <f t="shared" si="162"/>
        <v>3.9820016425207334E-2</v>
      </c>
      <c r="EA198" s="15">
        <f t="shared" si="163"/>
        <v>3.9820016425207334E-2</v>
      </c>
      <c r="EB198" s="15">
        <f>DY198-DY197</f>
        <v>3.9594583200000005E-2</v>
      </c>
      <c r="EC198" s="15">
        <f>EA198-EA197</f>
        <v>1.3171907973609846E-2</v>
      </c>
      <c r="ED198" s="7">
        <f t="shared" ref="ED198:ED218" si="164">(PI()/2)+ATAN(EC198/EB198)</f>
        <v>1.8919492617242695</v>
      </c>
      <c r="EE198">
        <f t="shared" ref="EE198:EE219" si="165">SIN(ED198)</f>
        <v>0.94887211249767367</v>
      </c>
      <c r="EI198" s="8">
        <f>EG198-EG199</f>
        <v>0</v>
      </c>
      <c r="EJ198" s="8">
        <f>-EI198*EH198*$EE198*COS(EK198*(PI()/180))</f>
        <v>0</v>
      </c>
      <c r="EK198">
        <v>0</v>
      </c>
      <c r="FM198">
        <v>2.5729459999999999E-2</v>
      </c>
      <c r="FN198">
        <v>0.90585490999999996</v>
      </c>
      <c r="FO198" s="8">
        <f>FM198-FM199</f>
        <v>-3.9560220000000007E-2</v>
      </c>
      <c r="FP198" s="8">
        <f>-FO198*FN198*$EE198*COS(FQ198*(PI()/180))</f>
        <v>3.3920778693910775E-2</v>
      </c>
      <c r="FQ198">
        <v>4</v>
      </c>
      <c r="FS198">
        <v>2.5729459999999999E-2</v>
      </c>
      <c r="FT198">
        <v>0.90585490999999996</v>
      </c>
      <c r="FY198">
        <v>2.5729459999999999E-2</v>
      </c>
      <c r="FZ198">
        <v>0.94118062999999996</v>
      </c>
      <c r="GA198" s="8">
        <f>FY198-FY199</f>
        <v>-3.9560220000000007E-2</v>
      </c>
      <c r="GB198" s="8">
        <f>-GA198*FZ198*$EE198*COS(GC198*(PI()/180))</f>
        <v>3.4985826409094881E-2</v>
      </c>
      <c r="GC198">
        <v>8</v>
      </c>
      <c r="GF198">
        <v>2.5729459999999999E-2</v>
      </c>
      <c r="GG198">
        <v>0.99740512999999997</v>
      </c>
      <c r="GK198">
        <v>2.5729459999999999E-2</v>
      </c>
      <c r="GL198">
        <v>0.97477453999999997</v>
      </c>
      <c r="GM198" s="8">
        <f>GK198-GK199</f>
        <v>-3.9560220000000007E-2</v>
      </c>
      <c r="GN198" s="8">
        <f>-GM198*GL198*$EE198*COS(GO198*(PI()/180))</f>
        <v>3.5791092267164613E-2</v>
      </c>
      <c r="GO198">
        <v>12</v>
      </c>
      <c r="GQ198">
        <v>2.5729459999999999E-2</v>
      </c>
      <c r="GR198">
        <v>0.99740512999999997</v>
      </c>
      <c r="GS198" s="8">
        <f>GQ198-GQ199</f>
        <v>-3.9560220000000007E-2</v>
      </c>
      <c r="GT198" s="8">
        <f>-GS198*GR198*$EE198*COS(GU198*(PI()/180))</f>
        <v>3.6328050872921215E-2</v>
      </c>
      <c r="GU198">
        <v>14</v>
      </c>
      <c r="GW198" s="1">
        <v>2.5729459999999999E-2</v>
      </c>
      <c r="GX198" s="1">
        <v>1.0430141500000001</v>
      </c>
      <c r="GY198" s="8">
        <f>GW198-GW199</f>
        <v>-3.9560220000000007E-2</v>
      </c>
      <c r="GZ198" s="8">
        <f>-GY198*GX198*$EE198*COS(HA198*(PI()/180))</f>
        <v>3.7635545765912416E-2</v>
      </c>
      <c r="HA198">
        <v>16</v>
      </c>
      <c r="HC198" s="1">
        <v>2.5729459999999999E-2</v>
      </c>
      <c r="HD198" s="1">
        <v>0.96313930999999997</v>
      </c>
    </row>
    <row r="199" spans="129:212" x14ac:dyDescent="0.3">
      <c r="DY199" s="1">
        <v>0.116797683</v>
      </c>
      <c r="DZ199" s="15">
        <f t="shared" si="162"/>
        <v>4.9433246699933216E-2</v>
      </c>
      <c r="EA199" s="15">
        <f t="shared" si="163"/>
        <v>4.9433246699933216E-2</v>
      </c>
      <c r="EB199" s="15">
        <f>DY199-DY198</f>
        <v>5.1140553199999994E-2</v>
      </c>
      <c r="EC199" s="15">
        <f>EA199-EA198</f>
        <v>9.6132302747258813E-3</v>
      </c>
      <c r="ED199" s="7">
        <f t="shared" si="164"/>
        <v>1.7566047065434491</v>
      </c>
      <c r="EE199">
        <f t="shared" si="165"/>
        <v>0.98278723083040553</v>
      </c>
      <c r="EI199" s="8">
        <f>EG199-EG200</f>
        <v>0</v>
      </c>
      <c r="EJ199" s="8">
        <f>-EI199*EH199*$EE199*COS(EK199*(PI()/180))</f>
        <v>0</v>
      </c>
      <c r="EK199">
        <v>0</v>
      </c>
      <c r="FM199">
        <v>6.5289680000000003E-2</v>
      </c>
      <c r="FN199">
        <v>1.6998977500000001</v>
      </c>
      <c r="FO199" s="8">
        <f>FM199-FM200</f>
        <v>-5.1124549999999991E-2</v>
      </c>
      <c r="FP199" s="8">
        <f>-FO199*FN199*$EE199*COS(FQ199*(PI()/180))</f>
        <v>8.5202549918418496E-2</v>
      </c>
      <c r="FQ199">
        <v>4</v>
      </c>
      <c r="FS199">
        <v>6.5289680000000003E-2</v>
      </c>
      <c r="FT199">
        <v>1.6998977500000001</v>
      </c>
      <c r="FY199">
        <v>6.5289680000000003E-2</v>
      </c>
      <c r="FZ199">
        <v>1.8517011299999999</v>
      </c>
      <c r="GA199" s="8">
        <f>FY199-FY200</f>
        <v>-5.1124549999999991E-2</v>
      </c>
      <c r="GB199" s="8">
        <f>-GA199*FZ199*$EE199*COS(GC199*(PI()/180))</f>
        <v>9.2132460686606632E-2</v>
      </c>
      <c r="GC199">
        <v>8</v>
      </c>
      <c r="GF199">
        <v>6.5289680000000003E-2</v>
      </c>
      <c r="GG199">
        <v>1.9438432800000001</v>
      </c>
      <c r="GK199">
        <v>6.5289680000000003E-2</v>
      </c>
      <c r="GL199">
        <v>1.9195248300000001</v>
      </c>
      <c r="GM199" s="8">
        <f>GK199-GK200</f>
        <v>-5.1124549999999991E-2</v>
      </c>
      <c r="GN199" s="8">
        <f>-GM199*GL199*$EE199*COS(GO199*(PI()/180))</f>
        <v>9.4338101440367611E-2</v>
      </c>
      <c r="GO199">
        <v>12</v>
      </c>
      <c r="GQ199">
        <v>6.5289680000000003E-2</v>
      </c>
      <c r="GR199">
        <v>1.9438432800000001</v>
      </c>
      <c r="GS199" s="8">
        <f>GQ199-GQ200</f>
        <v>-5.1124549999999991E-2</v>
      </c>
      <c r="GT199" s="8">
        <f>-GS199*GR199*$EE199*COS(GU199*(PI()/180))</f>
        <v>9.4766397086396392E-2</v>
      </c>
      <c r="GU199">
        <v>14</v>
      </c>
      <c r="GW199" s="1">
        <v>6.5289680000000003E-2</v>
      </c>
      <c r="GX199" s="1">
        <v>1.27633229</v>
      </c>
      <c r="GY199" s="8">
        <f>GW199-GW200</f>
        <v>-5.1124549999999991E-2</v>
      </c>
      <c r="GZ199" s="8">
        <f>-GY199*GX199*$EE199*COS(HA199*(PI()/180))</f>
        <v>6.1644508910505123E-2</v>
      </c>
      <c r="HA199">
        <v>16</v>
      </c>
      <c r="HC199" s="1">
        <v>6.5289680000000003E-2</v>
      </c>
      <c r="HD199" s="1">
        <v>1.1809101799999999</v>
      </c>
    </row>
    <row r="200" spans="129:212" x14ac:dyDescent="0.3">
      <c r="DY200" s="1">
        <v>0.17878364099999999</v>
      </c>
      <c r="DZ200" s="15">
        <f t="shared" si="162"/>
        <v>5.5976094728309785E-2</v>
      </c>
      <c r="EA200" s="15">
        <f t="shared" si="163"/>
        <v>5.5976094728309785E-2</v>
      </c>
      <c r="EB200" s="15">
        <f>DY200-DY199</f>
        <v>6.1985957999999994E-2</v>
      </c>
      <c r="EC200" s="15">
        <f>EA200-EA199</f>
        <v>6.5428480283765689E-3</v>
      </c>
      <c r="ED200" s="7">
        <f t="shared" si="164"/>
        <v>1.6759606278858505</v>
      </c>
      <c r="EE200">
        <f t="shared" si="165"/>
        <v>0.99447532939330852</v>
      </c>
      <c r="EI200" s="8">
        <f>EG200-EG201</f>
        <v>0</v>
      </c>
      <c r="EJ200" s="8">
        <f>-EI200*EH200*$EE200*COS(EK200*(PI()/180))</f>
        <v>0</v>
      </c>
      <c r="EK200">
        <v>0</v>
      </c>
      <c r="FM200">
        <v>0.11641422999999999</v>
      </c>
      <c r="FN200">
        <v>2.0242783599999998</v>
      </c>
      <c r="FO200" s="8">
        <f>FM200-FM201</f>
        <v>-6.1994780000000013E-2</v>
      </c>
      <c r="FP200" s="8">
        <f>-FO200*FN200*$EE200*COS(FQ200*(PI()/180))</f>
        <v>0.12449736487665122</v>
      </c>
      <c r="FQ200">
        <v>4</v>
      </c>
      <c r="FS200">
        <v>0.11641422999999999</v>
      </c>
      <c r="FT200">
        <v>2.0242783599999998</v>
      </c>
      <c r="FY200">
        <v>0.11641422999999999</v>
      </c>
      <c r="FZ200">
        <v>2.2641890299999998</v>
      </c>
      <c r="GA200" s="8">
        <f>FY200-FY201</f>
        <v>-6.1994780000000013E-2</v>
      </c>
      <c r="GB200" s="8">
        <f>-GA200*FZ200*$EE200*COS(GC200*(PI()/180))</f>
        <v>0.13823391059670659</v>
      </c>
      <c r="GC200">
        <v>8</v>
      </c>
      <c r="GF200">
        <v>0.11641422999999999</v>
      </c>
      <c r="GG200">
        <v>2.3995873900000002</v>
      </c>
      <c r="GK200">
        <v>0.11641422999999999</v>
      </c>
      <c r="GL200">
        <v>2.3707571000000001</v>
      </c>
      <c r="GM200" s="8">
        <f>GK200-GK201</f>
        <v>-6.1994780000000013E-2</v>
      </c>
      <c r="GN200" s="8">
        <f>-GM200*GL200*$EE200*COS(GO200*(PI()/180))</f>
        <v>0.1429685757601046</v>
      </c>
      <c r="GO200">
        <v>12</v>
      </c>
      <c r="GQ200">
        <v>0.11641422999999999</v>
      </c>
      <c r="GR200">
        <v>2.3995873900000002</v>
      </c>
      <c r="GS200" s="8">
        <f>GQ200-GQ201</f>
        <v>-6.1994780000000013E-2</v>
      </c>
      <c r="GT200" s="8">
        <f>-GS200*GR200*$EE200*COS(GU200*(PI()/180))</f>
        <v>0.14354558067815484</v>
      </c>
      <c r="GU200">
        <v>14</v>
      </c>
      <c r="GW200" s="1">
        <v>0.11641422999999999</v>
      </c>
      <c r="GX200" s="1">
        <v>1.41415289</v>
      </c>
      <c r="GY200" s="8">
        <f>GW200-GW201</f>
        <v>-6.1994780000000013E-2</v>
      </c>
      <c r="GZ200" s="8">
        <f>-GY200*GX200*$EE200*COS(HA200*(PI()/180))</f>
        <v>8.3808320841830625E-2</v>
      </c>
      <c r="HA200">
        <v>16</v>
      </c>
      <c r="HC200" s="1">
        <v>0.11641422999999999</v>
      </c>
      <c r="HD200" s="1">
        <v>1.3117565899999999</v>
      </c>
    </row>
    <row r="201" spans="129:212" x14ac:dyDescent="0.3">
      <c r="DY201" s="1">
        <v>0.23458828300000001</v>
      </c>
      <c r="DZ201" s="15">
        <f t="shared" si="162"/>
        <v>5.8954250447668256E-2</v>
      </c>
      <c r="EA201" s="15">
        <f t="shared" si="163"/>
        <v>5.8954250447668256E-2</v>
      </c>
      <c r="EB201" s="15">
        <f>DY201-DY200</f>
        <v>5.5804642000000015E-2</v>
      </c>
      <c r="EC201" s="15">
        <f>EA201-EA200</f>
        <v>2.9781557193584718E-3</v>
      </c>
      <c r="ED201" s="7">
        <f t="shared" si="164"/>
        <v>1.6241132746282241</v>
      </c>
      <c r="EE201">
        <f t="shared" si="165"/>
        <v>0.99857898821020796</v>
      </c>
      <c r="EI201" s="8">
        <f>EG201-EG202</f>
        <v>0</v>
      </c>
      <c r="EJ201" s="8">
        <f>-EI201*EH201*$EE201*COS(EK201*(PI()/180))</f>
        <v>0</v>
      </c>
      <c r="EK201">
        <v>0</v>
      </c>
      <c r="FM201">
        <v>0.17840901000000001</v>
      </c>
      <c r="FN201">
        <v>2.0558076399999998</v>
      </c>
      <c r="FO201" s="8">
        <f>FM201-FM202</f>
        <v>-5.5793939999999986E-2</v>
      </c>
      <c r="FP201" s="8">
        <f>-FO201*FN201*$EE201*COS(FQ201*(PI()/180))</f>
        <v>0.11425960546890819</v>
      </c>
      <c r="FQ201">
        <v>4</v>
      </c>
      <c r="FS201">
        <v>0.17840901000000001</v>
      </c>
      <c r="FT201">
        <v>2.0558076399999998</v>
      </c>
      <c r="FY201">
        <v>0.17840901000000001</v>
      </c>
      <c r="FZ201">
        <v>2.3474636800000002</v>
      </c>
      <c r="GA201" s="8">
        <f>FY201-FY202</f>
        <v>-5.5793939999999986E-2</v>
      </c>
      <c r="GB201" s="8">
        <f>-GA201*FZ201*$EE201*COS(GC201*(PI()/180))</f>
        <v>0.12951531065619321</v>
      </c>
      <c r="GC201">
        <v>8</v>
      </c>
      <c r="GF201">
        <v>0.17840901000000001</v>
      </c>
      <c r="GG201">
        <v>2.52948678</v>
      </c>
      <c r="GK201">
        <v>0.17840901000000001</v>
      </c>
      <c r="GL201">
        <v>2.4907186499999998</v>
      </c>
      <c r="GM201" s="8">
        <f>GK201-GK202</f>
        <v>-5.5793939999999986E-2</v>
      </c>
      <c r="GN201" s="8">
        <f>-GM201*GL201*$EE201*COS(GO201*(PI()/180))</f>
        <v>0.13573708591517211</v>
      </c>
      <c r="GO201">
        <v>12</v>
      </c>
      <c r="GQ201">
        <v>0.17840901000000001</v>
      </c>
      <c r="GR201">
        <v>2.52948678</v>
      </c>
      <c r="GS201" s="8">
        <f>GQ201-GQ202</f>
        <v>-5.5793939999999986E-2</v>
      </c>
      <c r="GT201" s="8">
        <f>-GS201*GR201*$EE201*COS(GU201*(PI()/180))</f>
        <v>0.13674327815878237</v>
      </c>
      <c r="GU201">
        <v>14</v>
      </c>
      <c r="GW201" s="1">
        <v>0.17840901000000001</v>
      </c>
      <c r="GX201" s="1">
        <v>1.45666736</v>
      </c>
      <c r="GY201" s="8">
        <f>GW201-GW202</f>
        <v>-5.5793939999999986E-2</v>
      </c>
      <c r="GZ201" s="8">
        <f>-GY201*GX201*$EE201*COS(HA201*(PI()/180))</f>
        <v>7.8013808615740504E-2</v>
      </c>
      <c r="HA201">
        <v>16</v>
      </c>
      <c r="HC201" s="1">
        <v>0.17840901000000001</v>
      </c>
      <c r="HD201" s="1">
        <v>1.3622996700000001</v>
      </c>
    </row>
    <row r="202" spans="129:212" x14ac:dyDescent="0.3">
      <c r="DY202" s="1">
        <v>0.27912081999999999</v>
      </c>
      <c r="DZ202" s="15">
        <f t="shared" si="162"/>
        <v>5.9917388798173321E-2</v>
      </c>
      <c r="EA202" s="15">
        <f t="shared" si="163"/>
        <v>5.9917388798173321E-2</v>
      </c>
      <c r="EB202" s="15">
        <f>DY202-DY201</f>
        <v>4.4532536999999983E-2</v>
      </c>
      <c r="EC202" s="15">
        <f>EA202-EA201</f>
        <v>9.6313835050506474E-4</v>
      </c>
      <c r="ED202" s="7">
        <f t="shared" si="164"/>
        <v>1.5924207004593651</v>
      </c>
      <c r="EE202">
        <f t="shared" si="165"/>
        <v>0.99976620234260183</v>
      </c>
      <c r="EI202" s="8">
        <f>EG202-EG203</f>
        <v>0</v>
      </c>
      <c r="EJ202" s="8">
        <f>-EI202*EH202*$EE202*COS(EK202*(PI()/180))</f>
        <v>0</v>
      </c>
      <c r="EK202">
        <v>0</v>
      </c>
      <c r="FM202">
        <v>0.23420294999999999</v>
      </c>
      <c r="FN202">
        <v>2.0506803900000001</v>
      </c>
      <c r="FO202" s="8">
        <f>FM202-FM203</f>
        <v>-4.457862999999998E-2</v>
      </c>
      <c r="FP202" s="8">
        <f>-FO202*FN202*$EE202*COS(FQ202*(PI()/180))</f>
        <v>9.1172515394893364E-2</v>
      </c>
      <c r="FQ202">
        <v>4</v>
      </c>
      <c r="FS202">
        <v>0.23420294999999999</v>
      </c>
      <c r="FT202">
        <v>2.0506803900000001</v>
      </c>
      <c r="FY202">
        <v>0.23420294999999999</v>
      </c>
      <c r="FZ202">
        <v>2.3350678</v>
      </c>
      <c r="GA202" s="8">
        <f>FY202-FY203</f>
        <v>-4.457862999999998E-2</v>
      </c>
      <c r="GB202" s="8">
        <f>-GA202*FZ202*$EE202*COS(GC202*(PI()/180))</f>
        <v>0.10305698651041381</v>
      </c>
      <c r="GC202">
        <v>8</v>
      </c>
      <c r="GF202">
        <v>0.23420294999999999</v>
      </c>
      <c r="GG202">
        <v>2.5229831300000001</v>
      </c>
      <c r="GK202">
        <v>0.23420294999999999</v>
      </c>
      <c r="GL202">
        <v>2.4825729299999999</v>
      </c>
      <c r="GM202" s="8">
        <f>GK202-GK203</f>
        <v>-4.457862999999998E-2</v>
      </c>
      <c r="GN202" s="8">
        <f>-GM202*GL202*$EE202*COS(GO202*(PI()/180))</f>
        <v>0.10822599272062178</v>
      </c>
      <c r="GO202">
        <v>12</v>
      </c>
      <c r="GQ202">
        <v>0.23420294999999999</v>
      </c>
      <c r="GR202">
        <v>2.5229831300000001</v>
      </c>
      <c r="GS202" s="8">
        <f>GQ202-GQ203</f>
        <v>-4.457862999999998E-2</v>
      </c>
      <c r="GT202" s="8">
        <f>-GS202*GR202*$EE202*COS(GU202*(PI()/180))</f>
        <v>0.10910474377520456</v>
      </c>
      <c r="GU202">
        <v>14</v>
      </c>
      <c r="GW202" s="1">
        <v>0.23420294999999999</v>
      </c>
      <c r="GX202" s="1">
        <v>1.4011007900000001</v>
      </c>
      <c r="GY202" s="8">
        <f>GW202-GW203</f>
        <v>-4.457862999999998E-2</v>
      </c>
      <c r="GZ202" s="8">
        <f>-GY202*GX202*$EE202*COS(HA202*(PI()/180))</f>
        <v>6.002555490629391E-2</v>
      </c>
      <c r="HA202">
        <v>16</v>
      </c>
      <c r="HC202" s="1">
        <v>0.23420294999999999</v>
      </c>
      <c r="HD202" s="1">
        <v>1.3174865</v>
      </c>
    </row>
    <row r="203" spans="129:212" x14ac:dyDescent="0.3">
      <c r="DY203" s="1">
        <v>0.32371982700000002</v>
      </c>
      <c r="DZ203" s="15">
        <f t="shared" si="162"/>
        <v>5.9892512357095425E-2</v>
      </c>
      <c r="EA203" s="15">
        <f t="shared" si="163"/>
        <v>5.9892512357095425E-2</v>
      </c>
      <c r="EB203" s="15">
        <f>DY203-DY202</f>
        <v>4.4599007000000024E-2</v>
      </c>
      <c r="EC203" s="15">
        <f>EA203-EA202</f>
        <v>-2.4876441077896494E-5</v>
      </c>
      <c r="ED203" s="7">
        <f t="shared" si="164"/>
        <v>1.5702385466968316</v>
      </c>
      <c r="EE203">
        <f t="shared" si="165"/>
        <v>0.99999984444068513</v>
      </c>
      <c r="EI203" s="8">
        <f>EG203-EG204</f>
        <v>0</v>
      </c>
      <c r="EJ203" s="8">
        <f>-EI203*EH203*$EE203*COS(EK203*(PI()/180))</f>
        <v>0</v>
      </c>
      <c r="EK203">
        <v>0</v>
      </c>
      <c r="FM203">
        <v>0.27878157999999997</v>
      </c>
      <c r="FN203">
        <v>1.9152518199999999</v>
      </c>
      <c r="FO203" s="8">
        <f>FM203-FM204</f>
        <v>-4.4588270000000041E-2</v>
      </c>
      <c r="FP203" s="8">
        <f>-FO203*FN203*$EE203*COS(FQ203*(PI()/180))</f>
        <v>8.5189727351977246E-2</v>
      </c>
      <c r="FQ203">
        <v>4</v>
      </c>
      <c r="FS203">
        <v>0.27878157999999997</v>
      </c>
      <c r="FT203">
        <v>1.9152518199999999</v>
      </c>
      <c r="FY203">
        <v>0.27878157999999997</v>
      </c>
      <c r="FZ203">
        <v>2.2099049700000002</v>
      </c>
      <c r="GA203" s="8">
        <f>FY203-FY204</f>
        <v>-4.4588270000000041E-2</v>
      </c>
      <c r="GB203" s="8">
        <f>-GA203*FZ203*$EE203*COS(GC203*(PI()/180))</f>
        <v>9.7576880281428066E-2</v>
      </c>
      <c r="GC203">
        <v>8</v>
      </c>
      <c r="GF203">
        <v>0.27878157999999997</v>
      </c>
      <c r="GG203">
        <v>2.4259126700000002</v>
      </c>
      <c r="GK203">
        <v>0.27878157999999997</v>
      </c>
      <c r="GL203">
        <v>2.3776695700000001</v>
      </c>
      <c r="GM203" s="8">
        <f>GK203-GK204</f>
        <v>-4.4588270000000041E-2</v>
      </c>
      <c r="GN203" s="8">
        <f>-GM203*GL203*$EE203*COS(GO203*(PI()/180))</f>
        <v>0.10369944889074585</v>
      </c>
      <c r="GO203">
        <v>12</v>
      </c>
      <c r="GQ203">
        <v>0.27878157999999997</v>
      </c>
      <c r="GR203">
        <v>2.4259126700000002</v>
      </c>
      <c r="GS203" s="8">
        <f>GQ203-GQ204</f>
        <v>-4.4588270000000041E-2</v>
      </c>
      <c r="GT203" s="8">
        <f>-GS203*GR203*$EE203*COS(GU203*(PI()/180))</f>
        <v>0.10495420322375201</v>
      </c>
      <c r="GU203">
        <v>14</v>
      </c>
      <c r="GW203" s="1">
        <v>0.27878157999999997</v>
      </c>
      <c r="GX203" s="1">
        <v>1.3528711600000001</v>
      </c>
      <c r="GY203" s="8">
        <f>GW203-GW204</f>
        <v>-4.4588270000000041E-2</v>
      </c>
      <c r="GZ203" s="8">
        <f>-GY203*GX203*$EE203*COS(HA203*(PI()/180))</f>
        <v>5.7985396410078049E-2</v>
      </c>
      <c r="HA203">
        <v>16</v>
      </c>
      <c r="HC203" s="1">
        <v>0.27878157999999997</v>
      </c>
      <c r="HD203" s="1">
        <v>1.2767694700000001</v>
      </c>
    </row>
    <row r="204" spans="129:212" x14ac:dyDescent="0.3">
      <c r="DY204" s="1">
        <v>0.36826213400000002</v>
      </c>
      <c r="DZ204" s="15">
        <f t="shared" si="162"/>
        <v>5.9052315314374174E-2</v>
      </c>
      <c r="EA204" s="15">
        <f t="shared" si="163"/>
        <v>5.9052315314374174E-2</v>
      </c>
      <c r="EB204" s="15">
        <f>DY204-DY203</f>
        <v>4.4542307000000003E-2</v>
      </c>
      <c r="EC204" s="15">
        <f>EA204-EA203</f>
        <v>-8.4019704272125101E-4</v>
      </c>
      <c r="ED204" s="7">
        <f t="shared" si="164"/>
        <v>1.5519356644113727</v>
      </c>
      <c r="EE204">
        <f t="shared" si="165"/>
        <v>0.9998221429796641</v>
      </c>
      <c r="EI204" s="8">
        <f>EG204-EG205</f>
        <v>0</v>
      </c>
      <c r="EJ204" s="8">
        <f>-EI204*EH204*$EE204*COS(EK204*(PI()/180))</f>
        <v>0</v>
      </c>
      <c r="EK204">
        <v>0</v>
      </c>
      <c r="FM204">
        <v>0.32336985000000001</v>
      </c>
      <c r="FN204">
        <v>1.7703539699999999</v>
      </c>
      <c r="FO204" s="8">
        <f>FM204-FM205</f>
        <v>-4.4599520000000004E-2</v>
      </c>
      <c r="FP204" s="8">
        <f>-FO204*FN204*$EE204*COS(FQ204*(PI()/180))</f>
        <v>7.8750593323764315E-2</v>
      </c>
      <c r="FQ204">
        <v>4</v>
      </c>
      <c r="FS204">
        <v>0.32336985000000001</v>
      </c>
      <c r="FT204">
        <v>1.7703539699999999</v>
      </c>
      <c r="FY204">
        <v>0.32336985000000001</v>
      </c>
      <c r="FZ204">
        <v>2.0664155499999999</v>
      </c>
      <c r="GA204" s="8">
        <f>FY204-FY205</f>
        <v>-4.4599520000000004E-2</v>
      </c>
      <c r="GB204" s="8">
        <f>-GA204*FZ204*$EE204*COS(GC204*(PI()/180))</f>
        <v>9.1248003770259919E-2</v>
      </c>
      <c r="GC204">
        <v>8</v>
      </c>
      <c r="GF204">
        <v>0.32336985000000001</v>
      </c>
      <c r="GG204">
        <v>2.30652027</v>
      </c>
      <c r="GK204">
        <v>0.32336985000000001</v>
      </c>
      <c r="GL204">
        <v>2.2504463299999999</v>
      </c>
      <c r="GM204" s="8">
        <f>GK204-GK205</f>
        <v>-4.4599520000000004E-2</v>
      </c>
      <c r="GN204" s="8">
        <f>-GM204*GL204*$EE204*COS(GO204*(PI()/180))</f>
        <v>9.815806523526012E-2</v>
      </c>
      <c r="GO204">
        <v>12</v>
      </c>
      <c r="GQ204">
        <v>0.32336985000000001</v>
      </c>
      <c r="GR204">
        <v>2.30652027</v>
      </c>
      <c r="GS204" s="8">
        <f>GQ204-GQ205</f>
        <v>-4.4599520000000004E-2</v>
      </c>
      <c r="GT204" s="8">
        <f>-GS204*GR204*$EE204*COS(GU204*(PI()/180))</f>
        <v>9.9796274651803782E-2</v>
      </c>
      <c r="GU204">
        <v>14</v>
      </c>
      <c r="GW204" s="1">
        <v>0.32336985000000001</v>
      </c>
      <c r="GX204" s="1">
        <v>1.29891478</v>
      </c>
      <c r="GY204" s="8">
        <f>GW204-GW205</f>
        <v>-4.4599520000000004E-2</v>
      </c>
      <c r="GZ204" s="8">
        <f>-GY204*GX204*$EE204*COS(HA204*(PI()/180))</f>
        <v>5.567692366401171E-2</v>
      </c>
      <c r="HA204">
        <v>16</v>
      </c>
      <c r="HC204" s="1">
        <v>0.32336985000000001</v>
      </c>
      <c r="HD204" s="1">
        <v>1.2228622</v>
      </c>
    </row>
    <row r="205" spans="129:212" x14ac:dyDescent="0.3">
      <c r="DY205" s="1">
        <v>0.41284756900000003</v>
      </c>
      <c r="DZ205" s="15">
        <f t="shared" si="162"/>
        <v>5.7526732273967394E-2</v>
      </c>
      <c r="EA205" s="15">
        <f t="shared" si="163"/>
        <v>5.7526732273967394E-2</v>
      </c>
      <c r="EB205" s="15">
        <f>DY205-DY204</f>
        <v>4.4585435000000007E-2</v>
      </c>
      <c r="EC205" s="15">
        <f>EA205-EA204</f>
        <v>-1.5255830404067791E-3</v>
      </c>
      <c r="ED205" s="7">
        <f t="shared" si="164"/>
        <v>1.5365925992766278</v>
      </c>
      <c r="EE205">
        <f t="shared" si="165"/>
        <v>0.99941510953696477</v>
      </c>
      <c r="EI205" s="8">
        <f>EG205-EG206</f>
        <v>0</v>
      </c>
      <c r="EJ205" s="8">
        <f>-EI205*EH205*$EE205*COS(EK205*(PI()/180))</f>
        <v>0</v>
      </c>
      <c r="EK205">
        <v>0</v>
      </c>
      <c r="FM205">
        <v>0.36796937000000002</v>
      </c>
      <c r="FN205">
        <v>1.6207689999999999</v>
      </c>
      <c r="FO205" s="8">
        <f>FM205-FM206</f>
        <v>-4.4603559999999987E-2</v>
      </c>
      <c r="FP205" s="8">
        <f>-FO205*FN205*$EE205*COS(FQ205*(PI()/180))</f>
        <v>7.207378755337171E-2</v>
      </c>
      <c r="FQ205">
        <v>4</v>
      </c>
      <c r="FS205">
        <v>0.36796937000000002</v>
      </c>
      <c r="FT205">
        <v>1.6207689999999999</v>
      </c>
      <c r="FY205">
        <v>0.36796937000000002</v>
      </c>
      <c r="FZ205">
        <v>1.91248032</v>
      </c>
      <c r="GA205" s="8">
        <f>FY205-FY206</f>
        <v>-4.4603559999999987E-2</v>
      </c>
      <c r="GB205" s="8">
        <f>-GA205*FZ205*$EE205*COS(GC205*(PI()/180))</f>
        <v>8.4423855971991313E-2</v>
      </c>
      <c r="GC205">
        <v>8</v>
      </c>
      <c r="GF205">
        <v>0.36796937000000002</v>
      </c>
      <c r="GG205">
        <v>2.1722350499999998</v>
      </c>
      <c r="GK205">
        <v>0.36796937000000002</v>
      </c>
      <c r="GL205">
        <v>2.1088911600000002</v>
      </c>
      <c r="GM205" s="8">
        <f>GK205-GK206</f>
        <v>-4.4603559999999987E-2</v>
      </c>
      <c r="GN205" s="8">
        <f>-GM205*GL205*$EE205*COS(GO205*(PI()/180))</f>
        <v>9.1954713226661405E-2</v>
      </c>
      <c r="GO205">
        <v>12</v>
      </c>
      <c r="GQ205">
        <v>0.36796937000000002</v>
      </c>
      <c r="GR205">
        <v>2.1722350499999998</v>
      </c>
      <c r="GS205" s="8">
        <f>GQ205-GQ206</f>
        <v>-4.4603559999999987E-2</v>
      </c>
      <c r="GT205" s="8">
        <f>-GS205*GR205*$EE205*COS(GU205*(PI()/180))</f>
        <v>9.3956400278002852E-2</v>
      </c>
      <c r="GU205">
        <v>14</v>
      </c>
      <c r="GW205" s="1">
        <v>0.36796937000000002</v>
      </c>
      <c r="GX205" s="1">
        <v>1.24074551</v>
      </c>
      <c r="GY205" s="8">
        <f>GW205-GW206</f>
        <v>-4.4603559999999987E-2</v>
      </c>
      <c r="GZ205" s="8">
        <f>-GY205*GX205*$EE205*COS(HA205*(PI()/180))</f>
        <v>5.3166709584041287E-2</v>
      </c>
      <c r="HA205">
        <v>16</v>
      </c>
      <c r="HC205" s="1">
        <v>0.36796937000000002</v>
      </c>
      <c r="HD205" s="1">
        <v>1.16020941</v>
      </c>
    </row>
    <row r="206" spans="129:212" x14ac:dyDescent="0.3">
      <c r="DY206" s="1">
        <v>0.457418622</v>
      </c>
      <c r="DZ206" s="15">
        <f t="shared" si="162"/>
        <v>5.5420099779394875E-2</v>
      </c>
      <c r="EA206" s="15">
        <f t="shared" si="163"/>
        <v>5.5420099779394875E-2</v>
      </c>
      <c r="EB206" s="15">
        <f>DY206-DY205</f>
        <v>4.4571052999999972E-2</v>
      </c>
      <c r="EC206" s="15">
        <f>EA206-EA205</f>
        <v>-2.106632494572519E-3</v>
      </c>
      <c r="ED206" s="7">
        <f t="shared" si="164"/>
        <v>1.5235668862871452</v>
      </c>
      <c r="EE206">
        <f t="shared" si="165"/>
        <v>0.9988848972786567</v>
      </c>
      <c r="EI206" s="8">
        <f>EG206-EG207</f>
        <v>0</v>
      </c>
      <c r="EJ206" s="8">
        <f>-EI206*EH206*$EE206*COS(EK206*(PI()/180))</f>
        <v>0</v>
      </c>
      <c r="EK206">
        <v>0</v>
      </c>
      <c r="FM206">
        <v>0.41257293</v>
      </c>
      <c r="FN206">
        <v>1.47024256</v>
      </c>
      <c r="FO206" s="8">
        <f>FM206-FM207</f>
        <v>-4.4596150000000001E-2</v>
      </c>
      <c r="FP206" s="8">
        <f>-FO206*FN206*$EE206*COS(FQ206*(PI()/180))</f>
        <v>6.5334503427560892E-2</v>
      </c>
      <c r="FQ206">
        <v>4</v>
      </c>
      <c r="FS206">
        <v>0.41257293</v>
      </c>
      <c r="FT206">
        <v>1.47024256</v>
      </c>
      <c r="FY206">
        <v>0.41257293</v>
      </c>
      <c r="FZ206">
        <v>1.7537774699999999</v>
      </c>
      <c r="GA206" s="8">
        <f>FY206-FY207</f>
        <v>-4.4596150000000001E-2</v>
      </c>
      <c r="GB206" s="8">
        <f>-GA206*FZ206*$EE206*COS(GC206*(PI()/180))</f>
        <v>7.7364206662132382E-2</v>
      </c>
      <c r="GC206">
        <v>8</v>
      </c>
      <c r="GF206">
        <v>0.41257293</v>
      </c>
      <c r="GG206">
        <v>2.0288599199999999</v>
      </c>
      <c r="GK206">
        <v>0.41257293</v>
      </c>
      <c r="GL206">
        <v>1.95900243</v>
      </c>
      <c r="GM206" s="8">
        <f>GK206-GK207</f>
        <v>-4.4596150000000001E-2</v>
      </c>
      <c r="GN206" s="8">
        <f>-GM206*GL206*$EE206*COS(GO206*(PI()/180))</f>
        <v>8.5359563007167683E-2</v>
      </c>
      <c r="GO206">
        <v>12</v>
      </c>
      <c r="GQ206">
        <v>0.41257293</v>
      </c>
      <c r="GR206">
        <v>2.0288599199999999</v>
      </c>
      <c r="GS206" s="8">
        <f>GQ206-GQ207</f>
        <v>-4.4596150000000001E-2</v>
      </c>
      <c r="GT206" s="8">
        <f>-GS206*GR206*$EE206*COS(GU206*(PI()/180))</f>
        <v>8.7693821416455722E-2</v>
      </c>
      <c r="GU206">
        <v>14</v>
      </c>
      <c r="GW206" s="1">
        <v>0.41257293</v>
      </c>
      <c r="GX206" s="1">
        <v>1.1797544200000001</v>
      </c>
      <c r="GY206" s="8">
        <f>GW206-GW207</f>
        <v>-4.4596150000000001E-2</v>
      </c>
      <c r="GZ206" s="8">
        <f>-GY206*GX206*$EE206*COS(HA206*(PI()/180))</f>
        <v>5.0517990223043818E-2</v>
      </c>
      <c r="HA206">
        <v>16</v>
      </c>
      <c r="HC206" s="1">
        <v>0.41257293</v>
      </c>
      <c r="HD206" s="1">
        <v>1.0918311000000001</v>
      </c>
    </row>
    <row r="207" spans="129:212" x14ac:dyDescent="0.3">
      <c r="DY207" s="1">
        <v>0.50200401900000002</v>
      </c>
      <c r="DZ207" s="15">
        <f t="shared" si="162"/>
        <v>5.2813337809880657E-2</v>
      </c>
      <c r="EA207" s="15">
        <f t="shared" si="163"/>
        <v>5.2813337809880657E-2</v>
      </c>
      <c r="EB207" s="15">
        <f>DY207-DY206</f>
        <v>4.4585397000000027E-2</v>
      </c>
      <c r="EC207" s="15">
        <f>EA207-EA206</f>
        <v>-2.606761969514218E-3</v>
      </c>
      <c r="ED207" s="7">
        <f t="shared" si="164"/>
        <v>1.5123960894851083</v>
      </c>
      <c r="EE207">
        <f t="shared" si="165"/>
        <v>0.99829519075717399</v>
      </c>
      <c r="EI207" s="8">
        <f>EG207-EG208</f>
        <v>0</v>
      </c>
      <c r="EJ207" s="8">
        <f>-EI207*EH207*$EE207*COS(EK207*(PI()/180))</f>
        <v>0</v>
      </c>
      <c r="EK207">
        <v>0</v>
      </c>
      <c r="FM207">
        <v>0.45716908000000001</v>
      </c>
      <c r="FN207">
        <v>1.3217335800000001</v>
      </c>
      <c r="FO207" s="8">
        <f>FM207-FM208</f>
        <v>-4.4609780000000043E-2</v>
      </c>
      <c r="FP207" s="8">
        <f>-FO207*FN207*$EE207*COS(FQ207*(PI()/180))</f>
        <v>5.8718340640145542E-2</v>
      </c>
      <c r="FQ207">
        <v>4</v>
      </c>
      <c r="FS207">
        <v>0.45716908000000001</v>
      </c>
      <c r="FT207">
        <v>1.3217335800000001</v>
      </c>
      <c r="FY207">
        <v>0.45716908000000001</v>
      </c>
      <c r="FZ207">
        <v>1.5940019999999999</v>
      </c>
      <c r="GA207" s="8">
        <f>FY207-FY208</f>
        <v>-4.4609780000000043E-2</v>
      </c>
      <c r="GB207" s="8">
        <f>-GA207*FZ207*$EE207*COS(GC207*(PI()/180))</f>
        <v>7.0296013658032161E-2</v>
      </c>
      <c r="GC207">
        <v>8</v>
      </c>
      <c r="GF207">
        <v>0.45716908000000001</v>
      </c>
      <c r="GG207">
        <v>1.8804275399999999</v>
      </c>
      <c r="GK207">
        <v>0.45716908000000001</v>
      </c>
      <c r="GL207">
        <v>1.80491373</v>
      </c>
      <c r="GM207" s="8">
        <f>GK207-GK208</f>
        <v>-4.4609780000000043E-2</v>
      </c>
      <c r="GN207" s="8">
        <f>-GM207*GL207*$EE207*COS(GO207*(PI()/180))</f>
        <v>7.8623052851112707E-2</v>
      </c>
      <c r="GO207">
        <v>12</v>
      </c>
      <c r="GQ207">
        <v>0.45716908000000001</v>
      </c>
      <c r="GR207">
        <v>1.8804275399999999</v>
      </c>
      <c r="GS207" s="8">
        <f>GQ207-GQ208</f>
        <v>-4.4609780000000043E-2</v>
      </c>
      <c r="GT207" s="8">
        <f>-GS207*GR207*$EE207*COS(GU207*(PI()/180))</f>
        <v>8.1254941497865635E-2</v>
      </c>
      <c r="GU207">
        <v>14</v>
      </c>
      <c r="GW207" s="1">
        <v>0.45716908000000001</v>
      </c>
      <c r="GX207" s="1">
        <v>1.1171418799999999</v>
      </c>
      <c r="GY207" s="8">
        <f>GW207-GW208</f>
        <v>-4.4609780000000043E-2</v>
      </c>
      <c r="GZ207" s="8">
        <f>-GY207*GX207*$EE207*COS(HA207*(PI()/180))</f>
        <v>4.7823243807339121E-2</v>
      </c>
      <c r="HA207">
        <v>16</v>
      </c>
      <c r="HC207" s="1">
        <v>0.45716908000000001</v>
      </c>
      <c r="HD207" s="1">
        <v>1.0196407300000001</v>
      </c>
    </row>
    <row r="208" spans="129:212" x14ac:dyDescent="0.3">
      <c r="DY208" s="1">
        <v>0.54657242699999997</v>
      </c>
      <c r="DZ208" s="15">
        <f t="shared" si="162"/>
        <v>4.9774339676722755E-2</v>
      </c>
      <c r="EA208" s="15">
        <f t="shared" si="163"/>
        <v>4.9774339676722755E-2</v>
      </c>
      <c r="EB208" s="15">
        <f>DY208-DY207</f>
        <v>4.4568407999999948E-2</v>
      </c>
      <c r="EC208" s="15">
        <f>EA208-EA207</f>
        <v>-3.0389981331579025E-3</v>
      </c>
      <c r="ED208" s="7">
        <f t="shared" si="164"/>
        <v>1.5027144405318809</v>
      </c>
      <c r="EE208">
        <f t="shared" si="165"/>
        <v>0.9976833234328365</v>
      </c>
      <c r="EI208" s="8">
        <f>EG208-EG209</f>
        <v>0</v>
      </c>
      <c r="EJ208" s="8">
        <f>-EI208*EH208*$EE208*COS(EK208*(PI()/180))</f>
        <v>0</v>
      </c>
      <c r="EK208">
        <v>0</v>
      </c>
      <c r="FM208">
        <v>0.50177886000000005</v>
      </c>
      <c r="FN208">
        <v>1.1767629900000001</v>
      </c>
      <c r="FO208" s="8">
        <f>FM208-FM209</f>
        <v>-4.459501999999993E-2</v>
      </c>
      <c r="FP208" s="8">
        <f>-FO208*FN208*$EE208*COS(FQ208*(PI()/180))</f>
        <v>5.2228657996654021E-2</v>
      </c>
      <c r="FQ208">
        <v>4</v>
      </c>
      <c r="FS208">
        <v>0.50177886000000005</v>
      </c>
      <c r="FT208">
        <v>1.1767629900000001</v>
      </c>
      <c r="FY208">
        <v>0.50177886000000005</v>
      </c>
      <c r="FZ208">
        <v>1.43613079</v>
      </c>
      <c r="GA208" s="8">
        <f>FY208-FY209</f>
        <v>-4.459501999999993E-2</v>
      </c>
      <c r="GB208" s="8">
        <f>-GA208*FZ208*$EE208*COS(GC208*(PI()/180))</f>
        <v>6.3274080799306895E-2</v>
      </c>
      <c r="GC208">
        <v>8</v>
      </c>
      <c r="GF208">
        <v>0.50177886000000005</v>
      </c>
      <c r="GG208">
        <v>1.7300955200000001</v>
      </c>
      <c r="GK208">
        <v>0.50177886000000005</v>
      </c>
      <c r="GL208">
        <v>1.64970164</v>
      </c>
      <c r="GM208" s="8">
        <f>GK208-GK209</f>
        <v>-4.459501999999993E-2</v>
      </c>
      <c r="GN208" s="8">
        <f>-GM208*GL208*$EE208*COS(GO208*(PI()/180))</f>
        <v>7.1794119914915314E-2</v>
      </c>
      <c r="GO208">
        <v>12</v>
      </c>
      <c r="GQ208">
        <v>0.50177886000000005</v>
      </c>
      <c r="GR208">
        <v>1.7300955200000001</v>
      </c>
      <c r="GS208" s="8">
        <f>GQ208-GQ209</f>
        <v>-4.459501999999993E-2</v>
      </c>
      <c r="GT208" s="8">
        <f>-GS208*GR208*$EE208*COS(GU208*(PI()/180))</f>
        <v>7.4688420649944728E-2</v>
      </c>
      <c r="GU208">
        <v>14</v>
      </c>
      <c r="GW208" s="1">
        <v>0.50177886000000005</v>
      </c>
      <c r="GX208" s="1">
        <v>1.0535363799999999</v>
      </c>
      <c r="GY208" s="8">
        <f>GW208-GW209</f>
        <v>-4.459501999999993E-2</v>
      </c>
      <c r="GZ208" s="8">
        <f>-GY208*GX208*$EE208*COS(HA208*(PI()/180))</f>
        <v>4.5057827698364014E-2</v>
      </c>
      <c r="HA208">
        <v>16</v>
      </c>
      <c r="HC208" s="1">
        <v>0.50177886000000005</v>
      </c>
      <c r="HD208" s="1">
        <v>0.94522740000000005</v>
      </c>
    </row>
    <row r="209" spans="129:212" x14ac:dyDescent="0.3">
      <c r="DY209" s="1">
        <v>0.591166148</v>
      </c>
      <c r="DZ209" s="15">
        <f t="shared" si="162"/>
        <v>4.6352878718469832E-2</v>
      </c>
      <c r="EA209" s="15">
        <f t="shared" si="163"/>
        <v>4.6352878718469832E-2</v>
      </c>
      <c r="EB209" s="15">
        <f>DY209-DY208</f>
        <v>4.4593721000000031E-2</v>
      </c>
      <c r="EC209" s="15">
        <f>EA209-EA208</f>
        <v>-3.4214609582529226E-3</v>
      </c>
      <c r="ED209" s="7">
        <f t="shared" si="164"/>
        <v>1.4942211782865467</v>
      </c>
      <c r="EE209">
        <f t="shared" si="165"/>
        <v>0.99706955568561673</v>
      </c>
      <c r="EI209" s="8">
        <f>EG209-EG210</f>
        <v>0</v>
      </c>
      <c r="EJ209" s="8">
        <f>-EI209*EH209*$EE209*COS(EK209*(PI()/180))</f>
        <v>0</v>
      </c>
      <c r="EK209">
        <v>0</v>
      </c>
      <c r="FM209">
        <v>0.54637387999999998</v>
      </c>
      <c r="FN209">
        <v>1.03570819</v>
      </c>
      <c r="FO209" s="8">
        <f>FM209-FM210</f>
        <v>-4.4607630000000009E-2</v>
      </c>
      <c r="FP209" s="8">
        <f>-FO209*FN209*$EE209*COS(FQ209*(PI()/180))</f>
        <v>4.5952887503088839E-2</v>
      </c>
      <c r="FQ209">
        <v>4</v>
      </c>
      <c r="FS209">
        <v>0.54637387999999998</v>
      </c>
      <c r="FT209">
        <v>1.03570819</v>
      </c>
      <c r="FY209">
        <v>0.54637387999999998</v>
      </c>
      <c r="FZ209">
        <v>1.28152613</v>
      </c>
      <c r="GA209" s="8">
        <f>FY209-FY210</f>
        <v>-4.4607630000000009E-2</v>
      </c>
      <c r="GB209" s="8">
        <f>-GA209*FZ209*$EE209*COS(GC209*(PI()/180))</f>
        <v>5.6443618368747221E-2</v>
      </c>
      <c r="GC209">
        <v>8</v>
      </c>
      <c r="GF209">
        <v>0.54637387999999998</v>
      </c>
      <c r="GG209">
        <v>1.5798692700000001</v>
      </c>
      <c r="GK209">
        <v>0.54637387999999998</v>
      </c>
      <c r="GL209">
        <v>1.4954345200000001</v>
      </c>
      <c r="GM209" s="8">
        <f>GK209-GK210</f>
        <v>-4.4607630000000009E-2</v>
      </c>
      <c r="GN209" s="8">
        <f>-GM209*GL209*$EE209*COS(GO209*(PI()/180))</f>
        <v>6.5058852820912436E-2</v>
      </c>
      <c r="GO209">
        <v>12</v>
      </c>
      <c r="GQ209">
        <v>0.54637387999999998</v>
      </c>
      <c r="GR209">
        <v>1.5798692700000001</v>
      </c>
      <c r="GS209" s="8">
        <f>GQ209-GQ210</f>
        <v>-4.4607630000000009E-2</v>
      </c>
      <c r="GT209" s="8">
        <f>-GS209*GR209*$EE209*COS(GU209*(PI()/180))</f>
        <v>6.8180451970423273E-2</v>
      </c>
      <c r="GU209">
        <v>14</v>
      </c>
      <c r="GW209" s="1">
        <v>0.54637387999999998</v>
      </c>
      <c r="GX209" s="1">
        <v>0.98948555000000005</v>
      </c>
      <c r="GY209" s="8">
        <f>GW209-GW210</f>
        <v>-4.4607630000000009E-2</v>
      </c>
      <c r="GZ209" s="8">
        <f>-GY209*GX209*$EE209*COS(HA209*(PI()/180))</f>
        <v>4.2304415500655189E-2</v>
      </c>
      <c r="HA209">
        <v>16</v>
      </c>
      <c r="HC209" s="1">
        <v>0.54637387999999998</v>
      </c>
      <c r="HD209" s="1">
        <v>0.86957985000000004</v>
      </c>
    </row>
    <row r="210" spans="129:212" x14ac:dyDescent="0.3">
      <c r="DY210" s="1">
        <v>0.63571699100000001</v>
      </c>
      <c r="DZ210" s="15">
        <f t="shared" si="162"/>
        <v>4.2595795220475678E-2</v>
      </c>
      <c r="EA210" s="15">
        <f t="shared" si="163"/>
        <v>4.2595795220475678E-2</v>
      </c>
      <c r="EB210" s="15">
        <f>DY210-DY209</f>
        <v>4.4550843000000007E-2</v>
      </c>
      <c r="EC210" s="15">
        <f>EA210-EA209</f>
        <v>-3.7570834979941542E-3</v>
      </c>
      <c r="ED210" s="7">
        <f t="shared" si="164"/>
        <v>1.4866629118738566</v>
      </c>
      <c r="EE210">
        <f t="shared" si="165"/>
        <v>0.99646287142903345</v>
      </c>
      <c r="EI210" s="8">
        <f>EG210-EG211</f>
        <v>0</v>
      </c>
      <c r="EJ210" s="8">
        <f>-EI210*EH210*$EE210*COS(EK210*(PI()/180))</f>
        <v>0</v>
      </c>
      <c r="EK210">
        <v>0</v>
      </c>
      <c r="FM210">
        <v>0.59098150999999999</v>
      </c>
      <c r="FN210">
        <v>0.89856150000000001</v>
      </c>
      <c r="FO210" s="8">
        <f>FM210-FM211</f>
        <v>-4.4585199999999992E-2</v>
      </c>
      <c r="FP210" s="8">
        <f>-FO210*FN210*$EE210*COS(FQ210*(PI()/180))</f>
        <v>3.9823592665605118E-2</v>
      </c>
      <c r="FQ210">
        <v>4</v>
      </c>
      <c r="FS210">
        <v>0.59098150999999999</v>
      </c>
      <c r="FT210">
        <v>0.89856150000000001</v>
      </c>
      <c r="FY210">
        <v>0.59098150999999999</v>
      </c>
      <c r="FZ210">
        <v>1.1307422300000001</v>
      </c>
      <c r="GA210" s="8">
        <f>FY210-FY211</f>
        <v>-4.4585199999999992E-2</v>
      </c>
      <c r="GB210" s="8">
        <f>-GA210*FZ210*$EE210*COS(GC210*(PI()/180))</f>
        <v>4.9747152619915941E-2</v>
      </c>
      <c r="GC210">
        <v>8</v>
      </c>
      <c r="GF210">
        <v>0.59098150999999999</v>
      </c>
      <c r="GG210">
        <v>1.4311475199999999</v>
      </c>
      <c r="GK210">
        <v>0.59098150999999999</v>
      </c>
      <c r="GL210">
        <v>1.3435586100000001</v>
      </c>
      <c r="GM210" s="8">
        <f>GK210-GK211</f>
        <v>-4.4585199999999992E-2</v>
      </c>
      <c r="GN210" s="8">
        <f>-GM210*GL210*$EE210*COS(GO210*(PI()/180))</f>
        <v>5.8386554959521372E-2</v>
      </c>
      <c r="GO210">
        <v>12</v>
      </c>
      <c r="GQ210">
        <v>0.59098150999999999</v>
      </c>
      <c r="GR210">
        <v>1.4311475199999999</v>
      </c>
      <c r="GS210" s="8">
        <f>GQ210-GQ211</f>
        <v>-4.4585199999999992E-2</v>
      </c>
      <c r="GT210" s="8">
        <f>-GS210*GR210*$EE210*COS(GU210*(PI()/180))</f>
        <v>6.1693635232229094E-2</v>
      </c>
      <c r="GU210">
        <v>14</v>
      </c>
      <c r="GW210" s="1">
        <v>0.59098150999999999</v>
      </c>
      <c r="GX210" s="1">
        <v>0.92539548999999999</v>
      </c>
      <c r="GY210" s="8">
        <f>GW210-GW211</f>
        <v>-4.4585199999999992E-2</v>
      </c>
      <c r="GZ210" s="8">
        <f>-GY210*GX210*$EE210*COS(HA210*(PI()/180))</f>
        <v>3.9520356733252812E-2</v>
      </c>
      <c r="HA210">
        <v>16</v>
      </c>
      <c r="HC210" s="1">
        <v>0.59098150999999999</v>
      </c>
      <c r="HD210" s="1">
        <v>0.79334444999999998</v>
      </c>
    </row>
    <row r="211" spans="129:212" x14ac:dyDescent="0.3">
      <c r="DY211" s="1">
        <v>0.68030855000000001</v>
      </c>
      <c r="DZ211" s="15">
        <f t="shared" si="162"/>
        <v>3.8527503531741378E-2</v>
      </c>
      <c r="EA211" s="15">
        <f t="shared" si="163"/>
        <v>3.8527503531741378E-2</v>
      </c>
      <c r="EB211" s="15">
        <f>DY211-DY210</f>
        <v>4.4591559000000003E-2</v>
      </c>
      <c r="EC211" s="15">
        <f>EA211-EA210</f>
        <v>-4.0682916887343004E-3</v>
      </c>
      <c r="ED211" s="7">
        <f t="shared" si="164"/>
        <v>1.4798136383440332</v>
      </c>
      <c r="EE211">
        <f t="shared" si="165"/>
        <v>0.9958639295298507</v>
      </c>
      <c r="EI211" s="8">
        <f>EG211-EG212</f>
        <v>0</v>
      </c>
      <c r="EJ211" s="8">
        <f>-EI211*EH211*$EE211*COS(EK211*(PI()/180))</f>
        <v>0</v>
      </c>
      <c r="EK211">
        <v>0</v>
      </c>
      <c r="FM211">
        <v>0.63556670999999998</v>
      </c>
      <c r="FN211">
        <v>0.76489375000000004</v>
      </c>
      <c r="FO211" s="8">
        <f>FM211-FM212</f>
        <v>-4.4596489999999989E-2</v>
      </c>
      <c r="FP211" s="8">
        <f>-FO211*FN211*$EE211*COS(FQ211*(PI()/180))</f>
        <v>3.3887738185946009E-2</v>
      </c>
      <c r="FQ211">
        <v>4</v>
      </c>
      <c r="FS211">
        <v>0.63556670999999998</v>
      </c>
      <c r="FT211">
        <v>0.76489375000000004</v>
      </c>
      <c r="FY211">
        <v>0.63556670999999998</v>
      </c>
      <c r="FZ211">
        <v>0.98389585000000002</v>
      </c>
      <c r="GA211" s="8">
        <f>FY211-FY212</f>
        <v>-4.4596489999999989E-2</v>
      </c>
      <c r="GB211" s="8">
        <f>-GA211*FZ211*$EE211*COS(GC211*(PI()/180))</f>
        <v>4.3271563262759792E-2</v>
      </c>
      <c r="GC211">
        <v>8</v>
      </c>
      <c r="GF211">
        <v>0.63556670999999998</v>
      </c>
      <c r="GG211">
        <v>1.2850163999999999</v>
      </c>
      <c r="GK211">
        <v>0.63556670999999998</v>
      </c>
      <c r="GL211">
        <v>1.19478248</v>
      </c>
      <c r="GM211" s="8">
        <f>GK211-GK212</f>
        <v>-4.4596489999999989E-2</v>
      </c>
      <c r="GN211" s="8">
        <f>-GM211*GL211*$EE211*COS(GO211*(PI()/180))</f>
        <v>5.1903174452029785E-2</v>
      </c>
      <c r="GO211">
        <v>12</v>
      </c>
      <c r="GQ211">
        <v>0.63556670999999998</v>
      </c>
      <c r="GR211">
        <v>1.2850163999999999</v>
      </c>
      <c r="GS211" s="8">
        <f>GQ211-GQ212</f>
        <v>-4.4596489999999989E-2</v>
      </c>
      <c r="GT211" s="8">
        <f>-GS211*GR211*$EE211*COS(GU211*(PI()/180))</f>
        <v>5.5374965654002441E-2</v>
      </c>
      <c r="GU211">
        <v>14</v>
      </c>
      <c r="GW211" s="1">
        <v>0.63556670999999998</v>
      </c>
      <c r="GX211" s="1">
        <v>0.86149960000000003</v>
      </c>
      <c r="GY211" s="8">
        <f>GW211-GW212</f>
        <v>-4.4596489999999989E-2</v>
      </c>
      <c r="GZ211" s="8">
        <f>-GY211*GX211*$EE211*COS(HA211*(PI()/180))</f>
        <v>3.6778786699377793E-2</v>
      </c>
      <c r="HA211">
        <v>16</v>
      </c>
      <c r="HC211" s="1">
        <v>0.63556670999999998</v>
      </c>
      <c r="HD211" s="1">
        <v>0.71705978999999997</v>
      </c>
    </row>
    <row r="212" spans="129:212" x14ac:dyDescent="0.3">
      <c r="DY212" s="1">
        <v>0.72485467199999998</v>
      </c>
      <c r="DZ212" s="15">
        <f t="shared" si="162"/>
        <v>3.4178286734964779E-2</v>
      </c>
      <c r="EA212" s="15">
        <f t="shared" si="163"/>
        <v>3.4178286734964779E-2</v>
      </c>
      <c r="EB212" s="15">
        <f>DY212-DY211</f>
        <v>4.4546121999999966E-2</v>
      </c>
      <c r="EC212" s="15">
        <f>EA212-EA211</f>
        <v>-4.3492167967765991E-3</v>
      </c>
      <c r="ED212" s="7">
        <f t="shared" si="164"/>
        <v>1.4734707771249071</v>
      </c>
      <c r="EE212">
        <f t="shared" si="165"/>
        <v>0.99526760600048136</v>
      </c>
      <c r="EI212" s="8">
        <f>EG212-EG213</f>
        <v>0</v>
      </c>
      <c r="EJ212" s="8">
        <f>-EI212*EH212*$EE212*COS(EK212*(PI()/180))</f>
        <v>0</v>
      </c>
      <c r="EK212">
        <v>0</v>
      </c>
      <c r="FM212">
        <v>0.68016319999999997</v>
      </c>
      <c r="FN212">
        <v>0.63393922000000003</v>
      </c>
      <c r="FO212" s="8">
        <f>FM212-FM213</f>
        <v>-4.4563490000000039E-2</v>
      </c>
      <c r="FP212" s="8">
        <f>-FO212*FN212*$EE212*COS(FQ212*(PI()/180))</f>
        <v>2.804836014891042E-2</v>
      </c>
      <c r="FQ212">
        <v>4</v>
      </c>
      <c r="FS212">
        <v>0.68016319999999997</v>
      </c>
      <c r="FT212">
        <v>0.63393922000000003</v>
      </c>
      <c r="FY212">
        <v>0.68016319999999997</v>
      </c>
      <c r="FZ212">
        <v>0.84071609999999997</v>
      </c>
      <c r="GA212" s="8">
        <f>FY212-FY213</f>
        <v>-4.4563490000000039E-2</v>
      </c>
      <c r="GB212" s="8">
        <f>-GA212*FZ212*$EE212*COS(GC212*(PI()/180))</f>
        <v>3.6925059521386534E-2</v>
      </c>
      <c r="GC212">
        <v>8</v>
      </c>
      <c r="GF212">
        <v>0.68016319999999997</v>
      </c>
      <c r="GG212">
        <v>1.14197701</v>
      </c>
      <c r="GK212">
        <v>0.68016319999999997</v>
      </c>
      <c r="GL212">
        <v>1.04936736</v>
      </c>
      <c r="GM212" s="8">
        <f>GK212-GK213</f>
        <v>-4.4563490000000039E-2</v>
      </c>
      <c r="GN212" s="8">
        <f>-GM212*GL212*$EE212*COS(GO212*(PI()/180))</f>
        <v>4.5525110627377519E-2</v>
      </c>
      <c r="GO212">
        <v>12</v>
      </c>
      <c r="GQ212">
        <v>0.68016319999999997</v>
      </c>
      <c r="GR212">
        <v>1.14197701</v>
      </c>
      <c r="GS212" s="8">
        <f>GQ212-GQ213</f>
        <v>-4.4563490000000039E-2</v>
      </c>
      <c r="GT212" s="8">
        <f>-GS212*GR212*$EE212*COS(GU212*(PI()/180))</f>
        <v>4.9145136271958621E-2</v>
      </c>
      <c r="GU212">
        <v>14</v>
      </c>
      <c r="GW212" s="1">
        <v>0.68016319999999997</v>
      </c>
      <c r="GX212" s="1">
        <v>0.79807468999999998</v>
      </c>
      <c r="GY212" s="8">
        <f>GW212-GW213</f>
        <v>-4.4563490000000039E-2</v>
      </c>
      <c r="GZ212" s="8">
        <f>-GY212*GX212*$EE212*COS(HA212*(PI()/180))</f>
        <v>3.4025478324012773E-2</v>
      </c>
      <c r="HA212">
        <v>16</v>
      </c>
      <c r="HC212" s="1">
        <v>0.68016319999999997</v>
      </c>
      <c r="HD212" s="1">
        <v>0.64108319999999996</v>
      </c>
    </row>
    <row r="213" spans="129:212" x14ac:dyDescent="0.3">
      <c r="DY213" s="1">
        <v>0.76942777500000004</v>
      </c>
      <c r="DZ213" s="15">
        <f t="shared" si="162"/>
        <v>2.9555306027599593E-2</v>
      </c>
      <c r="EA213" s="15">
        <f t="shared" si="163"/>
        <v>2.9555306027599593E-2</v>
      </c>
      <c r="EB213" s="15">
        <f>DY213-DY212</f>
        <v>4.4573103000000058E-2</v>
      </c>
      <c r="EC213" s="15">
        <f>EA213-EA212</f>
        <v>-4.622980707365186E-3</v>
      </c>
      <c r="ED213" s="7">
        <f t="shared" si="164"/>
        <v>1.4674490202645945</v>
      </c>
      <c r="EE213">
        <f t="shared" si="165"/>
        <v>0.99466441861709776</v>
      </c>
      <c r="EI213" s="8">
        <f>EG213-EG214</f>
        <v>0</v>
      </c>
      <c r="EJ213" s="8">
        <f>-EI213*EH213*$EE213*COS(EK213*(PI()/180))</f>
        <v>0</v>
      </c>
      <c r="EK213">
        <v>0</v>
      </c>
      <c r="FM213">
        <v>0.72472669000000001</v>
      </c>
      <c r="FN213">
        <v>0.50462715999999996</v>
      </c>
      <c r="FO213" s="8">
        <f>FM213-FM214</f>
        <v>-4.4580219999999948E-2</v>
      </c>
      <c r="FP213" s="8">
        <f>-FO213*FN213*$EE213*COS(FQ213*(PI()/180))</f>
        <v>2.232185080746333E-2</v>
      </c>
      <c r="FQ213">
        <v>4</v>
      </c>
      <c r="FS213">
        <v>0.72472669000000001</v>
      </c>
      <c r="FT213">
        <v>0.50462715999999996</v>
      </c>
      <c r="FY213">
        <v>0.72472669000000001</v>
      </c>
      <c r="FZ213">
        <v>0.70062469000000005</v>
      </c>
      <c r="GA213" s="8">
        <f>FY213-FY214</f>
        <v>-4.4580219999999948E-2</v>
      </c>
      <c r="GB213" s="8">
        <f>-GA213*FZ213*$EE213*COS(GC213*(PI()/180))</f>
        <v>3.0765005926902147E-2</v>
      </c>
      <c r="GC213">
        <v>8</v>
      </c>
      <c r="GF213">
        <v>0.72472669000000001</v>
      </c>
      <c r="GG213">
        <v>1.0022443700000001</v>
      </c>
      <c r="GK213">
        <v>0.72472669000000001</v>
      </c>
      <c r="GL213">
        <v>0.90735617000000002</v>
      </c>
      <c r="GM213" s="8">
        <f>GK213-GK214</f>
        <v>-4.4580219999999948E-2</v>
      </c>
      <c r="GN213" s="8">
        <f>-GM213*GL213*$EE213*COS(GO213*(PI()/180))</f>
        <v>3.9355096410647897E-2</v>
      </c>
      <c r="GO213">
        <v>12</v>
      </c>
      <c r="GQ213">
        <v>0.72472669000000001</v>
      </c>
      <c r="GR213">
        <v>1.0022443700000001</v>
      </c>
      <c r="GS213" s="8">
        <f>GQ213-GQ214</f>
        <v>-4.4580219999999948E-2</v>
      </c>
      <c r="GT213" s="8">
        <f>-GS213*GR213*$EE213*COS(GU213*(PI()/180))</f>
        <v>4.3121765520940297E-2</v>
      </c>
      <c r="GU213">
        <v>14</v>
      </c>
      <c r="GW213" s="1">
        <v>0.72472669000000001</v>
      </c>
      <c r="GX213" s="1">
        <v>0.73531128000000001</v>
      </c>
      <c r="GY213" s="8">
        <f>GW213-GW214</f>
        <v>-4.4580219999999948E-2</v>
      </c>
      <c r="GZ213" s="8">
        <f>-GY213*GX213*$EE213*COS(HA213*(PI()/180))</f>
        <v>3.1342357154459821E-2</v>
      </c>
      <c r="HA213">
        <v>16</v>
      </c>
      <c r="HC213" s="1">
        <v>0.72472669000000001</v>
      </c>
      <c r="HD213" s="1">
        <v>0.56565816999999996</v>
      </c>
    </row>
    <row r="214" spans="129:212" x14ac:dyDescent="0.3">
      <c r="DY214" s="1">
        <v>0.81698695099999996</v>
      </c>
      <c r="DZ214" s="15">
        <f t="shared" si="162"/>
        <v>2.4330434096358041E-2</v>
      </c>
      <c r="EA214" s="15">
        <f t="shared" si="163"/>
        <v>2.4330434096358041E-2</v>
      </c>
      <c r="EB214" s="15">
        <f>DY214-DY213</f>
        <v>4.7559175999999925E-2</v>
      </c>
      <c r="EC214" s="15">
        <f>EA214-EA213</f>
        <v>-5.2248719312415516E-3</v>
      </c>
      <c r="ED214" s="7">
        <f t="shared" si="164"/>
        <v>1.4613746950818907</v>
      </c>
      <c r="EE214">
        <f t="shared" si="165"/>
        <v>0.9940194239969008</v>
      </c>
      <c r="EI214" s="8">
        <f>EG214-EG215</f>
        <v>0</v>
      </c>
      <c r="EJ214" s="8">
        <f>-EI214*EH214*$EE214*COS(EK214*(PI()/180))</f>
        <v>0</v>
      </c>
      <c r="EK214">
        <v>0</v>
      </c>
      <c r="FM214">
        <v>0.76930690999999995</v>
      </c>
      <c r="FN214">
        <v>0.37533340999999998</v>
      </c>
      <c r="FO214" s="8">
        <f>FM214-FM215</f>
        <v>-4.7501780000000049E-2</v>
      </c>
      <c r="FP214" s="8">
        <f>-FO214*FN214*$EE214*COS(FQ214*(PI()/180))</f>
        <v>1.7679206528100577E-2</v>
      </c>
      <c r="FQ214">
        <v>4</v>
      </c>
      <c r="FS214">
        <v>0.76930690999999995</v>
      </c>
      <c r="FT214">
        <v>0.37533340999999998</v>
      </c>
      <c r="FY214">
        <v>0.76930690999999995</v>
      </c>
      <c r="FZ214">
        <v>0.56259132000000001</v>
      </c>
      <c r="GA214" s="8">
        <f>FY214-FY215</f>
        <v>-4.7501780000000049E-2</v>
      </c>
      <c r="GB214" s="8">
        <f>-GA214*FZ214*$EE214*COS(GC214*(PI()/180))</f>
        <v>2.6305742078565269E-2</v>
      </c>
      <c r="GC214">
        <v>8</v>
      </c>
      <c r="GF214">
        <v>0.76930690999999995</v>
      </c>
      <c r="GG214">
        <v>0.86589189</v>
      </c>
      <c r="GK214">
        <v>0.76930690999999995</v>
      </c>
      <c r="GL214">
        <v>0.76849708000000005</v>
      </c>
      <c r="GM214" s="8">
        <f>GK214-GK215</f>
        <v>-4.7501780000000049E-2</v>
      </c>
      <c r="GN214" s="8">
        <f>-GM214*GL214*$EE214*COS(GO214*(PI()/180))</f>
        <v>3.549370787418215E-2</v>
      </c>
      <c r="GO214">
        <v>12</v>
      </c>
      <c r="GQ214">
        <v>0.76930690999999995</v>
      </c>
      <c r="GR214">
        <v>0.86589189</v>
      </c>
      <c r="GS214" s="8">
        <f>GQ214-GQ215</f>
        <v>-4.7501780000000049E-2</v>
      </c>
      <c r="GT214" s="8">
        <f>-GS214*GR214*$EE214*COS(GU214*(PI()/180))</f>
        <v>3.9670944957600547E-2</v>
      </c>
      <c r="GU214">
        <v>14</v>
      </c>
      <c r="GW214" s="1">
        <v>0.76930690999999995</v>
      </c>
      <c r="GX214" s="1">
        <v>0.67354742000000001</v>
      </c>
      <c r="GY214" s="8">
        <f>GW214-GW215</f>
        <v>-4.7501780000000049E-2</v>
      </c>
      <c r="GZ214" s="8">
        <f>-GY214*GX214*$EE214*COS(HA214*(PI()/180))</f>
        <v>3.0571346599703765E-2</v>
      </c>
      <c r="HA214">
        <v>16</v>
      </c>
      <c r="HC214" s="1">
        <v>0.76930690999999995</v>
      </c>
      <c r="HD214" s="1">
        <v>0.49094620999999999</v>
      </c>
    </row>
    <row r="215" spans="129:212" x14ac:dyDescent="0.3">
      <c r="DY215" s="1">
        <v>0.86832052299999996</v>
      </c>
      <c r="DZ215" s="15">
        <f t="shared" si="162"/>
        <v>1.8350048679812436E-2</v>
      </c>
      <c r="EA215" s="15">
        <f t="shared" si="163"/>
        <v>1.8350048679812436E-2</v>
      </c>
      <c r="EB215" s="15">
        <f>DY215-DY214</f>
        <v>5.1333571999999994E-2</v>
      </c>
      <c r="EC215" s="15">
        <f>EA215-EA214</f>
        <v>-5.9803854165456048E-3</v>
      </c>
      <c r="ED215" s="7">
        <f t="shared" si="164"/>
        <v>1.4548186650550252</v>
      </c>
      <c r="EE215">
        <f t="shared" si="165"/>
        <v>0.99328212613057343</v>
      </c>
      <c r="EI215" s="8">
        <f>EG215-EG216</f>
        <v>0</v>
      </c>
      <c r="EJ215" s="8">
        <f>-EI215*EH215*$EE215*COS(EK215*(PI()/180))</f>
        <v>0</v>
      </c>
      <c r="EK215">
        <v>0</v>
      </c>
      <c r="FM215">
        <v>0.81680869</v>
      </c>
      <c r="FN215">
        <v>0.20953389</v>
      </c>
      <c r="FO215" s="8">
        <f>FM215-FM216</f>
        <v>-5.1284839999999998E-2</v>
      </c>
      <c r="FP215" s="8">
        <f>-FO215*FN215*$EE215*COS(FQ215*(PI()/180))</f>
        <v>1.0647721690478767E-2</v>
      </c>
      <c r="FQ215">
        <v>4</v>
      </c>
      <c r="FS215">
        <v>0.81680869</v>
      </c>
      <c r="FT215">
        <v>0.20953389</v>
      </c>
      <c r="FY215">
        <v>0.81680869</v>
      </c>
      <c r="FZ215">
        <v>0.39136200999999998</v>
      </c>
      <c r="GA215" s="8">
        <f>FY215-FY216</f>
        <v>-5.1284839999999998E-2</v>
      </c>
      <c r="GB215" s="8">
        <f>-GA215*FZ215*$EE215*COS(GC215*(PI()/180))</f>
        <v>1.9742087240541828E-2</v>
      </c>
      <c r="GC215">
        <v>8</v>
      </c>
      <c r="GF215">
        <v>0.81680869</v>
      </c>
      <c r="GG215">
        <v>0.70091331999999995</v>
      </c>
      <c r="GK215">
        <v>0.81680869</v>
      </c>
      <c r="GL215">
        <v>0.5996591</v>
      </c>
      <c r="GM215" s="8">
        <f>GK215-GK216</f>
        <v>-5.1284839999999998E-2</v>
      </c>
      <c r="GN215" s="8">
        <f>-GM215*GL215*$EE215*COS(GO215*(PI()/180))</f>
        <v>2.9879302013590292E-2</v>
      </c>
      <c r="GO215">
        <v>12</v>
      </c>
      <c r="GQ215">
        <v>0.81680869</v>
      </c>
      <c r="GR215">
        <v>0.70091331999999995</v>
      </c>
      <c r="GS215" s="8">
        <f>GQ215-GQ216</f>
        <v>-5.1284839999999998E-2</v>
      </c>
      <c r="GT215" s="8">
        <f>-GS215*GR215*$EE215*COS(GU215*(PI()/180))</f>
        <v>3.4644161721755405E-2</v>
      </c>
      <c r="GU215">
        <v>14</v>
      </c>
      <c r="GW215" s="1">
        <v>0.81680869</v>
      </c>
      <c r="GX215" s="1">
        <v>0.60454231999999997</v>
      </c>
      <c r="GY215" s="8">
        <f>GW215-GW216</f>
        <v>-5.1284839999999998E-2</v>
      </c>
      <c r="GZ215" s="8">
        <f>-GY215*GX215*$EE215*COS(HA215*(PI()/180))</f>
        <v>2.9602607766303201E-2</v>
      </c>
      <c r="HA215">
        <v>16</v>
      </c>
      <c r="HC215" s="1">
        <v>0.81680869</v>
      </c>
      <c r="HD215" s="1">
        <v>0.40748329999999999</v>
      </c>
    </row>
    <row r="216" spans="129:212" x14ac:dyDescent="0.3">
      <c r="DY216" s="1">
        <v>0.91857666199999999</v>
      </c>
      <c r="DZ216" s="15">
        <f t="shared" si="162"/>
        <v>1.2138871339052334E-2</v>
      </c>
      <c r="EA216" s="15">
        <f t="shared" si="163"/>
        <v>1.2138871339052334E-2</v>
      </c>
      <c r="EB216" s="15">
        <f>DY216-DY215</f>
        <v>5.0256139000000033E-2</v>
      </c>
      <c r="EC216" s="15">
        <f>EA216-EA215</f>
        <v>-6.2111773407601024E-3</v>
      </c>
      <c r="ED216" s="7">
        <f t="shared" si="164"/>
        <v>1.4478294660556796</v>
      </c>
      <c r="EE216">
        <f t="shared" si="165"/>
        <v>0.9924490974491248</v>
      </c>
      <c r="EI216" s="8">
        <f>EG216-EG217</f>
        <v>0</v>
      </c>
      <c r="EJ216" s="8">
        <f>-EI216*EH216*$EE216*COS(EK216*(PI()/180))</f>
        <v>0</v>
      </c>
      <c r="EK216">
        <v>0</v>
      </c>
      <c r="FM216">
        <v>0.86809353</v>
      </c>
      <c r="FN216">
        <v>4.0916580000000001E-2</v>
      </c>
      <c r="FO216" s="8">
        <f>FM216-FM217</f>
        <v>-5.0145430000000046E-2</v>
      </c>
      <c r="FP216" s="8">
        <f>-FO216*FN216*$EE216*COS(FQ216*(PI()/180))</f>
        <v>2.0313264190973601E-3</v>
      </c>
      <c r="FQ216">
        <v>4</v>
      </c>
      <c r="FS216">
        <v>0.86809353</v>
      </c>
      <c r="FT216">
        <v>4.0916580000000001E-2</v>
      </c>
      <c r="FY216">
        <v>0.86809353</v>
      </c>
      <c r="FZ216">
        <v>0.21996270000000001</v>
      </c>
      <c r="GA216" s="8">
        <f>FY216-FY217</f>
        <v>-5.0145430000000046E-2</v>
      </c>
      <c r="GB216" s="8">
        <f>-GA216*FZ216*$EE216*COS(GC216*(PI()/180))</f>
        <v>1.0840302919621682E-2</v>
      </c>
      <c r="GC216">
        <v>8</v>
      </c>
      <c r="GF216">
        <v>0.86809353</v>
      </c>
      <c r="GG216">
        <v>0.53721801999999996</v>
      </c>
      <c r="GK216">
        <v>0.86809353</v>
      </c>
      <c r="GL216">
        <v>0.43202405999999999</v>
      </c>
      <c r="GM216" s="8">
        <f>GK216-GK217</f>
        <v>-5.0145430000000046E-2</v>
      </c>
      <c r="GN216" s="8">
        <f>-GM216*GL216*$EE216*COS(GO216*(PI()/180))</f>
        <v>2.1030612860909886E-2</v>
      </c>
      <c r="GO216">
        <v>12</v>
      </c>
      <c r="GQ216">
        <v>0.86809353</v>
      </c>
      <c r="GR216">
        <v>0.53721801999999996</v>
      </c>
      <c r="GS216" s="8">
        <f>GQ216-GQ217</f>
        <v>-5.0145430000000046E-2</v>
      </c>
      <c r="GT216" s="8">
        <f>-GS216*GR216*$EE216*COS(GU216*(PI()/180))</f>
        <v>2.5941452621399599E-2</v>
      </c>
      <c r="GU216">
        <v>14</v>
      </c>
      <c r="GW216" s="1">
        <v>0.86809353</v>
      </c>
      <c r="GX216" s="1">
        <v>0.53273904999999999</v>
      </c>
      <c r="GY216" s="8">
        <f>GW216-GW217</f>
        <v>-5.0145430000000046E-2</v>
      </c>
      <c r="GZ216" s="8">
        <f>-GY216*GX216*$EE216*COS(HA216*(PI()/180))</f>
        <v>2.5485653243640067E-2</v>
      </c>
      <c r="HA216">
        <v>16</v>
      </c>
      <c r="HC216" s="1">
        <v>0.86809353</v>
      </c>
      <c r="HD216" s="1">
        <v>0.32050445</v>
      </c>
    </row>
    <row r="217" spans="129:212" x14ac:dyDescent="0.3">
      <c r="DY217" s="1">
        <v>0.96365270999999997</v>
      </c>
      <c r="DZ217" s="15">
        <f t="shared" si="162"/>
        <v>6.2479519489863798E-3</v>
      </c>
      <c r="EA217" s="15">
        <f t="shared" si="163"/>
        <v>6.2479519489863798E-3</v>
      </c>
      <c r="EB217" s="15">
        <f>DY217-DY216</f>
        <v>4.507604799999998E-2</v>
      </c>
      <c r="EC217" s="15">
        <f>EA217-EA216</f>
        <v>-5.890919390065954E-3</v>
      </c>
      <c r="ED217" s="7">
        <f t="shared" si="164"/>
        <v>1.4408443619900533</v>
      </c>
      <c r="EE217">
        <f t="shared" si="165"/>
        <v>0.99156811957217028</v>
      </c>
      <c r="EI217" s="8">
        <f>EG217-EG218</f>
        <v>0</v>
      </c>
      <c r="EJ217" s="8">
        <f>-EI217*EH217*$EE217*COS(EK217*(PI()/180))</f>
        <v>0</v>
      </c>
      <c r="EK217">
        <v>0</v>
      </c>
      <c r="FM217">
        <v>0.91823896000000005</v>
      </c>
      <c r="FN217">
        <v>-0.14460078000000001</v>
      </c>
      <c r="FO217" s="8">
        <f>FM217-FM218</f>
        <v>-4.4942229999999972E-2</v>
      </c>
      <c r="FP217" s="8">
        <f>-FO217*FN217*$EE217*COS(FQ217*(PI()/180))</f>
        <v>-6.4281884264996616E-3</v>
      </c>
      <c r="FQ217">
        <v>4</v>
      </c>
      <c r="FS217">
        <v>0.91823896000000005</v>
      </c>
      <c r="FT217">
        <v>-0.14460078000000001</v>
      </c>
      <c r="FY217">
        <v>0.91823896000000005</v>
      </c>
      <c r="FZ217">
        <v>3.8280519999999998E-2</v>
      </c>
      <c r="GA217" s="8">
        <f>FY217-FY218</f>
        <v>-4.4942229999999972E-2</v>
      </c>
      <c r="GB217" s="8">
        <f>-GA217*FZ217*$EE217*COS(GC217*(PI()/180))</f>
        <v>1.6893038703506146E-3</v>
      </c>
      <c r="GC217">
        <v>8</v>
      </c>
      <c r="GF217">
        <v>0.91823896000000005</v>
      </c>
      <c r="GG217">
        <v>0.36901581999999999</v>
      </c>
      <c r="GK217">
        <v>0.91823896000000005</v>
      </c>
      <c r="GL217">
        <v>0.25877377000000001</v>
      </c>
      <c r="GM217" s="8">
        <f>GK217-GK218</f>
        <v>-4.4942229999999972E-2</v>
      </c>
      <c r="GN217" s="8">
        <f>-GM217*GL217*$EE217*COS(GO217*(PI()/180))</f>
        <v>1.1279810927549963E-2</v>
      </c>
      <c r="GO217">
        <v>12</v>
      </c>
      <c r="GQ217">
        <v>0.91823896000000005</v>
      </c>
      <c r="GR217">
        <v>0.36901581999999999</v>
      </c>
      <c r="GS217" s="8">
        <f>GQ217-GQ218</f>
        <v>-4.4942229999999972E-2</v>
      </c>
      <c r="GT217" s="8">
        <f>-GS217*GR217*$EE217*COS(GU217*(PI()/180))</f>
        <v>1.5956082630586964E-2</v>
      </c>
      <c r="GU217">
        <v>14</v>
      </c>
      <c r="GW217" s="1">
        <v>0.91823896000000005</v>
      </c>
      <c r="GX217" s="1">
        <v>0.46182132999999997</v>
      </c>
      <c r="GY217" s="8">
        <f>GW217-GW218</f>
        <v>-4.4942229999999972E-2</v>
      </c>
      <c r="GZ217" s="8">
        <f>-GY217*GX217*$EE217*COS(HA217*(PI()/180))</f>
        <v>1.9783029461968381E-2</v>
      </c>
      <c r="HA217">
        <v>16</v>
      </c>
      <c r="HC217" s="1">
        <v>0.91823896000000005</v>
      </c>
      <c r="HD217" s="1">
        <v>0.2331976</v>
      </c>
    </row>
    <row r="218" spans="129:212" x14ac:dyDescent="0.3">
      <c r="DY218" s="1">
        <v>1</v>
      </c>
      <c r="DZ218" s="15">
        <f t="shared" si="162"/>
        <v>1.2599999999999777E-3</v>
      </c>
      <c r="EA218" s="15">
        <f t="shared" si="163"/>
        <v>1.2599999999999777E-3</v>
      </c>
      <c r="EB218" s="15">
        <f>DY218-DY217</f>
        <v>3.6347290000000032E-2</v>
      </c>
      <c r="EC218" s="15">
        <f>EA218-EA217</f>
        <v>-4.9879519489864025E-3</v>
      </c>
      <c r="ED218" s="7">
        <f t="shared" si="164"/>
        <v>1.4344178036925648</v>
      </c>
      <c r="EE218">
        <f t="shared" si="165"/>
        <v>0.99071485389263281</v>
      </c>
      <c r="EI218" s="8">
        <f>EG218-EG217</f>
        <v>0</v>
      </c>
      <c r="EJ218" s="8">
        <f>-EI218*EH218*$EE218*COS(EK218*(PI()/180))</f>
        <v>0</v>
      </c>
      <c r="EK218">
        <v>0</v>
      </c>
      <c r="FM218">
        <v>0.96318119000000002</v>
      </c>
      <c r="FN218">
        <v>-0.36493552000000001</v>
      </c>
      <c r="FO218" s="8">
        <f>FM218-FM217</f>
        <v>4.4942229999999972E-2</v>
      </c>
      <c r="FP218" s="8">
        <f>-FO218*FN218*$EE218*COS(FQ218*(PI()/180))</f>
        <v>1.6209149154226707E-2</v>
      </c>
      <c r="FQ218">
        <v>4</v>
      </c>
      <c r="FS218">
        <v>0.96318119000000002</v>
      </c>
      <c r="FT218">
        <v>-0.36493552000000001</v>
      </c>
      <c r="FY218">
        <v>0.96318119000000002</v>
      </c>
      <c r="FZ218">
        <v>-0.16775292</v>
      </c>
      <c r="GA218" s="8">
        <f>FY218-FY217</f>
        <v>4.4942229999999972E-2</v>
      </c>
      <c r="GB218" s="8">
        <f>-GA218*FZ218*$EE218*COS(GC218*(PI()/180))</f>
        <v>7.3964982076966399E-3</v>
      </c>
      <c r="GC218">
        <v>8</v>
      </c>
      <c r="GF218">
        <v>0.96318119000000002</v>
      </c>
      <c r="GG218">
        <v>0.18523844</v>
      </c>
      <c r="GK218">
        <v>0.96318119000000002</v>
      </c>
      <c r="GL218">
        <v>6.8353780000000003E-2</v>
      </c>
      <c r="GM218" s="8">
        <f>GK218-GK217</f>
        <v>4.4942229999999972E-2</v>
      </c>
      <c r="GN218" s="8">
        <f>-GM218*GL218*$EE218*COS(GO218*(PI()/180))</f>
        <v>-2.9769409676559774E-3</v>
      </c>
      <c r="GO218">
        <v>12</v>
      </c>
      <c r="GQ218">
        <v>0.96318119000000002</v>
      </c>
      <c r="GR218">
        <v>0.18523844</v>
      </c>
      <c r="GS218" s="8">
        <f>GQ218-GQ217</f>
        <v>4.4942229999999972E-2</v>
      </c>
      <c r="GT218" s="8">
        <f>-GS218*GR218*$EE218*COS(GU218*(PI()/180))</f>
        <v>-8.0027366549129814E-3</v>
      </c>
      <c r="GU218">
        <v>14</v>
      </c>
      <c r="GW218" s="1">
        <v>0.96318119000000002</v>
      </c>
      <c r="GX218" s="1">
        <v>0.39625516999999999</v>
      </c>
      <c r="GY218" s="8">
        <f>GW218-GW217</f>
        <v>4.4942229999999972E-2</v>
      </c>
      <c r="GZ218" s="8">
        <f>-GY218*GX218*$EE218*COS(HA218*(PI()/180))</f>
        <v>-1.6959766593470177E-2</v>
      </c>
      <c r="HA218">
        <v>16</v>
      </c>
      <c r="HC218" s="1">
        <v>0.96318119000000002</v>
      </c>
      <c r="HD218" s="1">
        <v>0.1489829</v>
      </c>
    </row>
    <row r="219" spans="129:212" x14ac:dyDescent="0.3">
      <c r="EA219" s="3" t="s">
        <v>36</v>
      </c>
      <c r="ED219">
        <v>1.4344178036925648</v>
      </c>
      <c r="EE219">
        <f t="shared" si="165"/>
        <v>0.99071485389263281</v>
      </c>
      <c r="EI219" s="8">
        <f>EG219-EG218</f>
        <v>0</v>
      </c>
      <c r="EJ219" s="8">
        <f>-EI219*EH219*$EE219*COS(EK219*(PI()/180))</f>
        <v>0</v>
      </c>
      <c r="EK219">
        <v>0</v>
      </c>
      <c r="FM219">
        <v>1</v>
      </c>
      <c r="FN219">
        <v>-0.68851050999999996</v>
      </c>
      <c r="FO219" s="8">
        <f>FM219-FM218</f>
        <v>3.681880999999998E-2</v>
      </c>
      <c r="FP219" s="8">
        <f>-FO219*FN219*$EE219*COS(FQ219*(PI()/180))</f>
        <v>2.5053579630737736E-2</v>
      </c>
      <c r="FQ219">
        <v>4</v>
      </c>
      <c r="FS219">
        <v>1</v>
      </c>
      <c r="FT219">
        <v>-0.68851050999999996</v>
      </c>
      <c r="FY219">
        <v>1</v>
      </c>
      <c r="FZ219">
        <v>-0.44091185999999999</v>
      </c>
      <c r="GA219" s="8">
        <f>FY219-FY218</f>
        <v>3.681880999999998E-2</v>
      </c>
      <c r="GB219" s="8">
        <f>-GA219*FZ219*$EE219*COS(GC219*(PI()/180))</f>
        <v>1.5926596548396565E-2</v>
      </c>
      <c r="GC219">
        <v>8</v>
      </c>
      <c r="GF219">
        <v>1</v>
      </c>
      <c r="GG219">
        <v>-4.4187789999999998E-2</v>
      </c>
      <c r="GK219">
        <v>1</v>
      </c>
      <c r="GL219">
        <v>-0.16954553999999999</v>
      </c>
      <c r="GM219" s="8">
        <f>GK219-GK218</f>
        <v>3.681880999999998E-2</v>
      </c>
      <c r="GN219" s="8">
        <f>-GM219*GL219*$EE219*COS(GO219*(PI()/180))</f>
        <v>6.0493565988246406E-3</v>
      </c>
      <c r="GO219">
        <v>12</v>
      </c>
      <c r="GQ219">
        <v>1</v>
      </c>
      <c r="GR219">
        <v>-4.4187789999999998E-2</v>
      </c>
      <c r="GS219" s="8">
        <f>GQ219-GQ218</f>
        <v>3.681880999999998E-2</v>
      </c>
      <c r="GT219" s="8">
        <f>-GS219*GR219*$EE219*COS(GU219*(PI()/180))</f>
        <v>1.5639570501448131E-3</v>
      </c>
      <c r="GU219">
        <v>14</v>
      </c>
      <c r="GW219" s="1">
        <v>1</v>
      </c>
      <c r="GX219" s="1">
        <v>0.34669653</v>
      </c>
      <c r="GY219" s="8">
        <f>GW219-GW218</f>
        <v>3.681880999999998E-2</v>
      </c>
      <c r="GZ219" s="8">
        <f>-GY219*GX219*$EE219*COS(HA219*(PI()/180))</f>
        <v>-1.2156527986016963E-2</v>
      </c>
      <c r="HA219">
        <v>16</v>
      </c>
      <c r="HC219" s="1">
        <v>1</v>
      </c>
      <c r="HD219" s="1">
        <v>7.6445120000000005E-2</v>
      </c>
    </row>
    <row r="220" spans="129:212" x14ac:dyDescent="0.3">
      <c r="DY220" s="1">
        <v>0</v>
      </c>
      <c r="DZ220" s="15">
        <f>5*($EC$5/100)*(0.2969*SQRT(DY220)-0.126*DY220-0.3516*DY220^2+0.2843*DY220^3-0.1015*DY220^4)</f>
        <v>0</v>
      </c>
      <c r="EA220" s="15">
        <f>-DZ220</f>
        <v>0</v>
      </c>
      <c r="EB220" s="15" t="e">
        <f>DY220-#REF!</f>
        <v>#REF!</v>
      </c>
      <c r="EC220" s="15"/>
      <c r="ED220" s="7"/>
      <c r="EI220" s="8"/>
      <c r="EJ220" s="8"/>
      <c r="FO220" s="8"/>
      <c r="FP220" s="8"/>
      <c r="GA220" s="8"/>
      <c r="GB220" s="8"/>
      <c r="GM220" s="8"/>
      <c r="GN220" s="8"/>
      <c r="GS220" s="8"/>
      <c r="GT220" s="8"/>
      <c r="GY220" s="8"/>
      <c r="GZ220" s="8"/>
    </row>
    <row r="221" spans="129:212" x14ac:dyDescent="0.3">
      <c r="DY221" s="1">
        <v>2.60625466E-2</v>
      </c>
      <c r="DZ221" s="15">
        <f t="shared" ref="DZ221:DZ242" si="166">5*($EC$5/100)*(0.2969*SQRT(DY221)-0.126*DY221-0.3516*DY221^2+0.2843*DY221^3-0.1015*DY221^4)</f>
        <v>2.6648108451597489E-2</v>
      </c>
      <c r="EA221" s="15">
        <f t="shared" ref="EA221:EA242" si="167">-DZ221</f>
        <v>-2.6648108451597489E-2</v>
      </c>
      <c r="EB221" s="15">
        <f>DY221-DY220</f>
        <v>2.60625466E-2</v>
      </c>
      <c r="EC221" s="15">
        <f t="shared" ref="EC221:EC242" si="168">EA221-EA220</f>
        <v>-2.6648108451597489E-2</v>
      </c>
      <c r="ED221" s="7">
        <f>-(PI()/2)+ATAN(EC221/EB221)</f>
        <v>-2.367303017772497</v>
      </c>
      <c r="EE221">
        <f>SIN(ED221)</f>
        <v>-0.69920839973092097</v>
      </c>
      <c r="EI221" s="8">
        <f>EG221-EG222</f>
        <v>0</v>
      </c>
      <c r="EJ221" s="8">
        <f>-EI221*EH221*$EE221*COS(EK221*(PI()/180))</f>
        <v>0</v>
      </c>
      <c r="EK221">
        <v>0</v>
      </c>
      <c r="FM221">
        <v>0</v>
      </c>
      <c r="FN221">
        <v>-1.1117349299999999</v>
      </c>
      <c r="FO221" s="8">
        <f>FM221-FM222</f>
        <v>0</v>
      </c>
      <c r="FP221" s="8">
        <f>-FO221*FN221*$EE221*COS(FQ221*(PI()/180))</f>
        <v>0</v>
      </c>
      <c r="FQ221">
        <v>4</v>
      </c>
      <c r="FS221">
        <v>0</v>
      </c>
      <c r="FT221">
        <v>-1.1117349299999999</v>
      </c>
      <c r="FY221">
        <v>0</v>
      </c>
      <c r="FZ221">
        <v>-1.25097857</v>
      </c>
      <c r="GA221" s="8">
        <f>FY221-FY222</f>
        <v>0</v>
      </c>
      <c r="GB221" s="8">
        <f>-GA221*FZ221*$EE221*COS(GC221*(PI()/180))</f>
        <v>0</v>
      </c>
      <c r="GC221">
        <v>8</v>
      </c>
      <c r="GF221">
        <v>0</v>
      </c>
      <c r="GG221">
        <v>-1.2969714299999999</v>
      </c>
      <c r="GK221">
        <v>0</v>
      </c>
      <c r="GL221">
        <v>-1.2913591200000001</v>
      </c>
      <c r="GM221" s="8">
        <f>GK221-GK222</f>
        <v>0</v>
      </c>
      <c r="GN221" s="8">
        <f>-GM221*GL221*$EE221*COS(GO221*(PI()/180))</f>
        <v>0</v>
      </c>
      <c r="GO221">
        <v>12</v>
      </c>
      <c r="GQ221">
        <v>0</v>
      </c>
      <c r="GR221">
        <v>-1.2969714299999999</v>
      </c>
      <c r="GS221" s="8">
        <f>GQ221-GQ222</f>
        <v>0</v>
      </c>
      <c r="GT221" s="8">
        <f>-GS221*GR221*$EE221*COS(GU221*(PI()/180))</f>
        <v>0</v>
      </c>
      <c r="GU221">
        <v>14</v>
      </c>
      <c r="GW221" s="1">
        <v>0</v>
      </c>
      <c r="GX221" s="1">
        <v>-0.47142023999999999</v>
      </c>
      <c r="GY221" s="8">
        <f>GW221-GW222</f>
        <v>0</v>
      </c>
      <c r="GZ221" s="8">
        <f>-GY221*GX221*$EE221*COS(HA221*(PI()/180))</f>
        <v>0</v>
      </c>
      <c r="HA221">
        <v>16</v>
      </c>
      <c r="HC221" s="1">
        <v>0</v>
      </c>
      <c r="HD221" s="1">
        <v>-0.59501983999999997</v>
      </c>
    </row>
    <row r="222" spans="129:212" x14ac:dyDescent="0.3">
      <c r="DY222" s="1">
        <v>6.5657129800000005E-2</v>
      </c>
      <c r="DZ222" s="15">
        <f t="shared" si="166"/>
        <v>3.9820016425207334E-2</v>
      </c>
      <c r="EA222" s="15">
        <f t="shared" si="167"/>
        <v>-3.9820016425207334E-2</v>
      </c>
      <c r="EB222" s="15">
        <f>DY222-DY221</f>
        <v>3.9594583200000005E-2</v>
      </c>
      <c r="EC222" s="15">
        <f t="shared" si="168"/>
        <v>-1.3171907973609846E-2</v>
      </c>
      <c r="ED222" s="7">
        <f t="shared" ref="ED222:ED242" si="169">-(PI()/2)+ATAN(EC222/EB222)</f>
        <v>-1.8919492617242695</v>
      </c>
      <c r="EE222">
        <f>SIN(ED222)</f>
        <v>-0.94887211249767367</v>
      </c>
      <c r="EI222" s="8">
        <f>EG222-EG223</f>
        <v>0</v>
      </c>
      <c r="EJ222" s="8">
        <f>-EI222*EH222*$EE222*COS(EK222*(PI()/180))</f>
        <v>0</v>
      </c>
      <c r="EK222">
        <v>0</v>
      </c>
      <c r="FM222">
        <v>0</v>
      </c>
      <c r="FN222">
        <v>-1.50980855</v>
      </c>
      <c r="FO222" s="8">
        <f>FM222-FM223</f>
        <v>-2.5729459999999999E-2</v>
      </c>
      <c r="FP222" s="8">
        <f>-FO222*FN222*$EE222*COS(FQ222*(PI()/180))</f>
        <v>3.6770626090783923E-2</v>
      </c>
      <c r="FQ222">
        <v>4</v>
      </c>
      <c r="FS222">
        <v>0</v>
      </c>
      <c r="FT222">
        <v>-1.50980855</v>
      </c>
      <c r="FY222">
        <v>0</v>
      </c>
      <c r="FZ222">
        <v>-2.0719090499999999</v>
      </c>
      <c r="GA222" s="8">
        <f>FY222-FY223</f>
        <v>-2.5729459999999999E-2</v>
      </c>
      <c r="GB222" s="8">
        <f>-GA222*FZ222*$EE222*COS(GC222*(PI()/180))</f>
        <v>5.0091243972834487E-2</v>
      </c>
      <c r="GC222">
        <v>8</v>
      </c>
      <c r="GF222">
        <v>0</v>
      </c>
      <c r="GG222">
        <v>-2.5057497</v>
      </c>
      <c r="GK222">
        <v>0</v>
      </c>
      <c r="GL222">
        <v>-2.3885596100000002</v>
      </c>
      <c r="GM222" s="8">
        <f>GK222-GK223</f>
        <v>-2.5729459999999999E-2</v>
      </c>
      <c r="GN222" s="8">
        <f>-GM222*GL222*$EE222*COS(GO222*(PI()/180))</f>
        <v>5.7039910124807525E-2</v>
      </c>
      <c r="GO222">
        <v>12</v>
      </c>
      <c r="GQ222">
        <v>0</v>
      </c>
      <c r="GR222">
        <v>-2.5057497</v>
      </c>
      <c r="GS222" s="8">
        <f>GQ222-GQ223</f>
        <v>-2.5729459999999999E-2</v>
      </c>
      <c r="GT222" s="8">
        <f>-GS222*GR222*$EE222*COS(GU222*(PI()/180))</f>
        <v>5.9358123067007697E-2</v>
      </c>
      <c r="GU222">
        <v>14</v>
      </c>
      <c r="GW222" s="1">
        <v>0</v>
      </c>
      <c r="GX222" s="1">
        <v>-1.85279292</v>
      </c>
      <c r="GY222" s="8">
        <f>GW222-GW223</f>
        <v>-2.5729459999999999E-2</v>
      </c>
      <c r="GZ222" s="8">
        <f>-GY222*GX222*$EE222*COS(HA222*(PI()/180))</f>
        <v>4.3481735897638471E-2</v>
      </c>
      <c r="HA222">
        <v>16</v>
      </c>
      <c r="HC222" s="1">
        <v>0</v>
      </c>
      <c r="HD222" s="1">
        <v>-1.7191006499999999</v>
      </c>
    </row>
    <row r="223" spans="129:212" x14ac:dyDescent="0.3">
      <c r="DY223" s="1">
        <v>0.116797683</v>
      </c>
      <c r="DZ223" s="15">
        <f t="shared" si="166"/>
        <v>4.9433246699933216E-2</v>
      </c>
      <c r="EA223" s="15">
        <f t="shared" si="167"/>
        <v>-4.9433246699933216E-2</v>
      </c>
      <c r="EB223" s="15">
        <f>DY223-DY222</f>
        <v>5.1140553199999994E-2</v>
      </c>
      <c r="EC223" s="15">
        <f t="shared" si="168"/>
        <v>-9.6132302747258813E-3</v>
      </c>
      <c r="ED223" s="7">
        <f t="shared" si="169"/>
        <v>-1.7566047065434491</v>
      </c>
      <c r="EE223">
        <f>SIN(ED223)</f>
        <v>-0.98278723083040553</v>
      </c>
      <c r="EI223" s="8">
        <f>EG223-EG224</f>
        <v>0</v>
      </c>
      <c r="EJ223" s="8">
        <f>-EI223*EH223*$EE223*COS(EK223*(PI()/180))</f>
        <v>0</v>
      </c>
      <c r="EK223">
        <v>0</v>
      </c>
      <c r="FM223">
        <v>2.5729459999999999E-2</v>
      </c>
      <c r="FN223">
        <v>-0.31347399999999997</v>
      </c>
      <c r="FO223" s="8">
        <f>FM223-FM224</f>
        <v>-3.9560220000000007E-2</v>
      </c>
      <c r="FP223" s="8">
        <f>-FO223*FN223*$EE223*COS(FQ223*(PI()/180))</f>
        <v>1.2157954639467072E-2</v>
      </c>
      <c r="FQ223">
        <v>4</v>
      </c>
      <c r="FS223">
        <v>2.5729459999999999E-2</v>
      </c>
      <c r="FT223">
        <v>-0.31347399999999997</v>
      </c>
      <c r="FY223">
        <v>2.5729459999999999E-2</v>
      </c>
      <c r="FZ223">
        <v>-0.70423073000000003</v>
      </c>
      <c r="GA223" s="8">
        <f>FY223-FY224</f>
        <v>-3.9560220000000007E-2</v>
      </c>
      <c r="GB223" s="8">
        <f>-GA223*FZ223*$EE223*COS(GC223*(PI()/180))</f>
        <v>2.7113522964537926E-2</v>
      </c>
      <c r="GC223">
        <v>8</v>
      </c>
      <c r="GF223">
        <v>2.5729459999999999E-2</v>
      </c>
      <c r="GG223">
        <v>-1.0996695000000001</v>
      </c>
      <c r="GK223">
        <v>2.5729459999999999E-2</v>
      </c>
      <c r="GL223">
        <v>-0.98338141000000001</v>
      </c>
      <c r="GM223" s="8">
        <f>GK223-GK224</f>
        <v>-3.9560220000000007E-2</v>
      </c>
      <c r="GN223" s="8">
        <f>-GM223*GL223*$EE223*COS(GO223*(PI()/180))</f>
        <v>3.7397673983214023E-2</v>
      </c>
      <c r="GO223">
        <v>12</v>
      </c>
      <c r="GQ223">
        <v>2.5729459999999999E-2</v>
      </c>
      <c r="GR223">
        <v>-1.0996695000000001</v>
      </c>
      <c r="GS223" s="8">
        <f>GQ223-GQ224</f>
        <v>-3.9560220000000007E-2</v>
      </c>
      <c r="GT223" s="8">
        <f>-GS223*GR223*$EE223*COS(GU223*(PI()/180))</f>
        <v>4.1484370235394558E-2</v>
      </c>
      <c r="GU223">
        <v>14</v>
      </c>
      <c r="GW223" s="1">
        <v>2.5729459999999999E-2</v>
      </c>
      <c r="GX223" s="1">
        <v>-1.12728446</v>
      </c>
      <c r="GY223" s="8">
        <f>GW223-GW224</f>
        <v>-3.9560220000000007E-2</v>
      </c>
      <c r="GZ223" s="8">
        <f>-GY223*GX223*$EE223*COS(HA223*(PI()/180))</f>
        <v>4.2130184440117333E-2</v>
      </c>
      <c r="HA223">
        <v>16</v>
      </c>
      <c r="HC223" s="1">
        <v>2.5729459999999999E-2</v>
      </c>
      <c r="HD223" s="1">
        <v>-0.97297959999999994</v>
      </c>
    </row>
    <row r="224" spans="129:212" x14ac:dyDescent="0.3">
      <c r="DY224" s="1">
        <v>0.17878364099999999</v>
      </c>
      <c r="DZ224" s="15">
        <f t="shared" si="166"/>
        <v>5.5976094728309785E-2</v>
      </c>
      <c r="EA224" s="15">
        <f t="shared" si="167"/>
        <v>-5.5976094728309785E-2</v>
      </c>
      <c r="EB224" s="15">
        <f>DY224-DY223</f>
        <v>6.1985957999999994E-2</v>
      </c>
      <c r="EC224" s="15">
        <f t="shared" si="168"/>
        <v>-6.5428480283765689E-3</v>
      </c>
      <c r="ED224" s="7">
        <f t="shared" si="169"/>
        <v>-1.6759606278858505</v>
      </c>
      <c r="EE224">
        <f>SIN(ED224)</f>
        <v>-0.99447532939330852</v>
      </c>
      <c r="EI224" s="8">
        <f>EG224-EG225</f>
        <v>0</v>
      </c>
      <c r="EJ224" s="8">
        <f>-EI224*EH224*$EE224*COS(EK224*(PI()/180))</f>
        <v>0</v>
      </c>
      <c r="EK224">
        <v>0</v>
      </c>
      <c r="FM224">
        <v>6.5289680000000003E-2</v>
      </c>
      <c r="FN224">
        <v>0.50169772999999995</v>
      </c>
      <c r="FO224" s="8">
        <f>FM224-FM225</f>
        <v>-5.1124549999999991E-2</v>
      </c>
      <c r="FP224" s="8">
        <f>-FO224*FN224*$EE224*COS(FQ224*(PI()/180))</f>
        <v>-2.5445233348894553E-2</v>
      </c>
      <c r="FQ224">
        <v>4</v>
      </c>
      <c r="FS224">
        <v>6.5289680000000003E-2</v>
      </c>
      <c r="FT224">
        <v>0.50169772999999995</v>
      </c>
      <c r="FY224">
        <v>6.5289680000000003E-2</v>
      </c>
      <c r="FZ224">
        <v>0.17498548</v>
      </c>
      <c r="GA224" s="8">
        <f>FY224-FY225</f>
        <v>-5.1124549999999991E-2</v>
      </c>
      <c r="GB224" s="8">
        <f>-GA224*FZ224*$EE224*COS(GC224*(PI()/180))</f>
        <v>-8.810048529570921E-3</v>
      </c>
      <c r="GC224">
        <v>8</v>
      </c>
      <c r="GF224">
        <v>6.5289680000000003E-2</v>
      </c>
      <c r="GG224">
        <v>-0.21266183</v>
      </c>
      <c r="GK224">
        <v>6.5289680000000003E-2</v>
      </c>
      <c r="GL224">
        <v>-9.3547560000000002E-2</v>
      </c>
      <c r="GM224" s="8">
        <f>GK224-GK225</f>
        <v>-5.1124549999999991E-2</v>
      </c>
      <c r="GN224" s="8">
        <f>-GM224*GL224*$EE224*COS(GO224*(PI()/180))</f>
        <v>4.6522213540339174E-3</v>
      </c>
      <c r="GO224">
        <v>12</v>
      </c>
      <c r="GQ224">
        <v>6.5289680000000003E-2</v>
      </c>
      <c r="GR224">
        <v>-0.21266183</v>
      </c>
      <c r="GS224" s="8">
        <f>GQ224-GQ225</f>
        <v>-5.1124549999999991E-2</v>
      </c>
      <c r="GT224" s="8">
        <f>-GS224*GR224*$EE224*COS(GU224*(PI()/180))</f>
        <v>1.0491007013943551E-2</v>
      </c>
      <c r="GU224">
        <v>14</v>
      </c>
      <c r="GW224" s="1">
        <v>6.5289680000000003E-2</v>
      </c>
      <c r="GX224" s="1">
        <v>-0.74740357000000002</v>
      </c>
      <c r="GY224" s="8">
        <f>GW224-GW225</f>
        <v>-5.1124549999999991E-2</v>
      </c>
      <c r="GZ224" s="8">
        <f>-GY224*GX224*$EE224*COS(HA224*(PI()/180))</f>
        <v>3.6527530923070761E-2</v>
      </c>
      <c r="HA224">
        <v>16</v>
      </c>
      <c r="HC224" s="1">
        <v>6.5289680000000003E-2</v>
      </c>
      <c r="HD224" s="1">
        <v>-0.48029117999999998</v>
      </c>
    </row>
    <row r="225" spans="129:212" x14ac:dyDescent="0.3">
      <c r="DY225" s="1">
        <v>0.23458828300000001</v>
      </c>
      <c r="DZ225" s="15">
        <f t="shared" si="166"/>
        <v>5.8954250447668256E-2</v>
      </c>
      <c r="EA225" s="15">
        <f t="shared" si="167"/>
        <v>-5.8954250447668256E-2</v>
      </c>
      <c r="EB225" s="15">
        <f>DY225-DY224</f>
        <v>5.5804642000000015E-2</v>
      </c>
      <c r="EC225" s="15">
        <f t="shared" si="168"/>
        <v>-2.9781557193584718E-3</v>
      </c>
      <c r="ED225" s="7">
        <f t="shared" si="169"/>
        <v>-1.6241132746282241</v>
      </c>
      <c r="EE225">
        <f>SIN(ED225)</f>
        <v>-0.99857898821020796</v>
      </c>
      <c r="EI225" s="8">
        <f>EG225-EG226</f>
        <v>0</v>
      </c>
      <c r="EJ225" s="8">
        <f>-EI225*EH225*$EE225*COS(EK225*(PI()/180))</f>
        <v>0</v>
      </c>
      <c r="EK225">
        <v>0</v>
      </c>
      <c r="FM225">
        <v>0.11641422999999999</v>
      </c>
      <c r="FN225">
        <v>0.93571660000000001</v>
      </c>
      <c r="FO225" s="8">
        <f>FM225-FM226</f>
        <v>-6.1994780000000013E-2</v>
      </c>
      <c r="FP225" s="8">
        <f>-FO225*FN225*$EE225*COS(FQ225*(PI()/180))</f>
        <v>-5.7786004977650983E-2</v>
      </c>
      <c r="FQ225">
        <v>4</v>
      </c>
      <c r="FS225">
        <v>0.11641422999999999</v>
      </c>
      <c r="FT225">
        <v>0.93571660000000001</v>
      </c>
      <c r="FY225">
        <v>0.11641422999999999</v>
      </c>
      <c r="FZ225">
        <v>0.65250825000000001</v>
      </c>
      <c r="GA225" s="8">
        <f>FY225-FY226</f>
        <v>-6.1994780000000013E-2</v>
      </c>
      <c r="GB225" s="8">
        <f>-GA225*FZ225*$EE225*COS(GC225*(PI()/180))</f>
        <v>-4.0001504798964173E-2</v>
      </c>
      <c r="GC225">
        <v>8</v>
      </c>
      <c r="GF225">
        <v>0.11641422999999999</v>
      </c>
      <c r="GG225">
        <v>0.28509649999999997</v>
      </c>
      <c r="GK225">
        <v>0.11641422999999999</v>
      </c>
      <c r="GL225">
        <v>0.40069697999999998</v>
      </c>
      <c r="GM225" s="8">
        <f>GK225-GK226</f>
        <v>-6.1994780000000013E-2</v>
      </c>
      <c r="GN225" s="8">
        <f>-GM225*GL225*$EE225*COS(GO225*(PI()/180))</f>
        <v>-2.4263754878141783E-2</v>
      </c>
      <c r="GO225">
        <v>12</v>
      </c>
      <c r="GQ225">
        <v>0.11641422999999999</v>
      </c>
      <c r="GR225">
        <v>0.28509649999999997</v>
      </c>
      <c r="GS225" s="8">
        <f>GQ225-GQ226</f>
        <v>-6.1994780000000013E-2</v>
      </c>
      <c r="GT225" s="8">
        <f>-GS225*GR225*$EE225*COS(GU225*(PI()/180))</f>
        <v>-1.7125117142026306E-2</v>
      </c>
      <c r="GU225">
        <v>14</v>
      </c>
      <c r="GW225" s="1">
        <v>0.11641422999999999</v>
      </c>
      <c r="GX225" s="1">
        <v>-0.39955805999999999</v>
      </c>
      <c r="GY225" s="8">
        <f>GW225-GW226</f>
        <v>-6.1994780000000013E-2</v>
      </c>
      <c r="GZ225" s="8">
        <f>-GY225*GX225*$EE225*COS(HA225*(PI()/180))</f>
        <v>2.3777110687336792E-2</v>
      </c>
      <c r="HA225">
        <v>16</v>
      </c>
      <c r="HC225" s="1">
        <v>0.11641422999999999</v>
      </c>
      <c r="HD225" s="1">
        <v>-0.16879684</v>
      </c>
    </row>
    <row r="226" spans="129:212" x14ac:dyDescent="0.3">
      <c r="DY226" s="1">
        <v>0.27912081999999999</v>
      </c>
      <c r="DZ226" s="15">
        <f t="shared" si="166"/>
        <v>5.9917388798173321E-2</v>
      </c>
      <c r="EA226" s="15">
        <f t="shared" si="167"/>
        <v>-5.9917388798173321E-2</v>
      </c>
      <c r="EB226" s="15">
        <f>DY226-DY225</f>
        <v>4.4532536999999983E-2</v>
      </c>
      <c r="EC226" s="15">
        <f t="shared" si="168"/>
        <v>-9.6313835050506474E-4</v>
      </c>
      <c r="ED226" s="7">
        <f t="shared" si="169"/>
        <v>-1.5924207004593651</v>
      </c>
      <c r="EE226">
        <f>SIN(ED226)</f>
        <v>-0.99976620234260183</v>
      </c>
      <c r="EI226" s="8">
        <f>EG226-EG227</f>
        <v>0</v>
      </c>
      <c r="EJ226" s="8">
        <f>-EI226*EH226*$EE226*COS(EK226*(PI()/180))</f>
        <v>0</v>
      </c>
      <c r="EK226">
        <v>0</v>
      </c>
      <c r="FM226">
        <v>0.17840901000000001</v>
      </c>
      <c r="FN226">
        <v>1.10452262</v>
      </c>
      <c r="FO226" s="8">
        <f>FM226-FM227</f>
        <v>-5.5793939999999986E-2</v>
      </c>
      <c r="FP226" s="8">
        <f>-FO226*FN226*$EE226*COS(FQ226*(PI()/180))</f>
        <v>-6.146117891706019E-2</v>
      </c>
      <c r="FQ226">
        <v>4</v>
      </c>
      <c r="FS226">
        <v>0.17840901000000001</v>
      </c>
      <c r="FT226">
        <v>1.10452262</v>
      </c>
      <c r="FY226">
        <v>0.17840901000000001</v>
      </c>
      <c r="FZ226">
        <v>0.85505925000000005</v>
      </c>
      <c r="GA226" s="8">
        <f>FY226-FY227</f>
        <v>-5.5793939999999986E-2</v>
      </c>
      <c r="GB226" s="8">
        <f>-GA226*FZ226*$EE226*COS(GC226*(PI()/180))</f>
        <v>-4.7231796769065186E-2</v>
      </c>
      <c r="GC226">
        <v>8</v>
      </c>
      <c r="GF226">
        <v>0.17840901000000001</v>
      </c>
      <c r="GG226">
        <v>0.51538298999999999</v>
      </c>
      <c r="GK226">
        <v>0.17840901000000001</v>
      </c>
      <c r="GL226">
        <v>0.62392548999999997</v>
      </c>
      <c r="GM226" s="8">
        <f>GK226-GK227</f>
        <v>-5.5793939999999986E-2</v>
      </c>
      <c r="GN226" s="8">
        <f>-GM226*GL226*$EE226*COS(GO226*(PI()/180))</f>
        <v>-3.4042590832236118E-2</v>
      </c>
      <c r="GO226">
        <v>12</v>
      </c>
      <c r="GQ226">
        <v>0.17840901000000001</v>
      </c>
      <c r="GR226">
        <v>0.51538298999999999</v>
      </c>
      <c r="GS226" s="8">
        <f>GQ226-GQ227</f>
        <v>-5.5793939999999986E-2</v>
      </c>
      <c r="GT226" s="8">
        <f>-GS226*GR226*$EE226*COS(GU226*(PI()/180))</f>
        <v>-2.7894570664355748E-2</v>
      </c>
      <c r="GU226">
        <v>14</v>
      </c>
      <c r="GW226" s="1">
        <v>0.17840901000000001</v>
      </c>
      <c r="GX226" s="1">
        <v>-0.21418799999999999</v>
      </c>
      <c r="GY226" s="8">
        <f>GW226-GW227</f>
        <v>-5.5793939999999986E-2</v>
      </c>
      <c r="GZ226" s="8">
        <f>-GY226*GX226*$EE226*COS(HA226*(PI()/180))</f>
        <v>1.1484768745521566E-2</v>
      </c>
      <c r="HA226">
        <v>16</v>
      </c>
      <c r="HC226" s="1">
        <v>0.17840901000000001</v>
      </c>
      <c r="HD226" s="1">
        <v>1.284415E-2</v>
      </c>
    </row>
    <row r="227" spans="129:212" x14ac:dyDescent="0.3">
      <c r="DY227" s="1">
        <v>0.32371982700000002</v>
      </c>
      <c r="DZ227" s="15">
        <f t="shared" si="166"/>
        <v>5.9892512357095425E-2</v>
      </c>
      <c r="EA227" s="15">
        <f t="shared" si="167"/>
        <v>-5.9892512357095425E-2</v>
      </c>
      <c r="EB227" s="15">
        <f>DY227-DY226</f>
        <v>4.4599007000000024E-2</v>
      </c>
      <c r="EC227" s="15">
        <f t="shared" si="168"/>
        <v>2.4876441077896494E-5</v>
      </c>
      <c r="ED227" s="7">
        <f t="shared" si="169"/>
        <v>-1.5702385466968316</v>
      </c>
      <c r="EE227">
        <f>SIN(ED227)</f>
        <v>-0.99999984444068513</v>
      </c>
      <c r="EI227" s="8">
        <f>EG227-EG228</f>
        <v>0</v>
      </c>
      <c r="EJ227" s="8">
        <f>-EI227*EH227*$EE227*COS(EK227*(PI()/180))</f>
        <v>0</v>
      </c>
      <c r="EK227">
        <v>0</v>
      </c>
      <c r="FM227">
        <v>0.23420294999999999</v>
      </c>
      <c r="FN227">
        <v>1.23424011</v>
      </c>
      <c r="FO227" s="8">
        <f>FM227-FM228</f>
        <v>-4.457862999999998E-2</v>
      </c>
      <c r="FP227" s="8">
        <f>-FO227*FN227*$EE227*COS(FQ227*(PI()/180))</f>
        <v>-5.4886696915980707E-2</v>
      </c>
      <c r="FQ227">
        <v>4</v>
      </c>
      <c r="FS227">
        <v>0.23420294999999999</v>
      </c>
      <c r="FT227">
        <v>1.23424011</v>
      </c>
      <c r="FY227">
        <v>0.23420294999999999</v>
      </c>
      <c r="FZ227">
        <v>1.01511727</v>
      </c>
      <c r="GA227" s="8">
        <f>FY227-FY228</f>
        <v>-4.457862999999998E-2</v>
      </c>
      <c r="GB227" s="8">
        <f>-GA227*FZ227*$EE227*COS(GC227*(PI()/180))</f>
        <v>-4.4812135633830776E-2</v>
      </c>
      <c r="GC227">
        <v>8</v>
      </c>
      <c r="GF227">
        <v>0.23420294999999999</v>
      </c>
      <c r="GG227">
        <v>0.71299886999999995</v>
      </c>
      <c r="GK227">
        <v>0.23420294999999999</v>
      </c>
      <c r="GL227">
        <v>0.81029200000000001</v>
      </c>
      <c r="GM227" s="8">
        <f>GK227-GK228</f>
        <v>-4.457862999999998E-2</v>
      </c>
      <c r="GN227" s="8">
        <f>-GM227*GL227*$EE227*COS(GO227*(PI()/180))</f>
        <v>-3.533235579446084E-2</v>
      </c>
      <c r="GO227">
        <v>12</v>
      </c>
      <c r="GQ227">
        <v>0.23420294999999999</v>
      </c>
      <c r="GR227">
        <v>0.71299886999999995</v>
      </c>
      <c r="GS227" s="8">
        <f>GQ227-GQ228</f>
        <v>-4.457862999999998E-2</v>
      </c>
      <c r="GT227" s="8">
        <f>-GS227*GR227*$EE227*COS(GU227*(PI()/180))</f>
        <v>-3.0840372149765208E-2</v>
      </c>
      <c r="GU227">
        <v>14</v>
      </c>
      <c r="GW227" s="1">
        <v>0.23420294999999999</v>
      </c>
      <c r="GX227" s="1">
        <v>-6.2852030000000003E-2</v>
      </c>
      <c r="GY227" s="8">
        <f>GW227-GW228</f>
        <v>-4.457862999999998E-2</v>
      </c>
      <c r="GZ227" s="8">
        <f>-GY227*GX227*$EE227*COS(HA227*(PI()/180))</f>
        <v>2.693317767632273E-3</v>
      </c>
      <c r="HA227">
        <v>16</v>
      </c>
      <c r="HC227" s="1">
        <v>0.23420294999999999</v>
      </c>
      <c r="HD227" s="1">
        <v>0.14405145999999999</v>
      </c>
    </row>
    <row r="228" spans="129:212" x14ac:dyDescent="0.3">
      <c r="DY228" s="1">
        <v>0.36826213400000002</v>
      </c>
      <c r="DZ228" s="15">
        <f t="shared" si="166"/>
        <v>5.9052315314374174E-2</v>
      </c>
      <c r="EA228" s="15">
        <f t="shared" si="167"/>
        <v>-5.9052315314374174E-2</v>
      </c>
      <c r="EB228" s="15">
        <f>DY228-DY227</f>
        <v>4.4542307000000003E-2</v>
      </c>
      <c r="EC228" s="15">
        <f t="shared" si="168"/>
        <v>8.4019704272125101E-4</v>
      </c>
      <c r="ED228" s="7">
        <f t="shared" si="169"/>
        <v>-1.5519356644113727</v>
      </c>
      <c r="EE228">
        <f>SIN(ED228)</f>
        <v>-0.9998221429796641</v>
      </c>
      <c r="EI228" s="8">
        <f>EG228-EG229</f>
        <v>0</v>
      </c>
      <c r="EJ228" s="8">
        <f>-EI228*EH228*$EE228*COS(EK228*(PI()/180))</f>
        <v>0</v>
      </c>
      <c r="EK228">
        <v>0</v>
      </c>
      <c r="FM228">
        <v>0.27878157999999997</v>
      </c>
      <c r="FN228">
        <v>1.17695328</v>
      </c>
      <c r="FO228" s="8">
        <f>FM228-FM229</f>
        <v>-4.4588270000000041E-2</v>
      </c>
      <c r="FP228" s="8">
        <f>-FO228*FN228*$EE228*COS(FQ228*(PI()/180))</f>
        <v>-5.2341165199199201E-2</v>
      </c>
      <c r="FQ228">
        <v>4</v>
      </c>
      <c r="FS228">
        <v>0.27878157999999997</v>
      </c>
      <c r="FT228">
        <v>1.17695328</v>
      </c>
      <c r="FY228">
        <v>0.27878157999999997</v>
      </c>
      <c r="FZ228">
        <v>0.97628276999999997</v>
      </c>
      <c r="GA228" s="8">
        <f>FY228-FY229</f>
        <v>-4.4588270000000041E-2</v>
      </c>
      <c r="GB228" s="8">
        <f>-GA228*FZ228*$EE228*COS(GC228*(PI()/180))</f>
        <v>-4.309945447947678E-2</v>
      </c>
      <c r="GC228">
        <v>8</v>
      </c>
      <c r="GF228">
        <v>0.27878157999999997</v>
      </c>
      <c r="GG228">
        <v>0.69475452000000004</v>
      </c>
      <c r="GK228">
        <v>0.27878157999999997</v>
      </c>
      <c r="GL228">
        <v>0.78611885999999997</v>
      </c>
      <c r="GM228" s="8">
        <f>GK228-GK229</f>
        <v>-4.4588270000000041E-2</v>
      </c>
      <c r="GN228" s="8">
        <f>-GM228*GL228*$EE228*COS(GO228*(PI()/180))</f>
        <v>-3.4279618720451627E-2</v>
      </c>
      <c r="GO228">
        <v>12</v>
      </c>
      <c r="GQ228">
        <v>0.27878157999999997</v>
      </c>
      <c r="GR228">
        <v>0.69475452000000004</v>
      </c>
      <c r="GS228" s="8">
        <f>GQ228-GQ229</f>
        <v>-4.4588270000000041E-2</v>
      </c>
      <c r="GT228" s="8">
        <f>-GS228*GR228*$EE228*COS(GU228*(PI()/180))</f>
        <v>-3.0052380059877492E-2</v>
      </c>
      <c r="GU228">
        <v>14</v>
      </c>
      <c r="GW228" s="1">
        <v>0.27878157999999997</v>
      </c>
      <c r="GX228" s="1">
        <v>-2.5921110000000001E-2</v>
      </c>
      <c r="GY228" s="8">
        <f>GW228-GW229</f>
        <v>-4.4588270000000041E-2</v>
      </c>
      <c r="GZ228" s="8">
        <f>-GY228*GX228*$EE228*COS(HA228*(PI()/180))</f>
        <v>1.1108069930740217E-3</v>
      </c>
      <c r="HA228">
        <v>16</v>
      </c>
      <c r="HC228" s="1">
        <v>0.27878157999999997</v>
      </c>
      <c r="HD228" s="1">
        <v>0.17252885000000001</v>
      </c>
    </row>
    <row r="229" spans="129:212" x14ac:dyDescent="0.3">
      <c r="DY229" s="1">
        <v>0.41284756900000003</v>
      </c>
      <c r="DZ229" s="15">
        <f t="shared" si="166"/>
        <v>5.7526732273967394E-2</v>
      </c>
      <c r="EA229" s="15">
        <f t="shared" si="167"/>
        <v>-5.7526732273967394E-2</v>
      </c>
      <c r="EB229" s="15">
        <f>DY229-DY228</f>
        <v>4.4585435000000007E-2</v>
      </c>
      <c r="EC229" s="15">
        <f t="shared" si="168"/>
        <v>1.5255830404067791E-3</v>
      </c>
      <c r="ED229" s="7">
        <f t="shared" si="169"/>
        <v>-1.5365925992766278</v>
      </c>
      <c r="EE229">
        <f>SIN(ED229)</f>
        <v>-0.99941510953696477</v>
      </c>
      <c r="EI229" s="8">
        <f>EG229-EG230</f>
        <v>0</v>
      </c>
      <c r="EJ229" s="8">
        <f>-EI229*EH229*$EE229*COS(EK229*(PI()/180))</f>
        <v>0</v>
      </c>
      <c r="EK229">
        <v>0</v>
      </c>
      <c r="FM229">
        <v>0.32336985000000001</v>
      </c>
      <c r="FN229">
        <v>1.10746013</v>
      </c>
      <c r="FO229" s="8">
        <f>FM229-FM230</f>
        <v>-4.4599520000000004E-2</v>
      </c>
      <c r="FP229" s="8">
        <f>-FO229*FN229*$EE229*COS(FQ229*(PI()/180))</f>
        <v>-4.9243054675408245E-2</v>
      </c>
      <c r="FQ229">
        <v>4</v>
      </c>
      <c r="FS229">
        <v>0.32336985000000001</v>
      </c>
      <c r="FT229">
        <v>1.10746013</v>
      </c>
      <c r="FY229">
        <v>0.32336985000000001</v>
      </c>
      <c r="FZ229">
        <v>0.92337082000000004</v>
      </c>
      <c r="GA229" s="8">
        <f>FY229-FY230</f>
        <v>-4.4599520000000004E-2</v>
      </c>
      <c r="GB229" s="8">
        <f>-GA229*FZ229*$EE229*COS(GC229*(PI()/180))</f>
        <v>-4.0757263493521129E-2</v>
      </c>
      <c r="GC229">
        <v>8</v>
      </c>
      <c r="GF229">
        <v>0.32336985000000001</v>
      </c>
      <c r="GG229">
        <v>0.66155034999999995</v>
      </c>
      <c r="GK229">
        <v>0.32336985000000001</v>
      </c>
      <c r="GL229">
        <v>0.74696271000000003</v>
      </c>
      <c r="GM229" s="8">
        <f>GK229-GK230</f>
        <v>-4.4599520000000004E-2</v>
      </c>
      <c r="GN229" s="8">
        <f>-GM229*GL229*$EE229*COS(GO229*(PI()/180))</f>
        <v>-3.2567124249927012E-2</v>
      </c>
      <c r="GO229">
        <v>12</v>
      </c>
      <c r="GQ229">
        <v>0.32336985000000001</v>
      </c>
      <c r="GR229">
        <v>0.66155034999999995</v>
      </c>
      <c r="GS229" s="8">
        <f>GQ229-GQ230</f>
        <v>-4.4599520000000004E-2</v>
      </c>
      <c r="GT229" s="8">
        <f>-GS229*GR229*$EE229*COS(GU229*(PI()/180))</f>
        <v>-2.8611664093636427E-2</v>
      </c>
      <c r="GU229">
        <v>14</v>
      </c>
      <c r="GW229" s="1">
        <v>0.32336985000000001</v>
      </c>
      <c r="GX229" s="1">
        <v>-2.4563800000000002E-3</v>
      </c>
      <c r="GY229" s="8">
        <f>GW229-GW230</f>
        <v>-4.4599520000000004E-2</v>
      </c>
      <c r="GZ229" s="8">
        <f>-GY229*GX229*$EE229*COS(HA229*(PI()/180))</f>
        <v>1.0524786272351793E-4</v>
      </c>
      <c r="HA229">
        <v>16</v>
      </c>
      <c r="HC229" s="1">
        <v>0.32336985000000001</v>
      </c>
      <c r="HD229" s="1">
        <v>0.18582619</v>
      </c>
    </row>
    <row r="230" spans="129:212" x14ac:dyDescent="0.3">
      <c r="DY230" s="1">
        <v>0.457418622</v>
      </c>
      <c r="DZ230" s="15">
        <f t="shared" si="166"/>
        <v>5.5420099779394875E-2</v>
      </c>
      <c r="EA230" s="15">
        <f t="shared" si="167"/>
        <v>-5.5420099779394875E-2</v>
      </c>
      <c r="EB230" s="15">
        <f>DY230-DY229</f>
        <v>4.4571052999999972E-2</v>
      </c>
      <c r="EC230" s="15">
        <f t="shared" si="168"/>
        <v>2.106632494572519E-3</v>
      </c>
      <c r="ED230" s="7">
        <f t="shared" si="169"/>
        <v>-1.5235668862871452</v>
      </c>
      <c r="EE230">
        <f>SIN(ED230)</f>
        <v>-0.9988848972786567</v>
      </c>
      <c r="EI230" s="8">
        <f>EG230-EG231</f>
        <v>0</v>
      </c>
      <c r="EJ230" s="8">
        <f>-EI230*EH230*$EE230*COS(EK230*(PI()/180))</f>
        <v>0</v>
      </c>
      <c r="EK230">
        <v>0</v>
      </c>
      <c r="FM230">
        <v>0.36796937000000002</v>
      </c>
      <c r="FN230">
        <v>1.0276786200000001</v>
      </c>
      <c r="FO230" s="8">
        <f>FM230-FM231</f>
        <v>-4.4603559999999987E-2</v>
      </c>
      <c r="FP230" s="8">
        <f>-FO230*FN230*$EE230*COS(FQ230*(PI()/180))</f>
        <v>-4.5675475912983383E-2</v>
      </c>
      <c r="FQ230">
        <v>4</v>
      </c>
      <c r="FS230">
        <v>0.36796937000000002</v>
      </c>
      <c r="FT230">
        <v>1.0276786200000001</v>
      </c>
      <c r="FY230">
        <v>0.36796937000000002</v>
      </c>
      <c r="FZ230">
        <v>0.85859671999999998</v>
      </c>
      <c r="GA230" s="8">
        <f>FY230-FY231</f>
        <v>-4.4603559999999987E-2</v>
      </c>
      <c r="GB230" s="8">
        <f>-GA230*FZ230*$EE230*COS(GC230*(PI()/180))</f>
        <v>-3.7881482798738229E-2</v>
      </c>
      <c r="GC230">
        <v>8</v>
      </c>
      <c r="GF230">
        <v>0.36796937000000002</v>
      </c>
      <c r="GG230">
        <v>0.61522423000000004</v>
      </c>
      <c r="GK230">
        <v>0.36796937000000002</v>
      </c>
      <c r="GL230">
        <v>0.69503988000000005</v>
      </c>
      <c r="GM230" s="8">
        <f>GK230-GK231</f>
        <v>-4.4603559999999987E-2</v>
      </c>
      <c r="GN230" s="8">
        <f>-GM230*GL230*$EE230*COS(GO230*(PI()/180))</f>
        <v>-3.0289987078608461E-2</v>
      </c>
      <c r="GO230">
        <v>12</v>
      </c>
      <c r="GQ230">
        <v>0.36796937000000002</v>
      </c>
      <c r="GR230">
        <v>0.61522423000000004</v>
      </c>
      <c r="GS230" s="8">
        <f>GQ230-GQ231</f>
        <v>-4.4603559999999987E-2</v>
      </c>
      <c r="GT230" s="8">
        <f>-GS230*GR230*$EE230*COS(GU230*(PI()/180))</f>
        <v>-2.6596379408400057E-2</v>
      </c>
      <c r="GU230">
        <v>14</v>
      </c>
      <c r="GW230" s="1">
        <v>0.36796937000000002</v>
      </c>
      <c r="GX230" s="1">
        <v>9.7702799999999992E-3</v>
      </c>
      <c r="GY230" s="8">
        <f>GW230-GW231</f>
        <v>-4.4603559999999987E-2</v>
      </c>
      <c r="GZ230" s="8">
        <f>-GY230*GX230*$EE230*COS(HA230*(PI()/180))</f>
        <v>-4.184404080111243E-4</v>
      </c>
      <c r="HA230">
        <v>16</v>
      </c>
      <c r="HC230" s="1">
        <v>0.36796937000000002</v>
      </c>
      <c r="HD230" s="1">
        <v>0.18730943</v>
      </c>
    </row>
    <row r="231" spans="129:212" x14ac:dyDescent="0.3">
      <c r="DY231" s="1">
        <v>0.50200401900000002</v>
      </c>
      <c r="DZ231" s="15">
        <f t="shared" si="166"/>
        <v>5.2813337809880657E-2</v>
      </c>
      <c r="EA231" s="15">
        <f t="shared" si="167"/>
        <v>-5.2813337809880657E-2</v>
      </c>
      <c r="EB231" s="15">
        <f>DY231-DY230</f>
        <v>4.4585397000000027E-2</v>
      </c>
      <c r="EC231" s="15">
        <f t="shared" si="168"/>
        <v>2.606761969514218E-3</v>
      </c>
      <c r="ED231" s="7">
        <f t="shared" si="169"/>
        <v>-1.5123960894851083</v>
      </c>
      <c r="EE231">
        <f>SIN(ED231)</f>
        <v>-0.99829519075717399</v>
      </c>
      <c r="EI231" s="8">
        <f>EG231-EG232</f>
        <v>0</v>
      </c>
      <c r="EJ231" s="8">
        <f>-EI231*EH231*$EE231*COS(EK231*(PI()/180))</f>
        <v>0</v>
      </c>
      <c r="EK231">
        <v>0</v>
      </c>
      <c r="FM231">
        <v>0.41257293</v>
      </c>
      <c r="FN231">
        <v>0.94180478000000001</v>
      </c>
      <c r="FO231" s="8">
        <f>FM231-FM232</f>
        <v>-4.4596150000000001E-2</v>
      </c>
      <c r="FP231" s="8">
        <f>-FO231*FN231*$EE231*COS(FQ231*(PI()/180))</f>
        <v>-4.1827126193726819E-2</v>
      </c>
      <c r="FQ231">
        <v>4</v>
      </c>
      <c r="FS231">
        <v>0.41257293</v>
      </c>
      <c r="FT231">
        <v>0.94180478000000001</v>
      </c>
      <c r="FY231">
        <v>0.41257293</v>
      </c>
      <c r="FZ231">
        <v>0.78643823999999996</v>
      </c>
      <c r="GA231" s="8">
        <f>FY231-FY232</f>
        <v>-4.4596150000000001E-2</v>
      </c>
      <c r="GB231" s="8">
        <f>-GA231*FZ231*$EE231*COS(GC231*(PI()/180))</f>
        <v>-3.4671588892153604E-2</v>
      </c>
      <c r="GC231">
        <v>8</v>
      </c>
      <c r="GF231">
        <v>0.41257293</v>
      </c>
      <c r="GG231">
        <v>0.56048454999999997</v>
      </c>
      <c r="GK231">
        <v>0.41257293</v>
      </c>
      <c r="GL231">
        <v>0.63490678</v>
      </c>
      <c r="GM231" s="8">
        <f>GK231-GK232</f>
        <v>-4.4596150000000001E-2</v>
      </c>
      <c r="GN231" s="8">
        <f>-GM231*GL231*$EE231*COS(GO231*(PI()/180))</f>
        <v>-2.7648444648936756E-2</v>
      </c>
      <c r="GO231">
        <v>12</v>
      </c>
      <c r="GQ231">
        <v>0.41257293</v>
      </c>
      <c r="GR231">
        <v>0.56048454999999997</v>
      </c>
      <c r="GS231" s="8">
        <f>GQ231-GQ232</f>
        <v>-4.4596150000000001E-2</v>
      </c>
      <c r="GT231" s="8">
        <f>-GS231*GR231*$EE231*COS(GU231*(PI()/180))</f>
        <v>-2.4211634578139216E-2</v>
      </c>
      <c r="GU231">
        <v>14</v>
      </c>
      <c r="GW231" s="1">
        <v>0.41257293</v>
      </c>
      <c r="GX231" s="1">
        <v>1.430301E-2</v>
      </c>
      <c r="GY231" s="8">
        <f>GW231-GW232</f>
        <v>-4.4596150000000001E-2</v>
      </c>
      <c r="GZ231" s="8">
        <f>-GY231*GX231*$EE231*COS(HA231*(PI()/180))</f>
        <v>-6.1210429347145377E-4</v>
      </c>
      <c r="HA231">
        <v>16</v>
      </c>
      <c r="HC231" s="1">
        <v>0.41257293</v>
      </c>
      <c r="HD231" s="1">
        <v>0.18072020999999999</v>
      </c>
    </row>
    <row r="232" spans="129:212" x14ac:dyDescent="0.3">
      <c r="DY232" s="1">
        <v>0.54657242699999997</v>
      </c>
      <c r="DZ232" s="15">
        <f t="shared" si="166"/>
        <v>4.9774339676722755E-2</v>
      </c>
      <c r="EA232" s="15">
        <f t="shared" si="167"/>
        <v>-4.9774339676722755E-2</v>
      </c>
      <c r="EB232" s="15">
        <f>DY232-DY231</f>
        <v>4.4568407999999948E-2</v>
      </c>
      <c r="EC232" s="15">
        <f t="shared" si="168"/>
        <v>3.0389981331579025E-3</v>
      </c>
      <c r="ED232" s="7">
        <f t="shared" si="169"/>
        <v>-1.5027144405318809</v>
      </c>
      <c r="EE232">
        <f>SIN(ED232)</f>
        <v>-0.9976833234328365</v>
      </c>
      <c r="EI232" s="8">
        <f>EG232-EG233</f>
        <v>0</v>
      </c>
      <c r="EJ232" s="8">
        <f>-EI232*EH232*$EE232*COS(EK232*(PI()/180))</f>
        <v>0</v>
      </c>
      <c r="EK232">
        <v>0</v>
      </c>
      <c r="FM232">
        <v>0.45716908000000001</v>
      </c>
      <c r="FN232">
        <v>0.85226000000000002</v>
      </c>
      <c r="FO232" s="8">
        <f>FM232-FM233</f>
        <v>-4.4609780000000043E-2</v>
      </c>
      <c r="FP232" s="8">
        <f>-FO232*FN232*$EE232*COS(FQ232*(PI()/180))</f>
        <v>-3.7838654933793299E-2</v>
      </c>
      <c r="FQ232">
        <v>4</v>
      </c>
      <c r="FS232">
        <v>0.45716908000000001</v>
      </c>
      <c r="FT232">
        <v>0.85226000000000002</v>
      </c>
      <c r="FY232">
        <v>0.45716908000000001</v>
      </c>
      <c r="FZ232">
        <v>0.70966463999999996</v>
      </c>
      <c r="GA232" s="8">
        <f>FY232-FY233</f>
        <v>-4.4609780000000043E-2</v>
      </c>
      <c r="GB232" s="8">
        <f>-GA232*FZ232*$EE232*COS(GC232*(PI()/180))</f>
        <v>-3.1277262589442509E-2</v>
      </c>
      <c r="GC232">
        <v>8</v>
      </c>
      <c r="GF232">
        <v>0.45716908000000001</v>
      </c>
      <c r="GG232">
        <v>0.50036526000000003</v>
      </c>
      <c r="GK232">
        <v>0.45716908000000001</v>
      </c>
      <c r="GL232">
        <v>0.56957672999999998</v>
      </c>
      <c r="GM232" s="8">
        <f>GK232-GK233</f>
        <v>-4.4609780000000043E-2</v>
      </c>
      <c r="GN232" s="8">
        <f>-GM232*GL232*$EE232*COS(GO232*(PI()/180))</f>
        <v>-2.4795874313271096E-2</v>
      </c>
      <c r="GO232">
        <v>12</v>
      </c>
      <c r="GQ232">
        <v>0.45716908000000001</v>
      </c>
      <c r="GR232">
        <v>0.50036526000000003</v>
      </c>
      <c r="GS232" s="8">
        <f>GQ232-GQ233</f>
        <v>-4.4609780000000043E-2</v>
      </c>
      <c r="GT232" s="8">
        <f>-GS232*GR232*$EE232*COS(GU232*(PI()/180))</f>
        <v>-2.1607974676190047E-2</v>
      </c>
      <c r="GU232">
        <v>14</v>
      </c>
      <c r="GW232" s="1">
        <v>0.45716908000000001</v>
      </c>
      <c r="GX232" s="1">
        <v>1.3530749999999999E-2</v>
      </c>
      <c r="GY232" s="8">
        <f>GW232-GW233</f>
        <v>-4.4609780000000043E-2</v>
      </c>
      <c r="GZ232" s="8">
        <f>-GY232*GX232*$EE232*COS(HA232*(PI()/180))</f>
        <v>-5.7887700910032585E-4</v>
      </c>
      <c r="HA232">
        <v>16</v>
      </c>
      <c r="HC232" s="1">
        <v>0.45716908000000001</v>
      </c>
      <c r="HD232" s="1">
        <v>0.16856635</v>
      </c>
    </row>
    <row r="233" spans="129:212" x14ac:dyDescent="0.3">
      <c r="DY233" s="1">
        <v>0.591166148</v>
      </c>
      <c r="DZ233" s="15">
        <f t="shared" si="166"/>
        <v>4.6352878718469832E-2</v>
      </c>
      <c r="EA233" s="15">
        <f t="shared" si="167"/>
        <v>-4.6352878718469832E-2</v>
      </c>
      <c r="EB233" s="15">
        <f>DY233-DY232</f>
        <v>4.4593721000000031E-2</v>
      </c>
      <c r="EC233" s="15">
        <f t="shared" si="168"/>
        <v>3.4214609582529226E-3</v>
      </c>
      <c r="ED233" s="7">
        <f t="shared" si="169"/>
        <v>-1.4942211782865467</v>
      </c>
      <c r="EE233">
        <f>SIN(ED233)</f>
        <v>-0.99706955568561673</v>
      </c>
      <c r="EI233" s="8">
        <f>EG233-EG234</f>
        <v>0</v>
      </c>
      <c r="EJ233" s="8">
        <f>-EI233*EH233*$EE233*COS(EK233*(PI()/180))</f>
        <v>0</v>
      </c>
      <c r="EK233">
        <v>0</v>
      </c>
      <c r="FM233">
        <v>0.50177886000000005</v>
      </c>
      <c r="FN233">
        <v>0.76060256999999998</v>
      </c>
      <c r="FO233" s="8">
        <f>FM233-FM234</f>
        <v>-4.459501999999993E-2</v>
      </c>
      <c r="FP233" s="8">
        <f>-FO233*FN233*$EE233*COS(FQ233*(PI()/180))</f>
        <v>-3.3737305763868373E-2</v>
      </c>
      <c r="FQ233">
        <v>4</v>
      </c>
      <c r="FS233">
        <v>0.50177886000000005</v>
      </c>
      <c r="FT233">
        <v>0.76060256999999998</v>
      </c>
      <c r="FY233">
        <v>0.50177886000000005</v>
      </c>
      <c r="FZ233">
        <v>0.63003003999999996</v>
      </c>
      <c r="GA233" s="8">
        <f>FY233-FY234</f>
        <v>-4.459501999999993E-2</v>
      </c>
      <c r="GB233" s="8">
        <f>-GA233*FZ233*$EE233*COS(GC233*(PI()/180))</f>
        <v>-2.7741238841832775E-2</v>
      </c>
      <c r="GC233">
        <v>8</v>
      </c>
      <c r="GF233">
        <v>0.50177886000000005</v>
      </c>
      <c r="GG233">
        <v>0.43682563000000002</v>
      </c>
      <c r="GK233">
        <v>0.50177886000000005</v>
      </c>
      <c r="GL233">
        <v>0.50096107000000001</v>
      </c>
      <c r="GM233" s="8">
        <f>GK233-GK234</f>
        <v>-4.459501999999993E-2</v>
      </c>
      <c r="GN233" s="8">
        <f>-GM233*GL233*$EE233*COS(GO233*(PI()/180))</f>
        <v>-2.1788141682550305E-2</v>
      </c>
      <c r="GO233">
        <v>12</v>
      </c>
      <c r="GQ233">
        <v>0.50177886000000005</v>
      </c>
      <c r="GR233">
        <v>0.43682563000000002</v>
      </c>
      <c r="GS233" s="8">
        <f>GQ233-GQ234</f>
        <v>-4.459501999999993E-2</v>
      </c>
      <c r="GT233" s="8">
        <f>-GS233*GR233*$EE233*COS(GU233*(PI()/180))</f>
        <v>-1.8846211006816046E-2</v>
      </c>
      <c r="GU233">
        <v>14</v>
      </c>
      <c r="GW233" s="1">
        <v>0.50177886000000005</v>
      </c>
      <c r="GX233" s="1">
        <v>9.1118399999999995E-3</v>
      </c>
      <c r="GY233" s="8">
        <f>GW233-GW234</f>
        <v>-4.459501999999993E-2</v>
      </c>
      <c r="GZ233" s="8">
        <f>-GY233*GX233*$EE233*COS(HA233*(PI()/180))</f>
        <v>-3.8945702405800511E-4</v>
      </c>
      <c r="HA233">
        <v>16</v>
      </c>
      <c r="HC233" s="1">
        <v>0.50177886000000005</v>
      </c>
      <c r="HD233" s="1">
        <v>0.15254392</v>
      </c>
    </row>
    <row r="234" spans="129:212" x14ac:dyDescent="0.3">
      <c r="DY234" s="1">
        <v>0.63571699100000001</v>
      </c>
      <c r="DZ234" s="15">
        <f t="shared" si="166"/>
        <v>4.2595795220475678E-2</v>
      </c>
      <c r="EA234" s="15">
        <f t="shared" si="167"/>
        <v>-4.2595795220475678E-2</v>
      </c>
      <c r="EB234" s="15">
        <f>DY234-DY233</f>
        <v>4.4550843000000007E-2</v>
      </c>
      <c r="EC234" s="15">
        <f t="shared" si="168"/>
        <v>3.7570834979941542E-3</v>
      </c>
      <c r="ED234" s="7">
        <f t="shared" si="169"/>
        <v>-1.4866629118738566</v>
      </c>
      <c r="EE234">
        <f>SIN(ED234)</f>
        <v>-0.99646287142903345</v>
      </c>
      <c r="EI234" s="8">
        <f>EG234-EG235</f>
        <v>0</v>
      </c>
      <c r="EJ234" s="8">
        <f>-EI234*EH234*$EE234*COS(EK234*(PI()/180))</f>
        <v>0</v>
      </c>
      <c r="EK234">
        <v>0</v>
      </c>
      <c r="FM234">
        <v>0.54637387999999998</v>
      </c>
      <c r="FN234">
        <v>0.66769787999999997</v>
      </c>
      <c r="FO234" s="8">
        <f>FM234-FM235</f>
        <v>-4.4607630000000009E-2</v>
      </c>
      <c r="FP234" s="8">
        <f>-FO234*FN234*$EE234*COS(FQ234*(PI()/180))</f>
        <v>-2.9606771940342665E-2</v>
      </c>
      <c r="FQ234">
        <v>4</v>
      </c>
      <c r="FS234">
        <v>0.54637387999999998</v>
      </c>
      <c r="FT234">
        <v>0.66769787999999997</v>
      </c>
      <c r="FY234">
        <v>0.54637387999999998</v>
      </c>
      <c r="FZ234">
        <v>0.54856554999999996</v>
      </c>
      <c r="GA234" s="8">
        <f>FY234-FY235</f>
        <v>-4.4607630000000009E-2</v>
      </c>
      <c r="GB234" s="8">
        <f>-GA234*FZ234*$EE234*COS(GC234*(PI()/180))</f>
        <v>-2.4146354757019026E-2</v>
      </c>
      <c r="GC234">
        <v>8</v>
      </c>
      <c r="GF234">
        <v>0.54637387999999998</v>
      </c>
      <c r="GG234">
        <v>0.37108002000000001</v>
      </c>
      <c r="GK234">
        <v>0.54637387999999998</v>
      </c>
      <c r="GL234">
        <v>0.4302242</v>
      </c>
      <c r="GM234" s="8">
        <f>GK234-GK235</f>
        <v>-4.4607630000000009E-2</v>
      </c>
      <c r="GN234" s="8">
        <f>-GM234*GL234*$EE234*COS(GO234*(PI()/180))</f>
        <v>-1.8705507729095253E-2</v>
      </c>
      <c r="GO234">
        <v>12</v>
      </c>
      <c r="GQ234">
        <v>0.54637387999999998</v>
      </c>
      <c r="GR234">
        <v>0.37108002000000001</v>
      </c>
      <c r="GS234" s="8">
        <f>GQ234-GQ235</f>
        <v>-4.4607630000000009E-2</v>
      </c>
      <c r="GT234" s="8">
        <f>-GS234*GR234*$EE234*COS(GU234*(PI()/180))</f>
        <v>-1.6004494480535231E-2</v>
      </c>
      <c r="GU234">
        <v>14</v>
      </c>
      <c r="GW234" s="1">
        <v>0.54637387999999998</v>
      </c>
      <c r="GX234" s="1">
        <v>2.2074099999999999E-3</v>
      </c>
      <c r="GY234" s="8">
        <f>GW234-GW235</f>
        <v>-4.4607630000000009E-2</v>
      </c>
      <c r="GZ234" s="8">
        <f>-GY234*GX234*$EE234*COS(HA234*(PI()/180))</f>
        <v>-9.4318071850107068E-5</v>
      </c>
      <c r="HA234">
        <v>16</v>
      </c>
      <c r="HC234" s="1">
        <v>0.54637387999999998</v>
      </c>
      <c r="HD234" s="1">
        <v>0.13379119</v>
      </c>
    </row>
    <row r="235" spans="129:212" x14ac:dyDescent="0.3">
      <c r="DY235" s="1">
        <v>0.68030855000000001</v>
      </c>
      <c r="DZ235" s="15">
        <f t="shared" si="166"/>
        <v>3.8527503531741378E-2</v>
      </c>
      <c r="EA235" s="15">
        <f t="shared" si="167"/>
        <v>-3.8527503531741378E-2</v>
      </c>
      <c r="EB235" s="15">
        <f>DY235-DY234</f>
        <v>4.4591559000000003E-2</v>
      </c>
      <c r="EC235" s="15">
        <f t="shared" si="168"/>
        <v>4.0682916887343004E-3</v>
      </c>
      <c r="ED235" s="7">
        <f t="shared" si="169"/>
        <v>-1.4798136383440332</v>
      </c>
      <c r="EE235">
        <f>SIN(ED235)</f>
        <v>-0.9958639295298507</v>
      </c>
      <c r="EI235" s="8">
        <f>EG235-EG236</f>
        <v>0</v>
      </c>
      <c r="EJ235" s="8">
        <f>-EI235*EH235*$EE235*COS(EK235*(PI()/180))</f>
        <v>0</v>
      </c>
      <c r="EK235">
        <v>0</v>
      </c>
      <c r="FM235">
        <v>0.59098150999999999</v>
      </c>
      <c r="FN235">
        <v>0.57388304999999995</v>
      </c>
      <c r="FO235" s="8">
        <f>FM235-FM236</f>
        <v>-4.4585199999999992E-2</v>
      </c>
      <c r="FP235" s="8">
        <f>-FO235*FN235*$EE235*COS(FQ235*(PI()/180))</f>
        <v>-2.5418792105933178E-2</v>
      </c>
      <c r="FQ235">
        <v>4</v>
      </c>
      <c r="FS235">
        <v>0.59098150999999999</v>
      </c>
      <c r="FT235">
        <v>0.57388304999999995</v>
      </c>
      <c r="FY235">
        <v>0.59098150999999999</v>
      </c>
      <c r="FZ235">
        <v>0.46575389</v>
      </c>
      <c r="GA235" s="8">
        <f>FY235-FY236</f>
        <v>-4.4585199999999992E-2</v>
      </c>
      <c r="GB235" s="8">
        <f>-GA235*FZ235*$EE235*COS(GC235*(PI()/180))</f>
        <v>-2.047858701343901E-2</v>
      </c>
      <c r="GC235">
        <v>8</v>
      </c>
      <c r="GF235">
        <v>0.59098150999999999</v>
      </c>
      <c r="GG235">
        <v>0.30378503000000001</v>
      </c>
      <c r="GK235">
        <v>0.59098150999999999</v>
      </c>
      <c r="GL235">
        <v>0.35797064000000001</v>
      </c>
      <c r="GM235" s="8">
        <f>GK235-GK236</f>
        <v>-4.4585199999999992E-2</v>
      </c>
      <c r="GN235" s="8">
        <f>-GM235*GL235*$EE235*COS(GO235*(PI()/180))</f>
        <v>-1.5546854127810922E-2</v>
      </c>
      <c r="GO235">
        <v>12</v>
      </c>
      <c r="GQ235">
        <v>0.59098150999999999</v>
      </c>
      <c r="GR235">
        <v>0.30378503000000001</v>
      </c>
      <c r="GS235" s="8">
        <f>GQ235-GQ236</f>
        <v>-4.4585199999999992E-2</v>
      </c>
      <c r="GT235" s="8">
        <f>-GS235*GR235*$EE235*COS(GU235*(PI()/180))</f>
        <v>-1.3087636034171816E-2</v>
      </c>
      <c r="GU235">
        <v>14</v>
      </c>
      <c r="GW235" s="1">
        <v>0.59098150999999999</v>
      </c>
      <c r="GX235" s="1">
        <v>-6.3764599999999996E-3</v>
      </c>
      <c r="GY235" s="8">
        <f>GW235-GW236</f>
        <v>-4.4585199999999992E-2</v>
      </c>
      <c r="GZ235" s="8">
        <f>-GY235*GX235*$EE235*COS(HA235*(PI()/180))</f>
        <v>2.7215229327154643E-4</v>
      </c>
      <c r="HA235">
        <v>16</v>
      </c>
      <c r="HC235" s="1">
        <v>0.59098150999999999</v>
      </c>
      <c r="HD235" s="1">
        <v>0.11304314</v>
      </c>
    </row>
    <row r="236" spans="129:212" x14ac:dyDescent="0.3">
      <c r="DY236" s="1">
        <v>0.72485467199999998</v>
      </c>
      <c r="DZ236" s="15">
        <f t="shared" si="166"/>
        <v>3.4178286734964779E-2</v>
      </c>
      <c r="EA236" s="15">
        <f t="shared" si="167"/>
        <v>-3.4178286734964779E-2</v>
      </c>
      <c r="EB236" s="15">
        <f>DY236-DY235</f>
        <v>4.4546121999999966E-2</v>
      </c>
      <c r="EC236" s="15">
        <f t="shared" si="168"/>
        <v>4.3492167967765991E-3</v>
      </c>
      <c r="ED236" s="7">
        <f t="shared" si="169"/>
        <v>-1.4734707771249071</v>
      </c>
      <c r="EE236">
        <f>SIN(ED236)</f>
        <v>-0.99526760600048136</v>
      </c>
      <c r="EI236" s="8">
        <f>EG236-EG237</f>
        <v>0</v>
      </c>
      <c r="EJ236" s="8">
        <f>-EI236*EH236*$EE236*COS(EK236*(PI()/180))</f>
        <v>0</v>
      </c>
      <c r="EK236">
        <v>0</v>
      </c>
      <c r="FM236">
        <v>0.63556670999999998</v>
      </c>
      <c r="FN236">
        <v>0.47904092999999998</v>
      </c>
      <c r="FO236" s="8">
        <f>FM236-FM237</f>
        <v>-4.4596489999999989E-2</v>
      </c>
      <c r="FP236" s="8">
        <f>-FO236*FN236*$EE236*COS(FQ236*(PI()/180))</f>
        <v>-2.121064909337031E-2</v>
      </c>
      <c r="FQ236">
        <v>4</v>
      </c>
      <c r="FS236">
        <v>0.63556670999999998</v>
      </c>
      <c r="FT236">
        <v>0.47904092999999998</v>
      </c>
      <c r="FY236">
        <v>0.63556670999999998</v>
      </c>
      <c r="FZ236">
        <v>0.38161160999999999</v>
      </c>
      <c r="GA236" s="8">
        <f>FY236-FY237</f>
        <v>-4.4596489999999989E-2</v>
      </c>
      <c r="GB236" s="8">
        <f>-GA236*FZ236*$EE236*COS(GC236*(PI()/180))</f>
        <v>-1.6773160469602894E-2</v>
      </c>
      <c r="GC236">
        <v>8</v>
      </c>
      <c r="GF236">
        <v>0.63556670999999998</v>
      </c>
      <c r="GG236">
        <v>0.23513242000000001</v>
      </c>
      <c r="GK236">
        <v>0.63556670999999998</v>
      </c>
      <c r="GL236">
        <v>0.28433635000000002</v>
      </c>
      <c r="GM236" s="8">
        <f>GK236-GK237</f>
        <v>-4.4596489999999989E-2</v>
      </c>
      <c r="GN236" s="8">
        <f>-GM236*GL236*$EE236*COS(GO236*(PI()/180))</f>
        <v>-1.23446086253795E-2</v>
      </c>
      <c r="GO236">
        <v>12</v>
      </c>
      <c r="GQ236">
        <v>0.63556670999999998</v>
      </c>
      <c r="GR236">
        <v>0.23513242000000001</v>
      </c>
      <c r="GS236" s="8">
        <f>GQ236-GQ237</f>
        <v>-4.4596489999999989E-2</v>
      </c>
      <c r="GT236" s="8">
        <f>-GS236*GR236*$EE236*COS(GU236*(PI()/180))</f>
        <v>-1.0126448996019671E-2</v>
      </c>
      <c r="GU236">
        <v>14</v>
      </c>
      <c r="GW236" s="1">
        <v>0.63556670999999998</v>
      </c>
      <c r="GX236" s="1">
        <v>-1.6107199999999999E-2</v>
      </c>
      <c r="GY236" s="8">
        <f>GW236-GW237</f>
        <v>-4.4596489999999989E-2</v>
      </c>
      <c r="GZ236" s="8">
        <f>-GY236*GX236*$EE236*COS(HA236*(PI()/180))</f>
        <v>6.8723019943401178E-4</v>
      </c>
      <c r="HA236">
        <v>16</v>
      </c>
      <c r="HC236" s="1">
        <v>0.63556670999999998</v>
      </c>
      <c r="HD236" s="1">
        <v>9.0718350000000003E-2</v>
      </c>
    </row>
    <row r="237" spans="129:212" x14ac:dyDescent="0.3">
      <c r="DY237" s="1">
        <v>0.76942777500000004</v>
      </c>
      <c r="DZ237" s="15">
        <f t="shared" si="166"/>
        <v>2.9555306027599593E-2</v>
      </c>
      <c r="EA237" s="15">
        <f t="shared" si="167"/>
        <v>-2.9555306027599593E-2</v>
      </c>
      <c r="EB237" s="15">
        <f>DY237-DY236</f>
        <v>4.4573103000000058E-2</v>
      </c>
      <c r="EC237" s="15">
        <f t="shared" si="168"/>
        <v>4.622980707365186E-3</v>
      </c>
      <c r="ED237" s="7">
        <f t="shared" si="169"/>
        <v>-1.4674490202645945</v>
      </c>
      <c r="EE237">
        <f>SIN(ED237)</f>
        <v>-0.99466441861709776</v>
      </c>
      <c r="EI237" s="8">
        <f>EG237-EG238</f>
        <v>0</v>
      </c>
      <c r="EJ237" s="8">
        <f>-EI237*EH237*$EE237*COS(EK237*(PI()/180))</f>
        <v>0</v>
      </c>
      <c r="EK237">
        <v>0</v>
      </c>
      <c r="FM237">
        <v>0.68016319999999997</v>
      </c>
      <c r="FN237">
        <v>0.38261263000000001</v>
      </c>
      <c r="FO237" s="8">
        <f>FM237-FM238</f>
        <v>-4.4563490000000039E-2</v>
      </c>
      <c r="FP237" s="8">
        <f>-FO237*FN237*$EE237*COS(FQ237*(PI()/180))</f>
        <v>-1.691826680854001E-2</v>
      </c>
      <c r="FQ237">
        <v>4</v>
      </c>
      <c r="FS237">
        <v>0.68016319999999997</v>
      </c>
      <c r="FT237">
        <v>0.38261263000000001</v>
      </c>
      <c r="FY237">
        <v>0.68016319999999997</v>
      </c>
      <c r="FZ237">
        <v>0.29570660999999998</v>
      </c>
      <c r="GA237" s="8">
        <f>FY237-FY238</f>
        <v>-4.4563490000000039E-2</v>
      </c>
      <c r="GB237" s="8">
        <f>-GA237*FZ237*$EE237*COS(GC237*(PI()/180))</f>
        <v>-1.2979847376490434E-2</v>
      </c>
      <c r="GC237">
        <v>8</v>
      </c>
      <c r="GF237">
        <v>0.68016319999999997</v>
      </c>
      <c r="GG237">
        <v>0.16487672</v>
      </c>
      <c r="GK237">
        <v>0.68016319999999997</v>
      </c>
      <c r="GL237">
        <v>0.20901386</v>
      </c>
      <c r="GM237" s="8">
        <f>GK237-GK238</f>
        <v>-4.4563490000000039E-2</v>
      </c>
      <c r="GN237" s="8">
        <f>-GM237*GL237*$EE237*COS(GO237*(PI()/180))</f>
        <v>-9.0622336981583101E-3</v>
      </c>
      <c r="GO237">
        <v>12</v>
      </c>
      <c r="GQ237">
        <v>0.68016319999999997</v>
      </c>
      <c r="GR237">
        <v>0.16487672</v>
      </c>
      <c r="GS237" s="8">
        <f>GQ237-GQ238</f>
        <v>-4.4563490000000039E-2</v>
      </c>
      <c r="GT237" s="8">
        <f>-GS237*GR237*$EE237*COS(GU237*(PI()/180))</f>
        <v>-7.0911918553381685E-3</v>
      </c>
      <c r="GU237">
        <v>14</v>
      </c>
      <c r="GW237" s="1">
        <v>0.68016319999999997</v>
      </c>
      <c r="GX237" s="1">
        <v>-2.6684409999999999E-2</v>
      </c>
      <c r="GY237" s="8">
        <f>GW237-GW238</f>
        <v>-4.4563490000000039E-2</v>
      </c>
      <c r="GZ237" s="8">
        <f>-GY237*GX237*$EE237*COS(HA237*(PI()/180))</f>
        <v>1.13698574513961E-3</v>
      </c>
      <c r="HA237">
        <v>16</v>
      </c>
      <c r="HC237" s="1">
        <v>0.68016319999999997</v>
      </c>
      <c r="HD237" s="1">
        <v>6.6959290000000005E-2</v>
      </c>
    </row>
    <row r="238" spans="129:212" x14ac:dyDescent="0.3">
      <c r="DY238" s="1">
        <v>0.81698695099999996</v>
      </c>
      <c r="DZ238" s="15">
        <f t="shared" si="166"/>
        <v>2.4330434096358041E-2</v>
      </c>
      <c r="EA238" s="15">
        <f t="shared" si="167"/>
        <v>-2.4330434096358041E-2</v>
      </c>
      <c r="EB238" s="15">
        <f>DY238-DY237</f>
        <v>4.7559175999999925E-2</v>
      </c>
      <c r="EC238" s="15">
        <f t="shared" si="168"/>
        <v>5.2248719312415516E-3</v>
      </c>
      <c r="ED238" s="7">
        <f t="shared" si="169"/>
        <v>-1.4613746950818907</v>
      </c>
      <c r="EE238">
        <f>SIN(ED238)</f>
        <v>-0.9940194239969008</v>
      </c>
      <c r="EI238" s="8">
        <f>EG238-EG239</f>
        <v>0</v>
      </c>
      <c r="EJ238" s="8">
        <f>-EI238*EH238*$EE238*COS(EK238*(PI()/180))</f>
        <v>0</v>
      </c>
      <c r="EK238">
        <v>0</v>
      </c>
      <c r="FM238">
        <v>0.72472669000000001</v>
      </c>
      <c r="FN238">
        <v>0.28356094999999998</v>
      </c>
      <c r="FO238" s="8">
        <f>FM238-FM239</f>
        <v>-4.4580219999999948E-2</v>
      </c>
      <c r="FP238" s="8">
        <f>-FO238*FN238*$EE238*COS(FQ238*(PI()/180))</f>
        <v>-1.2534998630913027E-2</v>
      </c>
      <c r="FQ238">
        <v>4</v>
      </c>
      <c r="FS238">
        <v>0.72472669000000001</v>
      </c>
      <c r="FT238">
        <v>0.28356094999999998</v>
      </c>
      <c r="FY238">
        <v>0.72472669000000001</v>
      </c>
      <c r="FZ238">
        <v>0.20712564</v>
      </c>
      <c r="GA238" s="8">
        <f>FY238-FY239</f>
        <v>-4.4580219999999948E-2</v>
      </c>
      <c r="GB238" s="8">
        <f>-GA238*FZ238*$EE238*COS(GC238*(PI()/180))</f>
        <v>-9.0891593421676756E-3</v>
      </c>
      <c r="GC238">
        <v>8</v>
      </c>
      <c r="GF238">
        <v>0.72472669000000001</v>
      </c>
      <c r="GG238">
        <v>9.2314850000000004E-2</v>
      </c>
      <c r="GK238">
        <v>0.72472669000000001</v>
      </c>
      <c r="GL238">
        <v>0.13122818</v>
      </c>
      <c r="GM238" s="8">
        <f>GK238-GK239</f>
        <v>-4.4580219999999948E-2</v>
      </c>
      <c r="GN238" s="8">
        <f>-GM238*GL238*$EE238*COS(GO238*(PI()/180))</f>
        <v>-5.6881177475496345E-3</v>
      </c>
      <c r="GO238">
        <v>12</v>
      </c>
      <c r="GQ238">
        <v>0.72472669000000001</v>
      </c>
      <c r="GR238">
        <v>9.2314850000000004E-2</v>
      </c>
      <c r="GS238" s="8">
        <f>GQ238-GQ239</f>
        <v>-4.4580219999999948E-2</v>
      </c>
      <c r="GT238" s="8">
        <f>-GS238*GR238*$EE238*COS(GU238*(PI()/180))</f>
        <v>-3.9692894074646826E-3</v>
      </c>
      <c r="GU238">
        <v>14</v>
      </c>
      <c r="GW238" s="1">
        <v>0.72472669000000001</v>
      </c>
      <c r="GX238" s="1">
        <v>-3.8025290000000003E-2</v>
      </c>
      <c r="GY238" s="8">
        <f>GW238-GW239</f>
        <v>-4.4580219999999948E-2</v>
      </c>
      <c r="GZ238" s="8">
        <f>-GY238*GX238*$EE238*COS(HA238*(PI()/180))</f>
        <v>1.6197621646261773E-3</v>
      </c>
      <c r="HA238">
        <v>16</v>
      </c>
      <c r="HC238" s="1">
        <v>0.72472669000000001</v>
      </c>
      <c r="HD238" s="1">
        <v>4.1639370000000002E-2</v>
      </c>
    </row>
    <row r="239" spans="129:212" x14ac:dyDescent="0.3">
      <c r="DY239" s="1">
        <v>0.86832052299999996</v>
      </c>
      <c r="DZ239" s="15">
        <f t="shared" si="166"/>
        <v>1.8350048679812436E-2</v>
      </c>
      <c r="EA239" s="15">
        <f t="shared" si="167"/>
        <v>-1.8350048679812436E-2</v>
      </c>
      <c r="EB239" s="15">
        <f>DY239-DY238</f>
        <v>5.1333571999999994E-2</v>
      </c>
      <c r="EC239" s="15">
        <f t="shared" si="168"/>
        <v>5.9803854165456048E-3</v>
      </c>
      <c r="ED239" s="7">
        <f t="shared" si="169"/>
        <v>-1.4548186650550252</v>
      </c>
      <c r="EE239">
        <f>SIN(ED239)</f>
        <v>-0.99328212613057343</v>
      </c>
      <c r="EI239" s="8">
        <f>EG239-EG240</f>
        <v>0</v>
      </c>
      <c r="EJ239" s="8">
        <f>-EI239*EH239*$EE239*COS(EK239*(PI()/180))</f>
        <v>0</v>
      </c>
      <c r="EK239">
        <v>0</v>
      </c>
      <c r="FM239">
        <v>0.76930690999999995</v>
      </c>
      <c r="FN239">
        <v>0.1800167</v>
      </c>
      <c r="FO239" s="8">
        <f>FM239-FM240</f>
        <v>-4.7501780000000049E-2</v>
      </c>
      <c r="FP239" s="8">
        <f>-FO239*FN239*$EE239*COS(FQ239*(PI()/180))</f>
        <v>-8.4729782273074063E-3</v>
      </c>
      <c r="FQ239">
        <v>4</v>
      </c>
      <c r="FS239">
        <v>0.76930690999999995</v>
      </c>
      <c r="FT239">
        <v>0.1800167</v>
      </c>
      <c r="FY239">
        <v>0.76930690999999995</v>
      </c>
      <c r="FZ239">
        <v>0.11411547</v>
      </c>
      <c r="GA239" s="8">
        <f>FY239-FY240</f>
        <v>-4.7501780000000049E-2</v>
      </c>
      <c r="GB239" s="8">
        <f>-GA239*FZ239*$EE239*COS(GC239*(PI()/180))</f>
        <v>-5.3318730832140268E-3</v>
      </c>
      <c r="GC239">
        <v>8</v>
      </c>
      <c r="GF239">
        <v>0.76930690999999995</v>
      </c>
      <c r="GG239">
        <v>1.5924399999999998E-2</v>
      </c>
      <c r="GK239">
        <v>0.76930690999999995</v>
      </c>
      <c r="GL239">
        <v>4.9376299999999998E-2</v>
      </c>
      <c r="GM239" s="8">
        <f>GK239-GK240</f>
        <v>-4.7501780000000049E-2</v>
      </c>
      <c r="GN239" s="8">
        <f>-GM239*GL239*$EE239*COS(GO239*(PI()/180))</f>
        <v>-2.2787959635905755E-3</v>
      </c>
      <c r="GO239">
        <v>12</v>
      </c>
      <c r="GQ239">
        <v>0.76930690999999995</v>
      </c>
      <c r="GR239">
        <v>1.5924399999999998E-2</v>
      </c>
      <c r="GS239" s="8">
        <f>GQ239-GQ240</f>
        <v>-4.7501780000000049E-2</v>
      </c>
      <c r="GT239" s="8">
        <f>-GS239*GR239*$EE239*COS(GU239*(PI()/180))</f>
        <v>-7.2903721953416546E-4</v>
      </c>
      <c r="GU239">
        <v>14</v>
      </c>
      <c r="GW239" s="1">
        <v>0.76930690999999995</v>
      </c>
      <c r="GX239" s="1">
        <v>-5.0372149999999997E-2</v>
      </c>
      <c r="GY239" s="8">
        <f>GW239-GW240</f>
        <v>-4.7501780000000049E-2</v>
      </c>
      <c r="GZ239" s="8">
        <f>-GY239*GX239*$EE239*COS(HA239*(PI()/180))</f>
        <v>2.2846234459232193E-3</v>
      </c>
      <c r="HA239">
        <v>16</v>
      </c>
      <c r="HC239" s="1">
        <v>0.76930690999999995</v>
      </c>
      <c r="HD239" s="1">
        <v>1.425249E-2</v>
      </c>
    </row>
    <row r="240" spans="129:212" x14ac:dyDescent="0.3">
      <c r="DY240" s="1">
        <v>0.91857666199999999</v>
      </c>
      <c r="DZ240" s="15">
        <f t="shared" si="166"/>
        <v>1.2138871339052334E-2</v>
      </c>
      <c r="EA240" s="15">
        <f t="shared" si="167"/>
        <v>-1.2138871339052334E-2</v>
      </c>
      <c r="EB240" s="15">
        <f>DY240-DY239</f>
        <v>5.0256139000000033E-2</v>
      </c>
      <c r="EC240" s="15">
        <f t="shared" si="168"/>
        <v>6.2111773407601024E-3</v>
      </c>
      <c r="ED240" s="7">
        <f t="shared" si="169"/>
        <v>-1.4478294660556796</v>
      </c>
      <c r="EE240">
        <f>SIN(ED240)</f>
        <v>-0.9924490974491248</v>
      </c>
      <c r="EI240" s="8">
        <f>EG240-EG241</f>
        <v>0</v>
      </c>
      <c r="EJ240" s="8">
        <f>-EI240*EH240*$EE240*COS(EK240*(PI()/180))</f>
        <v>0</v>
      </c>
      <c r="EK240">
        <v>0</v>
      </c>
      <c r="FM240">
        <v>0.81680869</v>
      </c>
      <c r="FN240">
        <v>3.59219E-2</v>
      </c>
      <c r="FO240" s="8">
        <f>FM240-FM241</f>
        <v>-5.1284839999999998E-2</v>
      </c>
      <c r="FP240" s="8">
        <f>-FO240*FN240*$EE240*COS(FQ240*(PI()/180))</f>
        <v>-1.8238845120327662E-3</v>
      </c>
      <c r="FQ240">
        <v>4</v>
      </c>
      <c r="FS240">
        <v>0.81680869</v>
      </c>
      <c r="FT240">
        <v>3.59219E-2</v>
      </c>
      <c r="FY240">
        <v>0.81680869</v>
      </c>
      <c r="FZ240">
        <v>-1.970245E-2</v>
      </c>
      <c r="GA240" s="8">
        <f>FY240-FY241</f>
        <v>-5.1284839999999998E-2</v>
      </c>
      <c r="GB240" s="8">
        <f>-GA240*FZ240*$EE240*COS(GC240*(PI()/180))</f>
        <v>9.9304803300960423E-4</v>
      </c>
      <c r="GC240">
        <v>8</v>
      </c>
      <c r="GF240">
        <v>0.81680869</v>
      </c>
      <c r="GG240">
        <v>-0.10131559</v>
      </c>
      <c r="GK240">
        <v>0.81680869</v>
      </c>
      <c r="GL240">
        <v>-7.3345199999999999E-2</v>
      </c>
      <c r="GM240" s="8">
        <f>GK240-GK241</f>
        <v>-5.1284839999999998E-2</v>
      </c>
      <c r="GN240" s="8">
        <f>-GM240*GL240*$EE240*COS(GO240*(PI()/180))</f>
        <v>3.6515170867547114E-3</v>
      </c>
      <c r="GO240">
        <v>12</v>
      </c>
      <c r="GQ240">
        <v>0.81680869</v>
      </c>
      <c r="GR240">
        <v>-0.10131559</v>
      </c>
      <c r="GS240" s="8">
        <f>GQ240-GQ241</f>
        <v>-5.1284839999999998E-2</v>
      </c>
      <c r="GT240" s="8">
        <f>-GS240*GR240*$EE240*COS(GU240*(PI()/180))</f>
        <v>5.0035430687392453E-3</v>
      </c>
      <c r="GU240">
        <v>14</v>
      </c>
      <c r="GW240" s="1">
        <v>0.81680869</v>
      </c>
      <c r="GX240" s="1">
        <v>-7.623038E-2</v>
      </c>
      <c r="GY240" s="8">
        <f>GW240-GW241</f>
        <v>-5.1284839999999998E-2</v>
      </c>
      <c r="GZ240" s="8">
        <f>-GY240*GX240*$EE240*COS(HA240*(PI()/180))</f>
        <v>3.7296404619154284E-3</v>
      </c>
      <c r="HA240">
        <v>16</v>
      </c>
      <c r="HC240" s="1">
        <v>0.81680869</v>
      </c>
      <c r="HD240" s="1">
        <v>-2.7476230000000001E-2</v>
      </c>
    </row>
    <row r="241" spans="129:212" x14ac:dyDescent="0.3">
      <c r="DY241" s="1">
        <v>0.96365270999999997</v>
      </c>
      <c r="DZ241" s="15">
        <f t="shared" si="166"/>
        <v>6.2479519489863798E-3</v>
      </c>
      <c r="EA241" s="15">
        <f t="shared" si="167"/>
        <v>-6.2479519489863798E-3</v>
      </c>
      <c r="EB241" s="15">
        <f>DY241-DY240</f>
        <v>4.507604799999998E-2</v>
      </c>
      <c r="EC241" s="15">
        <f t="shared" si="168"/>
        <v>5.890919390065954E-3</v>
      </c>
      <c r="ED241" s="7">
        <f t="shared" si="169"/>
        <v>-1.4408443619900533</v>
      </c>
      <c r="EE241">
        <f>SIN(ED241)</f>
        <v>-0.99156811957217028</v>
      </c>
      <c r="EI241" s="8">
        <f>EG241-EG242</f>
        <v>0</v>
      </c>
      <c r="EJ241" s="8">
        <f>-EI241*EH241*$EE241*COS(EK241*(PI()/180))</f>
        <v>0</v>
      </c>
      <c r="EK241">
        <v>0</v>
      </c>
      <c r="FM241">
        <v>0.86809353</v>
      </c>
      <c r="FN241">
        <v>-0.11853735999999999</v>
      </c>
      <c r="FO241" s="8">
        <f>FM241-FM242</f>
        <v>-5.0145430000000046E-2</v>
      </c>
      <c r="FP241" s="8">
        <f>-FO241*FN241*$EE241*COS(FQ241*(PI()/180))</f>
        <v>5.8796294339000729E-3</v>
      </c>
      <c r="FQ241">
        <v>4</v>
      </c>
      <c r="FS241">
        <v>0.86809353</v>
      </c>
      <c r="FT241">
        <v>-0.11853735999999999</v>
      </c>
      <c r="FY241">
        <v>0.86809353</v>
      </c>
      <c r="FZ241">
        <v>-0.16168434000000001</v>
      </c>
      <c r="GA241" s="8">
        <f>FY241-FY242</f>
        <v>-5.0145430000000046E-2</v>
      </c>
      <c r="GB241" s="8">
        <f>-GA241*FZ241*$EE241*COS(GC241*(PI()/180))</f>
        <v>7.9611287670231234E-3</v>
      </c>
      <c r="GC241">
        <v>8</v>
      </c>
      <c r="GF241">
        <v>0.86809353</v>
      </c>
      <c r="GG241">
        <v>-0.22154260000000001</v>
      </c>
      <c r="GK241">
        <v>0.86809353</v>
      </c>
      <c r="GL241">
        <v>-0.20087358999999999</v>
      </c>
      <c r="GM241" s="8">
        <f>GK241-GK242</f>
        <v>-5.0145430000000046E-2</v>
      </c>
      <c r="GN241" s="8">
        <f>-GM241*GL241*$EE241*COS(GO241*(PI()/180))</f>
        <v>9.7696982501222582E-3</v>
      </c>
      <c r="GO241">
        <v>12</v>
      </c>
      <c r="GQ241">
        <v>0.86809353</v>
      </c>
      <c r="GR241">
        <v>-0.22154260000000001</v>
      </c>
      <c r="GS241" s="8">
        <f>GQ241-GQ242</f>
        <v>-5.0145430000000046E-2</v>
      </c>
      <c r="GT241" s="8">
        <f>-GS241*GR241*$EE241*COS(GU241*(PI()/180))</f>
        <v>1.0688463576181117E-2</v>
      </c>
      <c r="GU241">
        <v>14</v>
      </c>
      <c r="GW241" s="1">
        <v>0.86809353</v>
      </c>
      <c r="GX241" s="1">
        <v>-9.9785799999999994E-2</v>
      </c>
      <c r="GY241" s="8">
        <f>GW241-GW242</f>
        <v>-5.0145430000000046E-2</v>
      </c>
      <c r="GZ241" s="8">
        <f>-GY241*GX241*$EE241*COS(HA241*(PI()/180))</f>
        <v>4.7694060180954023E-3</v>
      </c>
      <c r="HA241">
        <v>16</v>
      </c>
      <c r="HC241" s="1">
        <v>0.86809353</v>
      </c>
      <c r="HD241" s="1">
        <v>-7.2566069999999996E-2</v>
      </c>
    </row>
    <row r="242" spans="129:212" x14ac:dyDescent="0.3">
      <c r="DY242" s="1">
        <v>1</v>
      </c>
      <c r="DZ242" s="15">
        <f t="shared" si="166"/>
        <v>1.2599999999999777E-3</v>
      </c>
      <c r="EA242" s="15">
        <f t="shared" si="167"/>
        <v>-1.2599999999999777E-3</v>
      </c>
      <c r="EB242" s="15">
        <f>DY242-DY241</f>
        <v>3.6347290000000032E-2</v>
      </c>
      <c r="EC242" s="15">
        <f t="shared" si="168"/>
        <v>4.9879519489864025E-3</v>
      </c>
      <c r="ED242" s="7">
        <f t="shared" si="169"/>
        <v>-1.4344178036925648</v>
      </c>
      <c r="EE242">
        <f>SIN(ED242)</f>
        <v>-0.99071485389263281</v>
      </c>
      <c r="EI242" s="8">
        <f>EG242-EG243</f>
        <v>0</v>
      </c>
      <c r="EJ242" s="8">
        <f>-EI242*EH242*$EE242*COS(EK242*(PI()/180))</f>
        <v>0</v>
      </c>
      <c r="EK242">
        <v>0</v>
      </c>
      <c r="FM242">
        <v>0.91823896000000005</v>
      </c>
      <c r="FN242">
        <v>-0.30571016000000001</v>
      </c>
      <c r="FO242" s="8">
        <f>FM242-FM243</f>
        <v>-4.4942229999999972E-2</v>
      </c>
      <c r="FP242" s="8">
        <f>-FO242*FN242*$EE242*COS(FQ242*(PI()/180))</f>
        <v>1.3578567472419544E-2</v>
      </c>
      <c r="FQ242">
        <v>4</v>
      </c>
      <c r="FS242">
        <v>0.91823896000000005</v>
      </c>
      <c r="FT242">
        <v>-0.30571016000000001</v>
      </c>
      <c r="FY242">
        <v>0.91823896000000005</v>
      </c>
      <c r="FZ242">
        <v>-0.33557315999999998</v>
      </c>
      <c r="GA242" s="8">
        <f>FY242-FY243</f>
        <v>-4.4942229999999972E-2</v>
      </c>
      <c r="GB242" s="8">
        <f>-GA242*FZ242*$EE242*COS(GC242*(PI()/180))</f>
        <v>1.4795964663334011E-2</v>
      </c>
      <c r="GC242">
        <v>8</v>
      </c>
      <c r="GF242">
        <v>0.91823896000000005</v>
      </c>
      <c r="GG242">
        <v>-0.36992219999999998</v>
      </c>
      <c r="GK242">
        <v>0.91823896000000005</v>
      </c>
      <c r="GL242">
        <v>-0.35794936999999999</v>
      </c>
      <c r="GM242" s="8">
        <f>GK242-GK243</f>
        <v>-4.4942229999999972E-2</v>
      </c>
      <c r="GN242" s="8">
        <f>-GM242*GL242*$EE242*COS(GO242*(PI()/180))</f>
        <v>1.5589395990970029E-2</v>
      </c>
      <c r="GO242">
        <v>12</v>
      </c>
      <c r="GQ242">
        <v>0.91823896000000005</v>
      </c>
      <c r="GR242">
        <v>-0.36992219999999998</v>
      </c>
      <c r="GS242" s="8">
        <f>GQ242-GQ243</f>
        <v>-4.4942229999999972E-2</v>
      </c>
      <c r="GT242" s="8">
        <f>-GS242*GR242*$EE242*COS(GU242*(PI()/180))</f>
        <v>1.5981509828122339E-2</v>
      </c>
      <c r="GU242">
        <v>14</v>
      </c>
      <c r="GW242" s="1">
        <v>0.91823896000000005</v>
      </c>
      <c r="GX242" s="1">
        <v>-0.13221408000000001</v>
      </c>
      <c r="GY242" s="8">
        <f>GW242-GW243</f>
        <v>-4.4942229999999972E-2</v>
      </c>
      <c r="GZ242" s="8">
        <f>-GY242*GX242*$EE242*COS(HA242*(PI()/180))</f>
        <v>5.6587777445790636E-3</v>
      </c>
      <c r="HA242">
        <v>16</v>
      </c>
      <c r="HC242" s="1">
        <v>0.91823896000000005</v>
      </c>
      <c r="HD242" s="1">
        <v>-0.13110034000000001</v>
      </c>
    </row>
    <row r="243" spans="129:212" x14ac:dyDescent="0.3">
      <c r="ED243" s="7">
        <f>-(PI()/2)+ATAN(EC242/EB242)</f>
        <v>-1.4344178036925648</v>
      </c>
      <c r="EE243">
        <f>SIN(ED243)</f>
        <v>-0.99071485389263281</v>
      </c>
      <c r="EI243" s="8">
        <f>EG243-EG242</f>
        <v>0</v>
      </c>
      <c r="EJ243" s="8">
        <f>-EI243*EH243*$EE243*COS(EK243*(PI()/180))</f>
        <v>0</v>
      </c>
      <c r="EK243">
        <v>0</v>
      </c>
      <c r="FM243">
        <v>0.96318119000000002</v>
      </c>
      <c r="FN243">
        <v>-0.55572034999999997</v>
      </c>
      <c r="FO243" s="8">
        <f>FM243-FM242</f>
        <v>4.4942229999999972E-2</v>
      </c>
      <c r="FP243" s="8">
        <f>-FO243*FN243*$EE243*COS(FQ243*(PI()/180))</f>
        <v>-2.468313865745124E-2</v>
      </c>
      <c r="FQ243">
        <v>4</v>
      </c>
      <c r="FS243">
        <v>0.96318119000000002</v>
      </c>
      <c r="FT243">
        <v>-0.55572034999999997</v>
      </c>
      <c r="FY243">
        <v>0.96318119000000002</v>
      </c>
      <c r="FZ243">
        <v>-0.57442791000000004</v>
      </c>
      <c r="GA243" s="8">
        <f>FY243-FY242</f>
        <v>4.4942229999999972E-2</v>
      </c>
      <c r="GB243" s="8">
        <f>-GA243*FZ243*$EE243*COS(GC243*(PI()/180))</f>
        <v>-2.5327457827654665E-2</v>
      </c>
      <c r="GC243">
        <v>8</v>
      </c>
      <c r="GF243">
        <v>0.96318119000000002</v>
      </c>
      <c r="GG243">
        <v>-0.58286972000000004</v>
      </c>
      <c r="GK243">
        <v>0.96318119000000002</v>
      </c>
      <c r="GL243">
        <v>-0.57992668000000003</v>
      </c>
      <c r="GM243" s="8">
        <f>GK243-GK242</f>
        <v>4.4942229999999972E-2</v>
      </c>
      <c r="GN243" s="8">
        <f>-GM243*GL243*$EE243*COS(GO243*(PI()/180))</f>
        <v>-2.5256942511865742E-2</v>
      </c>
      <c r="GO243">
        <v>12</v>
      </c>
      <c r="GQ243">
        <v>0.96318119000000002</v>
      </c>
      <c r="GR243">
        <v>-0.58286972000000004</v>
      </c>
      <c r="GS243" s="8">
        <f>GQ243-GQ242</f>
        <v>4.4942229999999972E-2</v>
      </c>
      <c r="GT243" s="8">
        <f>-GS243*GR243*$EE243*COS(GU243*(PI()/180))</f>
        <v>-2.5181343965555242E-2</v>
      </c>
      <c r="GU243">
        <v>14</v>
      </c>
      <c r="GW243" s="1">
        <v>0.96318119000000002</v>
      </c>
      <c r="GX243" s="1">
        <v>-0.19325169</v>
      </c>
      <c r="GY243" s="8">
        <f>GW243-GW242</f>
        <v>4.4942229999999972E-2</v>
      </c>
      <c r="GZ243" s="8">
        <f>-GY243*GX243*$EE243*COS(HA243*(PI()/180))</f>
        <v>-8.2711944331064612E-3</v>
      </c>
      <c r="HA243">
        <v>16</v>
      </c>
      <c r="HC243" s="1">
        <v>0.96318119000000002</v>
      </c>
      <c r="HD243" s="1">
        <v>-0.21946367999999999</v>
      </c>
    </row>
    <row r="244" spans="129:212" x14ac:dyDescent="0.3">
      <c r="EI244" s="8">
        <f>EG244-EG243</f>
        <v>0</v>
      </c>
      <c r="EJ244" s="8">
        <f>-EI244*EH244*$EE245*COS(EK244*(PI()/180))</f>
        <v>0</v>
      </c>
      <c r="EK244">
        <v>0</v>
      </c>
      <c r="FM244">
        <v>1</v>
      </c>
      <c r="FN244">
        <v>-1.0046480499999999</v>
      </c>
      <c r="FO244" s="8">
        <f>FM244-FM243</f>
        <v>3.681880999999998E-2</v>
      </c>
      <c r="FP244" s="8">
        <f>-FO244*FN244*$EE245*COS(FQ244*(PI()/180))</f>
        <v>0</v>
      </c>
      <c r="FQ244">
        <v>4</v>
      </c>
      <c r="FS244">
        <v>1</v>
      </c>
      <c r="FT244">
        <v>-1.0046480499999999</v>
      </c>
      <c r="FY244">
        <v>1</v>
      </c>
      <c r="FZ244">
        <v>-1.0325127599999999</v>
      </c>
      <c r="GA244" s="8">
        <f>FY244-FY243</f>
        <v>3.681880999999998E-2</v>
      </c>
      <c r="GB244" s="8">
        <f>-GA244*FZ244*$EE245*COS(GC244*(PI()/180))</f>
        <v>0</v>
      </c>
      <c r="GC244">
        <v>8</v>
      </c>
      <c r="GF244">
        <v>1</v>
      </c>
      <c r="GG244">
        <v>-1.0382148600000001</v>
      </c>
      <c r="GK244">
        <v>1</v>
      </c>
      <c r="GL244">
        <v>-1.03702904</v>
      </c>
      <c r="GM244" s="8">
        <f>GK244-GK243</f>
        <v>3.681880999999998E-2</v>
      </c>
      <c r="GN244" s="8">
        <f>-GM244*GL244*$EE245*COS(GO244*(PI()/180))</f>
        <v>0</v>
      </c>
      <c r="GO244">
        <v>12</v>
      </c>
      <c r="GQ244">
        <v>1</v>
      </c>
      <c r="GR244">
        <v>-1.0382148600000001</v>
      </c>
      <c r="GS244" s="8">
        <f>GQ244-GQ243</f>
        <v>3.681880999999998E-2</v>
      </c>
      <c r="GT244" s="8">
        <f>-GS244*GR244*$EE245*COS(GU244*(PI()/180))</f>
        <v>0</v>
      </c>
      <c r="GU244">
        <v>14</v>
      </c>
      <c r="GW244" s="1">
        <v>1</v>
      </c>
      <c r="GX244" s="1">
        <v>-0.39655221000000002</v>
      </c>
      <c r="GY244" s="8">
        <f>GW244-GW243</f>
        <v>3.681880999999998E-2</v>
      </c>
      <c r="GZ244" s="8">
        <f>-GY244*GX244*$EE245*COS(HA244*(PI()/180))</f>
        <v>0</v>
      </c>
      <c r="HA244">
        <v>16</v>
      </c>
      <c r="HC244" s="1">
        <v>1</v>
      </c>
      <c r="HD244" s="1">
        <v>-0.43381681999999999</v>
      </c>
    </row>
    <row r="246" spans="129:212" x14ac:dyDescent="0.3">
      <c r="EG246" s="4" t="s">
        <v>17</v>
      </c>
      <c r="EH246" s="4">
        <v>46</v>
      </c>
      <c r="EI246" s="4" t="s">
        <v>3</v>
      </c>
      <c r="EJ246" s="7">
        <f>SUM(EJ197:EJ244)</f>
        <v>0</v>
      </c>
      <c r="FO246" s="8"/>
      <c r="FP246" s="8"/>
      <c r="GA246" s="8"/>
      <c r="GB246" s="8"/>
      <c r="GM246" s="8"/>
      <c r="GN246" s="8"/>
      <c r="GS246" s="8"/>
      <c r="GT246" s="8"/>
      <c r="GY246" s="8"/>
      <c r="GZ246" s="8"/>
    </row>
    <row r="248" spans="129:212" x14ac:dyDescent="0.3">
      <c r="FM248" s="4" t="s">
        <v>17</v>
      </c>
      <c r="FN248" s="4">
        <v>46</v>
      </c>
      <c r="FO248" s="4" t="s">
        <v>3</v>
      </c>
      <c r="FP248" s="7">
        <f>SUM(FP196:FP246)</f>
        <v>0.55948766337495592</v>
      </c>
      <c r="FY248" s="4" t="s">
        <v>17</v>
      </c>
      <c r="FZ248" s="4">
        <v>46</v>
      </c>
      <c r="GA248" s="4" t="s">
        <v>3</v>
      </c>
      <c r="GB248" s="7">
        <f>SUM(GB196:GB246)</f>
        <v>0.90304886735521328</v>
      </c>
      <c r="GK248" s="4" t="s">
        <v>17</v>
      </c>
      <c r="GL248" s="4">
        <v>46</v>
      </c>
      <c r="GM248" s="4" t="s">
        <v>3</v>
      </c>
      <c r="GN248" s="7">
        <f>SUM(GN196:GN246)</f>
        <v>1.1721780706961309</v>
      </c>
      <c r="GQ248" s="4" t="s">
        <v>17</v>
      </c>
      <c r="GR248" s="4">
        <v>46</v>
      </c>
      <c r="GS248" s="4" t="s">
        <v>3</v>
      </c>
      <c r="GT248" s="7">
        <f>SUM(GT196:GT246)</f>
        <v>1.2816334962117997</v>
      </c>
      <c r="GW248" s="4" t="s">
        <v>17</v>
      </c>
      <c r="GX248" s="4">
        <v>46</v>
      </c>
      <c r="GY248" s="4" t="s">
        <v>3</v>
      </c>
      <c r="GZ248" s="7">
        <f>SUM(GZ196:GZ246)</f>
        <v>1.0711486781958088</v>
      </c>
    </row>
  </sheetData>
  <mergeCells count="2">
    <mergeCell ref="D4:H4"/>
    <mergeCell ref="E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NACA 0012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Dowd</dc:creator>
  <cp:lastModifiedBy>Elliot Dowd</cp:lastModifiedBy>
  <dcterms:created xsi:type="dcterms:W3CDTF">2020-07-17T18:26:53Z</dcterms:created>
  <dcterms:modified xsi:type="dcterms:W3CDTF">2020-07-18T07:58:48Z</dcterms:modified>
</cp:coreProperties>
</file>