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0037FED9-8705-43B0-A87E-3B71C6D8A9F8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air_tpg" sheetId="1" r:id="rId1"/>
    <sheet name="C02_tpg" sheetId="3" r:id="rId2"/>
    <sheet name="H2_tp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2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2" i="4"/>
  <c r="J2" i="4"/>
  <c r="I2" i="4"/>
  <c r="I42" i="3"/>
  <c r="I43" i="3"/>
  <c r="I44" i="3"/>
  <c r="I45" i="3"/>
  <c r="I46" i="3"/>
  <c r="I47" i="3"/>
  <c r="I48" i="3"/>
  <c r="I49" i="3"/>
  <c r="I50" i="3"/>
  <c r="I51" i="3"/>
  <c r="I52" i="3"/>
  <c r="I53" i="3"/>
  <c r="K42" i="3"/>
  <c r="K43" i="3"/>
  <c r="K44" i="3"/>
  <c r="K45" i="3"/>
  <c r="K46" i="3"/>
  <c r="K47" i="3"/>
  <c r="K48" i="3"/>
  <c r="K49" i="3"/>
  <c r="K50" i="3"/>
  <c r="K51" i="3"/>
  <c r="K52" i="3"/>
  <c r="K53" i="3"/>
  <c r="J42" i="3"/>
  <c r="L42" i="3" s="1"/>
  <c r="J43" i="3"/>
  <c r="L43" i="3" s="1"/>
  <c r="J44" i="3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J3" i="3"/>
  <c r="L3" i="3" s="1"/>
  <c r="J4" i="3"/>
  <c r="J5" i="3"/>
  <c r="J6" i="3"/>
  <c r="J7" i="3"/>
  <c r="J8" i="3"/>
  <c r="L8" i="3" s="1"/>
  <c r="J9" i="3"/>
  <c r="J10" i="3"/>
  <c r="J11" i="3"/>
  <c r="J12" i="3"/>
  <c r="L12" i="3" s="1"/>
  <c r="J13" i="3"/>
  <c r="J14" i="3"/>
  <c r="J15" i="3"/>
  <c r="J16" i="3"/>
  <c r="J17" i="3"/>
  <c r="J18" i="3"/>
  <c r="J19" i="3"/>
  <c r="J20" i="3"/>
  <c r="J21" i="3"/>
  <c r="J22" i="3"/>
  <c r="J23" i="3"/>
  <c r="J24" i="3"/>
  <c r="L24" i="3" s="1"/>
  <c r="J25" i="3"/>
  <c r="J26" i="3"/>
  <c r="J27" i="3"/>
  <c r="J28" i="3"/>
  <c r="J29" i="3"/>
  <c r="J30" i="3"/>
  <c r="L30" i="3" s="1"/>
  <c r="J31" i="3"/>
  <c r="J32" i="3"/>
  <c r="J33" i="3"/>
  <c r="J34" i="3"/>
  <c r="J35" i="3"/>
  <c r="J36" i="3"/>
  <c r="J37" i="3"/>
  <c r="J38" i="3"/>
  <c r="L38" i="3" s="1"/>
  <c r="J39" i="3"/>
  <c r="J40" i="3"/>
  <c r="J41" i="3"/>
  <c r="J2" i="3"/>
  <c r="L19" i="3"/>
  <c r="L16" i="3"/>
  <c r="L11" i="3"/>
  <c r="L2" i="4" l="1"/>
  <c r="L53" i="4"/>
  <c r="L6" i="4"/>
  <c r="L10" i="4"/>
  <c r="L14" i="4"/>
  <c r="L18" i="4"/>
  <c r="L22" i="4"/>
  <c r="L26" i="4"/>
  <c r="L30" i="4"/>
  <c r="L34" i="4"/>
  <c r="L38" i="4"/>
  <c r="L42" i="4"/>
  <c r="L46" i="4"/>
  <c r="L50" i="4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" i="4"/>
  <c r="L9" i="4"/>
  <c r="L13" i="4"/>
  <c r="L17" i="4"/>
  <c r="L21" i="4"/>
  <c r="L25" i="4"/>
  <c r="L29" i="4"/>
  <c r="L33" i="4"/>
  <c r="L37" i="4"/>
  <c r="L41" i="4"/>
  <c r="L45" i="4"/>
  <c r="L49" i="4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44" i="3"/>
  <c r="L40" i="3"/>
  <c r="L36" i="3"/>
  <c r="L41" i="3"/>
  <c r="L13" i="3"/>
  <c r="L4" i="3"/>
  <c r="L20" i="3"/>
  <c r="L28" i="3"/>
  <c r="L29" i="3"/>
  <c r="L32" i="3"/>
  <c r="L37" i="3"/>
  <c r="L5" i="3"/>
  <c r="L21" i="3"/>
  <c r="L6" i="3"/>
  <c r="L14" i="3"/>
  <c r="L22" i="3"/>
  <c r="L27" i="3"/>
  <c r="L35" i="3"/>
  <c r="L10" i="3"/>
  <c r="L15" i="3"/>
  <c r="L17" i="3"/>
  <c r="L26" i="3"/>
  <c r="L31" i="3"/>
  <c r="L33" i="3"/>
  <c r="L2" i="3"/>
  <c r="L7" i="3"/>
  <c r="L9" i="3"/>
  <c r="L18" i="3"/>
  <c r="L23" i="3"/>
  <c r="L25" i="3"/>
  <c r="L34" i="3"/>
  <c r="L39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2" i="1"/>
  <c r="I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L2" i="1" l="1"/>
</calcChain>
</file>

<file path=xl/sharedStrings.xml><?xml version="1.0" encoding="utf-8"?>
<sst xmlns="http://schemas.openxmlformats.org/spreadsheetml/2006/main" count="52" uniqueCount="24">
  <si>
    <t>Temp. (K)</t>
  </si>
  <si>
    <t>Cp</t>
  </si>
  <si>
    <t>Cv</t>
  </si>
  <si>
    <t>gamma</t>
  </si>
  <si>
    <t>gamma_perf</t>
  </si>
  <si>
    <t>theta</t>
  </si>
  <si>
    <r>
      <t> </t>
    </r>
    <r>
      <rPr>
        <sz val="11"/>
        <color theme="1"/>
        <rFont val="Calibri"/>
        <family val="2"/>
        <scheme val="minor"/>
      </rPr>
      <t>1.003</t>
    </r>
  </si>
  <si>
    <r>
      <t> </t>
    </r>
    <r>
      <rPr>
        <sz val="11"/>
        <color theme="1"/>
        <rFont val="Calibri"/>
        <family val="2"/>
        <scheme val="minor"/>
      </rPr>
      <t>0.716</t>
    </r>
  </si>
  <si>
    <r>
      <t> </t>
    </r>
    <r>
      <rPr>
        <sz val="11"/>
        <color theme="1"/>
        <rFont val="Calibri"/>
        <family val="2"/>
        <scheme val="minor"/>
      </rPr>
      <t>1.005</t>
    </r>
  </si>
  <si>
    <r>
      <t> </t>
    </r>
    <r>
      <rPr>
        <sz val="11"/>
        <color theme="1"/>
        <rFont val="Calibri"/>
        <family val="2"/>
        <scheme val="minor"/>
      </rPr>
      <t>0.718</t>
    </r>
  </si>
  <si>
    <r>
      <t> </t>
    </r>
    <r>
      <rPr>
        <sz val="11"/>
        <color theme="1"/>
        <rFont val="Calibri"/>
        <family val="2"/>
        <scheme val="minor"/>
      </rPr>
      <t>1.008</t>
    </r>
  </si>
  <si>
    <r>
      <t> </t>
    </r>
    <r>
      <rPr>
        <sz val="11"/>
        <color theme="1"/>
        <rFont val="Calibri"/>
        <family val="2"/>
        <scheme val="minor"/>
      </rPr>
      <t>0.721</t>
    </r>
  </si>
  <si>
    <r>
      <t> </t>
    </r>
    <r>
      <rPr>
        <sz val="11"/>
        <color theme="1"/>
        <rFont val="Calibri"/>
        <family val="2"/>
        <scheme val="minor"/>
      </rPr>
      <t>1.013</t>
    </r>
  </si>
  <si>
    <r>
      <t> </t>
    </r>
    <r>
      <rPr>
        <sz val="11"/>
        <color theme="1"/>
        <rFont val="Calibri"/>
        <family val="2"/>
        <scheme val="minor"/>
      </rPr>
      <t>1.020</t>
    </r>
  </si>
  <si>
    <r>
      <t> </t>
    </r>
    <r>
      <rPr>
        <sz val="11"/>
        <color theme="1"/>
        <rFont val="Calibri"/>
        <family val="2"/>
        <scheme val="minor"/>
      </rPr>
      <t>1.029</t>
    </r>
  </si>
  <si>
    <r>
      <t> </t>
    </r>
    <r>
      <rPr>
        <sz val="11"/>
        <color theme="1"/>
        <rFont val="Calibri"/>
        <family val="2"/>
        <scheme val="minor"/>
      </rPr>
      <t>1.040</t>
    </r>
  </si>
  <si>
    <t>k_eqn</t>
  </si>
  <si>
    <t>Cp_eqn</t>
  </si>
  <si>
    <t>Cp_perf</t>
  </si>
  <si>
    <t>Cv_perf</t>
  </si>
  <si>
    <t>R_eqn</t>
  </si>
  <si>
    <t>T (K)</t>
  </si>
  <si>
    <t>Cp (J/kgK)</t>
  </si>
  <si>
    <t>Cv_eqn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</si>
</sst>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0C0C0"/>
      </left>
      <right style="medium">
        <color rgb="FFCCCCCC"/>
      </right>
      <top style="medium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 style="medium">
        <color rgb="FFC0C0C0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165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3" fillId="0" borderId="0" xfId="0" applyFont="1"/>
    <xf numFmtId="1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air_tpg!$A$3:$A$21</c:f>
              <c:numCache>
                <c:formatCode>General</c:formatCode>
                <c:ptCount val="1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</c:numCache>
            </c:numRef>
          </c:xVal>
          <c:yVal>
            <c:numRef>
              <c:f>air_tpg!$D$3:$D$21</c:f>
              <c:numCache>
                <c:formatCode>General</c:formatCode>
                <c:ptCount val="19"/>
                <c:pt idx="0">
                  <c:v>1.401</c:v>
                </c:pt>
                <c:pt idx="1">
                  <c:v>1.4</c:v>
                </c:pt>
                <c:pt idx="2">
                  <c:v>1.3979999999999999</c:v>
                </c:pt>
                <c:pt idx="3">
                  <c:v>1.395</c:v>
                </c:pt>
                <c:pt idx="4">
                  <c:v>1.391</c:v>
                </c:pt>
                <c:pt idx="5">
                  <c:v>1.387</c:v>
                </c:pt>
                <c:pt idx="6">
                  <c:v>1.381</c:v>
                </c:pt>
                <c:pt idx="7">
                  <c:v>1.3759999999999999</c:v>
                </c:pt>
                <c:pt idx="8">
                  <c:v>1.37</c:v>
                </c:pt>
                <c:pt idx="9">
                  <c:v>1.3640000000000001</c:v>
                </c:pt>
                <c:pt idx="10">
                  <c:v>1.359</c:v>
                </c:pt>
                <c:pt idx="11">
                  <c:v>1.3540000000000001</c:v>
                </c:pt>
                <c:pt idx="12">
                  <c:v>1.3440000000000001</c:v>
                </c:pt>
                <c:pt idx="13">
                  <c:v>1.3360000000000001</c:v>
                </c:pt>
                <c:pt idx="14">
                  <c:v>1.331</c:v>
                </c:pt>
                <c:pt idx="15">
                  <c:v>1.3240000000000001</c:v>
                </c:pt>
                <c:pt idx="16">
                  <c:v>1.3180000000000001</c:v>
                </c:pt>
                <c:pt idx="17">
                  <c:v>1.3129999999999999</c:v>
                </c:pt>
                <c:pt idx="18">
                  <c:v>1.3089999999999999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F-4E25-B08C-6D7C92E97A39}"/>
            </c:ext>
          </c:extLst>
        </c:ser>
        <c:ser>
          <c:idx val="1"/>
          <c:order val="1"/>
          <c:tx>
            <c:v>Equation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air_tpg!$A$3:$A$41</c:f>
              <c:numCache>
                <c:formatCode>General</c:formatCode>
                <c:ptCount val="3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2200</c:v>
                </c:pt>
                <c:pt idx="25">
                  <c:v>2400</c:v>
                </c:pt>
                <c:pt idx="26">
                  <c:v>2600</c:v>
                </c:pt>
                <c:pt idx="27">
                  <c:v>2800</c:v>
                </c:pt>
                <c:pt idx="28">
                  <c:v>3000</c:v>
                </c:pt>
                <c:pt idx="29">
                  <c:v>3200</c:v>
                </c:pt>
                <c:pt idx="30">
                  <c:v>3400</c:v>
                </c:pt>
                <c:pt idx="31">
                  <c:v>3600</c:v>
                </c:pt>
                <c:pt idx="32">
                  <c:v>3800</c:v>
                </c:pt>
                <c:pt idx="33">
                  <c:v>4000</c:v>
                </c:pt>
                <c:pt idx="34">
                  <c:v>4200</c:v>
                </c:pt>
                <c:pt idx="35">
                  <c:v>4400</c:v>
                </c:pt>
                <c:pt idx="36">
                  <c:v>4600</c:v>
                </c:pt>
                <c:pt idx="37">
                  <c:v>4800</c:v>
                </c:pt>
                <c:pt idx="38">
                  <c:v>5000</c:v>
                </c:pt>
              </c:numCache>
            </c:numRef>
          </c:xVal>
          <c:yVal>
            <c:numRef>
              <c:f>air_tpg!$I$3:$I$41</c:f>
              <c:numCache>
                <c:formatCode>0.000</c:formatCode>
                <c:ptCount val="39"/>
                <c:pt idx="0">
                  <c:v>1.3998824418783826</c:v>
                </c:pt>
                <c:pt idx="1">
                  <c:v>1.3993747682812077</c:v>
                </c:pt>
                <c:pt idx="2">
                  <c:v>1.3980379549406114</c:v>
                </c:pt>
                <c:pt idx="3">
                  <c:v>1.3955514961855069</c:v>
                </c:pt>
                <c:pt idx="4">
                  <c:v>1.3918529098645973</c:v>
                </c:pt>
                <c:pt idx="5">
                  <c:v>1.3871160744881228</c:v>
                </c:pt>
                <c:pt idx="6">
                  <c:v>1.3816434989292834</c:v>
                </c:pt>
                <c:pt idx="7">
                  <c:v>1.3757609374628019</c:v>
                </c:pt>
                <c:pt idx="8">
                  <c:v>1.3697519051385048</c:v>
                </c:pt>
                <c:pt idx="9">
                  <c:v>1.363831668715749</c:v>
                </c:pt>
                <c:pt idx="10">
                  <c:v>1.3581466097827388</c:v>
                </c:pt>
                <c:pt idx="11">
                  <c:v>1.3527854100308447</c:v>
                </c:pt>
                <c:pt idx="12">
                  <c:v>1.3431855814672908</c:v>
                </c:pt>
                <c:pt idx="13">
                  <c:v>1.3350923268127248</c:v>
                </c:pt>
                <c:pt idx="14">
                  <c:v>1.328355419336364</c:v>
                </c:pt>
                <c:pt idx="15">
                  <c:v>1.3227656075345782</c:v>
                </c:pt>
                <c:pt idx="16">
                  <c:v>1.3181189183188151</c:v>
                </c:pt>
                <c:pt idx="17">
                  <c:v>1.314238652906359</c:v>
                </c:pt>
                <c:pt idx="18">
                  <c:v>1.3109793308137394</c:v>
                </c:pt>
                <c:pt idx="19">
                  <c:v>1.3082239065935304</c:v>
                </c:pt>
                <c:pt idx="20">
                  <c:v>1.3058791032387411</c:v>
                </c:pt>
                <c:pt idx="21">
                  <c:v>1.3038707563454395</c:v>
                </c:pt>
                <c:pt idx="22">
                  <c:v>1.3021397976963645</c:v>
                </c:pt>
                <c:pt idx="23">
                  <c:v>1.3006389963665319</c:v>
                </c:pt>
                <c:pt idx="24">
                  <c:v>1.2981832866909402</c:v>
                </c:pt>
                <c:pt idx="25">
                  <c:v>1.2962782573488338</c:v>
                </c:pt>
                <c:pt idx="26">
                  <c:v>1.2947732090910684</c:v>
                </c:pt>
                <c:pt idx="27">
                  <c:v>1.2935648965235504</c:v>
                </c:pt>
                <c:pt idx="28">
                  <c:v>1.2925809490373705</c:v>
                </c:pt>
                <c:pt idx="29">
                  <c:v>1.2917695596906471</c:v>
                </c:pt>
                <c:pt idx="30">
                  <c:v>1.2910929251341496</c:v>
                </c:pt>
                <c:pt idx="31">
                  <c:v>1.2905229769686648</c:v>
                </c:pt>
                <c:pt idx="32">
                  <c:v>1.2900385438859956</c:v>
                </c:pt>
                <c:pt idx="33">
                  <c:v>1.2896234267541389</c:v>
                </c:pt>
                <c:pt idx="34">
                  <c:v>1.2892650684142866</c:v>
                </c:pt>
                <c:pt idx="35">
                  <c:v>1.2889536185071817</c:v>
                </c:pt>
                <c:pt idx="36">
                  <c:v>1.2886812655064688</c:v>
                </c:pt>
                <c:pt idx="37">
                  <c:v>1.2884417525777017</c:v>
                </c:pt>
                <c:pt idx="38">
                  <c:v>1.2882300219001386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F-4E25-B08C-6D7C92E9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64200"/>
        <c:axId val="548064856"/>
      </c:scatterChart>
      <c:valAx>
        <c:axId val="54806420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64856"/>
        <c:crosses val="autoZero"/>
        <c:crossBetween val="midCat"/>
      </c:valAx>
      <c:valAx>
        <c:axId val="548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6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'C02_tpg'!$A$2:$A$53</c:f>
              <c:numCache>
                <c:formatCode>General</c:formatCode>
                <c:ptCount val="52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  <c:pt idx="35">
                  <c:v>2000</c:v>
                </c:pt>
                <c:pt idx="36">
                  <c:v>2100</c:v>
                </c:pt>
                <c:pt idx="37">
                  <c:v>2200</c:v>
                </c:pt>
                <c:pt idx="38">
                  <c:v>2300</c:v>
                </c:pt>
                <c:pt idx="39">
                  <c:v>2400</c:v>
                </c:pt>
                <c:pt idx="40">
                  <c:v>2500</c:v>
                </c:pt>
                <c:pt idx="41">
                  <c:v>2600</c:v>
                </c:pt>
                <c:pt idx="42">
                  <c:v>2700</c:v>
                </c:pt>
                <c:pt idx="43">
                  <c:v>2800</c:v>
                </c:pt>
                <c:pt idx="44">
                  <c:v>2900</c:v>
                </c:pt>
                <c:pt idx="45">
                  <c:v>3000</c:v>
                </c:pt>
                <c:pt idx="46">
                  <c:v>3500</c:v>
                </c:pt>
                <c:pt idx="47">
                  <c:v>4000</c:v>
                </c:pt>
                <c:pt idx="48">
                  <c:v>4500</c:v>
                </c:pt>
                <c:pt idx="49">
                  <c:v>5000</c:v>
                </c:pt>
                <c:pt idx="50">
                  <c:v>5500</c:v>
                </c:pt>
                <c:pt idx="51">
                  <c:v>6000</c:v>
                </c:pt>
              </c:numCache>
            </c:numRef>
          </c:xVal>
          <c:yVal>
            <c:numRef>
              <c:f>'C02_tpg'!$B$2:$B$53</c:f>
              <c:numCache>
                <c:formatCode>General</c:formatCode>
                <c:ptCount val="52"/>
                <c:pt idx="0">
                  <c:v>709</c:v>
                </c:pt>
                <c:pt idx="1">
                  <c:v>735</c:v>
                </c:pt>
                <c:pt idx="2">
                  <c:v>763</c:v>
                </c:pt>
                <c:pt idx="3">
                  <c:v>791</c:v>
                </c:pt>
                <c:pt idx="4">
                  <c:v>819</c:v>
                </c:pt>
                <c:pt idx="5">
                  <c:v>846</c:v>
                </c:pt>
                <c:pt idx="6">
                  <c:v>871</c:v>
                </c:pt>
                <c:pt idx="7">
                  <c:v>895</c:v>
                </c:pt>
                <c:pt idx="8">
                  <c:v>918</c:v>
                </c:pt>
                <c:pt idx="9">
                  <c:v>939</c:v>
                </c:pt>
                <c:pt idx="10">
                  <c:v>978</c:v>
                </c:pt>
                <c:pt idx="11">
                  <c:v>1014</c:v>
                </c:pt>
                <c:pt idx="12">
                  <c:v>1046</c:v>
                </c:pt>
                <c:pt idx="13">
                  <c:v>1075</c:v>
                </c:pt>
                <c:pt idx="14">
                  <c:v>1102</c:v>
                </c:pt>
                <c:pt idx="15">
                  <c:v>1126</c:v>
                </c:pt>
                <c:pt idx="16">
                  <c:v>1148</c:v>
                </c:pt>
                <c:pt idx="17">
                  <c:v>1168</c:v>
                </c:pt>
                <c:pt idx="18">
                  <c:v>1187</c:v>
                </c:pt>
                <c:pt idx="19">
                  <c:v>1204</c:v>
                </c:pt>
                <c:pt idx="20">
                  <c:v>1220</c:v>
                </c:pt>
                <c:pt idx="21">
                  <c:v>1234</c:v>
                </c:pt>
                <c:pt idx="22">
                  <c:v>1247</c:v>
                </c:pt>
                <c:pt idx="23">
                  <c:v>1259</c:v>
                </c:pt>
                <c:pt idx="24">
                  <c:v>1270</c:v>
                </c:pt>
                <c:pt idx="25">
                  <c:v>1280</c:v>
                </c:pt>
                <c:pt idx="26">
                  <c:v>1290</c:v>
                </c:pt>
                <c:pt idx="27">
                  <c:v>1298</c:v>
                </c:pt>
                <c:pt idx="28">
                  <c:v>1306</c:v>
                </c:pt>
                <c:pt idx="29">
                  <c:v>1313</c:v>
                </c:pt>
                <c:pt idx="30">
                  <c:v>1326</c:v>
                </c:pt>
                <c:pt idx="31">
                  <c:v>1338</c:v>
                </c:pt>
                <c:pt idx="32">
                  <c:v>1348</c:v>
                </c:pt>
                <c:pt idx="33">
                  <c:v>1356</c:v>
                </c:pt>
                <c:pt idx="34">
                  <c:v>1364</c:v>
                </c:pt>
                <c:pt idx="35">
                  <c:v>1371</c:v>
                </c:pt>
                <c:pt idx="36">
                  <c:v>1377</c:v>
                </c:pt>
                <c:pt idx="37">
                  <c:v>1383</c:v>
                </c:pt>
                <c:pt idx="38">
                  <c:v>1388</c:v>
                </c:pt>
                <c:pt idx="39">
                  <c:v>1393</c:v>
                </c:pt>
                <c:pt idx="40">
                  <c:v>1397</c:v>
                </c:pt>
                <c:pt idx="41">
                  <c:v>1401</c:v>
                </c:pt>
                <c:pt idx="42">
                  <c:v>1404</c:v>
                </c:pt>
                <c:pt idx="43">
                  <c:v>1408</c:v>
                </c:pt>
                <c:pt idx="44">
                  <c:v>1411</c:v>
                </c:pt>
                <c:pt idx="45">
                  <c:v>1414</c:v>
                </c:pt>
                <c:pt idx="46">
                  <c:v>1427</c:v>
                </c:pt>
                <c:pt idx="47">
                  <c:v>1437</c:v>
                </c:pt>
                <c:pt idx="48">
                  <c:v>1446</c:v>
                </c:pt>
                <c:pt idx="49">
                  <c:v>1455</c:v>
                </c:pt>
                <c:pt idx="50">
                  <c:v>1465</c:v>
                </c:pt>
                <c:pt idx="51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0-41A1-93B0-EBAE7BF1A203}"/>
            </c:ext>
          </c:extLst>
        </c:ser>
        <c:ser>
          <c:idx val="1"/>
          <c:order val="1"/>
          <c:tx>
            <c:v>Equation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'C02_tpg'!$A$2:$A$53</c:f>
              <c:numCache>
                <c:formatCode>General</c:formatCode>
                <c:ptCount val="52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  <c:pt idx="35">
                  <c:v>2000</c:v>
                </c:pt>
                <c:pt idx="36">
                  <c:v>2100</c:v>
                </c:pt>
                <c:pt idx="37">
                  <c:v>2200</c:v>
                </c:pt>
                <c:pt idx="38">
                  <c:v>2300</c:v>
                </c:pt>
                <c:pt idx="39">
                  <c:v>2400</c:v>
                </c:pt>
                <c:pt idx="40">
                  <c:v>2500</c:v>
                </c:pt>
                <c:pt idx="41">
                  <c:v>2600</c:v>
                </c:pt>
                <c:pt idx="42">
                  <c:v>2700</c:v>
                </c:pt>
                <c:pt idx="43">
                  <c:v>2800</c:v>
                </c:pt>
                <c:pt idx="44">
                  <c:v>2900</c:v>
                </c:pt>
                <c:pt idx="45">
                  <c:v>3000</c:v>
                </c:pt>
                <c:pt idx="46">
                  <c:v>3500</c:v>
                </c:pt>
                <c:pt idx="47">
                  <c:v>4000</c:v>
                </c:pt>
                <c:pt idx="48">
                  <c:v>4500</c:v>
                </c:pt>
                <c:pt idx="49">
                  <c:v>5000</c:v>
                </c:pt>
                <c:pt idx="50">
                  <c:v>5500</c:v>
                </c:pt>
                <c:pt idx="51">
                  <c:v>6000</c:v>
                </c:pt>
              </c:numCache>
            </c:numRef>
          </c:xVal>
          <c:yVal>
            <c:numRef>
              <c:f>'C02_tpg'!$J$2:$J$53</c:f>
              <c:numCache>
                <c:formatCode>General</c:formatCode>
                <c:ptCount val="52"/>
                <c:pt idx="0">
                  <c:v>846.05287308077504</c:v>
                </c:pt>
                <c:pt idx="1">
                  <c:v>846.21535193462182</c:v>
                </c:pt>
                <c:pt idx="2">
                  <c:v>846.62437540743326</c:v>
                </c:pt>
                <c:pt idx="3">
                  <c:v>847.43101907935727</c:v>
                </c:pt>
                <c:pt idx="4">
                  <c:v>848.77016435339772</c:v>
                </c:pt>
                <c:pt idx="5">
                  <c:v>850.73220444546519</c:v>
                </c:pt>
                <c:pt idx="6">
                  <c:v>853.35205470683843</c:v>
                </c:pt>
                <c:pt idx="7">
                  <c:v>856.61273475794644</c:v>
                </c:pt>
                <c:pt idx="8">
                  <c:v>860.45713302160095</c:v>
                </c:pt>
                <c:pt idx="9">
                  <c:v>864.80222991609776</c:v>
                </c:pt>
                <c:pt idx="10">
                  <c:v>874.60853127479254</c:v>
                </c:pt>
                <c:pt idx="11">
                  <c:v>885.27408665950168</c:v>
                </c:pt>
                <c:pt idx="12">
                  <c:v>896.16698264097863</c:v>
                </c:pt>
                <c:pt idx="13">
                  <c:v>906.83567175707969</c:v>
                </c:pt>
                <c:pt idx="14">
                  <c:v>916.99430417988106</c:v>
                </c:pt>
                <c:pt idx="15">
                  <c:v>926.48486827203271</c:v>
                </c:pt>
                <c:pt idx="16">
                  <c:v>935.23859376499183</c:v>
                </c:pt>
                <c:pt idx="17">
                  <c:v>943.24461955166373</c:v>
                </c:pt>
                <c:pt idx="18">
                  <c:v>950.52716155803921</c:v>
                </c:pt>
                <c:pt idx="19">
                  <c:v>957.12992279619459</c:v>
                </c:pt>
                <c:pt idx="20">
                  <c:v>963.10593885734909</c:v>
                </c:pt>
                <c:pt idx="21">
                  <c:v>968.51123443202243</c:v>
                </c:pt>
                <c:pt idx="22">
                  <c:v>973.40103951646154</c:v>
                </c:pt>
                <c:pt idx="23">
                  <c:v>977.8276717276583</c:v>
                </c:pt>
                <c:pt idx="24">
                  <c:v>981.83947413084582</c:v>
                </c:pt>
                <c:pt idx="25">
                  <c:v>985.48040319213294</c:v>
                </c:pt>
                <c:pt idx="26">
                  <c:v>988.79000335705666</c:v>
                </c:pt>
                <c:pt idx="27">
                  <c:v>991.8036000450852</c:v>
                </c:pt>
                <c:pt idx="28">
                  <c:v>994.55260561088437</c:v>
                </c:pt>
                <c:pt idx="29">
                  <c:v>997.0648735691442</c:v>
                </c:pt>
                <c:pt idx="30">
                  <c:v>1001.4749877295773</c:v>
                </c:pt>
                <c:pt idx="31">
                  <c:v>1005.1990281840797</c:v>
                </c:pt>
                <c:pt idx="32">
                  <c:v>1008.3663606034438</c:v>
                </c:pt>
                <c:pt idx="33">
                  <c:v>1011.078734525157</c:v>
                </c:pt>
                <c:pt idx="34">
                  <c:v>1013.4166167459666</c:v>
                </c:pt>
                <c:pt idx="35">
                  <c:v>1015.4440503605964</c:v>
                </c:pt>
                <c:pt idx="36">
                  <c:v>1017.2123549638814</c:v>
                </c:pt>
                <c:pt idx="37">
                  <c:v>1018.7629403941918</c:v>
                </c:pt>
                <c:pt idx="38">
                  <c:v>1020.1294507671815</c:v>
                </c:pt>
                <c:pt idx="39">
                  <c:v>1021.3394048644653</c:v>
                </c:pt>
                <c:pt idx="40">
                  <c:v>1022.4154577930954</c:v>
                </c:pt>
                <c:pt idx="41">
                  <c:v>1023.3763771095577</c:v>
                </c:pt>
                <c:pt idx="42">
                  <c:v>1024.2378027629779</c:v>
                </c:pt>
                <c:pt idx="43">
                  <c:v>1025.0128425189578</c:v>
                </c:pt>
                <c:pt idx="44">
                  <c:v>1025.7125414619684</c:v>
                </c:pt>
                <c:pt idx="45">
                  <c:v>1026.3462545381863</c:v>
                </c:pt>
                <c:pt idx="46">
                  <c:v>1028.767131596923</c:v>
                </c:pt>
                <c:pt idx="47">
                  <c:v>1030.3592293484655</c:v>
                </c:pt>
                <c:pt idx="48">
                  <c:v>1031.4603791462932</c:v>
                </c:pt>
                <c:pt idx="49">
                  <c:v>1032.2528656136597</c:v>
                </c:pt>
                <c:pt idx="50">
                  <c:v>1032.8418310547052</c:v>
                </c:pt>
                <c:pt idx="51">
                  <c:v>1033.2912836757546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0-41A1-93B0-EBAE7BF1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92216"/>
        <c:axId val="535594512"/>
      </c:scatterChart>
      <c:valAx>
        <c:axId val="53559221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4512"/>
        <c:crosses val="autoZero"/>
        <c:crossBetween val="midCat"/>
      </c:valAx>
      <c:valAx>
        <c:axId val="5355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 (J/kgK)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44400699912512"/>
          <c:y val="0.46801966505455861"/>
          <c:w val="0.28833420822397199"/>
          <c:h val="0.225889763779527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H2_tpg!$A$2:$A$53</c:f>
              <c:numCache>
                <c:formatCode>General</c:formatCode>
                <c:ptCount val="52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  <c:pt idx="35">
                  <c:v>2000</c:v>
                </c:pt>
                <c:pt idx="36">
                  <c:v>2100</c:v>
                </c:pt>
                <c:pt idx="37">
                  <c:v>2200</c:v>
                </c:pt>
                <c:pt idx="38">
                  <c:v>2300</c:v>
                </c:pt>
                <c:pt idx="39">
                  <c:v>2400</c:v>
                </c:pt>
                <c:pt idx="40">
                  <c:v>2500</c:v>
                </c:pt>
                <c:pt idx="41">
                  <c:v>2600</c:v>
                </c:pt>
                <c:pt idx="42">
                  <c:v>2700</c:v>
                </c:pt>
                <c:pt idx="43">
                  <c:v>2800</c:v>
                </c:pt>
                <c:pt idx="44">
                  <c:v>2900</c:v>
                </c:pt>
                <c:pt idx="45">
                  <c:v>3000</c:v>
                </c:pt>
                <c:pt idx="46">
                  <c:v>3500</c:v>
                </c:pt>
                <c:pt idx="47">
                  <c:v>4000</c:v>
                </c:pt>
                <c:pt idx="48">
                  <c:v>4500</c:v>
                </c:pt>
                <c:pt idx="49">
                  <c:v>5000</c:v>
                </c:pt>
                <c:pt idx="50">
                  <c:v>5500</c:v>
                </c:pt>
                <c:pt idx="51">
                  <c:v>6000</c:v>
                </c:pt>
              </c:numCache>
            </c:numRef>
          </c:xVal>
          <c:yVal>
            <c:numRef>
              <c:f>H2_tpg!$B$2:$B$53</c:f>
              <c:numCache>
                <c:formatCode>General</c:formatCode>
                <c:ptCount val="52"/>
                <c:pt idx="0">
                  <c:v>13120</c:v>
                </c:pt>
                <c:pt idx="1">
                  <c:v>13530</c:v>
                </c:pt>
                <c:pt idx="2">
                  <c:v>13830</c:v>
                </c:pt>
                <c:pt idx="3">
                  <c:v>14050</c:v>
                </c:pt>
                <c:pt idx="4">
                  <c:v>14200</c:v>
                </c:pt>
                <c:pt idx="5">
                  <c:v>14310</c:v>
                </c:pt>
                <c:pt idx="6">
                  <c:v>14380</c:v>
                </c:pt>
                <c:pt idx="7">
                  <c:v>14430</c:v>
                </c:pt>
                <c:pt idx="8">
                  <c:v>14460</c:v>
                </c:pt>
                <c:pt idx="9">
                  <c:v>14480</c:v>
                </c:pt>
                <c:pt idx="10">
                  <c:v>14500</c:v>
                </c:pt>
                <c:pt idx="11">
                  <c:v>14510</c:v>
                </c:pt>
                <c:pt idx="12">
                  <c:v>14530</c:v>
                </c:pt>
                <c:pt idx="13">
                  <c:v>14550</c:v>
                </c:pt>
                <c:pt idx="14">
                  <c:v>14570</c:v>
                </c:pt>
                <c:pt idx="15">
                  <c:v>14600</c:v>
                </c:pt>
                <c:pt idx="16">
                  <c:v>14650</c:v>
                </c:pt>
                <c:pt idx="17">
                  <c:v>14710</c:v>
                </c:pt>
                <c:pt idx="18">
                  <c:v>14770</c:v>
                </c:pt>
                <c:pt idx="19">
                  <c:v>14830</c:v>
                </c:pt>
                <c:pt idx="20">
                  <c:v>14900</c:v>
                </c:pt>
                <c:pt idx="21">
                  <c:v>14980</c:v>
                </c:pt>
                <c:pt idx="22">
                  <c:v>15060</c:v>
                </c:pt>
                <c:pt idx="23">
                  <c:v>15150</c:v>
                </c:pt>
                <c:pt idx="24">
                  <c:v>15250</c:v>
                </c:pt>
                <c:pt idx="25">
                  <c:v>15340</c:v>
                </c:pt>
                <c:pt idx="26">
                  <c:v>15440</c:v>
                </c:pt>
                <c:pt idx="27">
                  <c:v>15540</c:v>
                </c:pt>
                <c:pt idx="28">
                  <c:v>15650</c:v>
                </c:pt>
                <c:pt idx="29">
                  <c:v>15770</c:v>
                </c:pt>
                <c:pt idx="30">
                  <c:v>16020</c:v>
                </c:pt>
                <c:pt idx="31">
                  <c:v>16230</c:v>
                </c:pt>
                <c:pt idx="32">
                  <c:v>16440</c:v>
                </c:pt>
                <c:pt idx="33">
                  <c:v>16640</c:v>
                </c:pt>
                <c:pt idx="34">
                  <c:v>16830</c:v>
                </c:pt>
                <c:pt idx="35">
                  <c:v>17010</c:v>
                </c:pt>
                <c:pt idx="36">
                  <c:v>17180</c:v>
                </c:pt>
                <c:pt idx="37">
                  <c:v>17350</c:v>
                </c:pt>
                <c:pt idx="38">
                  <c:v>17500</c:v>
                </c:pt>
                <c:pt idx="39">
                  <c:v>17650</c:v>
                </c:pt>
                <c:pt idx="40">
                  <c:v>17800</c:v>
                </c:pt>
                <c:pt idx="41">
                  <c:v>17930</c:v>
                </c:pt>
                <c:pt idx="42">
                  <c:v>18060</c:v>
                </c:pt>
                <c:pt idx="43">
                  <c:v>18170</c:v>
                </c:pt>
                <c:pt idx="44">
                  <c:v>18280</c:v>
                </c:pt>
                <c:pt idx="45">
                  <c:v>18390</c:v>
                </c:pt>
                <c:pt idx="46">
                  <c:v>18910</c:v>
                </c:pt>
                <c:pt idx="47">
                  <c:v>19390</c:v>
                </c:pt>
                <c:pt idx="48">
                  <c:v>19830</c:v>
                </c:pt>
                <c:pt idx="49">
                  <c:v>20230</c:v>
                </c:pt>
                <c:pt idx="50">
                  <c:v>20610</c:v>
                </c:pt>
                <c:pt idx="51">
                  <c:v>20960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2-4336-BF5F-BA7BAAA3360A}"/>
            </c:ext>
          </c:extLst>
        </c:ser>
        <c:ser>
          <c:idx val="1"/>
          <c:order val="1"/>
          <c:tx>
            <c:v>Equation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H2_tpg!$A$2:$A$53</c:f>
              <c:numCache>
                <c:formatCode>General</c:formatCode>
                <c:ptCount val="52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  <c:pt idx="35">
                  <c:v>2000</c:v>
                </c:pt>
                <c:pt idx="36">
                  <c:v>2100</c:v>
                </c:pt>
                <c:pt idx="37">
                  <c:v>2200</c:v>
                </c:pt>
                <c:pt idx="38">
                  <c:v>2300</c:v>
                </c:pt>
                <c:pt idx="39">
                  <c:v>2400</c:v>
                </c:pt>
                <c:pt idx="40">
                  <c:v>2500</c:v>
                </c:pt>
                <c:pt idx="41">
                  <c:v>2600</c:v>
                </c:pt>
                <c:pt idx="42">
                  <c:v>2700</c:v>
                </c:pt>
                <c:pt idx="43">
                  <c:v>2800</c:v>
                </c:pt>
                <c:pt idx="44">
                  <c:v>2900</c:v>
                </c:pt>
                <c:pt idx="45">
                  <c:v>3000</c:v>
                </c:pt>
                <c:pt idx="46">
                  <c:v>3500</c:v>
                </c:pt>
                <c:pt idx="47">
                  <c:v>4000</c:v>
                </c:pt>
                <c:pt idx="48">
                  <c:v>4500</c:v>
                </c:pt>
                <c:pt idx="49">
                  <c:v>5000</c:v>
                </c:pt>
                <c:pt idx="50">
                  <c:v>5500</c:v>
                </c:pt>
                <c:pt idx="51">
                  <c:v>6000</c:v>
                </c:pt>
              </c:numCache>
            </c:numRef>
          </c:xVal>
          <c:yVal>
            <c:numRef>
              <c:f>H2_tpg!$J$2:$J$53</c:f>
              <c:numCache>
                <c:formatCode>General</c:formatCode>
                <c:ptCount val="52"/>
                <c:pt idx="0">
                  <c:v>14310.000001626144</c:v>
                </c:pt>
                <c:pt idx="1">
                  <c:v>14310.000043034675</c:v>
                </c:pt>
                <c:pt idx="2">
                  <c:v>14310.000534855013</c:v>
                </c:pt>
                <c:pt idx="3">
                  <c:v>14310.003927345864</c:v>
                </c:pt>
                <c:pt idx="4">
                  <c:v>14310.019707117681</c:v>
                </c:pt>
                <c:pt idx="5">
                  <c:v>14310.074439560354</c:v>
                </c:pt>
                <c:pt idx="6">
                  <c:v>14310.226262837461</c:v>
                </c:pt>
                <c:pt idx="7">
                  <c:v>14310.580327266487</c:v>
                </c:pt>
                <c:pt idx="8">
                  <c:v>14311.300326364444</c:v>
                </c:pt>
                <c:pt idx="9">
                  <c:v>14312.61224378644</c:v>
                </c:pt>
                <c:pt idx="10">
                  <c:v>14318.186166186193</c:v>
                </c:pt>
                <c:pt idx="11">
                  <c:v>14329.965635390246</c:v>
                </c:pt>
                <c:pt idx="12">
                  <c:v>14350.664456649705</c:v>
                </c:pt>
                <c:pt idx="13">
                  <c:v>14382.4660638121</c:v>
                </c:pt>
                <c:pt idx="14">
                  <c:v>14426.674411884365</c:v>
                </c:pt>
                <c:pt idx="15">
                  <c:v>14483.630607281984</c:v>
                </c:pt>
                <c:pt idx="16">
                  <c:v>14552.824061611611</c:v>
                </c:pt>
                <c:pt idx="17">
                  <c:v>14633.102602452673</c:v>
                </c:pt>
                <c:pt idx="18">
                  <c:v>14722.90488586959</c:v>
                </c:pt>
                <c:pt idx="19">
                  <c:v>14820.468722196534</c:v>
                </c:pt>
                <c:pt idx="20">
                  <c:v>14923.994739282429</c:v>
                </c:pt>
                <c:pt idx="21">
                  <c:v>15031.761756532766</c:v>
                </c:pt>
                <c:pt idx="22">
                  <c:v>15142.199250277567</c:v>
                </c:pt>
                <c:pt idx="23">
                  <c:v>15253.925817936846</c:v>
                </c:pt>
                <c:pt idx="24">
                  <c:v>15365.762900769314</c:v>
                </c:pt>
                <c:pt idx="25">
                  <c:v>15476.731850250688</c:v>
                </c:pt>
                <c:pt idx="26">
                  <c:v>15586.0407258913</c:v>
                </c:pt>
                <c:pt idx="27">
                  <c:v>15693.065524978632</c:v>
                </c:pt>
                <c:pt idx="28">
                  <c:v>15797.329101772921</c:v>
                </c:pt>
                <c:pt idx="29">
                  <c:v>15898.479902424029</c:v>
                </c:pt>
                <c:pt idx="30">
                  <c:v>16090.545785125863</c:v>
                </c:pt>
                <c:pt idx="31">
                  <c:v>16268.244136897134</c:v>
                </c:pt>
                <c:pt idx="32">
                  <c:v>16431.481863571677</c:v>
                </c:pt>
                <c:pt idx="33">
                  <c:v>16580.737278474753</c:v>
                </c:pt>
                <c:pt idx="34">
                  <c:v>16716.814246676244</c:v>
                </c:pt>
                <c:pt idx="35">
                  <c:v>16840.678538028918</c:v>
                </c:pt>
                <c:pt idx="36">
                  <c:v>16953.352856448277</c:v>
                </c:pt>
                <c:pt idx="37">
                  <c:v>17055.852192242484</c:v>
                </c:pt>
                <c:pt idx="38">
                  <c:v>17149.146117191547</c:v>
                </c:pt>
                <c:pt idx="39">
                  <c:v>17234.138652741003</c:v>
                </c:pt>
                <c:pt idx="40">
                  <c:v>17311.659323134401</c:v>
                </c:pt>
                <c:pt idx="41">
                  <c:v>17382.461122794597</c:v>
                </c:pt>
                <c:pt idx="42">
                  <c:v>17447.222589194447</c:v>
                </c:pt>
                <c:pt idx="43">
                  <c:v>17506.552162819586</c:v>
                </c:pt>
                <c:pt idx="44">
                  <c:v>17560.993677510811</c:v>
                </c:pt>
                <c:pt idx="45">
                  <c:v>17611.032261618948</c:v>
                </c:pt>
                <c:pt idx="46">
                  <c:v>17808.765059288919</c:v>
                </c:pt>
                <c:pt idx="47">
                  <c:v>17944.685584159779</c:v>
                </c:pt>
                <c:pt idx="48">
                  <c:v>18041.527165160089</c:v>
                </c:pt>
                <c:pt idx="49">
                  <c:v>18112.69459273382</c:v>
                </c:pt>
                <c:pt idx="50">
                  <c:v>18166.397870840126</c:v>
                </c:pt>
                <c:pt idx="51">
                  <c:v>18207.852523619011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2-4336-BF5F-BA7BAAA3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92216"/>
        <c:axId val="535594512"/>
      </c:scatterChart>
      <c:valAx>
        <c:axId val="53559221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4512"/>
        <c:crosses val="autoZero"/>
        <c:crossBetween val="midCat"/>
      </c:valAx>
      <c:valAx>
        <c:axId val="53559451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1</xdr:row>
      <xdr:rowOff>15874</xdr:rowOff>
    </xdr:from>
    <xdr:to>
      <xdr:col>21</xdr:col>
      <xdr:colOff>301625</xdr:colOff>
      <xdr:row>18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EC0EE-6EF7-4EC5-B739-FABBAC397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0</xdr:rowOff>
    </xdr:from>
    <xdr:to>
      <xdr:col>20</xdr:col>
      <xdr:colOff>314325</xdr:colOff>
      <xdr:row>18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60BB7-67B3-4FE1-8B0D-95ACCF893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</xdr:colOff>
      <xdr:row>2</xdr:row>
      <xdr:rowOff>12700</xdr:rowOff>
    </xdr:from>
    <xdr:to>
      <xdr:col>24</xdr:col>
      <xdr:colOff>307975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9105-F736-4737-A0DF-621099CB4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workbookViewId="0">
      <selection activeCell="N9" sqref="N9"/>
    </sheetView>
  </sheetViews>
  <sheetFormatPr defaultRowHeight="14.5" x14ac:dyDescent="0.35"/>
  <cols>
    <col min="1" max="1" width="8.90625" bestFit="1" customWidth="1"/>
    <col min="2" max="3" width="5.81640625" bestFit="1" customWidth="1"/>
    <col min="4" max="4" width="7" bestFit="1" customWidth="1"/>
    <col min="5" max="7" width="4.7265625" customWidth="1"/>
    <col min="8" max="8" width="5.54296875" customWidth="1"/>
    <col min="9" max="9" width="6" bestFit="1" customWidth="1"/>
    <col min="10" max="10" width="7.1796875" bestFit="1" customWidth="1"/>
    <col min="11" max="11" width="7.1796875" style="7" bestFit="1" customWidth="1"/>
    <col min="12" max="12" width="6.08984375" style="7" bestFit="1" customWidth="1"/>
    <col min="13" max="13" width="6.36328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5</v>
      </c>
      <c r="I1" s="1" t="s">
        <v>16</v>
      </c>
      <c r="J1" s="1" t="s">
        <v>17</v>
      </c>
      <c r="K1" s="1" t="s">
        <v>17</v>
      </c>
      <c r="L1" s="1" t="s">
        <v>20</v>
      </c>
      <c r="M1" s="1"/>
    </row>
    <row r="2" spans="1:13" x14ac:dyDescent="0.35">
      <c r="A2" s="5">
        <v>200</v>
      </c>
      <c r="B2" s="1"/>
      <c r="C2" s="1"/>
      <c r="D2" s="1"/>
      <c r="E2" s="3">
        <v>1.4</v>
      </c>
      <c r="F2" s="3">
        <v>1006</v>
      </c>
      <c r="G2" s="3">
        <v>718</v>
      </c>
      <c r="H2" s="3">
        <v>3055.556</v>
      </c>
      <c r="I2" s="6">
        <f t="shared" ref="I2:I41" si="0">1 + (E2-1)/(1+(E2-1)*((H2/A2)^2*(EXP(H2/A2)/(EXP(H2/A2)-1)^2)))</f>
        <v>1.3999913468199008</v>
      </c>
      <c r="J2">
        <f>F2*(1+(E2-1)/E2*((H2/A2)^2*EXP(H2/A2)/(EXP(H2/A2)-1)^2))</f>
        <v>1006.0155451562514</v>
      </c>
      <c r="K2" s="7">
        <f>G2*(1+(E2-1)/E2*((H2/A2)^2*EXP(H2/A2)/(EXP(H2/A2)-1)^2))</f>
        <v>718.01109485307006</v>
      </c>
      <c r="L2" s="7">
        <f>J2-K2</f>
        <v>288.00445030318133</v>
      </c>
      <c r="M2" s="7"/>
    </row>
    <row r="3" spans="1:13" x14ac:dyDescent="0.35">
      <c r="A3" s="2">
        <v>250</v>
      </c>
      <c r="B3" s="2" t="s">
        <v>6</v>
      </c>
      <c r="C3" s="2" t="s">
        <v>7</v>
      </c>
      <c r="D3" s="2">
        <v>1.401</v>
      </c>
      <c r="E3" s="3">
        <v>1.4</v>
      </c>
      <c r="F3" s="3">
        <v>1006</v>
      </c>
      <c r="G3" s="3">
        <v>718</v>
      </c>
      <c r="H3" s="3">
        <v>3055.556</v>
      </c>
      <c r="I3" s="6">
        <f t="shared" si="0"/>
        <v>1.3998824418783826</v>
      </c>
      <c r="J3">
        <f t="shared" ref="J3:J41" si="1">F3*(1+(E3-1)/E3*((H3/A3)^2*EXP(H3/A3)/(EXP(H3/A3)-1)^2))</f>
        <v>1006.2112468529347</v>
      </c>
      <c r="K3" s="7">
        <f t="shared" ref="K3:K41" si="2">G3*(1+(E3-1)/E3*((H3/A3)^2*EXP(H3/A3)/(EXP(H3/A3)-1)^2))</f>
        <v>718.15077061670684</v>
      </c>
      <c r="L3" s="7">
        <f t="shared" ref="L3:L41" si="3">J3-K3</f>
        <v>288.06047623622783</v>
      </c>
      <c r="M3" s="7"/>
    </row>
    <row r="4" spans="1:13" x14ac:dyDescent="0.35">
      <c r="A4" s="2">
        <v>300</v>
      </c>
      <c r="B4" s="2" t="s">
        <v>8</v>
      </c>
      <c r="C4" s="2" t="s">
        <v>9</v>
      </c>
      <c r="D4" s="2">
        <v>1.4</v>
      </c>
      <c r="E4" s="3">
        <v>1.4</v>
      </c>
      <c r="F4" s="3">
        <v>1006</v>
      </c>
      <c r="G4" s="3">
        <v>718</v>
      </c>
      <c r="H4" s="3">
        <v>3055.556</v>
      </c>
      <c r="I4" s="6">
        <f t="shared" si="0"/>
        <v>1.3993747682812077</v>
      </c>
      <c r="J4">
        <f t="shared" si="1"/>
        <v>1007.1249424977301</v>
      </c>
      <c r="K4" s="7">
        <f t="shared" si="2"/>
        <v>718.80289136517911</v>
      </c>
      <c r="L4" s="7">
        <f t="shared" si="3"/>
        <v>288.322051132551</v>
      </c>
      <c r="M4" s="7"/>
    </row>
    <row r="5" spans="1:13" x14ac:dyDescent="0.35">
      <c r="A5" s="2">
        <v>350</v>
      </c>
      <c r="B5" s="2" t="s">
        <v>10</v>
      </c>
      <c r="C5" s="2" t="s">
        <v>11</v>
      </c>
      <c r="D5" s="2">
        <v>1.3979999999999999</v>
      </c>
      <c r="E5" s="3">
        <v>1.4</v>
      </c>
      <c r="F5" s="3">
        <v>1006</v>
      </c>
      <c r="G5" s="3">
        <v>718</v>
      </c>
      <c r="H5" s="3">
        <v>3055.556</v>
      </c>
      <c r="I5" s="6">
        <f t="shared" si="0"/>
        <v>1.3980379549406114</v>
      </c>
      <c r="J5">
        <f t="shared" si="1"/>
        <v>1009.5420479473034</v>
      </c>
      <c r="K5" s="7">
        <f t="shared" si="2"/>
        <v>720.52802229240945</v>
      </c>
      <c r="L5" s="7">
        <f t="shared" si="3"/>
        <v>289.014025654894</v>
      </c>
      <c r="M5" s="7"/>
    </row>
    <row r="6" spans="1:13" x14ac:dyDescent="0.35">
      <c r="A6" s="2">
        <v>400</v>
      </c>
      <c r="B6" s="2" t="s">
        <v>12</v>
      </c>
      <c r="C6" s="2">
        <v>0.72599999999999998</v>
      </c>
      <c r="D6" s="2">
        <v>1.395</v>
      </c>
      <c r="E6" s="3">
        <v>1.4</v>
      </c>
      <c r="F6" s="3">
        <v>1006</v>
      </c>
      <c r="G6" s="3">
        <v>718</v>
      </c>
      <c r="H6" s="3">
        <v>3055.556</v>
      </c>
      <c r="I6" s="6">
        <f t="shared" si="0"/>
        <v>1.3955514961855069</v>
      </c>
      <c r="J6">
        <f t="shared" si="1"/>
        <v>1014.0812935150335</v>
      </c>
      <c r="K6" s="7">
        <f t="shared" si="2"/>
        <v>723.7677621707694</v>
      </c>
      <c r="L6" s="7">
        <f t="shared" si="3"/>
        <v>290.31353134426411</v>
      </c>
      <c r="M6" s="7"/>
    </row>
    <row r="7" spans="1:13" x14ac:dyDescent="0.35">
      <c r="A7" s="2">
        <v>450</v>
      </c>
      <c r="B7" s="2" t="s">
        <v>13</v>
      </c>
      <c r="C7" s="2">
        <v>0.73299999999999998</v>
      </c>
      <c r="D7" s="2">
        <v>1.391</v>
      </c>
      <c r="E7" s="3">
        <v>1.4</v>
      </c>
      <c r="F7" s="3">
        <v>1006</v>
      </c>
      <c r="G7" s="3">
        <v>718</v>
      </c>
      <c r="H7" s="3">
        <v>3055.556</v>
      </c>
      <c r="I7" s="6">
        <f t="shared" si="0"/>
        <v>1.3918529098645973</v>
      </c>
      <c r="J7">
        <f t="shared" si="1"/>
        <v>1020.9399584638004</v>
      </c>
      <c r="K7" s="7">
        <f t="shared" si="2"/>
        <v>728.66291270080387</v>
      </c>
      <c r="L7" s="7">
        <f t="shared" si="3"/>
        <v>292.27704576299652</v>
      </c>
      <c r="M7" s="7"/>
    </row>
    <row r="8" spans="1:13" x14ac:dyDescent="0.35">
      <c r="A8" s="2">
        <v>500</v>
      </c>
      <c r="B8" s="2" t="s">
        <v>14</v>
      </c>
      <c r="C8" s="2">
        <v>0.74199999999999999</v>
      </c>
      <c r="D8" s="2">
        <v>1.387</v>
      </c>
      <c r="E8" s="3">
        <v>1.4</v>
      </c>
      <c r="F8" s="3">
        <v>1006</v>
      </c>
      <c r="G8" s="3">
        <v>718</v>
      </c>
      <c r="H8" s="3">
        <v>3055.556</v>
      </c>
      <c r="I8" s="6">
        <f t="shared" si="0"/>
        <v>1.3871160744881228</v>
      </c>
      <c r="J8">
        <f t="shared" si="1"/>
        <v>1029.9153612334983</v>
      </c>
      <c r="K8" s="7">
        <f t="shared" si="2"/>
        <v>735.06881646685076</v>
      </c>
      <c r="L8" s="7">
        <f t="shared" si="3"/>
        <v>294.84654476664753</v>
      </c>
      <c r="M8" s="7"/>
    </row>
    <row r="9" spans="1:13" x14ac:dyDescent="0.35">
      <c r="A9" s="2">
        <v>550</v>
      </c>
      <c r="B9" s="2" t="s">
        <v>15</v>
      </c>
      <c r="C9" s="2">
        <v>0.753</v>
      </c>
      <c r="D9" s="2">
        <v>1.381</v>
      </c>
      <c r="E9" s="3">
        <v>1.4</v>
      </c>
      <c r="F9" s="3">
        <v>1006</v>
      </c>
      <c r="G9" s="3">
        <v>718</v>
      </c>
      <c r="H9" s="3">
        <v>3055.556</v>
      </c>
      <c r="I9" s="6">
        <f t="shared" si="0"/>
        <v>1.3816434989292834</v>
      </c>
      <c r="J9">
        <f t="shared" si="1"/>
        <v>1040.5622478437706</v>
      </c>
      <c r="K9" s="7">
        <f t="shared" si="2"/>
        <v>742.66768782487804</v>
      </c>
      <c r="L9" s="7">
        <f t="shared" si="3"/>
        <v>297.89456001889255</v>
      </c>
      <c r="M9" s="7"/>
    </row>
    <row r="10" spans="1:13" x14ac:dyDescent="0.35">
      <c r="A10" s="2">
        <v>600</v>
      </c>
      <c r="B10" s="2">
        <v>1.0509999999999999</v>
      </c>
      <c r="C10" s="2">
        <v>0.76400000000000001</v>
      </c>
      <c r="D10" s="2">
        <v>1.3759999999999999</v>
      </c>
      <c r="E10" s="3">
        <v>1.4</v>
      </c>
      <c r="F10" s="3">
        <v>1006</v>
      </c>
      <c r="G10" s="3">
        <v>718</v>
      </c>
      <c r="H10" s="3">
        <v>3055.556</v>
      </c>
      <c r="I10" s="6">
        <f t="shared" si="0"/>
        <v>1.3757609374628019</v>
      </c>
      <c r="J10">
        <f t="shared" si="1"/>
        <v>1052.352603631959</v>
      </c>
      <c r="K10" s="7">
        <f t="shared" si="2"/>
        <v>751.08267336754136</v>
      </c>
      <c r="L10" s="7">
        <f t="shared" si="3"/>
        <v>301.26993026441767</v>
      </c>
      <c r="M10" s="7"/>
    </row>
    <row r="11" spans="1:13" x14ac:dyDescent="0.35">
      <c r="A11" s="2">
        <v>650</v>
      </c>
      <c r="B11" s="2">
        <v>1.0629999999999999</v>
      </c>
      <c r="C11" s="2">
        <v>0.77600000000000002</v>
      </c>
      <c r="D11" s="2">
        <v>1.37</v>
      </c>
      <c r="E11" s="3">
        <v>1.4</v>
      </c>
      <c r="F11" s="3">
        <v>1006</v>
      </c>
      <c r="G11" s="3">
        <v>718</v>
      </c>
      <c r="H11" s="3">
        <v>3055.556</v>
      </c>
      <c r="I11" s="6">
        <f t="shared" si="0"/>
        <v>1.3697519051385048</v>
      </c>
      <c r="J11">
        <f t="shared" si="1"/>
        <v>1064.7837856522926</v>
      </c>
      <c r="K11" s="7">
        <f t="shared" si="2"/>
        <v>759.9550279307615</v>
      </c>
      <c r="L11" s="7">
        <f t="shared" si="3"/>
        <v>304.82875772153113</v>
      </c>
      <c r="M11" s="7"/>
    </row>
    <row r="12" spans="1:13" x14ac:dyDescent="0.35">
      <c r="A12" s="2">
        <v>700</v>
      </c>
      <c r="B12" s="2">
        <v>1.075</v>
      </c>
      <c r="C12" s="2">
        <v>0.78800000000000003</v>
      </c>
      <c r="D12" s="2">
        <v>1.3640000000000001</v>
      </c>
      <c r="E12" s="3">
        <v>1.4</v>
      </c>
      <c r="F12" s="3">
        <v>1006</v>
      </c>
      <c r="G12" s="3">
        <v>718</v>
      </c>
      <c r="H12" s="3">
        <v>3055.556</v>
      </c>
      <c r="I12" s="6">
        <f t="shared" si="0"/>
        <v>1.363831668715749</v>
      </c>
      <c r="J12">
        <f t="shared" si="1"/>
        <v>1077.4328402794256</v>
      </c>
      <c r="K12" s="7">
        <f t="shared" si="2"/>
        <v>768.98288202845674</v>
      </c>
      <c r="L12" s="7">
        <f t="shared" si="3"/>
        <v>308.44995825096885</v>
      </c>
      <c r="M12" s="7"/>
    </row>
    <row r="13" spans="1:13" x14ac:dyDescent="0.35">
      <c r="A13" s="2">
        <v>750</v>
      </c>
      <c r="B13" s="2">
        <v>1.087</v>
      </c>
      <c r="C13" s="2">
        <v>0.8</v>
      </c>
      <c r="D13" s="2">
        <v>1.359</v>
      </c>
      <c r="E13" s="3">
        <v>1.4</v>
      </c>
      <c r="F13" s="3">
        <v>1006</v>
      </c>
      <c r="G13" s="3">
        <v>718</v>
      </c>
      <c r="H13" s="3">
        <v>3055.556</v>
      </c>
      <c r="I13" s="6">
        <f t="shared" si="0"/>
        <v>1.3581466097827388</v>
      </c>
      <c r="J13">
        <f t="shared" si="1"/>
        <v>1089.9730143396271</v>
      </c>
      <c r="K13" s="7">
        <f t="shared" si="2"/>
        <v>777.93302613901812</v>
      </c>
      <c r="L13" s="7">
        <f t="shared" si="3"/>
        <v>312.03998820060895</v>
      </c>
      <c r="M13" s="7"/>
    </row>
    <row r="14" spans="1:13" x14ac:dyDescent="0.35">
      <c r="A14" s="2">
        <v>800</v>
      </c>
      <c r="B14" s="2">
        <v>1.099</v>
      </c>
      <c r="C14" s="2">
        <v>0.81200000000000006</v>
      </c>
      <c r="D14" s="2">
        <v>1.3540000000000001</v>
      </c>
      <c r="E14" s="3">
        <v>1.4</v>
      </c>
      <c r="F14" s="3">
        <v>1006</v>
      </c>
      <c r="G14" s="3">
        <v>718</v>
      </c>
      <c r="H14" s="3">
        <v>3055.556</v>
      </c>
      <c r="I14" s="6">
        <f t="shared" si="0"/>
        <v>1.3527854100308447</v>
      </c>
      <c r="J14">
        <f t="shared" si="1"/>
        <v>1102.1690999652844</v>
      </c>
      <c r="K14" s="7">
        <f t="shared" si="2"/>
        <v>786.63758824560068</v>
      </c>
      <c r="L14" s="7">
        <f t="shared" si="3"/>
        <v>315.53151171968375</v>
      </c>
      <c r="M14" s="7"/>
    </row>
    <row r="15" spans="1:13" x14ac:dyDescent="0.35">
      <c r="A15" s="2">
        <v>900</v>
      </c>
      <c r="B15" s="2">
        <v>1.121</v>
      </c>
      <c r="C15" s="2">
        <v>0.83399999999999996</v>
      </c>
      <c r="D15" s="2">
        <v>1.3440000000000001</v>
      </c>
      <c r="E15" s="3">
        <v>1.4</v>
      </c>
      <c r="F15" s="3">
        <v>1006</v>
      </c>
      <c r="G15" s="3">
        <v>718</v>
      </c>
      <c r="H15" s="3">
        <v>3055.556</v>
      </c>
      <c r="I15" s="6">
        <f t="shared" si="0"/>
        <v>1.3431855814672908</v>
      </c>
      <c r="J15">
        <f t="shared" si="1"/>
        <v>1124.9595953127036</v>
      </c>
      <c r="K15" s="7">
        <f t="shared" si="2"/>
        <v>802.90356802636302</v>
      </c>
      <c r="L15" s="7">
        <f t="shared" si="3"/>
        <v>322.05602728634062</v>
      </c>
      <c r="M15" s="7"/>
    </row>
    <row r="16" spans="1:13" x14ac:dyDescent="0.35">
      <c r="A16" s="2">
        <v>1000</v>
      </c>
      <c r="B16" s="2">
        <v>1.1419999999999999</v>
      </c>
      <c r="C16" s="2">
        <v>0.85499999999999998</v>
      </c>
      <c r="D16" s="2">
        <v>1.3360000000000001</v>
      </c>
      <c r="E16" s="3">
        <v>1.4</v>
      </c>
      <c r="F16" s="3">
        <v>1006</v>
      </c>
      <c r="G16" s="3">
        <v>718</v>
      </c>
      <c r="H16" s="3">
        <v>3055.556</v>
      </c>
      <c r="I16" s="6">
        <f t="shared" si="0"/>
        <v>1.3350923268127248</v>
      </c>
      <c r="J16">
        <f t="shared" si="1"/>
        <v>1145.1879064825439</v>
      </c>
      <c r="K16" s="7">
        <f t="shared" si="2"/>
        <v>817.34087162471826</v>
      </c>
      <c r="L16" s="7">
        <f t="shared" si="3"/>
        <v>327.84703485782563</v>
      </c>
      <c r="M16" s="7"/>
    </row>
    <row r="17" spans="1:13" x14ac:dyDescent="0.35">
      <c r="A17" s="2">
        <v>1100</v>
      </c>
      <c r="B17" s="2">
        <v>1.155</v>
      </c>
      <c r="C17" s="2">
        <v>0.86799999999999999</v>
      </c>
      <c r="D17" s="2">
        <v>1.331</v>
      </c>
      <c r="E17" s="3">
        <v>1.4</v>
      </c>
      <c r="F17" s="3">
        <v>1006</v>
      </c>
      <c r="G17" s="3">
        <v>718</v>
      </c>
      <c r="H17" s="3">
        <v>3055.556</v>
      </c>
      <c r="I17" s="6">
        <f t="shared" si="0"/>
        <v>1.328355419336364</v>
      </c>
      <c r="J17">
        <f t="shared" si="1"/>
        <v>1162.7866575216549</v>
      </c>
      <c r="K17" s="7">
        <f t="shared" si="2"/>
        <v>829.90141163076362</v>
      </c>
      <c r="L17" s="7">
        <f t="shared" si="3"/>
        <v>332.88524589089127</v>
      </c>
      <c r="M17" s="7"/>
    </row>
    <row r="18" spans="1:13" x14ac:dyDescent="0.35">
      <c r="A18" s="2">
        <v>1200</v>
      </c>
      <c r="B18" s="2">
        <v>1.173</v>
      </c>
      <c r="C18" s="2">
        <v>0.88600000000000001</v>
      </c>
      <c r="D18" s="2">
        <v>1.3240000000000001</v>
      </c>
      <c r="E18" s="3">
        <v>1.4</v>
      </c>
      <c r="F18" s="3">
        <v>1006</v>
      </c>
      <c r="G18" s="3">
        <v>718</v>
      </c>
      <c r="H18" s="3">
        <v>3055.556</v>
      </c>
      <c r="I18" s="6">
        <f t="shared" si="0"/>
        <v>1.3227656075345782</v>
      </c>
      <c r="J18">
        <f t="shared" si="1"/>
        <v>1177.9465346777349</v>
      </c>
      <c r="K18" s="7">
        <f t="shared" si="2"/>
        <v>840.72128419345302</v>
      </c>
      <c r="L18" s="7">
        <f t="shared" si="3"/>
        <v>337.2252504842819</v>
      </c>
      <c r="M18" s="7"/>
    </row>
    <row r="19" spans="1:13" x14ac:dyDescent="0.35">
      <c r="A19" s="2">
        <v>1300</v>
      </c>
      <c r="B19" s="2">
        <v>1.19</v>
      </c>
      <c r="C19" s="2">
        <v>0.90300000000000002</v>
      </c>
      <c r="D19" s="2">
        <v>1.3180000000000001</v>
      </c>
      <c r="E19" s="3">
        <v>1.4</v>
      </c>
      <c r="F19" s="3">
        <v>1006</v>
      </c>
      <c r="G19" s="3">
        <v>718</v>
      </c>
      <c r="H19" s="3">
        <v>3055.556</v>
      </c>
      <c r="I19" s="6">
        <f t="shared" si="0"/>
        <v>1.3181189183188151</v>
      </c>
      <c r="J19">
        <f t="shared" si="1"/>
        <v>1190.9541239092753</v>
      </c>
      <c r="K19" s="7">
        <f t="shared" si="2"/>
        <v>850.00503078216673</v>
      </c>
      <c r="L19" s="7">
        <f t="shared" si="3"/>
        <v>340.94909312710854</v>
      </c>
      <c r="M19" s="7"/>
    </row>
    <row r="20" spans="1:13" x14ac:dyDescent="0.35">
      <c r="A20" s="2">
        <v>1400</v>
      </c>
      <c r="B20" s="2">
        <v>1.204</v>
      </c>
      <c r="C20" s="2">
        <v>0.91700000000000004</v>
      </c>
      <c r="D20" s="2">
        <v>1.3129999999999999</v>
      </c>
      <c r="E20" s="3">
        <v>1.4</v>
      </c>
      <c r="F20" s="3">
        <v>1006</v>
      </c>
      <c r="G20" s="3">
        <v>718</v>
      </c>
      <c r="H20" s="3">
        <v>3055.556</v>
      </c>
      <c r="I20" s="6">
        <f t="shared" si="0"/>
        <v>1.314238652906359</v>
      </c>
      <c r="J20">
        <f t="shared" si="1"/>
        <v>1202.1109912078564</v>
      </c>
      <c r="K20" s="7">
        <f t="shared" si="2"/>
        <v>857.96788438095518</v>
      </c>
      <c r="L20" s="7">
        <f t="shared" si="3"/>
        <v>344.1431068269012</v>
      </c>
      <c r="M20" s="7"/>
    </row>
    <row r="21" spans="1:13" x14ac:dyDescent="0.35">
      <c r="A21" s="2">
        <v>1500</v>
      </c>
      <c r="B21" s="2">
        <v>1.216</v>
      </c>
      <c r="C21" s="2">
        <v>0.92900000000000005</v>
      </c>
      <c r="D21" s="2">
        <v>1.3089999999999999</v>
      </c>
      <c r="E21" s="3">
        <v>1.4</v>
      </c>
      <c r="F21" s="3">
        <v>1006</v>
      </c>
      <c r="G21" s="3">
        <v>718</v>
      </c>
      <c r="H21" s="3">
        <v>3055.556</v>
      </c>
      <c r="I21" s="6">
        <f t="shared" si="0"/>
        <v>1.3109793308137394</v>
      </c>
      <c r="J21">
        <f t="shared" si="1"/>
        <v>1211.6976238972909</v>
      </c>
      <c r="K21" s="7">
        <f t="shared" si="2"/>
        <v>864.8100337557205</v>
      </c>
      <c r="L21" s="7">
        <f t="shared" si="3"/>
        <v>346.8875901415704</v>
      </c>
      <c r="M21" s="7"/>
    </row>
    <row r="22" spans="1:13" x14ac:dyDescent="0.35">
      <c r="A22" s="4">
        <v>1600</v>
      </c>
      <c r="B22" s="3"/>
      <c r="C22" s="3"/>
      <c r="D22" s="3"/>
      <c r="E22" s="3">
        <v>1.4</v>
      </c>
      <c r="F22" s="3">
        <v>1006</v>
      </c>
      <c r="G22" s="3">
        <v>718</v>
      </c>
      <c r="H22" s="3">
        <v>3055.556</v>
      </c>
      <c r="I22" s="6">
        <f t="shared" si="0"/>
        <v>1.3082239065935304</v>
      </c>
      <c r="J22">
        <f t="shared" si="1"/>
        <v>1219.9602968395313</v>
      </c>
      <c r="K22" s="7">
        <f t="shared" si="2"/>
        <v>870.70724963298551</v>
      </c>
      <c r="L22" s="7">
        <f t="shared" si="3"/>
        <v>349.25304720654583</v>
      </c>
      <c r="M22" s="7"/>
    </row>
    <row r="23" spans="1:13" x14ac:dyDescent="0.35">
      <c r="A23" s="2">
        <v>1700</v>
      </c>
      <c r="E23" s="3">
        <v>1.4</v>
      </c>
      <c r="F23" s="3">
        <v>1006</v>
      </c>
      <c r="G23" s="3">
        <v>718</v>
      </c>
      <c r="H23" s="3">
        <v>3055.556</v>
      </c>
      <c r="I23" s="6">
        <f t="shared" si="0"/>
        <v>1.3058791032387411</v>
      </c>
      <c r="J23">
        <f t="shared" si="1"/>
        <v>1227.1088842880974</v>
      </c>
      <c r="K23" s="7">
        <f t="shared" si="2"/>
        <v>875.80932298096809</v>
      </c>
      <c r="L23" s="7">
        <f t="shared" si="3"/>
        <v>351.29956130712935</v>
      </c>
      <c r="M23" s="7"/>
    </row>
    <row r="24" spans="1:13" x14ac:dyDescent="0.35">
      <c r="A24" s="4">
        <v>1800</v>
      </c>
      <c r="E24" s="3">
        <v>1.4</v>
      </c>
      <c r="F24" s="3">
        <v>1006</v>
      </c>
      <c r="G24" s="3">
        <v>718</v>
      </c>
      <c r="H24" s="3">
        <v>3055.556</v>
      </c>
      <c r="I24" s="6">
        <f t="shared" si="0"/>
        <v>1.3038707563454395</v>
      </c>
      <c r="J24">
        <f t="shared" si="1"/>
        <v>1233.3194326795415</v>
      </c>
      <c r="K24" s="7">
        <f t="shared" si="2"/>
        <v>880.24190125637256</v>
      </c>
      <c r="L24" s="7">
        <f t="shared" si="3"/>
        <v>353.07753142316892</v>
      </c>
      <c r="M24" s="7"/>
    </row>
    <row r="25" spans="1:13" x14ac:dyDescent="0.35">
      <c r="A25" s="2">
        <v>1900</v>
      </c>
      <c r="E25" s="3">
        <v>1.4</v>
      </c>
      <c r="F25" s="3">
        <v>1006</v>
      </c>
      <c r="G25" s="3">
        <v>718</v>
      </c>
      <c r="H25" s="3">
        <v>3055.556</v>
      </c>
      <c r="I25" s="6">
        <f t="shared" si="0"/>
        <v>1.3021397976963645</v>
      </c>
      <c r="J25">
        <f t="shared" si="1"/>
        <v>1238.7384406349538</v>
      </c>
      <c r="K25" s="7">
        <f t="shared" si="2"/>
        <v>884.10954311719365</v>
      </c>
      <c r="L25" s="7">
        <f t="shared" si="3"/>
        <v>354.62889751776015</v>
      </c>
      <c r="M25" s="7"/>
    </row>
    <row r="26" spans="1:13" x14ac:dyDescent="0.35">
      <c r="A26" s="4">
        <v>2000</v>
      </c>
      <c r="E26" s="3">
        <v>1.4</v>
      </c>
      <c r="F26" s="3">
        <v>1006</v>
      </c>
      <c r="G26" s="3">
        <v>718</v>
      </c>
      <c r="H26" s="3">
        <v>3055.556</v>
      </c>
      <c r="I26" s="6">
        <f t="shared" si="0"/>
        <v>1.3006389963665319</v>
      </c>
      <c r="J26">
        <f t="shared" si="1"/>
        <v>1243.4874157647375</v>
      </c>
      <c r="K26" s="7">
        <f t="shared" si="2"/>
        <v>887.49897069491215</v>
      </c>
      <c r="L26" s="7">
        <f t="shared" si="3"/>
        <v>355.98844506982539</v>
      </c>
      <c r="M26" s="7"/>
    </row>
    <row r="27" spans="1:13" x14ac:dyDescent="0.35">
      <c r="A27" s="4">
        <v>2200</v>
      </c>
      <c r="E27" s="3">
        <v>1.4</v>
      </c>
      <c r="F27" s="3">
        <v>1006</v>
      </c>
      <c r="G27" s="3">
        <v>718</v>
      </c>
      <c r="H27" s="3">
        <v>3055.556</v>
      </c>
      <c r="I27" s="6">
        <f t="shared" si="0"/>
        <v>1.2981832866909402</v>
      </c>
      <c r="J27">
        <f t="shared" si="1"/>
        <v>1251.3611064082543</v>
      </c>
      <c r="K27" s="7">
        <f t="shared" si="2"/>
        <v>893.11856302298861</v>
      </c>
      <c r="L27" s="7">
        <f t="shared" si="3"/>
        <v>358.24254338526566</v>
      </c>
      <c r="M27" s="7"/>
    </row>
    <row r="28" spans="1:13" x14ac:dyDescent="0.35">
      <c r="A28" s="4">
        <v>2400</v>
      </c>
      <c r="E28" s="3">
        <v>1.4</v>
      </c>
      <c r="F28" s="3">
        <v>1006</v>
      </c>
      <c r="G28" s="3">
        <v>718</v>
      </c>
      <c r="H28" s="3">
        <v>3055.556</v>
      </c>
      <c r="I28" s="6">
        <f t="shared" si="0"/>
        <v>1.2962782573488338</v>
      </c>
      <c r="J28">
        <f t="shared" si="1"/>
        <v>1257.5590629487681</v>
      </c>
      <c r="K28" s="7">
        <f t="shared" si="2"/>
        <v>897.54215427158601</v>
      </c>
      <c r="L28" s="7">
        <f t="shared" si="3"/>
        <v>360.01690867718207</v>
      </c>
      <c r="M28" s="7"/>
    </row>
    <row r="29" spans="1:13" x14ac:dyDescent="0.35">
      <c r="A29" s="4">
        <v>2600</v>
      </c>
      <c r="E29" s="3">
        <v>1.4</v>
      </c>
      <c r="F29" s="3">
        <v>1006</v>
      </c>
      <c r="G29" s="3">
        <v>718</v>
      </c>
      <c r="H29" s="3">
        <v>3055.556</v>
      </c>
      <c r="I29" s="6">
        <f t="shared" si="0"/>
        <v>1.2947732090910684</v>
      </c>
      <c r="J29">
        <f t="shared" si="1"/>
        <v>1262.5123394373934</v>
      </c>
      <c r="K29" s="7">
        <f t="shared" si="2"/>
        <v>901.07739534398456</v>
      </c>
      <c r="L29" s="7">
        <f t="shared" si="3"/>
        <v>361.43494409340883</v>
      </c>
      <c r="M29" s="7"/>
    </row>
    <row r="30" spans="1:13" x14ac:dyDescent="0.35">
      <c r="A30" s="4">
        <v>2800</v>
      </c>
      <c r="E30" s="3">
        <v>1.4</v>
      </c>
      <c r="F30" s="3">
        <v>1006</v>
      </c>
      <c r="G30" s="3">
        <v>718</v>
      </c>
      <c r="H30" s="3">
        <v>3055.556</v>
      </c>
      <c r="I30" s="6">
        <f t="shared" si="0"/>
        <v>1.2935648965235504</v>
      </c>
      <c r="J30">
        <f t="shared" si="1"/>
        <v>1266.5257824110611</v>
      </c>
      <c r="K30" s="7">
        <f t="shared" si="2"/>
        <v>903.94186060749689</v>
      </c>
      <c r="L30" s="7">
        <f t="shared" si="3"/>
        <v>362.58392180356418</v>
      </c>
      <c r="M30" s="7"/>
    </row>
    <row r="31" spans="1:13" x14ac:dyDescent="0.35">
      <c r="A31" s="4">
        <v>3000</v>
      </c>
      <c r="E31" s="3">
        <v>1.4</v>
      </c>
      <c r="F31" s="3">
        <v>1006</v>
      </c>
      <c r="G31" s="3">
        <v>718</v>
      </c>
      <c r="H31" s="3">
        <v>3055.556</v>
      </c>
      <c r="I31" s="6">
        <f t="shared" si="0"/>
        <v>1.2925809490373705</v>
      </c>
      <c r="J31">
        <f t="shared" si="1"/>
        <v>1269.8184788174451</v>
      </c>
      <c r="K31" s="7">
        <f t="shared" si="2"/>
        <v>906.29191629316665</v>
      </c>
      <c r="L31" s="7">
        <f t="shared" si="3"/>
        <v>363.52656252427846</v>
      </c>
      <c r="M31" s="7"/>
    </row>
    <row r="32" spans="1:13" x14ac:dyDescent="0.35">
      <c r="A32" s="4">
        <v>3200</v>
      </c>
      <c r="E32" s="3">
        <v>1.4</v>
      </c>
      <c r="F32" s="3">
        <v>1006</v>
      </c>
      <c r="G32" s="3">
        <v>718</v>
      </c>
      <c r="H32" s="3">
        <v>3055.556</v>
      </c>
      <c r="I32" s="6">
        <f t="shared" si="0"/>
        <v>1.2917695596906471</v>
      </c>
      <c r="J32">
        <f t="shared" si="1"/>
        <v>1272.5504317532802</v>
      </c>
      <c r="K32" s="7">
        <f t="shared" si="2"/>
        <v>908.24175944220201</v>
      </c>
      <c r="L32" s="7">
        <f t="shared" si="3"/>
        <v>364.30867231107823</v>
      </c>
      <c r="M32" s="7"/>
    </row>
    <row r="33" spans="1:13" x14ac:dyDescent="0.35">
      <c r="A33" s="4">
        <v>3400</v>
      </c>
      <c r="E33" s="3">
        <v>1.4</v>
      </c>
      <c r="F33" s="3">
        <v>1006</v>
      </c>
      <c r="G33" s="3">
        <v>718</v>
      </c>
      <c r="H33" s="3">
        <v>3055.556</v>
      </c>
      <c r="I33" s="6">
        <f t="shared" si="0"/>
        <v>1.2910929251341496</v>
      </c>
      <c r="J33">
        <f t="shared" si="1"/>
        <v>1274.8403104672666</v>
      </c>
      <c r="K33" s="7">
        <f t="shared" si="2"/>
        <v>909.8760863971147</v>
      </c>
      <c r="L33" s="7">
        <f t="shared" si="3"/>
        <v>364.96422407015189</v>
      </c>
      <c r="M33" s="7"/>
    </row>
    <row r="34" spans="1:13" x14ac:dyDescent="0.35">
      <c r="A34" s="4">
        <v>3600</v>
      </c>
      <c r="E34" s="3">
        <v>1.4</v>
      </c>
      <c r="F34" s="3">
        <v>1006</v>
      </c>
      <c r="G34" s="3">
        <v>718</v>
      </c>
      <c r="H34" s="3">
        <v>3055.556</v>
      </c>
      <c r="I34" s="6">
        <f t="shared" si="0"/>
        <v>1.2905229769686648</v>
      </c>
      <c r="J34">
        <f t="shared" si="1"/>
        <v>1276.7774154601836</v>
      </c>
      <c r="K34" s="7">
        <f t="shared" si="2"/>
        <v>911.25863250537964</v>
      </c>
      <c r="L34" s="7">
        <f t="shared" si="3"/>
        <v>365.51878295480401</v>
      </c>
      <c r="M34" s="7"/>
    </row>
    <row r="35" spans="1:13" x14ac:dyDescent="0.35">
      <c r="A35" s="4">
        <v>3800</v>
      </c>
      <c r="E35" s="3">
        <v>1.4</v>
      </c>
      <c r="F35" s="3">
        <v>1006</v>
      </c>
      <c r="G35" s="3">
        <v>718</v>
      </c>
      <c r="H35" s="3">
        <v>3055.556</v>
      </c>
      <c r="I35" s="6">
        <f t="shared" si="0"/>
        <v>1.2900385438859956</v>
      </c>
      <c r="J35">
        <f t="shared" si="1"/>
        <v>1278.42986242095</v>
      </c>
      <c r="K35" s="7">
        <f t="shared" si="2"/>
        <v>912.43801313940571</v>
      </c>
      <c r="L35" s="7">
        <f t="shared" si="3"/>
        <v>365.99184928154432</v>
      </c>
      <c r="M35" s="7"/>
    </row>
    <row r="36" spans="1:13" x14ac:dyDescent="0.35">
      <c r="A36" s="4">
        <v>4000</v>
      </c>
      <c r="E36" s="3">
        <v>1.4</v>
      </c>
      <c r="F36" s="3">
        <v>1006</v>
      </c>
      <c r="G36" s="3">
        <v>718</v>
      </c>
      <c r="H36" s="3">
        <v>3055.556</v>
      </c>
      <c r="I36" s="6">
        <f t="shared" si="0"/>
        <v>1.2896234267541389</v>
      </c>
      <c r="J36">
        <f t="shared" si="1"/>
        <v>1279.8502641411887</v>
      </c>
      <c r="K36" s="7">
        <f t="shared" si="2"/>
        <v>913.45177897949645</v>
      </c>
      <c r="L36" s="7">
        <f t="shared" si="3"/>
        <v>366.39848516169229</v>
      </c>
      <c r="M36" s="7"/>
    </row>
    <row r="37" spans="1:13" x14ac:dyDescent="0.35">
      <c r="A37" s="4">
        <v>4200</v>
      </c>
      <c r="E37" s="3">
        <v>1.4</v>
      </c>
      <c r="F37" s="3">
        <v>1006</v>
      </c>
      <c r="G37" s="3">
        <v>718</v>
      </c>
      <c r="H37" s="3">
        <v>3055.556</v>
      </c>
      <c r="I37" s="6">
        <f t="shared" si="0"/>
        <v>1.2892650684142866</v>
      </c>
      <c r="J37">
        <f t="shared" si="1"/>
        <v>1281.0797336799189</v>
      </c>
      <c r="K37" s="7">
        <f t="shared" si="2"/>
        <v>914.32927314332187</v>
      </c>
      <c r="L37" s="7">
        <f t="shared" si="3"/>
        <v>366.75046053659707</v>
      </c>
      <c r="M37" s="7"/>
    </row>
    <row r="38" spans="1:13" x14ac:dyDescent="0.35">
      <c r="A38" s="4">
        <v>4400</v>
      </c>
      <c r="E38" s="3">
        <v>1.4</v>
      </c>
      <c r="F38" s="3">
        <v>1006</v>
      </c>
      <c r="G38" s="3">
        <v>718</v>
      </c>
      <c r="H38" s="3">
        <v>3055.556</v>
      </c>
      <c r="I38" s="6">
        <f t="shared" si="0"/>
        <v>1.2889536185071817</v>
      </c>
      <c r="J38">
        <f t="shared" si="1"/>
        <v>1282.1507448815664</v>
      </c>
      <c r="K38" s="7">
        <f t="shared" si="2"/>
        <v>915.09367278823527</v>
      </c>
      <c r="L38" s="7">
        <f t="shared" si="3"/>
        <v>367.05707209333116</v>
      </c>
      <c r="M38" s="7"/>
    </row>
    <row r="39" spans="1:13" x14ac:dyDescent="0.35">
      <c r="A39" s="4">
        <v>4600</v>
      </c>
      <c r="E39" s="3">
        <v>1.4</v>
      </c>
      <c r="F39" s="3">
        <v>1006</v>
      </c>
      <c r="G39" s="3">
        <v>718</v>
      </c>
      <c r="H39" s="3">
        <v>3055.556</v>
      </c>
      <c r="I39" s="6">
        <f t="shared" si="0"/>
        <v>1.2886812655064688</v>
      </c>
      <c r="J39">
        <f t="shared" si="1"/>
        <v>1283.089204009977</v>
      </c>
      <c r="K39" s="7">
        <f t="shared" si="2"/>
        <v>915.76346767312486</v>
      </c>
      <c r="L39" s="7">
        <f t="shared" si="3"/>
        <v>367.32573633685217</v>
      </c>
      <c r="M39" s="7"/>
    </row>
    <row r="40" spans="1:13" x14ac:dyDescent="0.35">
      <c r="A40" s="4">
        <v>4800</v>
      </c>
      <c r="E40" s="3">
        <v>1.4</v>
      </c>
      <c r="F40" s="3">
        <v>1006</v>
      </c>
      <c r="G40" s="3">
        <v>718</v>
      </c>
      <c r="H40" s="3">
        <v>3055.556</v>
      </c>
      <c r="I40" s="6">
        <f t="shared" si="0"/>
        <v>1.2884417525777017</v>
      </c>
      <c r="J40">
        <f t="shared" si="1"/>
        <v>1283.9159691784605</v>
      </c>
      <c r="K40" s="7">
        <f t="shared" si="2"/>
        <v>916.35354460251961</v>
      </c>
      <c r="L40" s="7">
        <f t="shared" si="3"/>
        <v>367.5624245759409</v>
      </c>
      <c r="M40" s="7"/>
    </row>
    <row r="41" spans="1:13" x14ac:dyDescent="0.35">
      <c r="A41" s="4">
        <v>5000</v>
      </c>
      <c r="E41" s="3">
        <v>1.4</v>
      </c>
      <c r="F41" s="3">
        <v>1006</v>
      </c>
      <c r="G41" s="3">
        <v>718</v>
      </c>
      <c r="H41" s="3">
        <v>3055.556</v>
      </c>
      <c r="I41" s="6">
        <f t="shared" si="0"/>
        <v>1.2882300219001386</v>
      </c>
      <c r="J41">
        <f t="shared" si="1"/>
        <v>1284.647978115343</v>
      </c>
      <c r="K41" s="7">
        <f t="shared" si="2"/>
        <v>916.87599233281946</v>
      </c>
      <c r="L41" s="7">
        <f t="shared" si="3"/>
        <v>367.77198578252353</v>
      </c>
      <c r="M41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CA04-5D79-4FA6-991E-2533F6E48D2C}">
  <dimension ref="A1:P53"/>
  <sheetViews>
    <sheetView workbookViewId="0">
      <selection activeCell="W6" sqref="W6"/>
    </sheetView>
  </sheetViews>
  <sheetFormatPr defaultRowHeight="14.5" x14ac:dyDescent="0.35"/>
  <cols>
    <col min="2" max="2" width="5.81640625" customWidth="1"/>
    <col min="3" max="3" width="5.81640625" bestFit="1" customWidth="1"/>
    <col min="4" max="4" width="7" bestFit="1" customWidth="1"/>
    <col min="5" max="7" width="4.7265625" customWidth="1"/>
    <col min="8" max="8" width="5.54296875" customWidth="1"/>
    <col min="9" max="9" width="6" bestFit="1" customWidth="1"/>
    <col min="10" max="10" width="7.1796875" bestFit="1" customWidth="1"/>
    <col min="11" max="11" width="7.1796875" style="7" bestFit="1" customWidth="1"/>
    <col min="12" max="12" width="6.08984375" style="7" bestFit="1" customWidth="1"/>
    <col min="13" max="13" width="6.36328125" bestFit="1" customWidth="1"/>
  </cols>
  <sheetData>
    <row r="1" spans="1:16" ht="15" thickBot="1" x14ac:dyDescent="0.4">
      <c r="A1" s="1" t="s">
        <v>21</v>
      </c>
      <c r="B1" s="1" t="s">
        <v>22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5</v>
      </c>
      <c r="I1" s="1" t="s">
        <v>16</v>
      </c>
      <c r="J1" s="1" t="s">
        <v>17</v>
      </c>
      <c r="K1" s="1" t="s">
        <v>23</v>
      </c>
      <c r="L1" s="1" t="s">
        <v>20</v>
      </c>
      <c r="M1" s="1"/>
      <c r="P1" s="1"/>
    </row>
    <row r="2" spans="1:16" ht="15" thickBot="1" x14ac:dyDescent="0.4">
      <c r="A2" s="12">
        <v>175</v>
      </c>
      <c r="B2">
        <v>709</v>
      </c>
      <c r="C2" s="1"/>
      <c r="D2" s="1"/>
      <c r="E2" s="16">
        <v>1.2889999999999999</v>
      </c>
      <c r="F2" s="3">
        <v>846</v>
      </c>
      <c r="G2" s="15">
        <v>657</v>
      </c>
      <c r="H2" s="3">
        <v>2340</v>
      </c>
      <c r="I2" s="6">
        <f>1 + (E2-1)/(1+(E2-1)*((H2/A2)^2*(EXP(H2/A2)/(EXP(H2/A2)-1)^2)))</f>
        <v>1.2889767201580107</v>
      </c>
      <c r="J2">
        <f>F2*(1+(E2-1)/E2*((H2/A2)^2*EXP(H2/A2)/(EXP(H2/A2)-1)^2))</f>
        <v>846.05287308077504</v>
      </c>
      <c r="K2" s="7">
        <f>G2*(1+(E2-1)/E2*((H2/A2)^2*EXP(H2/A2)/(EXP(H2/A2)-1)^2))</f>
        <v>657.041061009538</v>
      </c>
      <c r="L2" s="7">
        <f>J2-K2</f>
        <v>189.01181207123705</v>
      </c>
      <c r="M2" s="7"/>
    </row>
    <row r="3" spans="1:16" ht="15" thickBot="1" x14ac:dyDescent="0.4">
      <c r="A3" s="13">
        <v>200</v>
      </c>
      <c r="B3">
        <v>735</v>
      </c>
      <c r="C3" s="2" t="s">
        <v>7</v>
      </c>
      <c r="D3" s="2">
        <v>1.401</v>
      </c>
      <c r="E3" s="16">
        <v>1.2889999999999999</v>
      </c>
      <c r="F3" s="3">
        <v>846</v>
      </c>
      <c r="G3" s="15">
        <v>657</v>
      </c>
      <c r="H3" s="3">
        <v>2340</v>
      </c>
      <c r="I3" s="6">
        <f t="shared" ref="I3:I53" si="0">1 + (E3-1)/(1+(E3-1)*((H3/A3)^2*(EXP(H3/A3)/(EXP(H3/A3)-1)^2)))</f>
        <v>1.2889052047234693</v>
      </c>
      <c r="J3">
        <f t="shared" ref="J3:J53" si="1">F3*(1+(E3-1)/E3*((H3/A3)^2*EXP(H3/A3)/(EXP(H3/A3)-1)^2))</f>
        <v>846.21535193462182</v>
      </c>
      <c r="K3" s="7">
        <f t="shared" ref="K3:K53" si="2">G3*(1+(E3-1)/E3*((H3/A3)^2*EXP(H3/A3)/(EXP(H3/A3)-1)^2))</f>
        <v>657.16724139603605</v>
      </c>
      <c r="L3" s="7">
        <f t="shared" ref="L3:L53" si="3">J3-K3</f>
        <v>189.04811053858577</v>
      </c>
      <c r="M3" s="7"/>
    </row>
    <row r="4" spans="1:16" ht="15" thickBot="1" x14ac:dyDescent="0.4">
      <c r="A4" s="13">
        <v>225</v>
      </c>
      <c r="B4">
        <v>763</v>
      </c>
      <c r="C4" s="2" t="s">
        <v>9</v>
      </c>
      <c r="D4" s="2">
        <v>1.4</v>
      </c>
      <c r="E4" s="16">
        <v>1.2889999999999999</v>
      </c>
      <c r="F4" s="3">
        <v>846</v>
      </c>
      <c r="G4" s="15">
        <v>657</v>
      </c>
      <c r="H4" s="3">
        <v>2340</v>
      </c>
      <c r="I4" s="6">
        <f t="shared" si="0"/>
        <v>1.2887253287349263</v>
      </c>
      <c r="J4">
        <f t="shared" si="1"/>
        <v>846.62437540743326</v>
      </c>
      <c r="K4" s="7">
        <f t="shared" si="2"/>
        <v>657.48488728449604</v>
      </c>
      <c r="L4" s="7">
        <f t="shared" si="3"/>
        <v>189.13948812293722</v>
      </c>
      <c r="M4" s="7"/>
    </row>
    <row r="5" spans="1:16" ht="15" thickBot="1" x14ac:dyDescent="0.4">
      <c r="A5" s="13">
        <v>250</v>
      </c>
      <c r="B5">
        <v>791</v>
      </c>
      <c r="C5" s="2" t="s">
        <v>11</v>
      </c>
      <c r="D5" s="2">
        <v>1.3979999999999999</v>
      </c>
      <c r="E5" s="16">
        <v>1.2889999999999999</v>
      </c>
      <c r="F5" s="3">
        <v>846</v>
      </c>
      <c r="G5" s="15">
        <v>657</v>
      </c>
      <c r="H5" s="3">
        <v>2340</v>
      </c>
      <c r="I5" s="6">
        <f t="shared" si="0"/>
        <v>1.2883712471969782</v>
      </c>
      <c r="J5">
        <f t="shared" si="1"/>
        <v>847.43101907935727</v>
      </c>
      <c r="K5" s="7">
        <f t="shared" si="2"/>
        <v>658.11132332758598</v>
      </c>
      <c r="L5" s="7">
        <f t="shared" si="3"/>
        <v>189.31969575177129</v>
      </c>
      <c r="M5" s="7"/>
    </row>
    <row r="6" spans="1:16" ht="15" thickBot="1" x14ac:dyDescent="0.4">
      <c r="A6" s="13">
        <v>275</v>
      </c>
      <c r="B6">
        <v>819</v>
      </c>
      <c r="C6" s="2">
        <v>0.72599999999999998</v>
      </c>
      <c r="D6" s="2">
        <v>1.395</v>
      </c>
      <c r="E6" s="16">
        <v>1.2889999999999999</v>
      </c>
      <c r="F6" s="3">
        <v>846</v>
      </c>
      <c r="G6" s="15">
        <v>657</v>
      </c>
      <c r="H6" s="3">
        <v>2340</v>
      </c>
      <c r="I6" s="6">
        <f t="shared" si="0"/>
        <v>1.2877853343526837</v>
      </c>
      <c r="J6">
        <f t="shared" si="1"/>
        <v>848.77016435339772</v>
      </c>
      <c r="K6" s="7">
        <f t="shared" si="2"/>
        <v>659.15129784891519</v>
      </c>
      <c r="L6" s="7">
        <f t="shared" si="3"/>
        <v>189.61886650448253</v>
      </c>
      <c r="M6" s="7"/>
    </row>
    <row r="7" spans="1:16" ht="15" thickBot="1" x14ac:dyDescent="0.4">
      <c r="A7" s="13">
        <v>300</v>
      </c>
      <c r="B7">
        <v>846</v>
      </c>
      <c r="C7" s="2">
        <v>0.73299999999999998</v>
      </c>
      <c r="D7" s="2">
        <v>1.391</v>
      </c>
      <c r="E7" s="16">
        <v>1.2889999999999999</v>
      </c>
      <c r="F7" s="3">
        <v>846</v>
      </c>
      <c r="G7" s="15">
        <v>657</v>
      </c>
      <c r="H7" s="3">
        <v>2340</v>
      </c>
      <c r="I7" s="6">
        <f t="shared" si="0"/>
        <v>1.2869311748361221</v>
      </c>
      <c r="J7">
        <f t="shared" si="1"/>
        <v>850.73220444546519</v>
      </c>
      <c r="K7" s="7">
        <f t="shared" si="2"/>
        <v>660.67500983530806</v>
      </c>
      <c r="L7" s="7">
        <f t="shared" si="3"/>
        <v>190.05719461015713</v>
      </c>
      <c r="M7" s="7"/>
    </row>
    <row r="8" spans="1:16" ht="15" thickBot="1" x14ac:dyDescent="0.4">
      <c r="A8" s="13">
        <v>325</v>
      </c>
      <c r="B8">
        <v>871</v>
      </c>
      <c r="C8" s="2">
        <v>0.74199999999999999</v>
      </c>
      <c r="D8" s="2">
        <v>1.387</v>
      </c>
      <c r="E8" s="16">
        <v>1.2889999999999999</v>
      </c>
      <c r="F8" s="3">
        <v>846</v>
      </c>
      <c r="G8" s="15">
        <v>657</v>
      </c>
      <c r="H8" s="3">
        <v>2340</v>
      </c>
      <c r="I8" s="6">
        <f t="shared" si="0"/>
        <v>1.285798516597769</v>
      </c>
      <c r="J8">
        <f t="shared" si="1"/>
        <v>853.35205470683843</v>
      </c>
      <c r="K8" s="7">
        <f t="shared" si="2"/>
        <v>662.70957439999154</v>
      </c>
      <c r="L8" s="7">
        <f t="shared" si="3"/>
        <v>190.64248030684689</v>
      </c>
      <c r="M8" s="7"/>
    </row>
    <row r="9" spans="1:16" ht="15" thickBot="1" x14ac:dyDescent="0.4">
      <c r="A9" s="13">
        <v>350</v>
      </c>
      <c r="B9">
        <v>895</v>
      </c>
      <c r="C9" s="2">
        <v>0.753</v>
      </c>
      <c r="D9" s="2">
        <v>1.381</v>
      </c>
      <c r="E9" s="16">
        <v>1.2889999999999999</v>
      </c>
      <c r="F9" s="3">
        <v>846</v>
      </c>
      <c r="G9" s="15">
        <v>657</v>
      </c>
      <c r="H9" s="3">
        <v>2340</v>
      </c>
      <c r="I9" s="6">
        <f t="shared" si="0"/>
        <v>1.2844012336973489</v>
      </c>
      <c r="J9">
        <f t="shared" si="1"/>
        <v>856.61273475794644</v>
      </c>
      <c r="K9" s="7">
        <f t="shared" si="2"/>
        <v>665.24180465244774</v>
      </c>
      <c r="L9" s="7">
        <f t="shared" si="3"/>
        <v>191.3709301054987</v>
      </c>
      <c r="M9" s="7"/>
    </row>
    <row r="10" spans="1:16" ht="15" thickBot="1" x14ac:dyDescent="0.4">
      <c r="A10" s="13">
        <v>375</v>
      </c>
      <c r="B10">
        <v>918</v>
      </c>
      <c r="C10" s="2">
        <v>0.76400000000000001</v>
      </c>
      <c r="D10" s="2">
        <v>1.3759999999999999</v>
      </c>
      <c r="E10" s="16">
        <v>1.2889999999999999</v>
      </c>
      <c r="F10" s="3">
        <v>846</v>
      </c>
      <c r="G10" s="15">
        <v>657</v>
      </c>
      <c r="H10" s="3">
        <v>2340</v>
      </c>
      <c r="I10" s="6">
        <f t="shared" si="0"/>
        <v>1.2827712628708847</v>
      </c>
      <c r="J10">
        <f t="shared" si="1"/>
        <v>860.45713302160095</v>
      </c>
      <c r="K10" s="7">
        <f t="shared" si="2"/>
        <v>668.22734798486033</v>
      </c>
      <c r="L10" s="7">
        <f t="shared" si="3"/>
        <v>192.22978503674062</v>
      </c>
      <c r="M10" s="7"/>
    </row>
    <row r="11" spans="1:16" ht="15" thickBot="1" x14ac:dyDescent="0.4">
      <c r="A11" s="13">
        <v>400</v>
      </c>
      <c r="B11">
        <v>939</v>
      </c>
      <c r="C11" s="2">
        <v>0.77600000000000002</v>
      </c>
      <c r="D11" s="2">
        <v>1.37</v>
      </c>
      <c r="E11" s="16">
        <v>1.2889999999999999</v>
      </c>
      <c r="F11" s="3">
        <v>846</v>
      </c>
      <c r="G11" s="15">
        <v>657</v>
      </c>
      <c r="H11" s="3">
        <v>2340</v>
      </c>
      <c r="I11" s="6">
        <f t="shared" si="0"/>
        <v>1.2809513501026593</v>
      </c>
      <c r="J11">
        <f t="shared" si="1"/>
        <v>864.80222991609776</v>
      </c>
      <c r="K11" s="7">
        <f t="shared" si="2"/>
        <v>671.6017317433525</v>
      </c>
      <c r="L11" s="7">
        <f t="shared" si="3"/>
        <v>193.20049817274526</v>
      </c>
      <c r="M11" s="7"/>
    </row>
    <row r="12" spans="1:16" ht="15" thickBot="1" x14ac:dyDescent="0.4">
      <c r="A12" s="13">
        <v>450</v>
      </c>
      <c r="B12">
        <v>978</v>
      </c>
      <c r="C12" s="2">
        <v>0.78800000000000003</v>
      </c>
      <c r="D12" s="2">
        <v>1.3640000000000001</v>
      </c>
      <c r="E12" s="16">
        <v>1.2889999999999999</v>
      </c>
      <c r="F12" s="3">
        <v>846</v>
      </c>
      <c r="G12" s="15">
        <v>657</v>
      </c>
      <c r="H12" s="3">
        <v>2340</v>
      </c>
      <c r="I12" s="6">
        <f t="shared" si="0"/>
        <v>1.2769289120000433</v>
      </c>
      <c r="J12">
        <f t="shared" si="1"/>
        <v>874.60853127479254</v>
      </c>
      <c r="K12" s="7">
        <f t="shared" si="2"/>
        <v>679.21726364957294</v>
      </c>
      <c r="L12" s="7">
        <f t="shared" si="3"/>
        <v>195.3912676252196</v>
      </c>
      <c r="M12" s="7"/>
    </row>
    <row r="13" spans="1:16" ht="15" thickBot="1" x14ac:dyDescent="0.4">
      <c r="A13" s="13">
        <v>500</v>
      </c>
      <c r="B13">
        <v>1014</v>
      </c>
      <c r="C13" s="2">
        <v>0.8</v>
      </c>
      <c r="D13" s="2">
        <v>1.359</v>
      </c>
      <c r="E13" s="16">
        <v>1.2889999999999999</v>
      </c>
      <c r="F13" s="3">
        <v>846</v>
      </c>
      <c r="G13" s="15">
        <v>657</v>
      </c>
      <c r="H13" s="3">
        <v>2340</v>
      </c>
      <c r="I13" s="6">
        <f t="shared" si="0"/>
        <v>1.272682773181647</v>
      </c>
      <c r="J13">
        <f t="shared" si="1"/>
        <v>885.27408665950168</v>
      </c>
      <c r="K13" s="7">
        <f t="shared" si="2"/>
        <v>687.50008857599596</v>
      </c>
      <c r="L13" s="7">
        <f t="shared" si="3"/>
        <v>197.77399808350572</v>
      </c>
      <c r="M13" s="7"/>
    </row>
    <row r="14" spans="1:16" ht="15" thickBot="1" x14ac:dyDescent="0.4">
      <c r="A14" s="13">
        <v>550</v>
      </c>
      <c r="B14">
        <v>1046</v>
      </c>
      <c r="C14" s="2">
        <v>0.81200000000000006</v>
      </c>
      <c r="D14" s="2">
        <v>1.3540000000000001</v>
      </c>
      <c r="E14" s="16">
        <v>1.2889999999999999</v>
      </c>
      <c r="F14" s="3">
        <v>846</v>
      </c>
      <c r="G14" s="15">
        <v>657</v>
      </c>
      <c r="H14" s="3">
        <v>2340</v>
      </c>
      <c r="I14" s="6">
        <f t="shared" si="0"/>
        <v>1.2684784584864686</v>
      </c>
      <c r="J14">
        <f t="shared" si="1"/>
        <v>896.16698264097863</v>
      </c>
      <c r="K14" s="7">
        <f t="shared" si="2"/>
        <v>695.9594652424621</v>
      </c>
      <c r="L14" s="7">
        <f t="shared" si="3"/>
        <v>200.20751739851653</v>
      </c>
      <c r="M14" s="7"/>
    </row>
    <row r="15" spans="1:16" ht="15" thickBot="1" x14ac:dyDescent="0.4">
      <c r="A15" s="13">
        <v>600</v>
      </c>
      <c r="B15">
        <v>1075</v>
      </c>
      <c r="C15" s="2">
        <v>0.83399999999999996</v>
      </c>
      <c r="D15" s="2">
        <v>1.3440000000000001</v>
      </c>
      <c r="E15" s="16">
        <v>1.2889999999999999</v>
      </c>
      <c r="F15" s="3">
        <v>846</v>
      </c>
      <c r="G15" s="15">
        <v>657</v>
      </c>
      <c r="H15" s="3">
        <v>2340</v>
      </c>
      <c r="I15" s="6">
        <f t="shared" si="0"/>
        <v>1.2644844828211861</v>
      </c>
      <c r="J15">
        <f t="shared" si="1"/>
        <v>906.83567175707969</v>
      </c>
      <c r="K15" s="7">
        <f t="shared" si="2"/>
        <v>704.2447238113491</v>
      </c>
      <c r="L15" s="7">
        <f t="shared" si="3"/>
        <v>202.59094794573059</v>
      </c>
      <c r="M15" s="7"/>
    </row>
    <row r="16" spans="1:16" ht="15" thickBot="1" x14ac:dyDescent="0.4">
      <c r="A16" s="13">
        <v>650</v>
      </c>
      <c r="B16">
        <v>1102</v>
      </c>
      <c r="C16" s="2">
        <v>0.85499999999999998</v>
      </c>
      <c r="D16" s="2">
        <v>1.3360000000000001</v>
      </c>
      <c r="E16" s="16">
        <v>1.2889999999999999</v>
      </c>
      <c r="F16" s="3">
        <v>846</v>
      </c>
      <c r="G16" s="15">
        <v>657</v>
      </c>
      <c r="H16" s="3">
        <v>2340</v>
      </c>
      <c r="I16" s="6">
        <f t="shared" si="0"/>
        <v>1.2607903569953103</v>
      </c>
      <c r="J16">
        <f t="shared" si="1"/>
        <v>916.99430417988106</v>
      </c>
      <c r="K16" s="7">
        <f t="shared" si="2"/>
        <v>712.13387452267364</v>
      </c>
      <c r="L16" s="7">
        <f t="shared" si="3"/>
        <v>204.86042965720742</v>
      </c>
      <c r="M16" s="7"/>
    </row>
    <row r="17" spans="1:13" ht="15" thickBot="1" x14ac:dyDescent="0.4">
      <c r="A17" s="13">
        <v>700</v>
      </c>
      <c r="B17">
        <v>1126</v>
      </c>
      <c r="C17" s="2">
        <v>0.86799999999999999</v>
      </c>
      <c r="D17" s="2">
        <v>1.331</v>
      </c>
      <c r="E17" s="16">
        <v>1.2889999999999999</v>
      </c>
      <c r="F17" s="3">
        <v>846</v>
      </c>
      <c r="G17" s="15">
        <v>657</v>
      </c>
      <c r="H17" s="3">
        <v>2340</v>
      </c>
      <c r="I17" s="6">
        <f t="shared" si="0"/>
        <v>1.2574312065185786</v>
      </c>
      <c r="J17">
        <f t="shared" si="1"/>
        <v>926.48486827203271</v>
      </c>
      <c r="K17" s="7">
        <f t="shared" si="2"/>
        <v>719.50420621125943</v>
      </c>
      <c r="L17" s="7">
        <f t="shared" si="3"/>
        <v>206.98066206077328</v>
      </c>
      <c r="M17" s="7"/>
    </row>
    <row r="18" spans="1:13" ht="15" thickBot="1" x14ac:dyDescent="0.4">
      <c r="A18" s="13">
        <v>750</v>
      </c>
      <c r="B18">
        <v>1148</v>
      </c>
      <c r="C18" s="2">
        <v>0.88600000000000001</v>
      </c>
      <c r="D18" s="2">
        <v>1.3240000000000001</v>
      </c>
      <c r="E18" s="16">
        <v>1.2889999999999999</v>
      </c>
      <c r="F18" s="3">
        <v>846</v>
      </c>
      <c r="G18" s="15">
        <v>657</v>
      </c>
      <c r="H18" s="3">
        <v>2340</v>
      </c>
      <c r="I18" s="6">
        <f t="shared" si="0"/>
        <v>1.2544086756536594</v>
      </c>
      <c r="J18">
        <f t="shared" si="1"/>
        <v>935.23859376499183</v>
      </c>
      <c r="K18" s="7">
        <f t="shared" si="2"/>
        <v>726.30231217919572</v>
      </c>
      <c r="L18" s="7">
        <f t="shared" si="3"/>
        <v>208.93628158579611</v>
      </c>
      <c r="M18" s="7"/>
    </row>
    <row r="19" spans="1:13" ht="15" thickBot="1" x14ac:dyDescent="0.4">
      <c r="A19" s="13">
        <v>800</v>
      </c>
      <c r="B19">
        <v>1168</v>
      </c>
      <c r="C19" s="2">
        <v>0.90300000000000002</v>
      </c>
      <c r="D19" s="2">
        <v>1.3180000000000001</v>
      </c>
      <c r="E19" s="16">
        <v>1.2889999999999999</v>
      </c>
      <c r="F19" s="3">
        <v>846</v>
      </c>
      <c r="G19" s="15">
        <v>657</v>
      </c>
      <c r="H19" s="3">
        <v>2340</v>
      </c>
      <c r="I19" s="6">
        <f t="shared" si="0"/>
        <v>1.2517057952585784</v>
      </c>
      <c r="J19">
        <f t="shared" si="1"/>
        <v>943.24461955166373</v>
      </c>
      <c r="K19" s="7">
        <f t="shared" si="2"/>
        <v>732.51975773693039</v>
      </c>
      <c r="L19" s="7">
        <f t="shared" si="3"/>
        <v>210.72486181473334</v>
      </c>
      <c r="M19" s="7"/>
    </row>
    <row r="20" spans="1:13" ht="15" thickBot="1" x14ac:dyDescent="0.4">
      <c r="A20" s="13">
        <v>850</v>
      </c>
      <c r="B20">
        <v>1187</v>
      </c>
      <c r="C20" s="2">
        <v>0.91700000000000004</v>
      </c>
      <c r="D20" s="2">
        <v>1.3129999999999999</v>
      </c>
      <c r="E20" s="16">
        <v>1.2889999999999999</v>
      </c>
      <c r="F20" s="3">
        <v>846</v>
      </c>
      <c r="G20" s="15">
        <v>657</v>
      </c>
      <c r="H20" s="3">
        <v>2340</v>
      </c>
      <c r="I20" s="6">
        <f t="shared" si="0"/>
        <v>1.2492965709876254</v>
      </c>
      <c r="J20">
        <f t="shared" si="1"/>
        <v>950.52716155803921</v>
      </c>
      <c r="K20" s="7">
        <f t="shared" si="2"/>
        <v>738.17534886954104</v>
      </c>
      <c r="L20" s="7">
        <f t="shared" si="3"/>
        <v>212.35181268849817</v>
      </c>
      <c r="M20" s="7"/>
    </row>
    <row r="21" spans="1:13" ht="15" thickBot="1" x14ac:dyDescent="0.4">
      <c r="A21" s="13">
        <v>900</v>
      </c>
      <c r="B21">
        <v>1204</v>
      </c>
      <c r="C21" s="2">
        <v>0.92900000000000005</v>
      </c>
      <c r="D21" s="2">
        <v>1.3089999999999999</v>
      </c>
      <c r="E21" s="16">
        <v>1.2889999999999999</v>
      </c>
      <c r="F21" s="3">
        <v>846</v>
      </c>
      <c r="G21" s="15">
        <v>657</v>
      </c>
      <c r="H21" s="3">
        <v>2340</v>
      </c>
      <c r="I21" s="6">
        <f t="shared" si="0"/>
        <v>1.247151753678035</v>
      </c>
      <c r="J21">
        <f t="shared" si="1"/>
        <v>957.12992279619459</v>
      </c>
      <c r="K21" s="7">
        <f t="shared" si="2"/>
        <v>743.30302515023629</v>
      </c>
      <c r="L21" s="7">
        <f t="shared" si="3"/>
        <v>213.8268976459583</v>
      </c>
      <c r="M21" s="7"/>
    </row>
    <row r="22" spans="1:13" ht="15" thickBot="1" x14ac:dyDescent="0.4">
      <c r="A22" s="13">
        <v>950</v>
      </c>
      <c r="B22">
        <v>1220</v>
      </c>
      <c r="C22" s="3"/>
      <c r="D22" s="3"/>
      <c r="E22" s="16">
        <v>1.2889999999999999</v>
      </c>
      <c r="F22" s="3">
        <v>846</v>
      </c>
      <c r="G22" s="15">
        <v>657</v>
      </c>
      <c r="H22" s="3">
        <v>2340</v>
      </c>
      <c r="I22" s="6">
        <f t="shared" si="0"/>
        <v>1.2452420974841696</v>
      </c>
      <c r="J22">
        <f t="shared" si="1"/>
        <v>963.10593885734909</v>
      </c>
      <c r="K22" s="7">
        <f t="shared" si="2"/>
        <v>747.94397379347322</v>
      </c>
      <c r="L22" s="7">
        <f t="shared" si="3"/>
        <v>215.16196506387587</v>
      </c>
      <c r="M22" s="7"/>
    </row>
    <row r="23" spans="1:13" ht="15" thickBot="1" x14ac:dyDescent="0.4">
      <c r="A23" s="13">
        <v>1000</v>
      </c>
      <c r="B23">
        <v>1234</v>
      </c>
      <c r="E23" s="16">
        <v>1.2889999999999999</v>
      </c>
      <c r="F23" s="3">
        <v>846</v>
      </c>
      <c r="G23" s="15">
        <v>657</v>
      </c>
      <c r="H23" s="3">
        <v>2340</v>
      </c>
      <c r="I23" s="6">
        <f t="shared" si="0"/>
        <v>1.2435400581748524</v>
      </c>
      <c r="J23">
        <f t="shared" si="1"/>
        <v>968.51123443202243</v>
      </c>
      <c r="K23" s="7">
        <f t="shared" si="2"/>
        <v>752.1417033355068</v>
      </c>
      <c r="L23" s="7">
        <f t="shared" si="3"/>
        <v>216.36953109651563</v>
      </c>
      <c r="M23" s="7"/>
    </row>
    <row r="24" spans="1:13" ht="15" thickBot="1" x14ac:dyDescent="0.4">
      <c r="A24" s="13">
        <v>1050</v>
      </c>
      <c r="B24">
        <v>1247</v>
      </c>
      <c r="E24" s="16">
        <v>1.2889999999999999</v>
      </c>
      <c r="F24" s="3">
        <v>846</v>
      </c>
      <c r="G24" s="15">
        <v>657</v>
      </c>
      <c r="H24" s="3">
        <v>2340</v>
      </c>
      <c r="I24" s="6">
        <f t="shared" si="0"/>
        <v>1.242020564368701</v>
      </c>
      <c r="J24">
        <f t="shared" si="1"/>
        <v>973.40103951646154</v>
      </c>
      <c r="K24" s="7">
        <f t="shared" si="2"/>
        <v>755.93910515640107</v>
      </c>
      <c r="L24" s="7">
        <f t="shared" si="3"/>
        <v>217.46193436006047</v>
      </c>
      <c r="M24" s="7"/>
    </row>
    <row r="25" spans="1:13" ht="15" thickBot="1" x14ac:dyDescent="0.4">
      <c r="A25" s="13">
        <v>1100</v>
      </c>
      <c r="B25">
        <v>1259</v>
      </c>
      <c r="E25" s="16">
        <v>1.2889999999999999</v>
      </c>
      <c r="F25" s="3">
        <v>846</v>
      </c>
      <c r="G25" s="15">
        <v>657</v>
      </c>
      <c r="H25" s="3">
        <v>2340</v>
      </c>
      <c r="I25" s="6">
        <f t="shared" si="0"/>
        <v>1.2406612603290508</v>
      </c>
      <c r="J25">
        <f t="shared" si="1"/>
        <v>977.8276717276583</v>
      </c>
      <c r="K25" s="7">
        <f t="shared" si="2"/>
        <v>759.37680889488354</v>
      </c>
      <c r="L25" s="7">
        <f t="shared" si="3"/>
        <v>218.45086283277476</v>
      </c>
      <c r="M25" s="7"/>
    </row>
    <row r="26" spans="1:13" ht="15" thickBot="1" x14ac:dyDescent="0.4">
      <c r="A26" s="13">
        <v>1150</v>
      </c>
      <c r="B26">
        <v>1270</v>
      </c>
      <c r="E26" s="16">
        <v>1.2889999999999999</v>
      </c>
      <c r="F26" s="3">
        <v>846</v>
      </c>
      <c r="G26" s="15">
        <v>657</v>
      </c>
      <c r="H26" s="3">
        <v>2340</v>
      </c>
      <c r="I26" s="6">
        <f t="shared" si="0"/>
        <v>1.2394424626932463</v>
      </c>
      <c r="J26">
        <f t="shared" si="1"/>
        <v>981.83947413084582</v>
      </c>
      <c r="K26" s="7">
        <f t="shared" si="2"/>
        <v>762.49235756969938</v>
      </c>
      <c r="L26" s="7">
        <f t="shared" si="3"/>
        <v>219.34711656114644</v>
      </c>
      <c r="M26" s="7"/>
    </row>
    <row r="27" spans="1:13" ht="15" thickBot="1" x14ac:dyDescent="0.4">
      <c r="A27" s="13">
        <v>1200</v>
      </c>
      <c r="B27">
        <v>1280</v>
      </c>
      <c r="E27" s="16">
        <v>1.2889999999999999</v>
      </c>
      <c r="F27" s="3">
        <v>846</v>
      </c>
      <c r="G27" s="15">
        <v>657</v>
      </c>
      <c r="H27" s="3">
        <v>2340</v>
      </c>
      <c r="I27" s="6">
        <f t="shared" si="0"/>
        <v>1.2383469743950868</v>
      </c>
      <c r="J27">
        <f t="shared" si="1"/>
        <v>985.48040319213294</v>
      </c>
      <c r="K27" s="7">
        <f t="shared" si="2"/>
        <v>765.31988758537989</v>
      </c>
      <c r="L27" s="7">
        <f t="shared" si="3"/>
        <v>220.16051560675305</v>
      </c>
      <c r="M27" s="7"/>
    </row>
    <row r="28" spans="1:13" ht="15" thickBot="1" x14ac:dyDescent="0.4">
      <c r="A28" s="13">
        <v>1250</v>
      </c>
      <c r="B28">
        <v>1290</v>
      </c>
      <c r="E28" s="16">
        <v>1.2889999999999999</v>
      </c>
      <c r="F28" s="3">
        <v>846</v>
      </c>
      <c r="G28" s="15">
        <v>657</v>
      </c>
      <c r="H28" s="3">
        <v>2340</v>
      </c>
      <c r="I28" s="6">
        <f t="shared" si="0"/>
        <v>1.237359838097478</v>
      </c>
      <c r="J28">
        <f t="shared" si="1"/>
        <v>988.79000335705666</v>
      </c>
      <c r="K28" s="7">
        <f t="shared" si="2"/>
        <v>767.89010899005461</v>
      </c>
      <c r="L28" s="7">
        <f t="shared" si="3"/>
        <v>220.89989436700205</v>
      </c>
      <c r="M28" s="7"/>
    </row>
    <row r="29" spans="1:13" ht="15" thickBot="1" x14ac:dyDescent="0.4">
      <c r="A29" s="13">
        <v>1300</v>
      </c>
      <c r="B29">
        <v>1298</v>
      </c>
      <c r="E29" s="16">
        <v>1.2889999999999999</v>
      </c>
      <c r="F29" s="3">
        <v>846</v>
      </c>
      <c r="G29" s="15">
        <v>657</v>
      </c>
      <c r="H29" s="3">
        <v>2340</v>
      </c>
      <c r="I29" s="6">
        <f t="shared" si="0"/>
        <v>1.2364680747997829</v>
      </c>
      <c r="J29">
        <f t="shared" si="1"/>
        <v>991.8036000450852</v>
      </c>
      <c r="K29" s="7">
        <f t="shared" si="2"/>
        <v>770.2304553541619</v>
      </c>
      <c r="L29" s="7">
        <f t="shared" si="3"/>
        <v>221.5731446909233</v>
      </c>
      <c r="M29" s="7"/>
    </row>
    <row r="30" spans="1:13" ht="15" thickBot="1" x14ac:dyDescent="0.4">
      <c r="A30" s="13">
        <v>1350</v>
      </c>
      <c r="B30">
        <v>1306</v>
      </c>
      <c r="E30" s="16">
        <v>1.2889999999999999</v>
      </c>
      <c r="F30" s="3">
        <v>846</v>
      </c>
      <c r="G30" s="15">
        <v>657</v>
      </c>
      <c r="H30" s="3">
        <v>2340</v>
      </c>
      <c r="I30" s="6">
        <f t="shared" si="0"/>
        <v>1.2356604316476671</v>
      </c>
      <c r="J30">
        <f t="shared" si="1"/>
        <v>994.55260561088437</v>
      </c>
      <c r="K30" s="7">
        <f t="shared" si="2"/>
        <v>772.3653213786655</v>
      </c>
      <c r="L30" s="7">
        <f t="shared" si="3"/>
        <v>222.18728423221887</v>
      </c>
      <c r="M30" s="7"/>
    </row>
    <row r="31" spans="1:13" ht="15" thickBot="1" x14ac:dyDescent="0.4">
      <c r="A31" s="13">
        <v>1400</v>
      </c>
      <c r="B31">
        <v>1313</v>
      </c>
      <c r="E31" s="16">
        <v>1.2889999999999999</v>
      </c>
      <c r="F31" s="3">
        <v>846</v>
      </c>
      <c r="G31" s="15">
        <v>657</v>
      </c>
      <c r="H31" s="3">
        <v>2340</v>
      </c>
      <c r="I31" s="6">
        <f t="shared" si="0"/>
        <v>1.2349271504475905</v>
      </c>
      <c r="J31">
        <f t="shared" si="1"/>
        <v>997.0648735691442</v>
      </c>
      <c r="K31" s="7">
        <f t="shared" si="2"/>
        <v>774.31633798454823</v>
      </c>
      <c r="L31" s="7">
        <f t="shared" si="3"/>
        <v>222.74853558459597</v>
      </c>
      <c r="M31" s="7"/>
    </row>
    <row r="32" spans="1:13" ht="15" thickBot="1" x14ac:dyDescent="0.4">
      <c r="A32" s="13">
        <v>1500</v>
      </c>
      <c r="B32">
        <v>1326</v>
      </c>
      <c r="E32" s="16">
        <v>1.2889999999999999</v>
      </c>
      <c r="F32" s="3">
        <v>846</v>
      </c>
      <c r="G32" s="15">
        <v>657</v>
      </c>
      <c r="H32" s="3">
        <v>2340</v>
      </c>
      <c r="I32" s="6">
        <f t="shared" si="0"/>
        <v>1.233650902031006</v>
      </c>
      <c r="J32">
        <f t="shared" si="1"/>
        <v>1001.4749877295773</v>
      </c>
      <c r="K32" s="7">
        <f t="shared" si="2"/>
        <v>777.74121387509729</v>
      </c>
      <c r="L32" s="7">
        <f t="shared" si="3"/>
        <v>223.73377385447998</v>
      </c>
      <c r="M32" s="7"/>
    </row>
    <row r="33" spans="1:13" ht="15" thickBot="1" x14ac:dyDescent="0.4">
      <c r="A33" s="13">
        <v>1600</v>
      </c>
      <c r="B33">
        <v>1338</v>
      </c>
      <c r="E33" s="16">
        <v>1.2889999999999999</v>
      </c>
      <c r="F33" s="3">
        <v>846</v>
      </c>
      <c r="G33" s="15">
        <v>657</v>
      </c>
      <c r="H33" s="3">
        <v>2340</v>
      </c>
      <c r="I33" s="6">
        <f t="shared" si="0"/>
        <v>1.2325839465490587</v>
      </c>
      <c r="J33">
        <f t="shared" si="1"/>
        <v>1005.1990281840797</v>
      </c>
      <c r="K33" s="7">
        <f t="shared" si="2"/>
        <v>780.63328784508315</v>
      </c>
      <c r="L33" s="7">
        <f t="shared" si="3"/>
        <v>224.56574033899653</v>
      </c>
      <c r="M33" s="7"/>
    </row>
    <row r="34" spans="1:13" ht="15" thickBot="1" x14ac:dyDescent="0.4">
      <c r="A34" s="13">
        <v>1700</v>
      </c>
      <c r="B34">
        <v>1348</v>
      </c>
      <c r="E34" s="16">
        <v>1.2889999999999999</v>
      </c>
      <c r="F34" s="3">
        <v>846</v>
      </c>
      <c r="G34" s="15">
        <v>657</v>
      </c>
      <c r="H34" s="3">
        <v>2340</v>
      </c>
      <c r="I34" s="6">
        <f t="shared" si="0"/>
        <v>1.2316841291679983</v>
      </c>
      <c r="J34">
        <f t="shared" si="1"/>
        <v>1008.3663606034438</v>
      </c>
      <c r="K34" s="7">
        <f t="shared" si="2"/>
        <v>783.09302472395109</v>
      </c>
      <c r="L34" s="7">
        <f t="shared" si="3"/>
        <v>225.27333587949272</v>
      </c>
      <c r="M34" s="7"/>
    </row>
    <row r="35" spans="1:13" ht="15" thickBot="1" x14ac:dyDescent="0.4">
      <c r="A35" s="13">
        <v>1800</v>
      </c>
      <c r="B35">
        <v>1356</v>
      </c>
      <c r="E35" s="16">
        <v>1.2889999999999999</v>
      </c>
      <c r="F35" s="3">
        <v>846</v>
      </c>
      <c r="G35" s="15">
        <v>657</v>
      </c>
      <c r="H35" s="3">
        <v>2340</v>
      </c>
      <c r="I35" s="6">
        <f t="shared" si="0"/>
        <v>1.2309190781952903</v>
      </c>
      <c r="J35">
        <f t="shared" si="1"/>
        <v>1011.078734525157</v>
      </c>
      <c r="K35" s="7">
        <f t="shared" si="2"/>
        <v>785.19944276953674</v>
      </c>
      <c r="L35" s="7">
        <f t="shared" si="3"/>
        <v>225.87929175562022</v>
      </c>
      <c r="M35" s="7"/>
    </row>
    <row r="36" spans="1:13" ht="15" thickBot="1" x14ac:dyDescent="0.4">
      <c r="A36" s="13">
        <v>1900</v>
      </c>
      <c r="B36">
        <v>1364</v>
      </c>
      <c r="E36" s="16">
        <v>1.2889999999999999</v>
      </c>
      <c r="F36" s="3">
        <v>846</v>
      </c>
      <c r="G36" s="15">
        <v>657</v>
      </c>
      <c r="H36" s="3">
        <v>2340</v>
      </c>
      <c r="I36" s="6">
        <f t="shared" si="0"/>
        <v>1.2302636990283637</v>
      </c>
      <c r="J36">
        <f t="shared" si="1"/>
        <v>1013.4166167459666</v>
      </c>
      <c r="K36" s="7">
        <f t="shared" si="2"/>
        <v>787.01503215378261</v>
      </c>
      <c r="L36" s="7">
        <f t="shared" si="3"/>
        <v>226.40158459218401</v>
      </c>
      <c r="M36" s="7"/>
    </row>
    <row r="37" spans="1:13" ht="15" thickBot="1" x14ac:dyDescent="0.4">
      <c r="A37" s="13">
        <v>2000</v>
      </c>
      <c r="B37">
        <v>1371</v>
      </c>
      <c r="E37" s="16">
        <v>1.2889999999999999</v>
      </c>
      <c r="F37" s="3">
        <v>846</v>
      </c>
      <c r="G37" s="15">
        <v>657</v>
      </c>
      <c r="H37" s="3">
        <v>2340</v>
      </c>
      <c r="I37" s="6">
        <f t="shared" si="0"/>
        <v>1.2296983525234058</v>
      </c>
      <c r="J37">
        <f t="shared" si="1"/>
        <v>1015.4440503605964</v>
      </c>
      <c r="K37" s="7">
        <f t="shared" si="2"/>
        <v>788.58952847152705</v>
      </c>
      <c r="L37" s="7">
        <f t="shared" si="3"/>
        <v>226.85452188906936</v>
      </c>
      <c r="M37" s="7"/>
    </row>
    <row r="38" spans="1:13" ht="15" thickBot="1" x14ac:dyDescent="0.4">
      <c r="A38" s="13">
        <v>2100</v>
      </c>
      <c r="B38">
        <v>1377</v>
      </c>
      <c r="E38" s="16">
        <v>1.2889999999999999</v>
      </c>
      <c r="F38" s="3">
        <v>846</v>
      </c>
      <c r="G38" s="15">
        <v>657</v>
      </c>
      <c r="H38" s="3">
        <v>2340</v>
      </c>
      <c r="I38" s="6">
        <f t="shared" si="0"/>
        <v>1.2292075254139307</v>
      </c>
      <c r="J38">
        <f t="shared" si="1"/>
        <v>1017.2123549638814</v>
      </c>
      <c r="K38" s="7">
        <f t="shared" si="2"/>
        <v>789.96278630173765</v>
      </c>
      <c r="L38" s="7">
        <f t="shared" si="3"/>
        <v>227.2495686621437</v>
      </c>
      <c r="M38" s="7"/>
    </row>
    <row r="39" spans="1:13" ht="15" thickBot="1" x14ac:dyDescent="0.4">
      <c r="A39" s="13">
        <v>2200</v>
      </c>
      <c r="B39">
        <v>1383</v>
      </c>
      <c r="E39" s="16">
        <v>1.2889999999999999</v>
      </c>
      <c r="F39" s="3">
        <v>846</v>
      </c>
      <c r="G39" s="15">
        <v>657</v>
      </c>
      <c r="H39" s="3">
        <v>2340</v>
      </c>
      <c r="I39" s="6">
        <f t="shared" si="0"/>
        <v>1.2287788533698067</v>
      </c>
      <c r="J39">
        <f t="shared" si="1"/>
        <v>1018.7629403941918</v>
      </c>
      <c r="K39" s="7">
        <f t="shared" si="2"/>
        <v>791.16696434868084</v>
      </c>
      <c r="L39" s="7">
        <f t="shared" si="3"/>
        <v>227.59597604551095</v>
      </c>
      <c r="M39" s="7"/>
    </row>
    <row r="40" spans="1:13" ht="15" thickBot="1" x14ac:dyDescent="0.4">
      <c r="A40" s="13">
        <v>2300</v>
      </c>
      <c r="B40">
        <v>1388</v>
      </c>
      <c r="E40" s="16">
        <v>1.2889999999999999</v>
      </c>
      <c r="F40" s="3">
        <v>846</v>
      </c>
      <c r="G40" s="15">
        <v>657</v>
      </c>
      <c r="H40" s="3">
        <v>2340</v>
      </c>
      <c r="I40" s="6">
        <f t="shared" si="0"/>
        <v>1.2284023974061884</v>
      </c>
      <c r="J40">
        <f t="shared" si="1"/>
        <v>1020.1294507671815</v>
      </c>
      <c r="K40" s="7">
        <f t="shared" si="2"/>
        <v>792.22819048940698</v>
      </c>
      <c r="L40" s="7">
        <f t="shared" si="3"/>
        <v>227.90126027777455</v>
      </c>
      <c r="M40" s="7"/>
    </row>
    <row r="41" spans="1:13" ht="15" thickBot="1" x14ac:dyDescent="0.4">
      <c r="A41" s="13">
        <v>2400</v>
      </c>
      <c r="B41">
        <v>1393</v>
      </c>
      <c r="E41" s="16">
        <v>1.2889999999999999</v>
      </c>
      <c r="F41" s="3">
        <v>846</v>
      </c>
      <c r="G41" s="15">
        <v>657</v>
      </c>
      <c r="H41" s="3">
        <v>2340</v>
      </c>
      <c r="I41" s="6">
        <f t="shared" si="0"/>
        <v>1.2280701033113628</v>
      </c>
      <c r="J41">
        <f t="shared" si="1"/>
        <v>1021.3394048644653</v>
      </c>
      <c r="K41" s="7">
        <f t="shared" si="2"/>
        <v>793.16783569261668</v>
      </c>
      <c r="L41" s="7">
        <f t="shared" si="3"/>
        <v>228.17156917184866</v>
      </c>
      <c r="M41" s="7"/>
    </row>
    <row r="42" spans="1:13" ht="15" thickBot="1" x14ac:dyDescent="0.4">
      <c r="A42" s="13">
        <v>2500</v>
      </c>
      <c r="B42">
        <v>1397</v>
      </c>
      <c r="E42" s="16">
        <v>1.2889999999999999</v>
      </c>
      <c r="F42" s="3">
        <v>846</v>
      </c>
      <c r="G42" s="15">
        <v>657</v>
      </c>
      <c r="H42" s="3">
        <v>2340</v>
      </c>
      <c r="I42" s="6">
        <f t="shared" si="0"/>
        <v>1.2277753942347729</v>
      </c>
      <c r="J42">
        <f t="shared" si="1"/>
        <v>1022.4154577930954</v>
      </c>
      <c r="K42" s="7">
        <f t="shared" si="2"/>
        <v>794.0034938180421</v>
      </c>
      <c r="L42" s="7">
        <f t="shared" si="3"/>
        <v>228.41196397505325</v>
      </c>
    </row>
    <row r="43" spans="1:13" ht="15" thickBot="1" x14ac:dyDescent="0.4">
      <c r="A43" s="13">
        <v>2600</v>
      </c>
      <c r="B43">
        <v>1401</v>
      </c>
      <c r="E43" s="16">
        <v>1.2889999999999999</v>
      </c>
      <c r="F43" s="3">
        <v>846</v>
      </c>
      <c r="G43" s="15">
        <v>657</v>
      </c>
      <c r="H43" s="3">
        <v>2340</v>
      </c>
      <c r="I43" s="6">
        <f t="shared" si="0"/>
        <v>1.2275128609370174</v>
      </c>
      <c r="J43">
        <f t="shared" si="1"/>
        <v>1023.3763771095577</v>
      </c>
      <c r="K43" s="7">
        <f t="shared" si="2"/>
        <v>794.74973967018832</v>
      </c>
      <c r="L43" s="7">
        <f t="shared" si="3"/>
        <v>228.62663743936935</v>
      </c>
    </row>
    <row r="44" spans="1:13" ht="15" thickBot="1" x14ac:dyDescent="0.4">
      <c r="A44" s="13">
        <v>2700</v>
      </c>
      <c r="B44">
        <v>1404</v>
      </c>
      <c r="E44" s="16">
        <v>1.2889999999999999</v>
      </c>
      <c r="F44" s="3">
        <v>846</v>
      </c>
      <c r="G44" s="15">
        <v>657</v>
      </c>
      <c r="H44" s="3">
        <v>2340</v>
      </c>
      <c r="I44" s="6">
        <f t="shared" si="0"/>
        <v>1.2272780242690795</v>
      </c>
      <c r="J44">
        <f t="shared" si="1"/>
        <v>1024.2378027629779</v>
      </c>
      <c r="K44" s="7">
        <f t="shared" si="2"/>
        <v>795.41871916699358</v>
      </c>
      <c r="L44" s="7">
        <f t="shared" si="3"/>
        <v>228.81908359598435</v>
      </c>
    </row>
    <row r="45" spans="1:13" ht="15" thickBot="1" x14ac:dyDescent="0.4">
      <c r="A45" s="13">
        <v>2800</v>
      </c>
      <c r="B45">
        <v>1408</v>
      </c>
      <c r="E45" s="16">
        <v>1.2889999999999999</v>
      </c>
      <c r="F45" s="3">
        <v>846</v>
      </c>
      <c r="G45" s="15">
        <v>657</v>
      </c>
      <c r="H45" s="3">
        <v>2340</v>
      </c>
      <c r="I45" s="6">
        <f t="shared" si="0"/>
        <v>1.2270671515251241</v>
      </c>
      <c r="J45">
        <f t="shared" si="1"/>
        <v>1025.0128425189578</v>
      </c>
      <c r="K45" s="7">
        <f t="shared" si="2"/>
        <v>796.0206117434459</v>
      </c>
      <c r="L45" s="7">
        <f t="shared" si="3"/>
        <v>228.99223077551187</v>
      </c>
    </row>
    <row r="46" spans="1:13" ht="15" thickBot="1" x14ac:dyDescent="0.4">
      <c r="A46" s="13">
        <v>2900</v>
      </c>
      <c r="B46">
        <v>1411</v>
      </c>
      <c r="E46" s="16">
        <v>1.2889999999999999</v>
      </c>
      <c r="F46" s="3">
        <v>846</v>
      </c>
      <c r="G46" s="15">
        <v>657</v>
      </c>
      <c r="H46" s="3">
        <v>2340</v>
      </c>
      <c r="I46" s="6">
        <f t="shared" si="0"/>
        <v>1.2268771133159886</v>
      </c>
      <c r="J46">
        <f t="shared" si="1"/>
        <v>1025.7125414619684</v>
      </c>
      <c r="K46" s="7">
        <f t="shared" si="2"/>
        <v>796.56399496514575</v>
      </c>
      <c r="L46" s="7">
        <f t="shared" si="3"/>
        <v>229.14854649682263</v>
      </c>
    </row>
    <row r="47" spans="1:13" ht="15" thickBot="1" x14ac:dyDescent="0.4">
      <c r="A47" s="13">
        <v>3000</v>
      </c>
      <c r="B47">
        <v>1414</v>
      </c>
      <c r="E47" s="16">
        <v>1.2889999999999999</v>
      </c>
      <c r="F47" s="3">
        <v>846</v>
      </c>
      <c r="G47" s="15">
        <v>657</v>
      </c>
      <c r="H47" s="3">
        <v>2340</v>
      </c>
      <c r="I47" s="6">
        <f t="shared" si="0"/>
        <v>1.2267052711706212</v>
      </c>
      <c r="J47">
        <f t="shared" si="1"/>
        <v>1026.3462545381863</v>
      </c>
      <c r="K47" s="7">
        <f t="shared" si="2"/>
        <v>797.05613384348499</v>
      </c>
      <c r="L47" s="7">
        <f t="shared" si="3"/>
        <v>229.29012069470127</v>
      </c>
    </row>
    <row r="48" spans="1:13" ht="15" thickBot="1" x14ac:dyDescent="0.4">
      <c r="A48" s="13">
        <v>3500</v>
      </c>
      <c r="B48">
        <v>1427</v>
      </c>
      <c r="E48" s="16">
        <v>1.2889999999999999</v>
      </c>
      <c r="F48" s="3">
        <v>846</v>
      </c>
      <c r="G48" s="15">
        <v>657</v>
      </c>
      <c r="H48" s="3">
        <v>2340</v>
      </c>
      <c r="I48" s="6">
        <f t="shared" si="0"/>
        <v>1.2260511986872467</v>
      </c>
      <c r="J48">
        <f t="shared" si="1"/>
        <v>1028.767131596923</v>
      </c>
      <c r="K48" s="7">
        <f t="shared" si="2"/>
        <v>798.9361766656956</v>
      </c>
      <c r="L48" s="7">
        <f t="shared" si="3"/>
        <v>229.83095493122744</v>
      </c>
    </row>
    <row r="49" spans="1:12" ht="15" thickBot="1" x14ac:dyDescent="0.4">
      <c r="A49" s="13">
        <v>4000</v>
      </c>
      <c r="B49">
        <v>1437</v>
      </c>
      <c r="E49" s="16">
        <v>1.2889999999999999</v>
      </c>
      <c r="F49" s="3">
        <v>846</v>
      </c>
      <c r="G49" s="15">
        <v>657</v>
      </c>
      <c r="H49" s="3">
        <v>2340</v>
      </c>
      <c r="I49" s="6">
        <f t="shared" si="0"/>
        <v>1.2256230990940304</v>
      </c>
      <c r="J49">
        <f t="shared" si="1"/>
        <v>1030.3592293484655</v>
      </c>
      <c r="K49" s="7">
        <f t="shared" si="2"/>
        <v>800.17259300465935</v>
      </c>
      <c r="L49" s="7">
        <f t="shared" si="3"/>
        <v>230.18663634380619</v>
      </c>
    </row>
    <row r="50" spans="1:12" ht="15" thickBot="1" x14ac:dyDescent="0.4">
      <c r="A50" s="13">
        <v>4500</v>
      </c>
      <c r="B50">
        <v>1446</v>
      </c>
      <c r="E50" s="16">
        <v>1.2889999999999999</v>
      </c>
      <c r="F50" s="3">
        <v>846</v>
      </c>
      <c r="G50" s="15">
        <v>657</v>
      </c>
      <c r="H50" s="3">
        <v>2340</v>
      </c>
      <c r="I50" s="6">
        <f t="shared" si="0"/>
        <v>1.2253279579501688</v>
      </c>
      <c r="J50">
        <f t="shared" si="1"/>
        <v>1031.4603791462932</v>
      </c>
      <c r="K50" s="7">
        <f t="shared" si="2"/>
        <v>801.02774125190854</v>
      </c>
      <c r="L50" s="7">
        <f t="shared" si="3"/>
        <v>230.4326378943847</v>
      </c>
    </row>
    <row r="51" spans="1:12" ht="15" thickBot="1" x14ac:dyDescent="0.4">
      <c r="A51" s="13">
        <v>5000</v>
      </c>
      <c r="B51">
        <v>1455</v>
      </c>
      <c r="E51" s="16">
        <v>1.2889999999999999</v>
      </c>
      <c r="F51" s="3">
        <v>846</v>
      </c>
      <c r="G51" s="15">
        <v>657</v>
      </c>
      <c r="H51" s="3">
        <v>2340</v>
      </c>
      <c r="I51" s="6">
        <f t="shared" si="0"/>
        <v>1.2251160252070949</v>
      </c>
      <c r="J51">
        <f t="shared" si="1"/>
        <v>1032.2528656136597</v>
      </c>
      <c r="K51" s="7">
        <f t="shared" si="2"/>
        <v>801.64318287018261</v>
      </c>
      <c r="L51" s="7">
        <f t="shared" si="3"/>
        <v>230.60968274347704</v>
      </c>
    </row>
    <row r="52" spans="1:12" ht="15" thickBot="1" x14ac:dyDescent="0.4">
      <c r="A52" s="13">
        <v>5500</v>
      </c>
      <c r="B52">
        <v>1465</v>
      </c>
      <c r="E52" s="16">
        <v>1.2889999999999999</v>
      </c>
      <c r="F52" s="3">
        <v>846</v>
      </c>
      <c r="G52" s="15">
        <v>657</v>
      </c>
      <c r="H52" s="3">
        <v>2340</v>
      </c>
      <c r="I52" s="6">
        <f t="shared" si="0"/>
        <v>1.2249587776600905</v>
      </c>
      <c r="J52">
        <f t="shared" si="1"/>
        <v>1032.8418310547052</v>
      </c>
      <c r="K52" s="7">
        <f t="shared" si="2"/>
        <v>802.10057092546253</v>
      </c>
      <c r="L52" s="7">
        <f t="shared" si="3"/>
        <v>230.74126012924262</v>
      </c>
    </row>
    <row r="53" spans="1:12" ht="15" thickBot="1" x14ac:dyDescent="0.4">
      <c r="A53" s="14">
        <v>6000</v>
      </c>
      <c r="B53">
        <v>1476</v>
      </c>
      <c r="E53" s="16">
        <v>1.2889999999999999</v>
      </c>
      <c r="F53" s="3">
        <v>846</v>
      </c>
      <c r="G53" s="15">
        <v>657</v>
      </c>
      <c r="H53" s="3">
        <v>2340</v>
      </c>
      <c r="I53" s="6">
        <f t="shared" si="0"/>
        <v>1.2248389262701036</v>
      </c>
      <c r="J53">
        <f t="shared" si="1"/>
        <v>1033.2912836757546</v>
      </c>
      <c r="K53" s="7">
        <f t="shared" si="2"/>
        <v>802.44961391840513</v>
      </c>
      <c r="L53" s="7">
        <f t="shared" si="3"/>
        <v>230.84166975734945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084B-9170-4059-907F-B3536DD6968A}">
  <dimension ref="A1:P53"/>
  <sheetViews>
    <sheetView tabSelected="1" zoomScale="109" workbookViewId="0">
      <selection activeCell="Q7" sqref="Q7"/>
    </sheetView>
  </sheetViews>
  <sheetFormatPr defaultRowHeight="14.5" x14ac:dyDescent="0.35"/>
  <cols>
    <col min="2" max="2" width="5.81640625" customWidth="1"/>
    <col min="3" max="3" width="5.81640625" bestFit="1" customWidth="1"/>
    <col min="4" max="4" width="7" bestFit="1" customWidth="1"/>
    <col min="5" max="5" width="5.90625" customWidth="1"/>
    <col min="6" max="6" width="7.453125" bestFit="1" customWidth="1"/>
    <col min="7" max="7" width="4.7265625" customWidth="1"/>
    <col min="8" max="8" width="5.54296875" customWidth="1"/>
    <col min="9" max="9" width="6" bestFit="1" customWidth="1"/>
    <col min="10" max="10" width="7.1796875" bestFit="1" customWidth="1"/>
    <col min="11" max="11" width="7.1796875" style="7" bestFit="1" customWidth="1"/>
    <col min="12" max="12" width="6.08984375" style="17" bestFit="1" customWidth="1"/>
    <col min="13" max="13" width="6.36328125" bestFit="1" customWidth="1"/>
  </cols>
  <sheetData>
    <row r="1" spans="1:16" ht="15" thickBot="1" x14ac:dyDescent="0.4">
      <c r="A1" s="1" t="s">
        <v>21</v>
      </c>
      <c r="B1" s="1" t="s">
        <v>22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5</v>
      </c>
      <c r="I1" s="1" t="s">
        <v>16</v>
      </c>
      <c r="J1" s="1" t="s">
        <v>17</v>
      </c>
      <c r="K1" s="1" t="s">
        <v>23</v>
      </c>
      <c r="L1" s="1" t="s">
        <v>20</v>
      </c>
      <c r="M1" s="1"/>
      <c r="P1" s="1"/>
    </row>
    <row r="2" spans="1:16" ht="15" thickBot="1" x14ac:dyDescent="0.4">
      <c r="A2" s="12">
        <v>175</v>
      </c>
      <c r="B2">
        <v>13120</v>
      </c>
      <c r="C2" s="1"/>
      <c r="D2" s="1"/>
      <c r="E2" s="16">
        <v>1.405</v>
      </c>
      <c r="F2" s="3">
        <v>14310</v>
      </c>
      <c r="G2" s="15">
        <v>657</v>
      </c>
      <c r="H2" s="3">
        <v>4960</v>
      </c>
      <c r="I2" s="6">
        <f>1 + (E2-1)/(1+(E2-1)*((H2/A2)^2*(EXP(H2/A2)/(EXP(H2/A2)-1)^2)))</f>
        <v>1.4049999999353378</v>
      </c>
      <c r="J2">
        <f>F2*(1+(E2-1)/E2*((H2/A2)^2*EXP(H2/A2)/(EXP(H2/A2)-1)^2))</f>
        <v>14310.000001626144</v>
      </c>
      <c r="K2" s="7">
        <f>G2*(1+(E2-1)/E2*((H2/A2)^2*EXP(H2/A2)/(EXP(H2/A2)-1)^2))</f>
        <v>657.0000000746594</v>
      </c>
      <c r="L2" s="17">
        <f>J2-K2</f>
        <v>13653.000001551485</v>
      </c>
      <c r="M2" s="7"/>
      <c r="N2" s="18">
        <v>175</v>
      </c>
      <c r="O2" s="19">
        <v>13.12</v>
      </c>
      <c r="P2">
        <f>O2*1000</f>
        <v>13120</v>
      </c>
    </row>
    <row r="3" spans="1:16" ht="15" thickBot="1" x14ac:dyDescent="0.4">
      <c r="A3" s="13">
        <v>200</v>
      </c>
      <c r="B3">
        <v>13530</v>
      </c>
      <c r="C3" s="2" t="s">
        <v>7</v>
      </c>
      <c r="D3" s="2">
        <v>1.401</v>
      </c>
      <c r="E3" s="16">
        <v>1.405</v>
      </c>
      <c r="F3" s="3">
        <v>14310</v>
      </c>
      <c r="G3" s="15">
        <v>657</v>
      </c>
      <c r="H3" s="3">
        <v>4960</v>
      </c>
      <c r="I3" s="6">
        <f t="shared" ref="I3:I53" si="0">1 + (E3-1)/(1+(E3-1)*((H3/A3)^2*(EXP(H3/A3)/(EXP(H3/A3)-1)^2)))</f>
        <v>1.4049999982887627</v>
      </c>
      <c r="J3">
        <f t="shared" ref="J3:J53" si="1">F3*(1+(E3-1)/E3*((H3/A3)^2*EXP(H3/A3)/(EXP(H3/A3)-1)^2))</f>
        <v>14310.000043034675</v>
      </c>
      <c r="K3" s="7">
        <f t="shared" ref="K3:K53" si="2">G3*(1+(E3-1)/E3*((H3/A3)^2*EXP(H3/A3)/(EXP(H3/A3)-1)^2))</f>
        <v>657.00000197580584</v>
      </c>
      <c r="L3" s="17">
        <f t="shared" ref="L3:L53" si="3">J3-K3</f>
        <v>13653.000041058869</v>
      </c>
      <c r="M3" s="7"/>
      <c r="N3" s="20">
        <v>200</v>
      </c>
      <c r="O3" s="21">
        <v>13.53</v>
      </c>
      <c r="P3">
        <f t="shared" ref="P3:P53" si="4">O3*1000</f>
        <v>13530</v>
      </c>
    </row>
    <row r="4" spans="1:16" ht="15" thickBot="1" x14ac:dyDescent="0.4">
      <c r="A4" s="13">
        <v>225</v>
      </c>
      <c r="B4">
        <v>13830</v>
      </c>
      <c r="C4" s="2" t="s">
        <v>9</v>
      </c>
      <c r="D4" s="2">
        <v>1.4</v>
      </c>
      <c r="E4" s="16">
        <v>1.405</v>
      </c>
      <c r="F4" s="3">
        <v>14310</v>
      </c>
      <c r="G4" s="15">
        <v>657</v>
      </c>
      <c r="H4" s="3">
        <v>4960</v>
      </c>
      <c r="I4" s="6">
        <f t="shared" si="0"/>
        <v>1.4049999787319458</v>
      </c>
      <c r="J4">
        <f t="shared" si="1"/>
        <v>14310.000534855013</v>
      </c>
      <c r="K4" s="7">
        <f t="shared" si="2"/>
        <v>657.00002455623644</v>
      </c>
      <c r="L4" s="17">
        <f t="shared" si="3"/>
        <v>13653.000510298776</v>
      </c>
      <c r="M4" s="7"/>
      <c r="N4" s="8">
        <v>225</v>
      </c>
      <c r="O4" s="9">
        <v>13.83</v>
      </c>
      <c r="P4">
        <f t="shared" si="4"/>
        <v>13830</v>
      </c>
    </row>
    <row r="5" spans="1:16" ht="15" thickBot="1" x14ac:dyDescent="0.4">
      <c r="A5" s="13">
        <v>250</v>
      </c>
      <c r="B5">
        <v>14050</v>
      </c>
      <c r="C5" s="2" t="s">
        <v>11</v>
      </c>
      <c r="D5" s="2">
        <v>1.3979999999999999</v>
      </c>
      <c r="E5" s="16">
        <v>1.405</v>
      </c>
      <c r="F5" s="3">
        <v>14310</v>
      </c>
      <c r="G5" s="15">
        <v>657</v>
      </c>
      <c r="H5" s="3">
        <v>4960</v>
      </c>
      <c r="I5" s="6">
        <f t="shared" si="0"/>
        <v>1.4049998438324864</v>
      </c>
      <c r="J5">
        <f t="shared" si="1"/>
        <v>14310.003927345864</v>
      </c>
      <c r="K5" s="7">
        <f t="shared" si="2"/>
        <v>657.00018031210573</v>
      </c>
      <c r="L5" s="17">
        <f t="shared" si="3"/>
        <v>13653.003747033759</v>
      </c>
      <c r="M5" s="7"/>
      <c r="N5" s="8">
        <v>250</v>
      </c>
      <c r="O5" s="9">
        <v>14.05</v>
      </c>
      <c r="P5">
        <f t="shared" si="4"/>
        <v>14050</v>
      </c>
    </row>
    <row r="6" spans="1:16" ht="15" thickBot="1" x14ac:dyDescent="0.4">
      <c r="A6" s="13">
        <v>275</v>
      </c>
      <c r="B6">
        <v>14200</v>
      </c>
      <c r="C6" s="2">
        <v>0.72599999999999998</v>
      </c>
      <c r="D6" s="2">
        <v>1.395</v>
      </c>
      <c r="E6" s="16">
        <v>1.405</v>
      </c>
      <c r="F6" s="3">
        <v>14310</v>
      </c>
      <c r="G6" s="15">
        <v>657</v>
      </c>
      <c r="H6" s="3">
        <v>4960</v>
      </c>
      <c r="I6" s="6">
        <f t="shared" si="0"/>
        <v>1.4049992163647143</v>
      </c>
      <c r="J6">
        <f t="shared" si="1"/>
        <v>14310.019707117681</v>
      </c>
      <c r="K6" s="7">
        <f t="shared" si="2"/>
        <v>657.00090479219534</v>
      </c>
      <c r="L6" s="17">
        <f t="shared" si="3"/>
        <v>13653.018802325485</v>
      </c>
      <c r="M6" s="7"/>
      <c r="N6" s="8">
        <v>275</v>
      </c>
      <c r="O6" s="9">
        <v>14.2</v>
      </c>
      <c r="P6">
        <f t="shared" si="4"/>
        <v>14200</v>
      </c>
    </row>
    <row r="7" spans="1:16" ht="15" thickBot="1" x14ac:dyDescent="0.4">
      <c r="A7" s="13">
        <v>300</v>
      </c>
      <c r="B7">
        <v>14310</v>
      </c>
      <c r="C7" s="2">
        <v>0.73299999999999998</v>
      </c>
      <c r="D7" s="2">
        <v>1.391</v>
      </c>
      <c r="E7" s="16">
        <v>1.405</v>
      </c>
      <c r="F7" s="3">
        <v>14310</v>
      </c>
      <c r="G7" s="15">
        <v>657</v>
      </c>
      <c r="H7" s="3">
        <v>4960</v>
      </c>
      <c r="I7" s="6">
        <f t="shared" si="0"/>
        <v>1.4049970399957197</v>
      </c>
      <c r="J7">
        <f t="shared" si="1"/>
        <v>14310.074439560354</v>
      </c>
      <c r="K7" s="7">
        <f t="shared" si="2"/>
        <v>657.00341766534962</v>
      </c>
      <c r="L7" s="17">
        <f t="shared" si="3"/>
        <v>13653.071021895004</v>
      </c>
      <c r="M7" s="7"/>
      <c r="N7" s="8">
        <v>300</v>
      </c>
      <c r="O7" s="9">
        <v>14.31</v>
      </c>
      <c r="P7">
        <f t="shared" si="4"/>
        <v>14310</v>
      </c>
    </row>
    <row r="8" spans="1:16" ht="15" thickBot="1" x14ac:dyDescent="0.4">
      <c r="A8" s="13">
        <v>325</v>
      </c>
      <c r="B8">
        <v>14380</v>
      </c>
      <c r="C8" s="2">
        <v>0.74199999999999999</v>
      </c>
      <c r="D8" s="2">
        <v>1.387</v>
      </c>
      <c r="E8" s="16">
        <v>1.405</v>
      </c>
      <c r="F8" s="3">
        <v>14310</v>
      </c>
      <c r="G8" s="15">
        <v>657</v>
      </c>
      <c r="H8" s="3">
        <v>4960</v>
      </c>
      <c r="I8" s="6">
        <f t="shared" si="0"/>
        <v>1.4049910030502473</v>
      </c>
      <c r="J8">
        <f t="shared" si="1"/>
        <v>14310.226262837461</v>
      </c>
      <c r="K8" s="7">
        <f t="shared" si="2"/>
        <v>657.01038816800917</v>
      </c>
      <c r="L8" s="17">
        <f t="shared" si="3"/>
        <v>13653.215874669451</v>
      </c>
      <c r="M8" s="7"/>
      <c r="N8" s="8">
        <v>325</v>
      </c>
      <c r="O8" s="9">
        <v>14.38</v>
      </c>
      <c r="P8">
        <f t="shared" si="4"/>
        <v>14380</v>
      </c>
    </row>
    <row r="9" spans="1:16" ht="15" thickBot="1" x14ac:dyDescent="0.4">
      <c r="A9" s="13">
        <v>350</v>
      </c>
      <c r="B9">
        <v>14430</v>
      </c>
      <c r="C9" s="2">
        <v>0.753</v>
      </c>
      <c r="D9" s="2">
        <v>1.381</v>
      </c>
      <c r="E9" s="16">
        <v>1.405</v>
      </c>
      <c r="F9" s="3">
        <v>14310</v>
      </c>
      <c r="G9" s="15">
        <v>657</v>
      </c>
      <c r="H9" s="3">
        <v>4960</v>
      </c>
      <c r="I9" s="6">
        <f t="shared" si="0"/>
        <v>1.4049769250937483</v>
      </c>
      <c r="J9">
        <f t="shared" si="1"/>
        <v>14310.580327266487</v>
      </c>
      <c r="K9" s="7">
        <f t="shared" si="2"/>
        <v>657.02664395626016</v>
      </c>
      <c r="L9" s="17">
        <f t="shared" si="3"/>
        <v>13653.553683310227</v>
      </c>
      <c r="M9" s="7"/>
      <c r="N9" s="8">
        <v>350</v>
      </c>
      <c r="O9" s="9">
        <v>14.43</v>
      </c>
      <c r="P9">
        <f t="shared" si="4"/>
        <v>14430</v>
      </c>
    </row>
    <row r="10" spans="1:16" ht="15" thickBot="1" x14ac:dyDescent="0.4">
      <c r="A10" s="13">
        <v>375</v>
      </c>
      <c r="B10">
        <v>14460</v>
      </c>
      <c r="C10" s="2">
        <v>0.76400000000000001</v>
      </c>
      <c r="D10" s="2">
        <v>1.3759999999999999</v>
      </c>
      <c r="E10" s="16">
        <v>1.405</v>
      </c>
      <c r="F10" s="3">
        <v>14310</v>
      </c>
      <c r="G10" s="15">
        <v>657</v>
      </c>
      <c r="H10" s="3">
        <v>4960</v>
      </c>
      <c r="I10" s="6">
        <f t="shared" si="0"/>
        <v>1.4049483002266818</v>
      </c>
      <c r="J10">
        <f t="shared" si="1"/>
        <v>14311.300326364444</v>
      </c>
      <c r="K10" s="7">
        <f t="shared" si="2"/>
        <v>657.05970051861914</v>
      </c>
      <c r="L10" s="17">
        <f t="shared" si="3"/>
        <v>13654.240625845825</v>
      </c>
      <c r="M10" s="7"/>
      <c r="N10" s="8">
        <v>375</v>
      </c>
      <c r="O10" s="9">
        <v>14.46</v>
      </c>
      <c r="P10">
        <f t="shared" si="4"/>
        <v>14460</v>
      </c>
    </row>
    <row r="11" spans="1:16" ht="15" thickBot="1" x14ac:dyDescent="0.4">
      <c r="A11" s="13">
        <v>400</v>
      </c>
      <c r="B11">
        <v>14480</v>
      </c>
      <c r="C11" s="2">
        <v>0.77600000000000002</v>
      </c>
      <c r="D11" s="2">
        <v>1.37</v>
      </c>
      <c r="E11" s="16">
        <v>1.405</v>
      </c>
      <c r="F11" s="3">
        <v>14310</v>
      </c>
      <c r="G11" s="15">
        <v>657</v>
      </c>
      <c r="H11" s="3">
        <v>4960</v>
      </c>
      <c r="I11" s="6">
        <f t="shared" si="0"/>
        <v>1.4048961529782686</v>
      </c>
      <c r="J11">
        <f t="shared" si="1"/>
        <v>14312.61224378644</v>
      </c>
      <c r="K11" s="7">
        <f t="shared" si="2"/>
        <v>657.11993320528939</v>
      </c>
      <c r="L11" s="17">
        <f t="shared" si="3"/>
        <v>13655.49231058115</v>
      </c>
      <c r="M11" s="7"/>
      <c r="N11" s="8">
        <v>400</v>
      </c>
      <c r="O11" s="9">
        <v>14.48</v>
      </c>
      <c r="P11">
        <f t="shared" si="4"/>
        <v>14480</v>
      </c>
    </row>
    <row r="12" spans="1:16" ht="15" thickBot="1" x14ac:dyDescent="0.4">
      <c r="A12" s="13">
        <v>450</v>
      </c>
      <c r="B12">
        <v>14500</v>
      </c>
      <c r="C12" s="2">
        <v>0.78800000000000003</v>
      </c>
      <c r="D12" s="2">
        <v>1.3640000000000001</v>
      </c>
      <c r="E12" s="16">
        <v>1.405</v>
      </c>
      <c r="F12" s="3">
        <v>14310</v>
      </c>
      <c r="G12" s="15">
        <v>657</v>
      </c>
      <c r="H12" s="3">
        <v>4960</v>
      </c>
      <c r="I12" s="6">
        <f t="shared" si="0"/>
        <v>1.4046747454732</v>
      </c>
      <c r="J12">
        <f t="shared" si="1"/>
        <v>14318.186166186193</v>
      </c>
      <c r="K12" s="7">
        <f t="shared" si="2"/>
        <v>657.37584285005789</v>
      </c>
      <c r="L12" s="17">
        <f t="shared" si="3"/>
        <v>13660.810323336134</v>
      </c>
      <c r="M12" s="7"/>
      <c r="N12" s="8">
        <v>450</v>
      </c>
      <c r="O12" s="9">
        <v>14.5</v>
      </c>
      <c r="P12">
        <f t="shared" si="4"/>
        <v>14500</v>
      </c>
    </row>
    <row r="13" spans="1:16" ht="15" thickBot="1" x14ac:dyDescent="0.4">
      <c r="A13" s="13">
        <v>500</v>
      </c>
      <c r="B13">
        <v>14510</v>
      </c>
      <c r="C13" s="2">
        <v>0.8</v>
      </c>
      <c r="D13" s="2">
        <v>1.359</v>
      </c>
      <c r="E13" s="16">
        <v>1.405</v>
      </c>
      <c r="F13" s="3">
        <v>14310</v>
      </c>
      <c r="G13" s="15">
        <v>657</v>
      </c>
      <c r="H13" s="3">
        <v>4960</v>
      </c>
      <c r="I13" s="6">
        <f t="shared" si="0"/>
        <v>1.4042076367206926</v>
      </c>
      <c r="J13">
        <f t="shared" si="1"/>
        <v>14329.965635390246</v>
      </c>
      <c r="K13" s="7">
        <f t="shared" si="2"/>
        <v>657.91666124747678</v>
      </c>
      <c r="L13" s="17">
        <f t="shared" si="3"/>
        <v>13672.04897414277</v>
      </c>
      <c r="M13" s="7"/>
      <c r="N13" s="8">
        <v>500</v>
      </c>
      <c r="O13" s="9">
        <v>14.51</v>
      </c>
      <c r="P13">
        <f t="shared" si="4"/>
        <v>14510</v>
      </c>
    </row>
    <row r="14" spans="1:16" ht="15" thickBot="1" x14ac:dyDescent="0.4">
      <c r="A14" s="13">
        <v>550</v>
      </c>
      <c r="B14">
        <v>14530</v>
      </c>
      <c r="C14" s="2">
        <v>0.81200000000000006</v>
      </c>
      <c r="D14" s="2">
        <v>1.3540000000000001</v>
      </c>
      <c r="E14" s="16">
        <v>1.405</v>
      </c>
      <c r="F14" s="3">
        <v>14310</v>
      </c>
      <c r="G14" s="15">
        <v>657</v>
      </c>
      <c r="H14" s="3">
        <v>4960</v>
      </c>
      <c r="I14" s="6">
        <f t="shared" si="0"/>
        <v>1.4033894426577231</v>
      </c>
      <c r="J14">
        <f t="shared" si="1"/>
        <v>14350.664456649705</v>
      </c>
      <c r="K14" s="7">
        <f t="shared" si="2"/>
        <v>658.86698448769084</v>
      </c>
      <c r="L14" s="17">
        <f t="shared" si="3"/>
        <v>13691.797472162014</v>
      </c>
      <c r="M14" s="7"/>
      <c r="N14" s="8">
        <v>550</v>
      </c>
      <c r="O14" s="9">
        <v>14.53</v>
      </c>
      <c r="P14">
        <f t="shared" si="4"/>
        <v>14530</v>
      </c>
    </row>
    <row r="15" spans="1:16" ht="15" thickBot="1" x14ac:dyDescent="0.4">
      <c r="A15" s="13">
        <v>600</v>
      </c>
      <c r="B15">
        <v>14550</v>
      </c>
      <c r="C15" s="2">
        <v>0.83399999999999996</v>
      </c>
      <c r="D15" s="2">
        <v>1.3440000000000001</v>
      </c>
      <c r="E15" s="16">
        <v>1.405</v>
      </c>
      <c r="F15" s="3">
        <v>14310</v>
      </c>
      <c r="G15" s="15">
        <v>657</v>
      </c>
      <c r="H15" s="3">
        <v>4960</v>
      </c>
      <c r="I15" s="6">
        <f t="shared" si="0"/>
        <v>1.4021388057315001</v>
      </c>
      <c r="J15">
        <f t="shared" si="1"/>
        <v>14382.4660638121</v>
      </c>
      <c r="K15" s="7">
        <f t="shared" si="2"/>
        <v>660.32705827564985</v>
      </c>
      <c r="L15" s="17">
        <f t="shared" si="3"/>
        <v>13722.13900553645</v>
      </c>
      <c r="M15" s="7"/>
      <c r="N15" s="8">
        <v>600</v>
      </c>
      <c r="O15" s="9">
        <v>14.55</v>
      </c>
      <c r="P15">
        <f t="shared" si="4"/>
        <v>14550</v>
      </c>
    </row>
    <row r="16" spans="1:16" ht="15" thickBot="1" x14ac:dyDescent="0.4">
      <c r="A16" s="13">
        <v>650</v>
      </c>
      <c r="B16">
        <v>14570</v>
      </c>
      <c r="C16" s="2">
        <v>0.85499999999999998</v>
      </c>
      <c r="D16" s="2">
        <v>1.3360000000000001</v>
      </c>
      <c r="E16" s="16">
        <v>1.405</v>
      </c>
      <c r="F16" s="3">
        <v>14310</v>
      </c>
      <c r="G16" s="15">
        <v>657</v>
      </c>
      <c r="H16" s="3">
        <v>4960</v>
      </c>
      <c r="I16" s="6">
        <f t="shared" si="0"/>
        <v>1.4004130862546376</v>
      </c>
      <c r="J16">
        <f t="shared" si="1"/>
        <v>14426.674411884365</v>
      </c>
      <c r="K16" s="7">
        <f t="shared" si="2"/>
        <v>662.3567497280244</v>
      </c>
      <c r="L16" s="17">
        <f t="shared" si="3"/>
        <v>13764.317662156342</v>
      </c>
      <c r="M16" s="7"/>
      <c r="N16" s="8">
        <v>650</v>
      </c>
      <c r="O16" s="9">
        <v>14.57</v>
      </c>
      <c r="P16">
        <f t="shared" si="4"/>
        <v>14570</v>
      </c>
    </row>
    <row r="17" spans="1:16" ht="15" thickBot="1" x14ac:dyDescent="0.4">
      <c r="A17" s="13">
        <v>700</v>
      </c>
      <c r="B17">
        <v>14600</v>
      </c>
      <c r="C17" s="2">
        <v>0.86799999999999999</v>
      </c>
      <c r="D17" s="2">
        <v>1.331</v>
      </c>
      <c r="E17" s="16">
        <v>1.405</v>
      </c>
      <c r="F17" s="3">
        <v>14310</v>
      </c>
      <c r="G17" s="15">
        <v>657</v>
      </c>
      <c r="H17" s="3">
        <v>4960</v>
      </c>
      <c r="I17" s="6">
        <f t="shared" si="0"/>
        <v>1.3982114546567668</v>
      </c>
      <c r="J17">
        <f t="shared" si="1"/>
        <v>14483.630607281984</v>
      </c>
      <c r="K17" s="7">
        <f t="shared" si="2"/>
        <v>664.97171970539921</v>
      </c>
      <c r="L17" s="17">
        <f t="shared" si="3"/>
        <v>13818.658887576585</v>
      </c>
      <c r="M17" s="7"/>
      <c r="N17" s="8">
        <v>700</v>
      </c>
      <c r="O17" s="9">
        <v>14.6</v>
      </c>
      <c r="P17">
        <f t="shared" si="4"/>
        <v>14600</v>
      </c>
    </row>
    <row r="18" spans="1:16" ht="15" thickBot="1" x14ac:dyDescent="0.4">
      <c r="A18" s="13">
        <v>750</v>
      </c>
      <c r="B18">
        <v>14650</v>
      </c>
      <c r="C18" s="2">
        <v>0.88600000000000001</v>
      </c>
      <c r="D18" s="2">
        <v>1.3240000000000001</v>
      </c>
      <c r="E18" s="16">
        <v>1.405</v>
      </c>
      <c r="F18" s="3">
        <v>14310</v>
      </c>
      <c r="G18" s="15">
        <v>657</v>
      </c>
      <c r="H18" s="3">
        <v>4960</v>
      </c>
      <c r="I18" s="6">
        <f t="shared" si="0"/>
        <v>1.3955691502900787</v>
      </c>
      <c r="J18">
        <f t="shared" si="1"/>
        <v>14552.824061611611</v>
      </c>
      <c r="K18" s="7">
        <f t="shared" si="2"/>
        <v>668.14852609914942</v>
      </c>
      <c r="L18" s="17">
        <f t="shared" si="3"/>
        <v>13884.675535512462</v>
      </c>
      <c r="M18" s="7"/>
      <c r="N18" s="8">
        <v>750</v>
      </c>
      <c r="O18" s="9">
        <v>14.65</v>
      </c>
      <c r="P18">
        <f t="shared" si="4"/>
        <v>14650</v>
      </c>
    </row>
    <row r="19" spans="1:16" ht="15" thickBot="1" x14ac:dyDescent="0.4">
      <c r="A19" s="13">
        <v>800</v>
      </c>
      <c r="B19">
        <v>14710</v>
      </c>
      <c r="C19" s="2">
        <v>0.90300000000000002</v>
      </c>
      <c r="D19" s="2">
        <v>1.3180000000000001</v>
      </c>
      <c r="E19" s="16">
        <v>1.405</v>
      </c>
      <c r="F19" s="3">
        <v>14310</v>
      </c>
      <c r="G19" s="15">
        <v>657</v>
      </c>
      <c r="H19" s="3">
        <v>4960</v>
      </c>
      <c r="I19" s="6">
        <f t="shared" si="0"/>
        <v>1.3925471439325703</v>
      </c>
      <c r="J19">
        <f t="shared" si="1"/>
        <v>14633.102602452673</v>
      </c>
      <c r="K19" s="7">
        <f t="shared" si="2"/>
        <v>671.8342704270724</v>
      </c>
      <c r="L19" s="17">
        <f t="shared" si="3"/>
        <v>13961.2683320256</v>
      </c>
      <c r="M19" s="7"/>
      <c r="N19" s="8">
        <v>800</v>
      </c>
      <c r="O19" s="9">
        <v>14.71</v>
      </c>
      <c r="P19">
        <f t="shared" si="4"/>
        <v>14710</v>
      </c>
    </row>
    <row r="20" spans="1:16" ht="15" thickBot="1" x14ac:dyDescent="0.4">
      <c r="A20" s="13">
        <v>850</v>
      </c>
      <c r="B20">
        <v>14770</v>
      </c>
      <c r="C20" s="2">
        <v>0.91700000000000004</v>
      </c>
      <c r="D20" s="2">
        <v>1.3129999999999999</v>
      </c>
      <c r="E20" s="16">
        <v>1.405</v>
      </c>
      <c r="F20" s="3">
        <v>14310</v>
      </c>
      <c r="G20" s="15">
        <v>657</v>
      </c>
      <c r="H20" s="3">
        <v>4960</v>
      </c>
      <c r="I20" s="6">
        <f t="shared" si="0"/>
        <v>1.3892208777795079</v>
      </c>
      <c r="J20">
        <f t="shared" si="1"/>
        <v>14722.90488586959</v>
      </c>
      <c r="K20" s="7">
        <f t="shared" si="2"/>
        <v>675.95726834495599</v>
      </c>
      <c r="L20" s="17">
        <f t="shared" si="3"/>
        <v>14046.947617524635</v>
      </c>
      <c r="M20" s="7"/>
      <c r="N20" s="8">
        <v>850</v>
      </c>
      <c r="O20" s="9">
        <v>14.77</v>
      </c>
      <c r="P20">
        <f t="shared" si="4"/>
        <v>14770</v>
      </c>
    </row>
    <row r="21" spans="1:16" ht="15" thickBot="1" x14ac:dyDescent="0.4">
      <c r="A21" s="13">
        <v>900</v>
      </c>
      <c r="B21">
        <v>14830</v>
      </c>
      <c r="C21" s="2">
        <v>0.92900000000000005</v>
      </c>
      <c r="D21" s="2">
        <v>1.3089999999999999</v>
      </c>
      <c r="E21" s="16">
        <v>1.405</v>
      </c>
      <c r="F21" s="3">
        <v>14310</v>
      </c>
      <c r="G21" s="15">
        <v>657</v>
      </c>
      <c r="H21" s="3">
        <v>4960</v>
      </c>
      <c r="I21" s="6">
        <f t="shared" si="0"/>
        <v>1.3856704309991557</v>
      </c>
      <c r="J21">
        <f t="shared" si="1"/>
        <v>14820.468722196534</v>
      </c>
      <c r="K21" s="7">
        <f t="shared" si="2"/>
        <v>680.43661428952635</v>
      </c>
      <c r="L21" s="17">
        <f t="shared" si="3"/>
        <v>14140.032107907007</v>
      </c>
      <c r="M21" s="7"/>
      <c r="N21" s="8">
        <v>900</v>
      </c>
      <c r="O21" s="9">
        <v>14.83</v>
      </c>
      <c r="P21">
        <f t="shared" si="4"/>
        <v>14830</v>
      </c>
    </row>
    <row r="22" spans="1:16" ht="15" thickBot="1" x14ac:dyDescent="0.4">
      <c r="A22" s="13">
        <v>950</v>
      </c>
      <c r="B22">
        <v>14900</v>
      </c>
      <c r="C22" s="3"/>
      <c r="D22" s="3"/>
      <c r="E22" s="16">
        <v>1.405</v>
      </c>
      <c r="F22" s="3">
        <v>14310</v>
      </c>
      <c r="G22" s="15">
        <v>657</v>
      </c>
      <c r="H22" s="3">
        <v>4960</v>
      </c>
      <c r="I22" s="6">
        <f t="shared" si="0"/>
        <v>1.3819731677602825</v>
      </c>
      <c r="J22">
        <f t="shared" si="1"/>
        <v>14923.994739282429</v>
      </c>
      <c r="K22" s="7">
        <f t="shared" si="2"/>
        <v>685.18969557711785</v>
      </c>
      <c r="L22" s="17">
        <f t="shared" si="3"/>
        <v>14238.805043705312</v>
      </c>
      <c r="M22" s="7"/>
      <c r="N22" s="8">
        <v>950</v>
      </c>
      <c r="O22" s="9">
        <v>14.9</v>
      </c>
      <c r="P22">
        <f t="shared" si="4"/>
        <v>14900</v>
      </c>
    </row>
    <row r="23" spans="1:16" ht="15" thickBot="1" x14ac:dyDescent="0.4">
      <c r="A23" s="13">
        <v>1000</v>
      </c>
      <c r="B23">
        <v>14980</v>
      </c>
      <c r="E23" s="16">
        <v>1.405</v>
      </c>
      <c r="F23" s="3">
        <v>14310</v>
      </c>
      <c r="G23" s="15">
        <v>657</v>
      </c>
      <c r="H23" s="3">
        <v>4960</v>
      </c>
      <c r="I23" s="6">
        <f t="shared" si="0"/>
        <v>1.3781990037682337</v>
      </c>
      <c r="J23">
        <f t="shared" si="1"/>
        <v>15031.761756532766</v>
      </c>
      <c r="K23" s="7">
        <f t="shared" si="2"/>
        <v>690.13748945087536</v>
      </c>
      <c r="L23" s="17">
        <f t="shared" si="3"/>
        <v>14341.62426708189</v>
      </c>
      <c r="M23" s="7"/>
      <c r="N23" s="8">
        <v>1000</v>
      </c>
      <c r="O23" s="9">
        <v>14.98</v>
      </c>
      <c r="P23">
        <f t="shared" si="4"/>
        <v>14980</v>
      </c>
    </row>
    <row r="24" spans="1:16" ht="15" thickBot="1" x14ac:dyDescent="0.4">
      <c r="A24" s="13">
        <v>1050</v>
      </c>
      <c r="B24">
        <v>15060</v>
      </c>
      <c r="E24" s="16">
        <v>1.405</v>
      </c>
      <c r="F24" s="3">
        <v>14310</v>
      </c>
      <c r="G24" s="15">
        <v>657</v>
      </c>
      <c r="H24" s="3">
        <v>4960</v>
      </c>
      <c r="I24" s="6">
        <f t="shared" si="0"/>
        <v>1.3744079179584019</v>
      </c>
      <c r="J24">
        <f t="shared" si="1"/>
        <v>15142.199250277567</v>
      </c>
      <c r="K24" s="7">
        <f t="shared" si="2"/>
        <v>695.20789010708324</v>
      </c>
      <c r="L24" s="17">
        <f t="shared" si="3"/>
        <v>14446.991360170483</v>
      </c>
      <c r="M24" s="7"/>
      <c r="N24" s="8">
        <v>1050</v>
      </c>
      <c r="O24" s="9">
        <v>15.06</v>
      </c>
      <c r="P24">
        <f t="shared" si="4"/>
        <v>15060</v>
      </c>
    </row>
    <row r="25" spans="1:16" ht="15" thickBot="1" x14ac:dyDescent="0.4">
      <c r="A25" s="13">
        <v>1100</v>
      </c>
      <c r="B25">
        <v>15150</v>
      </c>
      <c r="E25" s="16">
        <v>1.405</v>
      </c>
      <c r="F25" s="3">
        <v>14310</v>
      </c>
      <c r="G25" s="15">
        <v>657</v>
      </c>
      <c r="H25" s="3">
        <v>4960</v>
      </c>
      <c r="I25" s="6">
        <f t="shared" si="0"/>
        <v>1.3706491445047899</v>
      </c>
      <c r="J25">
        <f t="shared" si="1"/>
        <v>15253.925817936846</v>
      </c>
      <c r="K25" s="7">
        <f t="shared" si="2"/>
        <v>700.33747465999352</v>
      </c>
      <c r="L25" s="17">
        <f t="shared" si="3"/>
        <v>14553.588343276853</v>
      </c>
      <c r="M25" s="7"/>
      <c r="N25" s="8">
        <v>1100</v>
      </c>
      <c r="O25" s="9">
        <v>15.15</v>
      </c>
      <c r="P25">
        <f t="shared" si="4"/>
        <v>15150</v>
      </c>
    </row>
    <row r="26" spans="1:16" ht="15" thickBot="1" x14ac:dyDescent="0.4">
      <c r="A26" s="13">
        <v>1150</v>
      </c>
      <c r="B26">
        <v>15250</v>
      </c>
      <c r="E26" s="16">
        <v>1.405</v>
      </c>
      <c r="F26" s="3">
        <v>14310</v>
      </c>
      <c r="G26" s="15">
        <v>657</v>
      </c>
      <c r="H26" s="3">
        <v>4960</v>
      </c>
      <c r="I26" s="6">
        <f t="shared" si="0"/>
        <v>1.366961483570077</v>
      </c>
      <c r="J26">
        <f t="shared" si="1"/>
        <v>15365.762900769314</v>
      </c>
      <c r="K26" s="7">
        <f t="shared" si="2"/>
        <v>705.47213317997478</v>
      </c>
      <c r="L26" s="17">
        <f t="shared" si="3"/>
        <v>14660.290767589338</v>
      </c>
      <c r="M26" s="7"/>
      <c r="N26" s="8">
        <v>1150</v>
      </c>
      <c r="O26" s="9">
        <v>15.25</v>
      </c>
      <c r="P26">
        <f t="shared" si="4"/>
        <v>15250</v>
      </c>
    </row>
    <row r="27" spans="1:16" ht="15" thickBot="1" x14ac:dyDescent="0.4">
      <c r="A27" s="13">
        <v>1200</v>
      </c>
      <c r="B27">
        <v>15340</v>
      </c>
      <c r="E27" s="16">
        <v>1.405</v>
      </c>
      <c r="F27" s="3">
        <v>14310</v>
      </c>
      <c r="G27" s="15">
        <v>657</v>
      </c>
      <c r="H27" s="3">
        <v>4960</v>
      </c>
      <c r="I27" s="6">
        <f t="shared" si="0"/>
        <v>1.3633742653922194</v>
      </c>
      <c r="J27">
        <f t="shared" si="1"/>
        <v>15476.731850250688</v>
      </c>
      <c r="K27" s="7">
        <f t="shared" si="2"/>
        <v>710.56693400522022</v>
      </c>
      <c r="L27" s="17">
        <f t="shared" si="3"/>
        <v>14766.164916245467</v>
      </c>
      <c r="M27" s="7"/>
      <c r="N27" s="8">
        <v>1200</v>
      </c>
      <c r="O27" s="9">
        <v>15.34</v>
      </c>
      <c r="P27">
        <f t="shared" si="4"/>
        <v>15340</v>
      </c>
    </row>
    <row r="28" spans="1:16" ht="15" thickBot="1" x14ac:dyDescent="0.4">
      <c r="A28" s="13">
        <v>1250</v>
      </c>
      <c r="B28">
        <v>15440</v>
      </c>
      <c r="E28" s="16">
        <v>1.405</v>
      </c>
      <c r="F28" s="3">
        <v>14310</v>
      </c>
      <c r="G28" s="15">
        <v>657</v>
      </c>
      <c r="H28" s="3">
        <v>4960</v>
      </c>
      <c r="I28" s="6">
        <f t="shared" si="0"/>
        <v>1.3599086248506564</v>
      </c>
      <c r="J28">
        <f t="shared" si="1"/>
        <v>15586.0407258913</v>
      </c>
      <c r="K28" s="7">
        <f t="shared" si="2"/>
        <v>715.58551760381442</v>
      </c>
      <c r="L28" s="17">
        <f t="shared" si="3"/>
        <v>14870.455208287485</v>
      </c>
      <c r="M28" s="7"/>
      <c r="N28" s="8">
        <v>1250</v>
      </c>
      <c r="O28" s="9">
        <v>15.44</v>
      </c>
      <c r="P28">
        <f t="shared" si="4"/>
        <v>15440</v>
      </c>
    </row>
    <row r="29" spans="1:16" ht="15" thickBot="1" x14ac:dyDescent="0.4">
      <c r="A29" s="13">
        <v>1300</v>
      </c>
      <c r="B29">
        <v>15540</v>
      </c>
      <c r="E29" s="16">
        <v>1.405</v>
      </c>
      <c r="F29" s="3">
        <v>14310</v>
      </c>
      <c r="G29" s="15">
        <v>657</v>
      </c>
      <c r="H29" s="3">
        <v>4960</v>
      </c>
      <c r="I29" s="6">
        <f t="shared" si="0"/>
        <v>1.3565788571867665</v>
      </c>
      <c r="J29">
        <f t="shared" si="1"/>
        <v>15693.065524978632</v>
      </c>
      <c r="K29" s="7">
        <f t="shared" si="2"/>
        <v>720.49923479461643</v>
      </c>
      <c r="L29" s="17">
        <f t="shared" si="3"/>
        <v>14972.566290184015</v>
      </c>
      <c r="M29" s="7"/>
      <c r="N29" s="8">
        <v>1300</v>
      </c>
      <c r="O29" s="9">
        <v>15.54</v>
      </c>
      <c r="P29">
        <f t="shared" si="4"/>
        <v>15540</v>
      </c>
    </row>
    <row r="30" spans="1:16" ht="15" thickBot="1" x14ac:dyDescent="0.4">
      <c r="A30" s="13">
        <v>1350</v>
      </c>
      <c r="B30">
        <v>15650</v>
      </c>
      <c r="E30" s="16">
        <v>1.405</v>
      </c>
      <c r="F30" s="3">
        <v>14310</v>
      </c>
      <c r="G30" s="15">
        <v>657</v>
      </c>
      <c r="H30" s="3">
        <v>4960</v>
      </c>
      <c r="I30" s="6">
        <f t="shared" si="0"/>
        <v>1.3533937159257539</v>
      </c>
      <c r="J30">
        <f t="shared" si="1"/>
        <v>15797.329101772921</v>
      </c>
      <c r="K30" s="7">
        <f t="shared" si="2"/>
        <v>725.28617888642964</v>
      </c>
      <c r="L30" s="17">
        <f t="shared" si="3"/>
        <v>15072.04292288649</v>
      </c>
      <c r="M30" s="7"/>
      <c r="N30" s="8">
        <v>1350</v>
      </c>
      <c r="O30" s="9">
        <v>15.65</v>
      </c>
      <c r="P30">
        <f t="shared" si="4"/>
        <v>15650</v>
      </c>
    </row>
    <row r="31" spans="1:16" ht="15" thickBot="1" x14ac:dyDescent="0.4">
      <c r="A31" s="13">
        <v>1400</v>
      </c>
      <c r="B31">
        <v>15770</v>
      </c>
      <c r="E31" s="16">
        <v>1.405</v>
      </c>
      <c r="F31" s="3">
        <v>14310</v>
      </c>
      <c r="G31" s="15">
        <v>657</v>
      </c>
      <c r="H31" s="3">
        <v>4960</v>
      </c>
      <c r="I31" s="6">
        <f t="shared" si="0"/>
        <v>1.3503575791560087</v>
      </c>
      <c r="J31">
        <f t="shared" si="1"/>
        <v>15898.479902424029</v>
      </c>
      <c r="K31" s="7">
        <f t="shared" si="2"/>
        <v>729.93020935657489</v>
      </c>
      <c r="L31" s="17">
        <f t="shared" si="3"/>
        <v>15168.549693067454</v>
      </c>
      <c r="M31" s="7"/>
      <c r="N31" s="8">
        <v>1400</v>
      </c>
      <c r="O31" s="9">
        <v>15.77</v>
      </c>
      <c r="P31">
        <f t="shared" si="4"/>
        <v>15770</v>
      </c>
    </row>
    <row r="32" spans="1:16" ht="15" thickBot="1" x14ac:dyDescent="0.4">
      <c r="A32" s="13">
        <v>1500</v>
      </c>
      <c r="B32">
        <v>16020</v>
      </c>
      <c r="E32" s="16">
        <v>1.405</v>
      </c>
      <c r="F32" s="3">
        <v>14310</v>
      </c>
      <c r="G32" s="15">
        <v>657</v>
      </c>
      <c r="H32" s="3">
        <v>4960</v>
      </c>
      <c r="I32" s="6">
        <f t="shared" si="0"/>
        <v>1.3447338124921884</v>
      </c>
      <c r="J32">
        <f t="shared" si="1"/>
        <v>16090.545785125863</v>
      </c>
      <c r="K32" s="7">
        <f t="shared" si="2"/>
        <v>738.74832849948939</v>
      </c>
      <c r="L32" s="17">
        <f t="shared" si="3"/>
        <v>15351.797456626375</v>
      </c>
      <c r="M32" s="7"/>
      <c r="N32" s="8">
        <v>1500</v>
      </c>
      <c r="O32" s="9">
        <v>16.02</v>
      </c>
      <c r="P32">
        <f t="shared" si="4"/>
        <v>16020</v>
      </c>
    </row>
    <row r="33" spans="1:16" ht="15" thickBot="1" x14ac:dyDescent="0.4">
      <c r="A33" s="13">
        <v>1600</v>
      </c>
      <c r="B33">
        <v>16230</v>
      </c>
      <c r="E33" s="16">
        <v>1.405</v>
      </c>
      <c r="F33" s="3">
        <v>14310</v>
      </c>
      <c r="G33" s="15">
        <v>657</v>
      </c>
      <c r="H33" s="3">
        <v>4960</v>
      </c>
      <c r="I33" s="6">
        <f t="shared" si="0"/>
        <v>1.3396891670661415</v>
      </c>
      <c r="J33">
        <f t="shared" si="1"/>
        <v>16268.244136897134</v>
      </c>
      <c r="K33" s="7">
        <f t="shared" si="2"/>
        <v>746.90680628521432</v>
      </c>
      <c r="L33" s="17">
        <f t="shared" si="3"/>
        <v>15521.337330611919</v>
      </c>
      <c r="M33" s="7"/>
      <c r="N33" s="8">
        <v>1600</v>
      </c>
      <c r="O33" s="9">
        <v>16.23</v>
      </c>
      <c r="P33">
        <f t="shared" si="4"/>
        <v>16230</v>
      </c>
    </row>
    <row r="34" spans="1:16" ht="15" thickBot="1" x14ac:dyDescent="0.4">
      <c r="A34" s="13">
        <v>1700</v>
      </c>
      <c r="B34">
        <v>16440</v>
      </c>
      <c r="E34" s="16">
        <v>1.405</v>
      </c>
      <c r="F34" s="3">
        <v>14310</v>
      </c>
      <c r="G34" s="15">
        <v>657</v>
      </c>
      <c r="H34" s="3">
        <v>4960</v>
      </c>
      <c r="I34" s="6">
        <f t="shared" si="0"/>
        <v>1.3351834238730458</v>
      </c>
      <c r="J34">
        <f t="shared" si="1"/>
        <v>16431.481863571677</v>
      </c>
      <c r="K34" s="7">
        <f t="shared" si="2"/>
        <v>754.40136857907692</v>
      </c>
      <c r="L34" s="17">
        <f t="shared" si="3"/>
        <v>15677.080494992599</v>
      </c>
      <c r="M34" s="7"/>
      <c r="N34" s="8">
        <v>1700</v>
      </c>
      <c r="O34" s="9">
        <v>16.440000000000001</v>
      </c>
      <c r="P34">
        <f t="shared" si="4"/>
        <v>16440</v>
      </c>
    </row>
    <row r="35" spans="1:16" ht="15" thickBot="1" x14ac:dyDescent="0.4">
      <c r="A35" s="13">
        <v>1800</v>
      </c>
      <c r="B35">
        <v>16640</v>
      </c>
      <c r="E35" s="16">
        <v>1.405</v>
      </c>
      <c r="F35" s="3">
        <v>14310</v>
      </c>
      <c r="G35" s="15">
        <v>657</v>
      </c>
      <c r="H35" s="3">
        <v>4960</v>
      </c>
      <c r="I35" s="6">
        <f t="shared" si="0"/>
        <v>1.3311669834585127</v>
      </c>
      <c r="J35">
        <f t="shared" si="1"/>
        <v>16580.737278474753</v>
      </c>
      <c r="K35" s="7">
        <f t="shared" si="2"/>
        <v>761.25397567840059</v>
      </c>
      <c r="L35" s="17">
        <f t="shared" si="3"/>
        <v>15819.483302796352</v>
      </c>
      <c r="M35" s="7"/>
      <c r="N35" s="8">
        <v>1800</v>
      </c>
      <c r="O35" s="9">
        <v>16.64</v>
      </c>
      <c r="P35">
        <f t="shared" si="4"/>
        <v>16640</v>
      </c>
    </row>
    <row r="36" spans="1:16" ht="15" thickBot="1" x14ac:dyDescent="0.4">
      <c r="A36" s="13">
        <v>1900</v>
      </c>
      <c r="B36">
        <v>16830</v>
      </c>
      <c r="E36" s="16">
        <v>1.405</v>
      </c>
      <c r="F36" s="3">
        <v>14310</v>
      </c>
      <c r="G36" s="15">
        <v>657</v>
      </c>
      <c r="H36" s="3">
        <v>4960</v>
      </c>
      <c r="I36" s="6">
        <f t="shared" si="0"/>
        <v>1.3275881498485409</v>
      </c>
      <c r="J36">
        <f t="shared" si="1"/>
        <v>16716.814246676244</v>
      </c>
      <c r="K36" s="7">
        <f t="shared" si="2"/>
        <v>767.50153459582759</v>
      </c>
      <c r="L36" s="17">
        <f t="shared" si="3"/>
        <v>15949.312712080417</v>
      </c>
      <c r="M36" s="7"/>
      <c r="N36" s="8">
        <v>1900</v>
      </c>
      <c r="O36" s="9">
        <v>16.829999999999998</v>
      </c>
      <c r="P36">
        <f t="shared" si="4"/>
        <v>16830</v>
      </c>
    </row>
    <row r="37" spans="1:16" ht="15" thickBot="1" x14ac:dyDescent="0.4">
      <c r="A37" s="13">
        <v>2000</v>
      </c>
      <c r="B37">
        <v>17010</v>
      </c>
      <c r="E37" s="16">
        <v>1.405</v>
      </c>
      <c r="F37" s="3">
        <v>14310</v>
      </c>
      <c r="G37" s="15">
        <v>657</v>
      </c>
      <c r="H37" s="3">
        <v>4960</v>
      </c>
      <c r="I37" s="6">
        <f t="shared" si="0"/>
        <v>1.3243971047482197</v>
      </c>
      <c r="J37">
        <f t="shared" si="1"/>
        <v>16840.678538028918</v>
      </c>
      <c r="K37" s="7">
        <f t="shared" si="2"/>
        <v>773.18838570824585</v>
      </c>
      <c r="L37" s="17">
        <f t="shared" si="3"/>
        <v>16067.490152320672</v>
      </c>
      <c r="M37" s="7"/>
      <c r="N37" s="8">
        <v>2000</v>
      </c>
      <c r="O37" s="9">
        <v>17.010000000000002</v>
      </c>
      <c r="P37">
        <f t="shared" si="4"/>
        <v>17010</v>
      </c>
    </row>
    <row r="38" spans="1:16" ht="15" thickBot="1" x14ac:dyDescent="0.4">
      <c r="A38" s="13">
        <v>2100</v>
      </c>
      <c r="B38">
        <v>17180</v>
      </c>
      <c r="E38" s="16">
        <v>1.405</v>
      </c>
      <c r="F38" s="3">
        <v>14310</v>
      </c>
      <c r="G38" s="15">
        <v>657</v>
      </c>
      <c r="H38" s="3">
        <v>4960</v>
      </c>
      <c r="I38" s="6">
        <f t="shared" si="0"/>
        <v>1.3215478636189015</v>
      </c>
      <c r="J38">
        <f t="shared" si="1"/>
        <v>16953.352856448277</v>
      </c>
      <c r="K38" s="7">
        <f t="shared" si="2"/>
        <v>778.36148334636744</v>
      </c>
      <c r="L38" s="17">
        <f t="shared" si="3"/>
        <v>16174.99137310191</v>
      </c>
      <c r="M38" s="7"/>
      <c r="N38" s="8">
        <v>2100</v>
      </c>
      <c r="O38" s="9">
        <v>17.18</v>
      </c>
      <c r="P38">
        <f t="shared" si="4"/>
        <v>17180</v>
      </c>
    </row>
    <row r="39" spans="1:16" ht="15" thickBot="1" x14ac:dyDescent="0.4">
      <c r="A39" s="13">
        <v>2200</v>
      </c>
      <c r="B39">
        <v>17350</v>
      </c>
      <c r="E39" s="16">
        <v>1.405</v>
      </c>
      <c r="F39" s="3">
        <v>14310</v>
      </c>
      <c r="G39" s="15">
        <v>657</v>
      </c>
      <c r="H39" s="3">
        <v>4960</v>
      </c>
      <c r="I39" s="6">
        <f t="shared" si="0"/>
        <v>1.318999051993849</v>
      </c>
      <c r="J39">
        <f t="shared" si="1"/>
        <v>17055.852192242484</v>
      </c>
      <c r="K39" s="7">
        <f t="shared" si="2"/>
        <v>783.06742769415189</v>
      </c>
      <c r="L39" s="17">
        <f t="shared" si="3"/>
        <v>16272.784764548333</v>
      </c>
      <c r="M39" s="7"/>
      <c r="N39" s="8">
        <v>2200</v>
      </c>
      <c r="O39" s="9">
        <v>17.350000000000001</v>
      </c>
      <c r="P39">
        <f t="shared" si="4"/>
        <v>17350</v>
      </c>
    </row>
    <row r="40" spans="1:16" ht="15" thickBot="1" x14ac:dyDescent="0.4">
      <c r="A40" s="13">
        <v>2300</v>
      </c>
      <c r="B40">
        <v>17500</v>
      </c>
      <c r="E40" s="16">
        <v>1.405</v>
      </c>
      <c r="F40" s="3">
        <v>14310</v>
      </c>
      <c r="G40" s="15">
        <v>657</v>
      </c>
      <c r="H40" s="3">
        <v>4960</v>
      </c>
      <c r="I40" s="6">
        <f t="shared" si="0"/>
        <v>1.3167140229891747</v>
      </c>
      <c r="J40">
        <f t="shared" si="1"/>
        <v>17149.146117191547</v>
      </c>
      <c r="K40" s="7">
        <f t="shared" si="2"/>
        <v>787.3507336823792</v>
      </c>
      <c r="L40" s="17">
        <f t="shared" si="3"/>
        <v>16361.795383509168</v>
      </c>
      <c r="M40" s="7"/>
      <c r="N40" s="8">
        <v>2300</v>
      </c>
      <c r="O40" s="9">
        <v>17.5</v>
      </c>
      <c r="P40">
        <f t="shared" si="4"/>
        <v>17500</v>
      </c>
    </row>
    <row r="41" spans="1:16" ht="15" thickBot="1" x14ac:dyDescent="0.4">
      <c r="A41" s="13">
        <v>2400</v>
      </c>
      <c r="B41">
        <v>17650</v>
      </c>
      <c r="E41" s="16">
        <v>1.405</v>
      </c>
      <c r="F41" s="3">
        <v>14310</v>
      </c>
      <c r="G41" s="15">
        <v>657</v>
      </c>
      <c r="H41" s="3">
        <v>4960</v>
      </c>
      <c r="I41" s="6">
        <f t="shared" si="0"/>
        <v>1.3146606296306</v>
      </c>
      <c r="J41">
        <f t="shared" si="1"/>
        <v>17234.138652741003</v>
      </c>
      <c r="K41" s="7">
        <f t="shared" si="2"/>
        <v>791.25290669817184</v>
      </c>
      <c r="L41" s="17">
        <f t="shared" si="3"/>
        <v>16442.88574604283</v>
      </c>
      <c r="M41" s="7"/>
      <c r="N41" s="8">
        <v>2400</v>
      </c>
      <c r="O41" s="9">
        <v>17.649999999999999</v>
      </c>
      <c r="P41">
        <f t="shared" si="4"/>
        <v>17650</v>
      </c>
    </row>
    <row r="42" spans="1:16" ht="15" thickBot="1" x14ac:dyDescent="0.4">
      <c r="A42" s="13">
        <v>2500</v>
      </c>
      <c r="B42">
        <v>17800</v>
      </c>
      <c r="E42" s="16">
        <v>1.405</v>
      </c>
      <c r="F42" s="3">
        <v>14310</v>
      </c>
      <c r="G42" s="15">
        <v>657</v>
      </c>
      <c r="H42" s="3">
        <v>4960</v>
      </c>
      <c r="I42" s="6">
        <f t="shared" si="0"/>
        <v>1.3128108355611403</v>
      </c>
      <c r="J42">
        <f t="shared" si="1"/>
        <v>17311.659323134401</v>
      </c>
      <c r="K42" s="7">
        <f t="shared" si="2"/>
        <v>794.81203181686249</v>
      </c>
      <c r="L42" s="17">
        <f t="shared" si="3"/>
        <v>16516.847291317539</v>
      </c>
      <c r="N42" s="8">
        <v>2500</v>
      </c>
      <c r="O42" s="9">
        <v>17.8</v>
      </c>
      <c r="P42">
        <f t="shared" si="4"/>
        <v>17800</v>
      </c>
    </row>
    <row r="43" spans="1:16" ht="15" thickBot="1" x14ac:dyDescent="0.4">
      <c r="A43" s="13">
        <v>2600</v>
      </c>
      <c r="B43">
        <v>17930</v>
      </c>
      <c r="E43" s="16">
        <v>1.405</v>
      </c>
      <c r="F43" s="3">
        <v>14310</v>
      </c>
      <c r="G43" s="15">
        <v>657</v>
      </c>
      <c r="H43" s="3">
        <v>4960</v>
      </c>
      <c r="I43" s="6">
        <f t="shared" si="0"/>
        <v>1.3111402682685336</v>
      </c>
      <c r="J43">
        <f t="shared" si="1"/>
        <v>17382.461122794597</v>
      </c>
      <c r="K43" s="7">
        <f t="shared" si="2"/>
        <v>798.06268048050674</v>
      </c>
      <c r="L43" s="17">
        <f t="shared" si="3"/>
        <v>16584.39844231409</v>
      </c>
      <c r="N43" s="8">
        <v>2600</v>
      </c>
      <c r="O43" s="9">
        <v>17.93</v>
      </c>
      <c r="P43">
        <f t="shared" si="4"/>
        <v>17930</v>
      </c>
    </row>
    <row r="44" spans="1:16" ht="15" thickBot="1" x14ac:dyDescent="0.4">
      <c r="A44" s="13">
        <v>2700</v>
      </c>
      <c r="B44">
        <v>18060</v>
      </c>
      <c r="E44" s="16">
        <v>1.405</v>
      </c>
      <c r="F44" s="3">
        <v>14310</v>
      </c>
      <c r="G44" s="15">
        <v>657</v>
      </c>
      <c r="H44" s="3">
        <v>4960</v>
      </c>
      <c r="I44" s="6">
        <f t="shared" si="0"/>
        <v>1.3096277714493321</v>
      </c>
      <c r="J44">
        <f t="shared" si="1"/>
        <v>17447.222589194447</v>
      </c>
      <c r="K44" s="7">
        <f t="shared" si="2"/>
        <v>801.03600566741807</v>
      </c>
      <c r="L44" s="17">
        <f t="shared" si="3"/>
        <v>16646.186583527029</v>
      </c>
      <c r="N44" s="8">
        <v>2700</v>
      </c>
      <c r="O44" s="9">
        <v>18.059999999999999</v>
      </c>
      <c r="P44">
        <f t="shared" si="4"/>
        <v>18060</v>
      </c>
    </row>
    <row r="45" spans="1:16" ht="15" thickBot="1" x14ac:dyDescent="0.4">
      <c r="A45" s="13">
        <v>2800</v>
      </c>
      <c r="B45">
        <v>18170</v>
      </c>
      <c r="E45" s="16">
        <v>1.405</v>
      </c>
      <c r="F45" s="3">
        <v>14310</v>
      </c>
      <c r="G45" s="15">
        <v>657</v>
      </c>
      <c r="H45" s="3">
        <v>4960</v>
      </c>
      <c r="I45" s="6">
        <f t="shared" si="0"/>
        <v>1.30825498523151</v>
      </c>
      <c r="J45">
        <f t="shared" si="1"/>
        <v>17506.552162819586</v>
      </c>
      <c r="K45" s="7">
        <f t="shared" si="2"/>
        <v>803.75994206655957</v>
      </c>
      <c r="L45" s="17">
        <f t="shared" si="3"/>
        <v>16702.792220753025</v>
      </c>
      <c r="N45" s="8">
        <v>2800</v>
      </c>
      <c r="O45" s="9">
        <v>18.170000000000002</v>
      </c>
      <c r="P45">
        <f t="shared" si="4"/>
        <v>18170</v>
      </c>
    </row>
    <row r="46" spans="1:16" ht="15" thickBot="1" x14ac:dyDescent="0.4">
      <c r="A46" s="13">
        <v>2900</v>
      </c>
      <c r="B46">
        <v>18280</v>
      </c>
      <c r="E46" s="16">
        <v>1.405</v>
      </c>
      <c r="F46" s="3">
        <v>14310</v>
      </c>
      <c r="G46" s="15">
        <v>657</v>
      </c>
      <c r="H46" s="3">
        <v>4960</v>
      </c>
      <c r="I46" s="6">
        <f t="shared" si="0"/>
        <v>1.3070059669574361</v>
      </c>
      <c r="J46">
        <f t="shared" si="1"/>
        <v>17560.993677510811</v>
      </c>
      <c r="K46" s="7">
        <f t="shared" si="2"/>
        <v>806.25945814986744</v>
      </c>
      <c r="L46" s="17">
        <f t="shared" si="3"/>
        <v>16754.734219360944</v>
      </c>
      <c r="N46" s="8">
        <v>2900</v>
      </c>
      <c r="O46" s="9">
        <v>18.28</v>
      </c>
      <c r="P46">
        <f t="shared" si="4"/>
        <v>18280</v>
      </c>
    </row>
    <row r="47" spans="1:16" ht="15" thickBot="1" x14ac:dyDescent="0.4">
      <c r="A47" s="13">
        <v>3000</v>
      </c>
      <c r="B47">
        <v>18390</v>
      </c>
      <c r="E47" s="16">
        <v>1.405</v>
      </c>
      <c r="F47" s="3">
        <v>14310</v>
      </c>
      <c r="G47" s="15">
        <v>657</v>
      </c>
      <c r="H47" s="3">
        <v>4960</v>
      </c>
      <c r="I47" s="6">
        <f t="shared" si="0"/>
        <v>1.3058668562987437</v>
      </c>
      <c r="J47">
        <f t="shared" si="1"/>
        <v>17611.032261618948</v>
      </c>
      <c r="K47" s="7">
        <f t="shared" si="2"/>
        <v>808.5568271057756</v>
      </c>
      <c r="L47" s="17">
        <f t="shared" si="3"/>
        <v>16802.475434513173</v>
      </c>
      <c r="N47" s="8">
        <v>3000</v>
      </c>
      <c r="O47" s="9">
        <v>18.39</v>
      </c>
      <c r="P47">
        <f t="shared" si="4"/>
        <v>18390</v>
      </c>
    </row>
    <row r="48" spans="1:16" ht="15" thickBot="1" x14ac:dyDescent="0.4">
      <c r="A48" s="13">
        <v>3500</v>
      </c>
      <c r="B48">
        <v>18910</v>
      </c>
      <c r="E48" s="16">
        <v>1.405</v>
      </c>
      <c r="F48" s="3">
        <v>14310</v>
      </c>
      <c r="G48" s="15">
        <v>657</v>
      </c>
      <c r="H48" s="3">
        <v>4960</v>
      </c>
      <c r="I48" s="6">
        <f t="shared" si="0"/>
        <v>1.3014470439871919</v>
      </c>
      <c r="J48">
        <f t="shared" si="1"/>
        <v>17808.765059288919</v>
      </c>
      <c r="K48" s="7">
        <f t="shared" si="2"/>
        <v>817.63512536357916</v>
      </c>
      <c r="L48" s="17">
        <f t="shared" si="3"/>
        <v>16991.129933925338</v>
      </c>
      <c r="N48" s="8">
        <v>3500</v>
      </c>
      <c r="O48" s="9">
        <v>18.91</v>
      </c>
      <c r="P48">
        <f t="shared" si="4"/>
        <v>18910</v>
      </c>
    </row>
    <row r="49" spans="1:16" ht="15" thickBot="1" x14ac:dyDescent="0.4">
      <c r="A49" s="13">
        <v>4000</v>
      </c>
      <c r="B49">
        <v>19390</v>
      </c>
      <c r="E49" s="16">
        <v>1.405</v>
      </c>
      <c r="F49" s="3">
        <v>14310</v>
      </c>
      <c r="G49" s="15">
        <v>657</v>
      </c>
      <c r="H49" s="3">
        <v>4960</v>
      </c>
      <c r="I49" s="6">
        <f t="shared" si="0"/>
        <v>1.2984822383173129</v>
      </c>
      <c r="J49">
        <f t="shared" si="1"/>
        <v>17944.685584159779</v>
      </c>
      <c r="K49" s="7">
        <f t="shared" si="2"/>
        <v>823.8755016626817</v>
      </c>
      <c r="L49" s="17">
        <f t="shared" si="3"/>
        <v>17120.810082497097</v>
      </c>
      <c r="N49" s="8">
        <v>4000</v>
      </c>
      <c r="O49" s="9">
        <v>19.39</v>
      </c>
      <c r="P49">
        <f t="shared" si="4"/>
        <v>19390</v>
      </c>
    </row>
    <row r="50" spans="1:16" ht="15" thickBot="1" x14ac:dyDescent="0.4">
      <c r="A50" s="13">
        <v>4500</v>
      </c>
      <c r="B50">
        <v>19830</v>
      </c>
      <c r="E50" s="16">
        <v>1.405</v>
      </c>
      <c r="F50" s="3">
        <v>14310</v>
      </c>
      <c r="G50" s="15">
        <v>657</v>
      </c>
      <c r="H50" s="3">
        <v>4960</v>
      </c>
      <c r="I50" s="6">
        <f t="shared" si="0"/>
        <v>1.2964051841326494</v>
      </c>
      <c r="J50">
        <f t="shared" si="1"/>
        <v>18041.527165160089</v>
      </c>
      <c r="K50" s="7">
        <f t="shared" si="2"/>
        <v>828.32168745703541</v>
      </c>
      <c r="L50" s="17">
        <f t="shared" si="3"/>
        <v>17213.205477703053</v>
      </c>
      <c r="N50" s="8">
        <v>4500</v>
      </c>
      <c r="O50" s="9">
        <v>19.829999999999998</v>
      </c>
      <c r="P50">
        <f t="shared" si="4"/>
        <v>19830</v>
      </c>
    </row>
    <row r="51" spans="1:16" ht="15" thickBot="1" x14ac:dyDescent="0.4">
      <c r="A51" s="13">
        <v>5000</v>
      </c>
      <c r="B51">
        <v>20230</v>
      </c>
      <c r="E51" s="16">
        <v>1.405</v>
      </c>
      <c r="F51" s="3">
        <v>14310</v>
      </c>
      <c r="G51" s="15">
        <v>657</v>
      </c>
      <c r="H51" s="3">
        <v>4960</v>
      </c>
      <c r="I51" s="6">
        <f t="shared" si="0"/>
        <v>1.2948971218974576</v>
      </c>
      <c r="J51">
        <f t="shared" si="1"/>
        <v>18112.69459273382</v>
      </c>
      <c r="K51" s="7">
        <f t="shared" si="2"/>
        <v>831.58912281104972</v>
      </c>
      <c r="L51" s="17">
        <f t="shared" si="3"/>
        <v>17281.105469922772</v>
      </c>
      <c r="N51" s="8">
        <v>5000</v>
      </c>
      <c r="O51" s="9">
        <v>20.23</v>
      </c>
      <c r="P51">
        <f t="shared" si="4"/>
        <v>20230</v>
      </c>
    </row>
    <row r="52" spans="1:16" ht="15" thickBot="1" x14ac:dyDescent="0.4">
      <c r="A52" s="13">
        <v>5500</v>
      </c>
      <c r="B52">
        <v>20610</v>
      </c>
      <c r="E52" s="16">
        <v>1.405</v>
      </c>
      <c r="F52" s="3">
        <v>14310</v>
      </c>
      <c r="G52" s="15">
        <v>657</v>
      </c>
      <c r="H52" s="3">
        <v>4960</v>
      </c>
      <c r="I52" s="6">
        <f t="shared" si="0"/>
        <v>1.2937692511477603</v>
      </c>
      <c r="J52">
        <f t="shared" si="1"/>
        <v>18166.397870840126</v>
      </c>
      <c r="K52" s="7">
        <f t="shared" si="2"/>
        <v>834.05474501341462</v>
      </c>
      <c r="L52" s="17">
        <f t="shared" si="3"/>
        <v>17332.343125826712</v>
      </c>
      <c r="N52" s="8">
        <v>5500</v>
      </c>
      <c r="O52" s="9">
        <v>20.61</v>
      </c>
      <c r="P52">
        <f t="shared" si="4"/>
        <v>20610</v>
      </c>
    </row>
    <row r="53" spans="1:16" ht="15" thickBot="1" x14ac:dyDescent="0.4">
      <c r="A53" s="14">
        <v>6000</v>
      </c>
      <c r="B53">
        <v>20960</v>
      </c>
      <c r="E53" s="16">
        <v>1.405</v>
      </c>
      <c r="F53" s="3">
        <v>14310</v>
      </c>
      <c r="G53" s="15">
        <v>657</v>
      </c>
      <c r="H53" s="3">
        <v>4960</v>
      </c>
      <c r="I53" s="6">
        <f t="shared" si="0"/>
        <v>1.2929045075794861</v>
      </c>
      <c r="J53">
        <f t="shared" si="1"/>
        <v>18207.852523619011</v>
      </c>
      <c r="K53" s="7">
        <f t="shared" si="2"/>
        <v>835.95800894603008</v>
      </c>
      <c r="L53" s="17">
        <f t="shared" si="3"/>
        <v>17371.894514672982</v>
      </c>
      <c r="N53" s="10">
        <v>6000</v>
      </c>
      <c r="O53" s="11">
        <v>20.96</v>
      </c>
      <c r="P53">
        <f t="shared" si="4"/>
        <v>20960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air_tpg</vt:lpstr>
      <vt:lpstr>C02_tpg</vt:lpstr>
      <vt:lpstr>H2_tpg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2015-06-05T18:17:20Z</dcterms:created>
  <dcterms:modified xsi:type="dcterms:W3CDTF">2020-07-03T05:34:26Z</dcterms:modified>
</cp:coreProperties>
</file>