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tb\OneDrive - hanu.edu.vn\2University\Subject\SAD_FIT329\Student\18\"/>
    </mc:Choice>
  </mc:AlternateContent>
  <xr:revisionPtr revIDLastSave="0" documentId="13_ncr:1_{18217D45-4718-4897-AF7D-AEE714ED5FA8}" xr6:coauthVersionLast="46" xr6:coauthVersionMax="46" xr10:uidLastSave="{00000000-0000-0000-0000-000000000000}"/>
  <bookViews>
    <workbookView xWindow="-108" yWindow="-108" windowWidth="23256" windowHeight="12576" xr2:uid="{AF5F6F90-8939-4404-A776-2C69BEE53CDD}"/>
  </bookViews>
  <sheets>
    <sheet name="SAD" sheetId="6" r:id="rId1"/>
    <sheet name="Internal" sheetId="7" r:id="rId2"/>
    <sheet name="Final" sheetId="8" r:id="rId3"/>
  </sheets>
  <definedNames>
    <definedName name="_xlnm.Print_Area" localSheetId="0">SAD!$B$2:$G$227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1" i="6" l="1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160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36" i="6"/>
  <c r="H135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42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133" i="6"/>
  <c r="H134" i="6"/>
  <c r="H159" i="6"/>
  <c r="H217" i="6"/>
  <c r="H218" i="6"/>
  <c r="H10" i="6"/>
  <c r="H218" i="8"/>
  <c r="H219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10" i="8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10" i="7"/>
  <c r="F11" i="6" l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G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G207" i="6"/>
  <c r="F208" i="6"/>
  <c r="F209" i="6"/>
  <c r="F210" i="6"/>
  <c r="F211" i="6"/>
  <c r="F212" i="6"/>
  <c r="F213" i="6"/>
  <c r="F214" i="6"/>
  <c r="F215" i="6"/>
  <c r="F216" i="6"/>
  <c r="F217" i="6"/>
  <c r="F218" i="6"/>
  <c r="F10" i="6"/>
  <c r="L218" i="7"/>
  <c r="L113" i="7"/>
  <c r="L114" i="7"/>
  <c r="G115" i="6"/>
  <c r="L116" i="7"/>
  <c r="L117" i="7"/>
  <c r="G118" i="6"/>
  <c r="L119" i="7"/>
  <c r="L120" i="7"/>
  <c r="L121" i="7"/>
  <c r="L122" i="7"/>
  <c r="G123" i="6"/>
  <c r="L124" i="7"/>
  <c r="L125" i="7"/>
  <c r="G126" i="6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G158" i="6"/>
  <c r="L159" i="7"/>
  <c r="L160" i="7"/>
  <c r="L161" i="7"/>
  <c r="L162" i="7"/>
  <c r="G163" i="6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G182" i="6"/>
  <c r="L183" i="7"/>
  <c r="L184" i="7"/>
  <c r="L185" i="7"/>
  <c r="L186" i="7"/>
  <c r="L187" i="7"/>
  <c r="L188" i="7"/>
  <c r="L189" i="7"/>
  <c r="L190" i="7"/>
  <c r="L191" i="7"/>
  <c r="L192" i="7"/>
  <c r="L193" i="7"/>
  <c r="L194" i="7"/>
  <c r="G195" i="6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G210" i="6"/>
  <c r="G211" i="6"/>
  <c r="G212" i="6"/>
  <c r="G213" i="6"/>
  <c r="G214" i="6"/>
  <c r="G215" i="6"/>
  <c r="G216" i="6"/>
  <c r="G217" i="6"/>
  <c r="I212" i="6" l="1"/>
  <c r="I211" i="6"/>
  <c r="I166" i="6"/>
  <c r="I216" i="6"/>
  <c r="I90" i="6"/>
  <c r="I26" i="6"/>
  <c r="I215" i="6"/>
  <c r="I121" i="6"/>
  <c r="I73" i="6"/>
  <c r="I117" i="6"/>
  <c r="I112" i="6"/>
  <c r="I214" i="6"/>
  <c r="I207" i="6"/>
  <c r="I213" i="6"/>
  <c r="I182" i="6"/>
  <c r="I159" i="6"/>
  <c r="I111" i="6"/>
  <c r="I103" i="6"/>
  <c r="I95" i="6"/>
  <c r="I158" i="6"/>
  <c r="I126" i="6"/>
  <c r="I118" i="6"/>
  <c r="I210" i="6"/>
  <c r="I195" i="6"/>
  <c r="I217" i="6"/>
  <c r="I209" i="6"/>
  <c r="I186" i="6"/>
  <c r="I163" i="6"/>
  <c r="I139" i="6"/>
  <c r="I123" i="6"/>
  <c r="I115" i="6"/>
  <c r="G147" i="6"/>
  <c r="I147" i="6" s="1"/>
  <c r="G116" i="6"/>
  <c r="I116" i="6" s="1"/>
  <c r="L123" i="7"/>
  <c r="G171" i="6"/>
  <c r="I171" i="6" s="1"/>
  <c r="L163" i="7"/>
  <c r="G198" i="6"/>
  <c r="I198" i="6" s="1"/>
  <c r="G193" i="6"/>
  <c r="I193" i="6" s="1"/>
  <c r="G188" i="6"/>
  <c r="I188" i="6" s="1"/>
  <c r="G180" i="6"/>
  <c r="I180" i="6" s="1"/>
  <c r="L126" i="7"/>
  <c r="G138" i="6"/>
  <c r="I138" i="6" s="1"/>
  <c r="G174" i="6"/>
  <c r="I174" i="6" s="1"/>
  <c r="G203" i="6"/>
  <c r="I203" i="6" s="1"/>
  <c r="G169" i="6"/>
  <c r="I169" i="6" s="1"/>
  <c r="L182" i="7"/>
  <c r="G184" i="6"/>
  <c r="I184" i="6" s="1"/>
  <c r="G155" i="6"/>
  <c r="I155" i="6" s="1"/>
  <c r="G187" i="6"/>
  <c r="I187" i="6" s="1"/>
  <c r="G178" i="6"/>
  <c r="I178" i="6" s="1"/>
  <c r="G124" i="6"/>
  <c r="I124" i="6" s="1"/>
  <c r="G132" i="6"/>
  <c r="I132" i="6" s="1"/>
  <c r="G206" i="6"/>
  <c r="I206" i="6" s="1"/>
  <c r="G202" i="6"/>
  <c r="I202" i="6" s="1"/>
  <c r="G197" i="6"/>
  <c r="I197" i="6" s="1"/>
  <c r="G205" i="6"/>
  <c r="I205" i="6" s="1"/>
  <c r="G201" i="6"/>
  <c r="I201" i="6" s="1"/>
  <c r="G196" i="6"/>
  <c r="I196" i="6" s="1"/>
  <c r="G189" i="6"/>
  <c r="I189" i="6" s="1"/>
  <c r="G208" i="6"/>
  <c r="I208" i="6" s="1"/>
  <c r="G204" i="6"/>
  <c r="I204" i="6" s="1"/>
  <c r="L158" i="7"/>
  <c r="G175" i="6"/>
  <c r="I175" i="6" s="1"/>
  <c r="G183" i="6"/>
  <c r="I183" i="6" s="1"/>
  <c r="G179" i="6"/>
  <c r="I179" i="6" s="1"/>
  <c r="G170" i="6"/>
  <c r="I170" i="6" s="1"/>
  <c r="G165" i="6"/>
  <c r="I165" i="6" s="1"/>
  <c r="G160" i="6"/>
  <c r="I160" i="6" s="1"/>
  <c r="G186" i="6"/>
  <c r="G164" i="6"/>
  <c r="I164" i="6" s="1"/>
  <c r="G181" i="6"/>
  <c r="I181" i="6" s="1"/>
  <c r="G177" i="6"/>
  <c r="I177" i="6" s="1"/>
  <c r="G172" i="6"/>
  <c r="I172" i="6" s="1"/>
  <c r="G154" i="6"/>
  <c r="I154" i="6" s="1"/>
  <c r="G150" i="6"/>
  <c r="I150" i="6" s="1"/>
  <c r="G146" i="6"/>
  <c r="I146" i="6" s="1"/>
  <c r="G142" i="6"/>
  <c r="I142" i="6" s="1"/>
  <c r="G131" i="6"/>
  <c r="I131" i="6" s="1"/>
  <c r="G143" i="6"/>
  <c r="I143" i="6" s="1"/>
  <c r="G153" i="6"/>
  <c r="I153" i="6" s="1"/>
  <c r="G149" i="6"/>
  <c r="I149" i="6" s="1"/>
  <c r="G145" i="6"/>
  <c r="I145" i="6" s="1"/>
  <c r="G141" i="6"/>
  <c r="I141" i="6" s="1"/>
  <c r="G135" i="6"/>
  <c r="I135" i="6" s="1"/>
  <c r="G130" i="6"/>
  <c r="I130" i="6" s="1"/>
  <c r="G151" i="6"/>
  <c r="I151" i="6" s="1"/>
  <c r="G157" i="6"/>
  <c r="I157" i="6" s="1"/>
  <c r="G128" i="6"/>
  <c r="I128" i="6" s="1"/>
  <c r="G152" i="6"/>
  <c r="I152" i="6" s="1"/>
  <c r="G148" i="6"/>
  <c r="I148" i="6" s="1"/>
  <c r="G144" i="6"/>
  <c r="I144" i="6" s="1"/>
  <c r="L118" i="7"/>
  <c r="G127" i="6"/>
  <c r="I127" i="6" s="1"/>
  <c r="G119" i="6"/>
  <c r="I119" i="6" s="1"/>
  <c r="G120" i="6"/>
  <c r="I120" i="6" s="1"/>
  <c r="G122" i="6"/>
  <c r="I122" i="6" s="1"/>
  <c r="G113" i="6"/>
  <c r="I113" i="6" s="1"/>
  <c r="G125" i="6"/>
  <c r="I125" i="6" s="1"/>
  <c r="G121" i="6"/>
  <c r="G117" i="6"/>
  <c r="G218" i="6"/>
  <c r="I218" i="6" s="1"/>
  <c r="G134" i="6"/>
  <c r="I134" i="6" s="1"/>
  <c r="G133" i="6"/>
  <c r="I133" i="6" s="1"/>
  <c r="G137" i="6"/>
  <c r="I137" i="6" s="1"/>
  <c r="G114" i="6"/>
  <c r="I114" i="6" s="1"/>
  <c r="G168" i="6"/>
  <c r="I168" i="6" s="1"/>
  <c r="G191" i="6"/>
  <c r="I191" i="6" s="1"/>
  <c r="G200" i="6"/>
  <c r="I200" i="6" s="1"/>
  <c r="G194" i="6"/>
  <c r="I194" i="6" s="1"/>
  <c r="G161" i="6"/>
  <c r="I161" i="6" s="1"/>
  <c r="G185" i="6"/>
  <c r="I185" i="6" s="1"/>
  <c r="G176" i="6"/>
  <c r="I176" i="6" s="1"/>
  <c r="G167" i="6"/>
  <c r="I167" i="6" s="1"/>
  <c r="G156" i="6"/>
  <c r="I156" i="6" s="1"/>
  <c r="G192" i="6"/>
  <c r="I192" i="6" s="1"/>
  <c r="L195" i="7"/>
  <c r="G199" i="6"/>
  <c r="I199" i="6" s="1"/>
  <c r="G190" i="6"/>
  <c r="I190" i="6" s="1"/>
  <c r="G162" i="6"/>
  <c r="I162" i="6" s="1"/>
  <c r="G129" i="6"/>
  <c r="I129" i="6" s="1"/>
  <c r="G140" i="6"/>
  <c r="I140" i="6" s="1"/>
  <c r="L115" i="7"/>
  <c r="G136" i="6"/>
  <c r="I136" i="6" s="1"/>
  <c r="G209" i="6"/>
  <c r="G139" i="6"/>
  <c r="G173" i="6"/>
  <c r="I173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4" i="6"/>
  <c r="I54" i="6" s="1"/>
  <c r="G55" i="6"/>
  <c r="I55" i="6" s="1"/>
  <c r="G56" i="6"/>
  <c r="I56" i="6" s="1"/>
  <c r="G57" i="6"/>
  <c r="I57" i="6" s="1"/>
  <c r="G58" i="6"/>
  <c r="I58" i="6" s="1"/>
  <c r="G59" i="6"/>
  <c r="I59" i="6" s="1"/>
  <c r="G60" i="6"/>
  <c r="I60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G70" i="6"/>
  <c r="I70" i="6" s="1"/>
  <c r="G71" i="6"/>
  <c r="I71" i="6" s="1"/>
  <c r="G72" i="6"/>
  <c r="I72" i="6" s="1"/>
  <c r="G73" i="6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G85" i="6"/>
  <c r="I85" i="6" s="1"/>
  <c r="G86" i="6"/>
  <c r="I86" i="6" s="1"/>
  <c r="G87" i="6"/>
  <c r="I87" i="6" s="1"/>
  <c r="G88" i="6"/>
  <c r="I88" i="6" s="1"/>
  <c r="G89" i="6"/>
  <c r="I89" i="6" s="1"/>
  <c r="G90" i="6"/>
  <c r="G91" i="6"/>
  <c r="I91" i="6" s="1"/>
  <c r="G92" i="6"/>
  <c r="I92" i="6" s="1"/>
  <c r="G93" i="6"/>
  <c r="I93" i="6" s="1"/>
  <c r="G94" i="6"/>
  <c r="I94" i="6" s="1"/>
  <c r="G95" i="6"/>
  <c r="G96" i="6"/>
  <c r="I96" i="6" s="1"/>
  <c r="G97" i="6"/>
  <c r="I97" i="6" s="1"/>
  <c r="G98" i="6"/>
  <c r="I98" i="6" s="1"/>
  <c r="G99" i="6"/>
  <c r="I99" i="6" s="1"/>
  <c r="G100" i="6"/>
  <c r="I100" i="6" s="1"/>
  <c r="G101" i="6"/>
  <c r="I101" i="6" s="1"/>
  <c r="G102" i="6"/>
  <c r="I102" i="6" s="1"/>
  <c r="G103" i="6"/>
  <c r="G104" i="6"/>
  <c r="I104" i="6" s="1"/>
  <c r="G105" i="6"/>
  <c r="I105" i="6" s="1"/>
  <c r="G106" i="6"/>
  <c r="I106" i="6" s="1"/>
  <c r="G107" i="6"/>
  <c r="I107" i="6" s="1"/>
  <c r="G108" i="6"/>
  <c r="I108" i="6" s="1"/>
  <c r="G109" i="6"/>
  <c r="I109" i="6" s="1"/>
  <c r="G110" i="6"/>
  <c r="I110" i="6" s="1"/>
  <c r="G111" i="6"/>
  <c r="G112" i="6"/>
  <c r="G10" i="6"/>
  <c r="I10" i="6" s="1"/>
  <c r="L11" i="7" l="1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210" i="7"/>
  <c r="L211" i="7"/>
  <c r="L212" i="7"/>
  <c r="L213" i="7"/>
  <c r="L214" i="7"/>
  <c r="L215" i="7"/>
  <c r="L216" i="7"/>
  <c r="L217" i="7"/>
  <c r="L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I40" authorId="0" shapeId="0" xr:uid="{C0D68286-DB16-47D8-8746-40EDC65A629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Dang ky trung topic</t>
        </r>
      </text>
    </comment>
    <comment ref="I116" authorId="0" shapeId="0" xr:uid="{2A2EE600-7667-4E14-88F3-3E064F7B3CAD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Dang ky trung topic</t>
        </r>
      </text>
    </comment>
    <comment ref="I119" authorId="0" shapeId="0" xr:uid="{5CA17779-E4F9-471B-9ED8-B4A8246CDA06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Dang ky trung topic</t>
        </r>
      </text>
    </comment>
    <comment ref="I125" authorId="0" shapeId="0" xr:uid="{99114408-0CF5-4137-B68C-F04F8EA03465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Dang ky trung topic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Ngoctb</author>
  </authors>
  <commentList>
    <comment ref="F78" authorId="0" shapeId="0" xr:uid="{4D5F0CC4-32E3-4555-AAE4-5D13567CC2C1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Giống bài Thanh Trà</t>
        </r>
      </text>
    </comment>
    <comment ref="F96" authorId="0" shapeId="0" xr:uid="{29CE65BB-5A1E-4F39-A1EB-6241130F4F7F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Giống bài Minh Dương</t>
        </r>
      </text>
    </comment>
    <comment ref="F103" authorId="0" shapeId="0" xr:uid="{B86C4CC8-E028-4DF5-A143-4DAECAA2994E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Giống bài Phạm Thị Hằng</t>
        </r>
      </text>
    </comment>
    <comment ref="F108" authorId="0" shapeId="0" xr:uid="{05C7E5B1-A76F-4547-A9B9-2A1A7537CA65}">
      <text>
        <r>
          <rPr>
            <b/>
            <sz val="9"/>
            <color indexed="81"/>
            <rFont val="Tahoma"/>
            <family val="2"/>
          </rPr>
          <t>Ngoctb:</t>
        </r>
        <r>
          <rPr>
            <sz val="9"/>
            <color indexed="81"/>
            <rFont val="Tahoma"/>
            <family val="2"/>
          </rPr>
          <t xml:space="preserve">
Giống bài Phạm Thu Dung</t>
        </r>
      </text>
    </comment>
  </commentList>
</comments>
</file>

<file path=xl/sharedStrings.xml><?xml version="1.0" encoding="utf-8"?>
<sst xmlns="http://schemas.openxmlformats.org/spreadsheetml/2006/main" count="1931" uniqueCount="455">
  <si>
    <t>TRƯỜNG ĐẠI HỌC HÀ NỘI</t>
  </si>
  <si>
    <t>KHOA CÔNG NGHỆ THÔNG TIN</t>
  </si>
  <si>
    <t>STT</t>
  </si>
  <si>
    <t>Mã sinh viên</t>
  </si>
  <si>
    <t>Họ và tên</t>
  </si>
  <si>
    <t>Lớp</t>
  </si>
  <si>
    <t>GIẢNG VIÊN</t>
  </si>
  <si>
    <t>TRƯỞNG BỘ MÔN</t>
  </si>
  <si>
    <t>TRƯỞNG KHOA</t>
  </si>
  <si>
    <t>TS. Nguyễn Xuân Thắng</t>
  </si>
  <si>
    <t xml:space="preserve">Hà Nội, ngày 26 tháng 12 năm 2019 </t>
  </si>
  <si>
    <t>Chuyên cần</t>
  </si>
  <si>
    <t>Trong kỳ</t>
  </si>
  <si>
    <t>Cuối kỳ</t>
  </si>
  <si>
    <t>Tổng kết</t>
  </si>
  <si>
    <t>Trong kỳ (presentation)</t>
  </si>
  <si>
    <t>Dicussion 1</t>
  </si>
  <si>
    <t>Discussion 2</t>
  </si>
  <si>
    <t xml:space="preserve">Chuyên cần </t>
  </si>
  <si>
    <t>1C-17</t>
  </si>
  <si>
    <t>1701040009</t>
  </si>
  <si>
    <t>Nguyễn Tuấn Anh</t>
  </si>
  <si>
    <t>4C-17</t>
  </si>
  <si>
    <t>1701040030</t>
  </si>
  <si>
    <t>Phạm Hải Đăng</t>
  </si>
  <si>
    <t>3C-17</t>
  </si>
  <si>
    <t>1701040044</t>
  </si>
  <si>
    <t>Nguyễn Thị Nguyệt Hằng</t>
  </si>
  <si>
    <t>2C-17</t>
  </si>
  <si>
    <t>5C-17</t>
  </si>
  <si>
    <t>1701040087</t>
  </si>
  <si>
    <t>Quách Tấn Khoa</t>
  </si>
  <si>
    <t>1701040153</t>
  </si>
  <si>
    <t>Trịnh Ngọc Sơn</t>
  </si>
  <si>
    <t>6C-17</t>
  </si>
  <si>
    <t>1701040161</t>
  </si>
  <si>
    <t>Phạm Đức Tùng</t>
  </si>
  <si>
    <t>1701040016</t>
  </si>
  <si>
    <t>Nguyễn Quốc Bảo</t>
  </si>
  <si>
    <t>1701040035</t>
  </si>
  <si>
    <t>Phạm Minh Đức</t>
  </si>
  <si>
    <t>1701040098</t>
  </si>
  <si>
    <t>Vương Khánh Linh</t>
  </si>
  <si>
    <t>1701040101</t>
  </si>
  <si>
    <t>Vũ Mai Loan</t>
  </si>
  <si>
    <t>1701040135</t>
  </si>
  <si>
    <t>Nguyễn Thu Phương</t>
  </si>
  <si>
    <t>1701040006</t>
  </si>
  <si>
    <t>Lê Đức Anh</t>
  </si>
  <si>
    <t>1701040037</t>
  </si>
  <si>
    <t>Đỗ Hồng Hà</t>
  </si>
  <si>
    <t>Hoàng Trung Hiếu</t>
  </si>
  <si>
    <t>1701040068</t>
  </si>
  <si>
    <t>Cao Thu Huyền</t>
  </si>
  <si>
    <t>1701040078</t>
  </si>
  <si>
    <t>Phạm Thị Thu Hương</t>
  </si>
  <si>
    <t>1701040089</t>
  </si>
  <si>
    <t>Đặng Thanh Lam</t>
  </si>
  <si>
    <t>1701040097</t>
  </si>
  <si>
    <t>Phạm Thị Phương Linh</t>
  </si>
  <si>
    <t>1701040105</t>
  </si>
  <si>
    <t>Trần Tú Mai</t>
  </si>
  <si>
    <t>1701040111</t>
  </si>
  <si>
    <t>Nguyễn Ngọc Mỹ</t>
  </si>
  <si>
    <t>1701040125</t>
  </si>
  <si>
    <t>Nguyễn Sỹ Nhật</t>
  </si>
  <si>
    <t>1701040136</t>
  </si>
  <si>
    <t>Trần Nam Phương</t>
  </si>
  <si>
    <t>1701040151</t>
  </si>
  <si>
    <t>Đỗ Hiền Sang</t>
  </si>
  <si>
    <t>1701040171</t>
  </si>
  <si>
    <t>Nguyễn Thị Thương</t>
  </si>
  <si>
    <t>1801040107</t>
  </si>
  <si>
    <t>Văn Tiến Huy</t>
  </si>
  <si>
    <t>1701040027</t>
  </si>
  <si>
    <t>Trịnh Việt Dương</t>
  </si>
  <si>
    <t>1701040029</t>
  </si>
  <si>
    <t>Nguyễn Hải Đăng</t>
  </si>
  <si>
    <t>1701040039</t>
  </si>
  <si>
    <t>Nguyễn Thu Hà</t>
  </si>
  <si>
    <t>1701040050</t>
  </si>
  <si>
    <t>Trần Thu Hiền</t>
  </si>
  <si>
    <t>Nguyễn Khắc Hiếu</t>
  </si>
  <si>
    <t>1701040058</t>
  </si>
  <si>
    <t>Nguyễn Hoàng</t>
  </si>
  <si>
    <t>1701040061</t>
  </si>
  <si>
    <t>Đỗ Hồng Huế</t>
  </si>
  <si>
    <t>1701040071</t>
  </si>
  <si>
    <t>Lâm Thị Thương Huyền</t>
  </si>
  <si>
    <t>1701040085</t>
  </si>
  <si>
    <t>Lê Tuấn Kiệt</t>
  </si>
  <si>
    <t>1701040150</t>
  </si>
  <si>
    <t>Trương Ngọc Quỳnh</t>
  </si>
  <si>
    <t>1701040182</t>
  </si>
  <si>
    <t>Vũ Thành Trung</t>
  </si>
  <si>
    <t>Midterm</t>
  </si>
  <si>
    <t>1701040013</t>
  </si>
  <si>
    <t>Tôn Nữ Tú Anh</t>
  </si>
  <si>
    <t>3C-18</t>
  </si>
  <si>
    <t>1701040036</t>
  </si>
  <si>
    <t>Lê Thị Giang</t>
  </si>
  <si>
    <t>1701040049</t>
  </si>
  <si>
    <t>Tạ Thị Minh Hiền</t>
  </si>
  <si>
    <t>1701040055</t>
  </si>
  <si>
    <t>Ngô Minh Hiếu</t>
  </si>
  <si>
    <t>1701040062</t>
  </si>
  <si>
    <t>Nguyễn Thị Huế</t>
  </si>
  <si>
    <t>1701040112</t>
  </si>
  <si>
    <t>Đào Phương Nam</t>
  </si>
  <si>
    <t>1801040001</t>
  </si>
  <si>
    <t>Phan Thị Hoài An</t>
  </si>
  <si>
    <t>7C-18</t>
  </si>
  <si>
    <t>1801040009</t>
  </si>
  <si>
    <t>Nguyễn Thị Vân Anh</t>
  </si>
  <si>
    <t>1801040066</t>
  </si>
  <si>
    <t>Nguyễn Tiến Trần Đức</t>
  </si>
  <si>
    <t>1801040074</t>
  </si>
  <si>
    <t>Nguyễn Thị Hạnh</t>
  </si>
  <si>
    <t>4C-18</t>
  </si>
  <si>
    <t>1801040079</t>
  </si>
  <si>
    <t>Nguyễn Thị Hậu</t>
  </si>
  <si>
    <t>2C-18</t>
  </si>
  <si>
    <t>1801040087</t>
  </si>
  <si>
    <t>Nguyễn Thị Hoa</t>
  </si>
  <si>
    <t>1801040094</t>
  </si>
  <si>
    <t>Hồ Huy Hoàng</t>
  </si>
  <si>
    <t>1801040132</t>
  </si>
  <si>
    <t>Nguyễn Hoàng Long</t>
  </si>
  <si>
    <t>8C-18</t>
  </si>
  <si>
    <t>1801040133</t>
  </si>
  <si>
    <t>Nguyễn Tuấn Long</t>
  </si>
  <si>
    <t>1801040159</t>
  </si>
  <si>
    <t>Nguyễn Thị Ngà</t>
  </si>
  <si>
    <t>1801040160</t>
  </si>
  <si>
    <t>Đỗ Thị Ngân</t>
  </si>
  <si>
    <t>1801040177</t>
  </si>
  <si>
    <t>Trần Diễm Quỳnh</t>
  </si>
  <si>
    <t>1801040192</t>
  </si>
  <si>
    <t>Nguyễn Thị Cẩm Tú</t>
  </si>
  <si>
    <t>1801040204</t>
  </si>
  <si>
    <t>Bùi Phương Thảo</t>
  </si>
  <si>
    <t>1801040208</t>
  </si>
  <si>
    <t>Nguyễn Minh Thảo</t>
  </si>
  <si>
    <t>1801040209</t>
  </si>
  <si>
    <t>Nguyễn Thị Thảo</t>
  </si>
  <si>
    <t>1801040228</t>
  </si>
  <si>
    <t>Lê Xuân Trí</t>
  </si>
  <si>
    <t>6C-18</t>
  </si>
  <si>
    <t>1801040230</t>
  </si>
  <si>
    <t>Nguyễn Quang Trung</t>
  </si>
  <si>
    <t>1801040236</t>
  </si>
  <si>
    <t>Nguyễn Long Vũ</t>
  </si>
  <si>
    <t>1701040043</t>
  </si>
  <si>
    <t>Nguyễn Duy Hải</t>
  </si>
  <si>
    <t>1701040080</t>
  </si>
  <si>
    <t>Lê Trung Kiên</t>
  </si>
  <si>
    <t>1701040090</t>
  </si>
  <si>
    <t>Lê Thị Lan</t>
  </si>
  <si>
    <t>1701040163</t>
  </si>
  <si>
    <t>Vũ Văn Tùng</t>
  </si>
  <si>
    <t>1701040183</t>
  </si>
  <si>
    <t>Đặng Thị Thu Uyên</t>
  </si>
  <si>
    <t>1801040015</t>
  </si>
  <si>
    <t>Nguyễn Thị Ngọc Ánh</t>
  </si>
  <si>
    <t>1801040039</t>
  </si>
  <si>
    <t>Phạm Tiến Dũng</t>
  </si>
  <si>
    <t>1801040047</t>
  </si>
  <si>
    <t>Hoàng Thị Thùy Dương</t>
  </si>
  <si>
    <t>1801040052</t>
  </si>
  <si>
    <t>Nguyễn Thị Thùy Dương</t>
  </si>
  <si>
    <t>1801040062</t>
  </si>
  <si>
    <t>Vũ Tiến Đạt</t>
  </si>
  <si>
    <t>1801040064</t>
  </si>
  <si>
    <t>Lê Trung Đức</t>
  </si>
  <si>
    <t>1801040071</t>
  </si>
  <si>
    <t>Nguyễn Thị Ngân Hà</t>
  </si>
  <si>
    <t>5C-18</t>
  </si>
  <si>
    <t>1801040088</t>
  </si>
  <si>
    <t>Nguyễn Thị Quỳnh Hoa</t>
  </si>
  <si>
    <t>1801040089</t>
  </si>
  <si>
    <t>Đỗ Văn Hòa</t>
  </si>
  <si>
    <t>1801040092</t>
  </si>
  <si>
    <t>Đặng Huy Hoàng</t>
  </si>
  <si>
    <t>1801040095</t>
  </si>
  <si>
    <t>Nguyễn Đức Hoàng</t>
  </si>
  <si>
    <t>1801040098</t>
  </si>
  <si>
    <t>Dương Thị Huệ</t>
  </si>
  <si>
    <t>1801040108</t>
  </si>
  <si>
    <t>Vũ Quang Huy</t>
  </si>
  <si>
    <t>1C-18</t>
  </si>
  <si>
    <t>1801040141</t>
  </si>
  <si>
    <t>Trần Thị Mịn</t>
  </si>
  <si>
    <t>1801040146</t>
  </si>
  <si>
    <t>Nguyễn Tiến Minh</t>
  </si>
  <si>
    <t>1801040147</t>
  </si>
  <si>
    <t>Tăng Bá Minh</t>
  </si>
  <si>
    <t>1801040155</t>
  </si>
  <si>
    <t>Phạm Thành Nam</t>
  </si>
  <si>
    <t>1801040173</t>
  </si>
  <si>
    <t>Phùng Anh Quân</t>
  </si>
  <si>
    <t>1801040180</t>
  </si>
  <si>
    <t>Nguyễn Hoàng Sơn</t>
  </si>
  <si>
    <t>1801040200</t>
  </si>
  <si>
    <t>Đào Anh Thành</t>
  </si>
  <si>
    <t>1801040225</t>
  </si>
  <si>
    <t>Nguyễn Thị Quỳnh Trang</t>
  </si>
  <si>
    <t>1801040226</t>
  </si>
  <si>
    <t>Nguyễn Thu Trang</t>
  </si>
  <si>
    <t>1801040234</t>
  </si>
  <si>
    <t>Trần Đức Vinh</t>
  </si>
  <si>
    <t>1801040238</t>
  </si>
  <si>
    <t>Nguyễn Thị Yến</t>
  </si>
  <si>
    <t>1801040004</t>
  </si>
  <si>
    <t>Đỗ Việt Anh</t>
  </si>
  <si>
    <t>1801040011</t>
  </si>
  <si>
    <t>Tạ Phạm Đức Anh</t>
  </si>
  <si>
    <t>1801040021</t>
  </si>
  <si>
    <t>Nguyễn Hữu Bằng</t>
  </si>
  <si>
    <t>1801040025</t>
  </si>
  <si>
    <t>Nguyễn Thành Công</t>
  </si>
  <si>
    <t>1801040030</t>
  </si>
  <si>
    <t>Nguyễn Thị Chung</t>
  </si>
  <si>
    <t>1801040037</t>
  </si>
  <si>
    <t>Hoàng Tiến Dũng</t>
  </si>
  <si>
    <t>1801040042</t>
  </si>
  <si>
    <t>Nguyễn Khánh Duy</t>
  </si>
  <si>
    <t>1801040054</t>
  </si>
  <si>
    <t>Trần Minh Dương</t>
  </si>
  <si>
    <t>1801040055</t>
  </si>
  <si>
    <t>Trần Thị Thùy Dương</t>
  </si>
  <si>
    <t>1801040082</t>
  </si>
  <si>
    <t>1801040112</t>
  </si>
  <si>
    <t>Nguyễn Tiến Hưng</t>
  </si>
  <si>
    <t>1801040115</t>
  </si>
  <si>
    <t>Lý Trung Kiên</t>
  </si>
  <si>
    <t>1801040116</t>
  </si>
  <si>
    <t>Hà Gia Kính</t>
  </si>
  <si>
    <t>1801040121</t>
  </si>
  <si>
    <t>Trần Ngọc Khoa</t>
  </si>
  <si>
    <t>1801040135</t>
  </si>
  <si>
    <t>Trương Hoàng Long</t>
  </si>
  <si>
    <t>1801040153</t>
  </si>
  <si>
    <t>Dương Hoàng Nam</t>
  </si>
  <si>
    <t>1801040156</t>
  </si>
  <si>
    <t>Trần Xuân Ninh</t>
  </si>
  <si>
    <t>1801040158</t>
  </si>
  <si>
    <t>Nguyễn Quỳnh Nga</t>
  </si>
  <si>
    <t>1801040168</t>
  </si>
  <si>
    <t>Lê Thị Hồng Nhung</t>
  </si>
  <si>
    <t>1801040182</t>
  </si>
  <si>
    <t>Nguyễn Văn Sơn</t>
  </si>
  <si>
    <t>1801040188</t>
  </si>
  <si>
    <t>Vũ Thủy Tiên</t>
  </si>
  <si>
    <t>1801040190</t>
  </si>
  <si>
    <t>Nguyễn Mạnh Tiến</t>
  </si>
  <si>
    <t>1801040193</t>
  </si>
  <si>
    <t>Trần Anh Tú</t>
  </si>
  <si>
    <t>1801040214</t>
  </si>
  <si>
    <t>Cao Huy Thông</t>
  </si>
  <si>
    <t>1801040217</t>
  </si>
  <si>
    <t>Đào Thị Thu Thủy</t>
  </si>
  <si>
    <t>1801040222</t>
  </si>
  <si>
    <t>Nguyễn Thị Thanh Trà</t>
  </si>
  <si>
    <t>19L1040001</t>
  </si>
  <si>
    <t>NICHOLS JOHNATHAN MICHAEL</t>
  </si>
  <si>
    <t>1601040183</t>
  </si>
  <si>
    <t>Nguyễn Như Quỳnh</t>
  </si>
  <si>
    <t>1701040146</t>
  </si>
  <si>
    <t>Lê Văn Quyết</t>
  </si>
  <si>
    <t>1801040017</t>
  </si>
  <si>
    <t>Trần Thị Ngọc Ánh</t>
  </si>
  <si>
    <t>1801040034</t>
  </si>
  <si>
    <t>Phạm Thu Dung</t>
  </si>
  <si>
    <t>1801040036</t>
  </si>
  <si>
    <t>Đỗ Đức Dũng</t>
  </si>
  <si>
    <t>1801040043</t>
  </si>
  <si>
    <t>Nguyễn Văn Duy</t>
  </si>
  <si>
    <t>1801040060</t>
  </si>
  <si>
    <t>Phí Đình Đạt</t>
  </si>
  <si>
    <t>1801040073</t>
  </si>
  <si>
    <t>Bùi Thị Hạnh</t>
  </si>
  <si>
    <t>1801040077</t>
  </si>
  <si>
    <t>Phạm Thị Hằng</t>
  </si>
  <si>
    <t>1801040090</t>
  </si>
  <si>
    <t>Nguyễn Kiêm Hòa</t>
  </si>
  <si>
    <t>1801040091</t>
  </si>
  <si>
    <t>Vũ Thu Hoài</t>
  </si>
  <si>
    <t>1801040096</t>
  </si>
  <si>
    <t>Phạm Huy Hoàng</t>
  </si>
  <si>
    <t>1801040109</t>
  </si>
  <si>
    <t>Bùi Thị Thanh Huyền</t>
  </si>
  <si>
    <t>1801040111</t>
  </si>
  <si>
    <t>Nguyễn Văn Huyện</t>
  </si>
  <si>
    <t>1801040113</t>
  </si>
  <si>
    <t>Nguyễn Tuấn Hưng</t>
  </si>
  <si>
    <t>1801040118</t>
  </si>
  <si>
    <t>Nguyễn Duy Khánh</t>
  </si>
  <si>
    <t>1801040154</t>
  </si>
  <si>
    <t>Lê Hoàng Nam</t>
  </si>
  <si>
    <t>1801040169</t>
  </si>
  <si>
    <t>An Thị Phương</t>
  </si>
  <si>
    <t>1801040175</t>
  </si>
  <si>
    <t>Trần Xuân Quyết</t>
  </si>
  <si>
    <t>1801040179</t>
  </si>
  <si>
    <t>Lê Tuấn Sơn</t>
  </si>
  <si>
    <t>1801040189</t>
  </si>
  <si>
    <t>Đinh Quang Tiến</t>
  </si>
  <si>
    <t>1801040191</t>
  </si>
  <si>
    <t>Nguyễn Văn Toản</t>
  </si>
  <si>
    <t>1801040199</t>
  </si>
  <si>
    <t>Lê Tuấn Thanh</t>
  </si>
  <si>
    <t>1801040205</t>
  </si>
  <si>
    <t>Dương Thị Phương Thảo</t>
  </si>
  <si>
    <t>1801040221</t>
  </si>
  <si>
    <t>1801040224</t>
  </si>
  <si>
    <t>Nguyễn Thị Kiều Trang</t>
  </si>
  <si>
    <t>1801040233</t>
  </si>
  <si>
    <t>Vũ Hoàng Việt</t>
  </si>
  <si>
    <t>1801040235</t>
  </si>
  <si>
    <t>Lê Ngọc Long Vũ</t>
  </si>
  <si>
    <t>1701040063</t>
  </si>
  <si>
    <t>Trần Thị Huệ</t>
  </si>
  <si>
    <t>1801040012</t>
  </si>
  <si>
    <t>Triệu Trọng Nam Anh</t>
  </si>
  <si>
    <t>1801040014</t>
  </si>
  <si>
    <t>Đinh Thị Ánh</t>
  </si>
  <si>
    <t>1801040035</t>
  </si>
  <si>
    <t>Vũ Thị Kim Dung</t>
  </si>
  <si>
    <t>1801040057</t>
  </si>
  <si>
    <t>Bùi Hữu Đạt</t>
  </si>
  <si>
    <t>1801040065</t>
  </si>
  <si>
    <t>Nguyễn Minh Đức</t>
  </si>
  <si>
    <t>1801040072</t>
  </si>
  <si>
    <t>Nguyễn Hải</t>
  </si>
  <si>
    <t>1801040084</t>
  </si>
  <si>
    <t>Nguyễn Trung Hiếu</t>
  </si>
  <si>
    <t>1801040117</t>
  </si>
  <si>
    <t>Trần Vũ Phúc Khanh</t>
  </si>
  <si>
    <t>1801040130</t>
  </si>
  <si>
    <t>Lê Đức Long</t>
  </si>
  <si>
    <t>1801040131</t>
  </si>
  <si>
    <t>1801040152</t>
  </si>
  <si>
    <t>Bùi Khánh Nam</t>
  </si>
  <si>
    <t>1801040157</t>
  </si>
  <si>
    <t>Hoàng Thanh Nga</t>
  </si>
  <si>
    <t>1801040166</t>
  </si>
  <si>
    <t>Bùi Tùng Nhật</t>
  </si>
  <si>
    <t>1801040167</t>
  </si>
  <si>
    <t>Vũ Thị Nhật</t>
  </si>
  <si>
    <t>1801040187</t>
  </si>
  <si>
    <t>Hà Đức Tâm</t>
  </si>
  <si>
    <t>1801040194</t>
  </si>
  <si>
    <t>Trần Thị Ngọc Tú</t>
  </si>
  <si>
    <t>1801040195</t>
  </si>
  <si>
    <t>Nguyễn Vĩ Tuấn</t>
  </si>
  <si>
    <t>1801040207</t>
  </si>
  <si>
    <t>Lê Thị Phương Thảo</t>
  </si>
  <si>
    <t>1801040223</t>
  </si>
  <si>
    <t>Đỗ Hà Trang</t>
  </si>
  <si>
    <t>1701040053</t>
  </si>
  <si>
    <t>Đặng Trần Trung Hiếu</t>
  </si>
  <si>
    <t>1801040013</t>
  </si>
  <si>
    <t>Vũ Thị Phương Anh</t>
  </si>
  <si>
    <t>1801040019</t>
  </si>
  <si>
    <t>Bùi Công Bắc</t>
  </si>
  <si>
    <t>1801040024</t>
  </si>
  <si>
    <t>1801040053</t>
  </si>
  <si>
    <t>Nguyễn Thùy Dương</t>
  </si>
  <si>
    <t>1801040063</t>
  </si>
  <si>
    <t>Nguyễn Xuân Hải Đăng</t>
  </si>
  <si>
    <t>1801040070</t>
  </si>
  <si>
    <t>Đặng Thị Ngọc Hà</t>
  </si>
  <si>
    <t>1801040080</t>
  </si>
  <si>
    <t>Đỗ Minh Hiếu</t>
  </si>
  <si>
    <t>1801040083</t>
  </si>
  <si>
    <t>Nguyễn Quốc Hiếu</t>
  </si>
  <si>
    <t>1801040104</t>
  </si>
  <si>
    <t>Phạm Quốc Huy</t>
  </si>
  <si>
    <t>1801040114</t>
  </si>
  <si>
    <t>Trần Thị Hương</t>
  </si>
  <si>
    <t>1801040122</t>
  </si>
  <si>
    <t>Trần Hoàng Lam</t>
  </si>
  <si>
    <t>1801040134</t>
  </si>
  <si>
    <t>Nguyễn Thành Long</t>
  </si>
  <si>
    <t>1801040148</t>
  </si>
  <si>
    <t>Trần Quang Minh</t>
  </si>
  <si>
    <t>1801040149</t>
  </si>
  <si>
    <t>Vũ Ngọc Hà Minh</t>
  </si>
  <si>
    <t>1801040151</t>
  </si>
  <si>
    <t>Nguyễn Thị Hà My</t>
  </si>
  <si>
    <t>1801040164</t>
  </si>
  <si>
    <t>Phạm Hồng Ngọc</t>
  </si>
  <si>
    <t>1801040171</t>
  </si>
  <si>
    <t>Lê Thị Minh Phượng</t>
  </si>
  <si>
    <t>1801040172</t>
  </si>
  <si>
    <t>Phạm Đức Quang</t>
  </si>
  <si>
    <t>1801040181</t>
  </si>
  <si>
    <t>Nguyễn Tiến Sơn</t>
  </si>
  <si>
    <t>1801040184</t>
  </si>
  <si>
    <t>Trần Sỹ Hoàng Sơn</t>
  </si>
  <si>
    <t>1801040202</t>
  </si>
  <si>
    <t>Nguyễn Trung Thành</t>
  </si>
  <si>
    <t>1801040216</t>
  </si>
  <si>
    <t>Nguyễn Thị Thùy</t>
  </si>
  <si>
    <t>1801040218</t>
  </si>
  <si>
    <t>Nghiêm Thị Xuân Thủy</t>
  </si>
  <si>
    <t>1801040227</t>
  </si>
  <si>
    <t>Trịnh Thu Trang</t>
  </si>
  <si>
    <t>1801040229</t>
  </si>
  <si>
    <t>Vũ Đăng Trình</t>
  </si>
  <si>
    <t>1801040232</t>
  </si>
  <si>
    <t>Phạm Quang Văn</t>
  </si>
  <si>
    <t>1701040099</t>
  </si>
  <si>
    <t>Vương Thị Diệu Linh</t>
  </si>
  <si>
    <t>1701040175</t>
  </si>
  <si>
    <t>Phạm Thị Thuỳ Trang</t>
  </si>
  <si>
    <t>1801040006</t>
  </si>
  <si>
    <t>Nguyễn Hoàng Anh</t>
  </si>
  <si>
    <t>1801040010</t>
  </si>
  <si>
    <t>Phí Nhật Anh</t>
  </si>
  <si>
    <t>1801040028</t>
  </si>
  <si>
    <t>Trần Mạnh Cường</t>
  </si>
  <si>
    <t>1801040061</t>
  </si>
  <si>
    <t>Trương Quốc Đạt</t>
  </si>
  <si>
    <t>1801040067</t>
  </si>
  <si>
    <t>Tạ Minh Đức</t>
  </si>
  <si>
    <t>1801040081</t>
  </si>
  <si>
    <t>1801040093</t>
  </si>
  <si>
    <t>Đỗ Minh Hoàng</t>
  </si>
  <si>
    <t>1801040105</t>
  </si>
  <si>
    <t>Trần Quang Huy</t>
  </si>
  <si>
    <t>1801040106</t>
  </si>
  <si>
    <t>Trịnh Quang Huy</t>
  </si>
  <si>
    <t>1801040119</t>
  </si>
  <si>
    <t>Nguyễn Quốc Khánh</t>
  </si>
  <si>
    <t>1801040120</t>
  </si>
  <si>
    <t>Văn Đức Khánh</t>
  </si>
  <si>
    <t>1801040142</t>
  </si>
  <si>
    <t>Lê Tuấn Minh</t>
  </si>
  <si>
    <t>1801040150</t>
  </si>
  <si>
    <t>Bùi Minh Thảo My</t>
  </si>
  <si>
    <t>1801040161</t>
  </si>
  <si>
    <t>Dương Đức Nghiêm</t>
  </si>
  <si>
    <t>1801040203</t>
  </si>
  <si>
    <t>Phạm Tiến Thành</t>
  </si>
  <si>
    <t>1801040206</t>
  </si>
  <si>
    <t>Hà Thị Thanh Thảo</t>
  </si>
  <si>
    <t>Tô Minh Tâm</t>
  </si>
  <si>
    <t>Khóa: 2018 - Học kỳ 1 năm học 2020-2021</t>
  </si>
  <si>
    <t>Online</t>
  </si>
  <si>
    <t>Project</t>
  </si>
  <si>
    <t>Trần Đức Bảo</t>
  </si>
  <si>
    <t>Trịnh Bảo Ngọc</t>
  </si>
  <si>
    <t>ĐIỂM THI KẾT THÚC HỌC PHẦN</t>
  </si>
  <si>
    <t>Môn học: PHÂN TÍCH VÀ THIẾT KẾ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</si>
</sst>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Verdana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C0000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49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164" fontId="9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9" fillId="4" borderId="5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164" fontId="9" fillId="4" borderId="6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vertical="center"/>
    </xf>
    <xf numFmtId="164" fontId="9" fillId="2" borderId="6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center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164" fontId="9" fillId="6" borderId="6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164" fontId="13" fillId="4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64" fontId="13" fillId="4" borderId="6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29D02B9F-3A57-40AB-896B-2A6711D1C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B14B3653-A0EE-4C2A-8D6A-151B92237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2" name="Picture 2" descr="H:\LOGO-NXV\Hai__090908__02_1_den.jpg">
          <a:extLst>
            <a:ext uri="{FF2B5EF4-FFF2-40B4-BE49-F238E27FC236}">
              <a16:creationId xmlns:a16="http://schemas.microsoft.com/office/drawing/2014/main" id="{BBA83FAB-0C7C-4F3E-87F0-160889ADA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142875"/>
          <a:ext cx="472440" cy="417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3" name="Picture 2" descr="H:\LOGO-NXV\Hai__090908__02_1_den.jpg">
          <a:extLst>
            <a:ext uri="{FF2B5EF4-FFF2-40B4-BE49-F238E27FC236}">
              <a16:creationId xmlns:a16="http://schemas.microsoft.com/office/drawing/2014/main" id="{B858A383-6A92-4CEA-8614-892A3F9A0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142875"/>
          <a:ext cx="472440" cy="417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1A35-A160-4657-95F7-0312E9744A19}">
  <dimension ref="B2:I227"/>
  <sheetViews>
    <sheetView tabSelected="1" workbookViewId="0">
      <selection activeCell="H10" sqref="H10"/>
    </sheetView>
  </sheetViews>
  <sheetFormatPr defaultRowHeight="13.2" x14ac:dyDescent="0.25"/>
  <cols>
    <col min="1" max="1" width="2.6640625" style="1" customWidth="1"/>
    <col min="2" max="2" width="4.6640625" style="12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11.6640625" style="1" bestFit="1" customWidth="1"/>
    <col min="7" max="7" width="10.6640625" style="13" customWidth="1"/>
    <col min="8" max="8" width="10.6640625" style="22" customWidth="1"/>
    <col min="9" max="9" width="11.5546875" style="22" customWidth="1"/>
    <col min="10" max="253" width="9.109375" style="1"/>
    <col min="254" max="254" width="2.6640625" style="1" customWidth="1"/>
    <col min="255" max="255" width="4.6640625" style="1" customWidth="1"/>
    <col min="256" max="256" width="12.6640625" style="1" customWidth="1"/>
    <col min="257" max="257" width="21.33203125" style="1" customWidth="1"/>
    <col min="258" max="258" width="7.6640625" style="1" customWidth="1"/>
    <col min="259" max="259" width="14" style="1" bestFit="1" customWidth="1"/>
    <col min="260" max="260" width="13.88671875" style="1" bestFit="1" customWidth="1"/>
    <col min="261" max="262" width="10.6640625" style="1" customWidth="1"/>
    <col min="263" max="509" width="9.109375" style="1"/>
    <col min="510" max="510" width="2.6640625" style="1" customWidth="1"/>
    <col min="511" max="511" width="4.6640625" style="1" customWidth="1"/>
    <col min="512" max="512" width="12.6640625" style="1" customWidth="1"/>
    <col min="513" max="513" width="21.33203125" style="1" customWidth="1"/>
    <col min="514" max="514" width="7.6640625" style="1" customWidth="1"/>
    <col min="515" max="515" width="14" style="1" bestFit="1" customWidth="1"/>
    <col min="516" max="516" width="13.88671875" style="1" bestFit="1" customWidth="1"/>
    <col min="517" max="518" width="10.6640625" style="1" customWidth="1"/>
    <col min="519" max="765" width="9.109375" style="1"/>
    <col min="766" max="766" width="2.6640625" style="1" customWidth="1"/>
    <col min="767" max="767" width="4.6640625" style="1" customWidth="1"/>
    <col min="768" max="768" width="12.6640625" style="1" customWidth="1"/>
    <col min="769" max="769" width="21.33203125" style="1" customWidth="1"/>
    <col min="770" max="770" width="7.6640625" style="1" customWidth="1"/>
    <col min="771" max="771" width="14" style="1" bestFit="1" customWidth="1"/>
    <col min="772" max="772" width="13.88671875" style="1" bestFit="1" customWidth="1"/>
    <col min="773" max="774" width="10.6640625" style="1" customWidth="1"/>
    <col min="775" max="1021" width="9.109375" style="1"/>
    <col min="1022" max="1022" width="2.6640625" style="1" customWidth="1"/>
    <col min="1023" max="1023" width="4.6640625" style="1" customWidth="1"/>
    <col min="1024" max="1024" width="12.6640625" style="1" customWidth="1"/>
    <col min="1025" max="1025" width="21.33203125" style="1" customWidth="1"/>
    <col min="1026" max="1026" width="7.6640625" style="1" customWidth="1"/>
    <col min="1027" max="1027" width="14" style="1" bestFit="1" customWidth="1"/>
    <col min="1028" max="1028" width="13.88671875" style="1" bestFit="1" customWidth="1"/>
    <col min="1029" max="1030" width="10.6640625" style="1" customWidth="1"/>
    <col min="1031" max="1277" width="9.109375" style="1"/>
    <col min="1278" max="1278" width="2.6640625" style="1" customWidth="1"/>
    <col min="1279" max="1279" width="4.6640625" style="1" customWidth="1"/>
    <col min="1280" max="1280" width="12.6640625" style="1" customWidth="1"/>
    <col min="1281" max="1281" width="21.33203125" style="1" customWidth="1"/>
    <col min="1282" max="1282" width="7.6640625" style="1" customWidth="1"/>
    <col min="1283" max="1283" width="14" style="1" bestFit="1" customWidth="1"/>
    <col min="1284" max="1284" width="13.88671875" style="1" bestFit="1" customWidth="1"/>
    <col min="1285" max="1286" width="10.6640625" style="1" customWidth="1"/>
    <col min="1287" max="1533" width="9.109375" style="1"/>
    <col min="1534" max="1534" width="2.6640625" style="1" customWidth="1"/>
    <col min="1535" max="1535" width="4.6640625" style="1" customWidth="1"/>
    <col min="1536" max="1536" width="12.6640625" style="1" customWidth="1"/>
    <col min="1537" max="1537" width="21.33203125" style="1" customWidth="1"/>
    <col min="1538" max="1538" width="7.6640625" style="1" customWidth="1"/>
    <col min="1539" max="1539" width="14" style="1" bestFit="1" customWidth="1"/>
    <col min="1540" max="1540" width="13.88671875" style="1" bestFit="1" customWidth="1"/>
    <col min="1541" max="1542" width="10.6640625" style="1" customWidth="1"/>
    <col min="1543" max="1789" width="9.109375" style="1"/>
    <col min="1790" max="1790" width="2.6640625" style="1" customWidth="1"/>
    <col min="1791" max="1791" width="4.6640625" style="1" customWidth="1"/>
    <col min="1792" max="1792" width="12.6640625" style="1" customWidth="1"/>
    <col min="1793" max="1793" width="21.33203125" style="1" customWidth="1"/>
    <col min="1794" max="1794" width="7.6640625" style="1" customWidth="1"/>
    <col min="1795" max="1795" width="14" style="1" bestFit="1" customWidth="1"/>
    <col min="1796" max="1796" width="13.88671875" style="1" bestFit="1" customWidth="1"/>
    <col min="1797" max="1798" width="10.6640625" style="1" customWidth="1"/>
    <col min="1799" max="2045" width="9.109375" style="1"/>
    <col min="2046" max="2046" width="2.6640625" style="1" customWidth="1"/>
    <col min="2047" max="2047" width="4.6640625" style="1" customWidth="1"/>
    <col min="2048" max="2048" width="12.6640625" style="1" customWidth="1"/>
    <col min="2049" max="2049" width="21.33203125" style="1" customWidth="1"/>
    <col min="2050" max="2050" width="7.6640625" style="1" customWidth="1"/>
    <col min="2051" max="2051" width="14" style="1" bestFit="1" customWidth="1"/>
    <col min="2052" max="2052" width="13.88671875" style="1" bestFit="1" customWidth="1"/>
    <col min="2053" max="2054" width="10.6640625" style="1" customWidth="1"/>
    <col min="2055" max="2301" width="9.109375" style="1"/>
    <col min="2302" max="2302" width="2.6640625" style="1" customWidth="1"/>
    <col min="2303" max="2303" width="4.6640625" style="1" customWidth="1"/>
    <col min="2304" max="2304" width="12.6640625" style="1" customWidth="1"/>
    <col min="2305" max="2305" width="21.33203125" style="1" customWidth="1"/>
    <col min="2306" max="2306" width="7.6640625" style="1" customWidth="1"/>
    <col min="2307" max="2307" width="14" style="1" bestFit="1" customWidth="1"/>
    <col min="2308" max="2308" width="13.88671875" style="1" bestFit="1" customWidth="1"/>
    <col min="2309" max="2310" width="10.6640625" style="1" customWidth="1"/>
    <col min="2311" max="2557" width="9.109375" style="1"/>
    <col min="2558" max="2558" width="2.6640625" style="1" customWidth="1"/>
    <col min="2559" max="2559" width="4.6640625" style="1" customWidth="1"/>
    <col min="2560" max="2560" width="12.6640625" style="1" customWidth="1"/>
    <col min="2561" max="2561" width="21.33203125" style="1" customWidth="1"/>
    <col min="2562" max="2562" width="7.6640625" style="1" customWidth="1"/>
    <col min="2563" max="2563" width="14" style="1" bestFit="1" customWidth="1"/>
    <col min="2564" max="2564" width="13.88671875" style="1" bestFit="1" customWidth="1"/>
    <col min="2565" max="2566" width="10.6640625" style="1" customWidth="1"/>
    <col min="2567" max="2813" width="9.109375" style="1"/>
    <col min="2814" max="2814" width="2.6640625" style="1" customWidth="1"/>
    <col min="2815" max="2815" width="4.6640625" style="1" customWidth="1"/>
    <col min="2816" max="2816" width="12.6640625" style="1" customWidth="1"/>
    <col min="2817" max="2817" width="21.33203125" style="1" customWidth="1"/>
    <col min="2818" max="2818" width="7.6640625" style="1" customWidth="1"/>
    <col min="2819" max="2819" width="14" style="1" bestFit="1" customWidth="1"/>
    <col min="2820" max="2820" width="13.88671875" style="1" bestFit="1" customWidth="1"/>
    <col min="2821" max="2822" width="10.6640625" style="1" customWidth="1"/>
    <col min="2823" max="3069" width="9.109375" style="1"/>
    <col min="3070" max="3070" width="2.6640625" style="1" customWidth="1"/>
    <col min="3071" max="3071" width="4.6640625" style="1" customWidth="1"/>
    <col min="3072" max="3072" width="12.6640625" style="1" customWidth="1"/>
    <col min="3073" max="3073" width="21.33203125" style="1" customWidth="1"/>
    <col min="3074" max="3074" width="7.6640625" style="1" customWidth="1"/>
    <col min="3075" max="3075" width="14" style="1" bestFit="1" customWidth="1"/>
    <col min="3076" max="3076" width="13.88671875" style="1" bestFit="1" customWidth="1"/>
    <col min="3077" max="3078" width="10.6640625" style="1" customWidth="1"/>
    <col min="3079" max="3325" width="9.109375" style="1"/>
    <col min="3326" max="3326" width="2.6640625" style="1" customWidth="1"/>
    <col min="3327" max="3327" width="4.6640625" style="1" customWidth="1"/>
    <col min="3328" max="3328" width="12.6640625" style="1" customWidth="1"/>
    <col min="3329" max="3329" width="21.33203125" style="1" customWidth="1"/>
    <col min="3330" max="3330" width="7.6640625" style="1" customWidth="1"/>
    <col min="3331" max="3331" width="14" style="1" bestFit="1" customWidth="1"/>
    <col min="3332" max="3332" width="13.88671875" style="1" bestFit="1" customWidth="1"/>
    <col min="3333" max="3334" width="10.6640625" style="1" customWidth="1"/>
    <col min="3335" max="3581" width="9.109375" style="1"/>
    <col min="3582" max="3582" width="2.6640625" style="1" customWidth="1"/>
    <col min="3583" max="3583" width="4.6640625" style="1" customWidth="1"/>
    <col min="3584" max="3584" width="12.6640625" style="1" customWidth="1"/>
    <col min="3585" max="3585" width="21.33203125" style="1" customWidth="1"/>
    <col min="3586" max="3586" width="7.6640625" style="1" customWidth="1"/>
    <col min="3587" max="3587" width="14" style="1" bestFit="1" customWidth="1"/>
    <col min="3588" max="3588" width="13.88671875" style="1" bestFit="1" customWidth="1"/>
    <col min="3589" max="3590" width="10.6640625" style="1" customWidth="1"/>
    <col min="3591" max="3837" width="9.109375" style="1"/>
    <col min="3838" max="3838" width="2.6640625" style="1" customWidth="1"/>
    <col min="3839" max="3839" width="4.6640625" style="1" customWidth="1"/>
    <col min="3840" max="3840" width="12.6640625" style="1" customWidth="1"/>
    <col min="3841" max="3841" width="21.33203125" style="1" customWidth="1"/>
    <col min="3842" max="3842" width="7.6640625" style="1" customWidth="1"/>
    <col min="3843" max="3843" width="14" style="1" bestFit="1" customWidth="1"/>
    <col min="3844" max="3844" width="13.88671875" style="1" bestFit="1" customWidth="1"/>
    <col min="3845" max="3846" width="10.6640625" style="1" customWidth="1"/>
    <col min="3847" max="4093" width="9.109375" style="1"/>
    <col min="4094" max="4094" width="2.6640625" style="1" customWidth="1"/>
    <col min="4095" max="4095" width="4.6640625" style="1" customWidth="1"/>
    <col min="4096" max="4096" width="12.6640625" style="1" customWidth="1"/>
    <col min="4097" max="4097" width="21.33203125" style="1" customWidth="1"/>
    <col min="4098" max="4098" width="7.6640625" style="1" customWidth="1"/>
    <col min="4099" max="4099" width="14" style="1" bestFit="1" customWidth="1"/>
    <col min="4100" max="4100" width="13.88671875" style="1" bestFit="1" customWidth="1"/>
    <col min="4101" max="4102" width="10.6640625" style="1" customWidth="1"/>
    <col min="4103" max="4349" width="9.109375" style="1"/>
    <col min="4350" max="4350" width="2.6640625" style="1" customWidth="1"/>
    <col min="4351" max="4351" width="4.6640625" style="1" customWidth="1"/>
    <col min="4352" max="4352" width="12.6640625" style="1" customWidth="1"/>
    <col min="4353" max="4353" width="21.33203125" style="1" customWidth="1"/>
    <col min="4354" max="4354" width="7.6640625" style="1" customWidth="1"/>
    <col min="4355" max="4355" width="14" style="1" bestFit="1" customWidth="1"/>
    <col min="4356" max="4356" width="13.88671875" style="1" bestFit="1" customWidth="1"/>
    <col min="4357" max="4358" width="10.6640625" style="1" customWidth="1"/>
    <col min="4359" max="4605" width="9.109375" style="1"/>
    <col min="4606" max="4606" width="2.6640625" style="1" customWidth="1"/>
    <col min="4607" max="4607" width="4.6640625" style="1" customWidth="1"/>
    <col min="4608" max="4608" width="12.6640625" style="1" customWidth="1"/>
    <col min="4609" max="4609" width="21.33203125" style="1" customWidth="1"/>
    <col min="4610" max="4610" width="7.6640625" style="1" customWidth="1"/>
    <col min="4611" max="4611" width="14" style="1" bestFit="1" customWidth="1"/>
    <col min="4612" max="4612" width="13.88671875" style="1" bestFit="1" customWidth="1"/>
    <col min="4613" max="4614" width="10.6640625" style="1" customWidth="1"/>
    <col min="4615" max="4861" width="9.109375" style="1"/>
    <col min="4862" max="4862" width="2.6640625" style="1" customWidth="1"/>
    <col min="4863" max="4863" width="4.6640625" style="1" customWidth="1"/>
    <col min="4864" max="4864" width="12.6640625" style="1" customWidth="1"/>
    <col min="4865" max="4865" width="21.33203125" style="1" customWidth="1"/>
    <col min="4866" max="4866" width="7.6640625" style="1" customWidth="1"/>
    <col min="4867" max="4867" width="14" style="1" bestFit="1" customWidth="1"/>
    <col min="4868" max="4868" width="13.88671875" style="1" bestFit="1" customWidth="1"/>
    <col min="4869" max="4870" width="10.6640625" style="1" customWidth="1"/>
    <col min="4871" max="5117" width="9.109375" style="1"/>
    <col min="5118" max="5118" width="2.6640625" style="1" customWidth="1"/>
    <col min="5119" max="5119" width="4.6640625" style="1" customWidth="1"/>
    <col min="5120" max="5120" width="12.6640625" style="1" customWidth="1"/>
    <col min="5121" max="5121" width="21.33203125" style="1" customWidth="1"/>
    <col min="5122" max="5122" width="7.6640625" style="1" customWidth="1"/>
    <col min="5123" max="5123" width="14" style="1" bestFit="1" customWidth="1"/>
    <col min="5124" max="5124" width="13.88671875" style="1" bestFit="1" customWidth="1"/>
    <col min="5125" max="5126" width="10.6640625" style="1" customWidth="1"/>
    <col min="5127" max="5373" width="9.109375" style="1"/>
    <col min="5374" max="5374" width="2.6640625" style="1" customWidth="1"/>
    <col min="5375" max="5375" width="4.6640625" style="1" customWidth="1"/>
    <col min="5376" max="5376" width="12.6640625" style="1" customWidth="1"/>
    <col min="5377" max="5377" width="21.33203125" style="1" customWidth="1"/>
    <col min="5378" max="5378" width="7.6640625" style="1" customWidth="1"/>
    <col min="5379" max="5379" width="14" style="1" bestFit="1" customWidth="1"/>
    <col min="5380" max="5380" width="13.88671875" style="1" bestFit="1" customWidth="1"/>
    <col min="5381" max="5382" width="10.6640625" style="1" customWidth="1"/>
    <col min="5383" max="5629" width="9.109375" style="1"/>
    <col min="5630" max="5630" width="2.6640625" style="1" customWidth="1"/>
    <col min="5631" max="5631" width="4.6640625" style="1" customWidth="1"/>
    <col min="5632" max="5632" width="12.6640625" style="1" customWidth="1"/>
    <col min="5633" max="5633" width="21.33203125" style="1" customWidth="1"/>
    <col min="5634" max="5634" width="7.6640625" style="1" customWidth="1"/>
    <col min="5635" max="5635" width="14" style="1" bestFit="1" customWidth="1"/>
    <col min="5636" max="5636" width="13.88671875" style="1" bestFit="1" customWidth="1"/>
    <col min="5637" max="5638" width="10.6640625" style="1" customWidth="1"/>
    <col min="5639" max="5885" width="9.109375" style="1"/>
    <col min="5886" max="5886" width="2.6640625" style="1" customWidth="1"/>
    <col min="5887" max="5887" width="4.6640625" style="1" customWidth="1"/>
    <col min="5888" max="5888" width="12.6640625" style="1" customWidth="1"/>
    <col min="5889" max="5889" width="21.33203125" style="1" customWidth="1"/>
    <col min="5890" max="5890" width="7.6640625" style="1" customWidth="1"/>
    <col min="5891" max="5891" width="14" style="1" bestFit="1" customWidth="1"/>
    <col min="5892" max="5892" width="13.88671875" style="1" bestFit="1" customWidth="1"/>
    <col min="5893" max="5894" width="10.6640625" style="1" customWidth="1"/>
    <col min="5895" max="6141" width="9.109375" style="1"/>
    <col min="6142" max="6142" width="2.6640625" style="1" customWidth="1"/>
    <col min="6143" max="6143" width="4.6640625" style="1" customWidth="1"/>
    <col min="6144" max="6144" width="12.6640625" style="1" customWidth="1"/>
    <col min="6145" max="6145" width="21.33203125" style="1" customWidth="1"/>
    <col min="6146" max="6146" width="7.6640625" style="1" customWidth="1"/>
    <col min="6147" max="6147" width="14" style="1" bestFit="1" customWidth="1"/>
    <col min="6148" max="6148" width="13.88671875" style="1" bestFit="1" customWidth="1"/>
    <col min="6149" max="6150" width="10.6640625" style="1" customWidth="1"/>
    <col min="6151" max="6397" width="9.109375" style="1"/>
    <col min="6398" max="6398" width="2.6640625" style="1" customWidth="1"/>
    <col min="6399" max="6399" width="4.6640625" style="1" customWidth="1"/>
    <col min="6400" max="6400" width="12.6640625" style="1" customWidth="1"/>
    <col min="6401" max="6401" width="21.33203125" style="1" customWidth="1"/>
    <col min="6402" max="6402" width="7.6640625" style="1" customWidth="1"/>
    <col min="6403" max="6403" width="14" style="1" bestFit="1" customWidth="1"/>
    <col min="6404" max="6404" width="13.88671875" style="1" bestFit="1" customWidth="1"/>
    <col min="6405" max="6406" width="10.6640625" style="1" customWidth="1"/>
    <col min="6407" max="6653" width="9.109375" style="1"/>
    <col min="6654" max="6654" width="2.6640625" style="1" customWidth="1"/>
    <col min="6655" max="6655" width="4.6640625" style="1" customWidth="1"/>
    <col min="6656" max="6656" width="12.6640625" style="1" customWidth="1"/>
    <col min="6657" max="6657" width="21.33203125" style="1" customWidth="1"/>
    <col min="6658" max="6658" width="7.6640625" style="1" customWidth="1"/>
    <col min="6659" max="6659" width="14" style="1" bestFit="1" customWidth="1"/>
    <col min="6660" max="6660" width="13.88671875" style="1" bestFit="1" customWidth="1"/>
    <col min="6661" max="6662" width="10.6640625" style="1" customWidth="1"/>
    <col min="6663" max="6909" width="9.109375" style="1"/>
    <col min="6910" max="6910" width="2.6640625" style="1" customWidth="1"/>
    <col min="6911" max="6911" width="4.6640625" style="1" customWidth="1"/>
    <col min="6912" max="6912" width="12.6640625" style="1" customWidth="1"/>
    <col min="6913" max="6913" width="21.33203125" style="1" customWidth="1"/>
    <col min="6914" max="6914" width="7.6640625" style="1" customWidth="1"/>
    <col min="6915" max="6915" width="14" style="1" bestFit="1" customWidth="1"/>
    <col min="6916" max="6916" width="13.88671875" style="1" bestFit="1" customWidth="1"/>
    <col min="6917" max="6918" width="10.6640625" style="1" customWidth="1"/>
    <col min="6919" max="7165" width="9.109375" style="1"/>
    <col min="7166" max="7166" width="2.6640625" style="1" customWidth="1"/>
    <col min="7167" max="7167" width="4.6640625" style="1" customWidth="1"/>
    <col min="7168" max="7168" width="12.6640625" style="1" customWidth="1"/>
    <col min="7169" max="7169" width="21.33203125" style="1" customWidth="1"/>
    <col min="7170" max="7170" width="7.6640625" style="1" customWidth="1"/>
    <col min="7171" max="7171" width="14" style="1" bestFit="1" customWidth="1"/>
    <col min="7172" max="7172" width="13.88671875" style="1" bestFit="1" customWidth="1"/>
    <col min="7173" max="7174" width="10.6640625" style="1" customWidth="1"/>
    <col min="7175" max="7421" width="9.109375" style="1"/>
    <col min="7422" max="7422" width="2.6640625" style="1" customWidth="1"/>
    <col min="7423" max="7423" width="4.6640625" style="1" customWidth="1"/>
    <col min="7424" max="7424" width="12.6640625" style="1" customWidth="1"/>
    <col min="7425" max="7425" width="21.33203125" style="1" customWidth="1"/>
    <col min="7426" max="7426" width="7.6640625" style="1" customWidth="1"/>
    <col min="7427" max="7427" width="14" style="1" bestFit="1" customWidth="1"/>
    <col min="7428" max="7428" width="13.88671875" style="1" bestFit="1" customWidth="1"/>
    <col min="7429" max="7430" width="10.6640625" style="1" customWidth="1"/>
    <col min="7431" max="7677" width="9.109375" style="1"/>
    <col min="7678" max="7678" width="2.6640625" style="1" customWidth="1"/>
    <col min="7679" max="7679" width="4.6640625" style="1" customWidth="1"/>
    <col min="7680" max="7680" width="12.6640625" style="1" customWidth="1"/>
    <col min="7681" max="7681" width="21.33203125" style="1" customWidth="1"/>
    <col min="7682" max="7682" width="7.6640625" style="1" customWidth="1"/>
    <col min="7683" max="7683" width="14" style="1" bestFit="1" customWidth="1"/>
    <col min="7684" max="7684" width="13.88671875" style="1" bestFit="1" customWidth="1"/>
    <col min="7685" max="7686" width="10.6640625" style="1" customWidth="1"/>
    <col min="7687" max="7933" width="9.109375" style="1"/>
    <col min="7934" max="7934" width="2.6640625" style="1" customWidth="1"/>
    <col min="7935" max="7935" width="4.6640625" style="1" customWidth="1"/>
    <col min="7936" max="7936" width="12.6640625" style="1" customWidth="1"/>
    <col min="7937" max="7937" width="21.33203125" style="1" customWidth="1"/>
    <col min="7938" max="7938" width="7.6640625" style="1" customWidth="1"/>
    <col min="7939" max="7939" width="14" style="1" bestFit="1" customWidth="1"/>
    <col min="7940" max="7940" width="13.88671875" style="1" bestFit="1" customWidth="1"/>
    <col min="7941" max="7942" width="10.6640625" style="1" customWidth="1"/>
    <col min="7943" max="8189" width="9.109375" style="1"/>
    <col min="8190" max="8190" width="2.6640625" style="1" customWidth="1"/>
    <col min="8191" max="8191" width="4.6640625" style="1" customWidth="1"/>
    <col min="8192" max="8192" width="12.6640625" style="1" customWidth="1"/>
    <col min="8193" max="8193" width="21.33203125" style="1" customWidth="1"/>
    <col min="8194" max="8194" width="7.6640625" style="1" customWidth="1"/>
    <col min="8195" max="8195" width="14" style="1" bestFit="1" customWidth="1"/>
    <col min="8196" max="8196" width="13.88671875" style="1" bestFit="1" customWidth="1"/>
    <col min="8197" max="8198" width="10.6640625" style="1" customWidth="1"/>
    <col min="8199" max="8445" width="9.109375" style="1"/>
    <col min="8446" max="8446" width="2.6640625" style="1" customWidth="1"/>
    <col min="8447" max="8447" width="4.6640625" style="1" customWidth="1"/>
    <col min="8448" max="8448" width="12.6640625" style="1" customWidth="1"/>
    <col min="8449" max="8449" width="21.33203125" style="1" customWidth="1"/>
    <col min="8450" max="8450" width="7.6640625" style="1" customWidth="1"/>
    <col min="8451" max="8451" width="14" style="1" bestFit="1" customWidth="1"/>
    <col min="8452" max="8452" width="13.88671875" style="1" bestFit="1" customWidth="1"/>
    <col min="8453" max="8454" width="10.6640625" style="1" customWidth="1"/>
    <col min="8455" max="8701" width="9.109375" style="1"/>
    <col min="8702" max="8702" width="2.6640625" style="1" customWidth="1"/>
    <col min="8703" max="8703" width="4.6640625" style="1" customWidth="1"/>
    <col min="8704" max="8704" width="12.6640625" style="1" customWidth="1"/>
    <col min="8705" max="8705" width="21.33203125" style="1" customWidth="1"/>
    <col min="8706" max="8706" width="7.6640625" style="1" customWidth="1"/>
    <col min="8707" max="8707" width="14" style="1" bestFit="1" customWidth="1"/>
    <col min="8708" max="8708" width="13.88671875" style="1" bestFit="1" customWidth="1"/>
    <col min="8709" max="8710" width="10.6640625" style="1" customWidth="1"/>
    <col min="8711" max="8957" width="9.109375" style="1"/>
    <col min="8958" max="8958" width="2.6640625" style="1" customWidth="1"/>
    <col min="8959" max="8959" width="4.6640625" style="1" customWidth="1"/>
    <col min="8960" max="8960" width="12.6640625" style="1" customWidth="1"/>
    <col min="8961" max="8961" width="21.33203125" style="1" customWidth="1"/>
    <col min="8962" max="8962" width="7.6640625" style="1" customWidth="1"/>
    <col min="8963" max="8963" width="14" style="1" bestFit="1" customWidth="1"/>
    <col min="8964" max="8964" width="13.88671875" style="1" bestFit="1" customWidth="1"/>
    <col min="8965" max="8966" width="10.6640625" style="1" customWidth="1"/>
    <col min="8967" max="9213" width="9.109375" style="1"/>
    <col min="9214" max="9214" width="2.6640625" style="1" customWidth="1"/>
    <col min="9215" max="9215" width="4.6640625" style="1" customWidth="1"/>
    <col min="9216" max="9216" width="12.6640625" style="1" customWidth="1"/>
    <col min="9217" max="9217" width="21.33203125" style="1" customWidth="1"/>
    <col min="9218" max="9218" width="7.6640625" style="1" customWidth="1"/>
    <col min="9219" max="9219" width="14" style="1" bestFit="1" customWidth="1"/>
    <col min="9220" max="9220" width="13.88671875" style="1" bestFit="1" customWidth="1"/>
    <col min="9221" max="9222" width="10.6640625" style="1" customWidth="1"/>
    <col min="9223" max="9469" width="9.109375" style="1"/>
    <col min="9470" max="9470" width="2.6640625" style="1" customWidth="1"/>
    <col min="9471" max="9471" width="4.6640625" style="1" customWidth="1"/>
    <col min="9472" max="9472" width="12.6640625" style="1" customWidth="1"/>
    <col min="9473" max="9473" width="21.33203125" style="1" customWidth="1"/>
    <col min="9474" max="9474" width="7.6640625" style="1" customWidth="1"/>
    <col min="9475" max="9475" width="14" style="1" bestFit="1" customWidth="1"/>
    <col min="9476" max="9476" width="13.88671875" style="1" bestFit="1" customWidth="1"/>
    <col min="9477" max="9478" width="10.6640625" style="1" customWidth="1"/>
    <col min="9479" max="9725" width="9.109375" style="1"/>
    <col min="9726" max="9726" width="2.6640625" style="1" customWidth="1"/>
    <col min="9727" max="9727" width="4.6640625" style="1" customWidth="1"/>
    <col min="9728" max="9728" width="12.6640625" style="1" customWidth="1"/>
    <col min="9729" max="9729" width="21.33203125" style="1" customWidth="1"/>
    <col min="9730" max="9730" width="7.6640625" style="1" customWidth="1"/>
    <col min="9731" max="9731" width="14" style="1" bestFit="1" customWidth="1"/>
    <col min="9732" max="9732" width="13.88671875" style="1" bestFit="1" customWidth="1"/>
    <col min="9733" max="9734" width="10.6640625" style="1" customWidth="1"/>
    <col min="9735" max="9981" width="9.109375" style="1"/>
    <col min="9982" max="9982" width="2.6640625" style="1" customWidth="1"/>
    <col min="9983" max="9983" width="4.6640625" style="1" customWidth="1"/>
    <col min="9984" max="9984" width="12.6640625" style="1" customWidth="1"/>
    <col min="9985" max="9985" width="21.33203125" style="1" customWidth="1"/>
    <col min="9986" max="9986" width="7.6640625" style="1" customWidth="1"/>
    <col min="9987" max="9987" width="14" style="1" bestFit="1" customWidth="1"/>
    <col min="9988" max="9988" width="13.88671875" style="1" bestFit="1" customWidth="1"/>
    <col min="9989" max="9990" width="10.6640625" style="1" customWidth="1"/>
    <col min="9991" max="10237" width="9.109375" style="1"/>
    <col min="10238" max="10238" width="2.6640625" style="1" customWidth="1"/>
    <col min="10239" max="10239" width="4.6640625" style="1" customWidth="1"/>
    <col min="10240" max="10240" width="12.6640625" style="1" customWidth="1"/>
    <col min="10241" max="10241" width="21.33203125" style="1" customWidth="1"/>
    <col min="10242" max="10242" width="7.6640625" style="1" customWidth="1"/>
    <col min="10243" max="10243" width="14" style="1" bestFit="1" customWidth="1"/>
    <col min="10244" max="10244" width="13.88671875" style="1" bestFit="1" customWidth="1"/>
    <col min="10245" max="10246" width="10.6640625" style="1" customWidth="1"/>
    <col min="10247" max="10493" width="9.109375" style="1"/>
    <col min="10494" max="10494" width="2.6640625" style="1" customWidth="1"/>
    <col min="10495" max="10495" width="4.6640625" style="1" customWidth="1"/>
    <col min="10496" max="10496" width="12.6640625" style="1" customWidth="1"/>
    <col min="10497" max="10497" width="21.33203125" style="1" customWidth="1"/>
    <col min="10498" max="10498" width="7.6640625" style="1" customWidth="1"/>
    <col min="10499" max="10499" width="14" style="1" bestFit="1" customWidth="1"/>
    <col min="10500" max="10500" width="13.88671875" style="1" bestFit="1" customWidth="1"/>
    <col min="10501" max="10502" width="10.6640625" style="1" customWidth="1"/>
    <col min="10503" max="10749" width="9.109375" style="1"/>
    <col min="10750" max="10750" width="2.6640625" style="1" customWidth="1"/>
    <col min="10751" max="10751" width="4.6640625" style="1" customWidth="1"/>
    <col min="10752" max="10752" width="12.6640625" style="1" customWidth="1"/>
    <col min="10753" max="10753" width="21.33203125" style="1" customWidth="1"/>
    <col min="10754" max="10754" width="7.6640625" style="1" customWidth="1"/>
    <col min="10755" max="10755" width="14" style="1" bestFit="1" customWidth="1"/>
    <col min="10756" max="10756" width="13.88671875" style="1" bestFit="1" customWidth="1"/>
    <col min="10757" max="10758" width="10.6640625" style="1" customWidth="1"/>
    <col min="10759" max="11005" width="9.109375" style="1"/>
    <col min="11006" max="11006" width="2.6640625" style="1" customWidth="1"/>
    <col min="11007" max="11007" width="4.6640625" style="1" customWidth="1"/>
    <col min="11008" max="11008" width="12.6640625" style="1" customWidth="1"/>
    <col min="11009" max="11009" width="21.33203125" style="1" customWidth="1"/>
    <col min="11010" max="11010" width="7.6640625" style="1" customWidth="1"/>
    <col min="11011" max="11011" width="14" style="1" bestFit="1" customWidth="1"/>
    <col min="11012" max="11012" width="13.88671875" style="1" bestFit="1" customWidth="1"/>
    <col min="11013" max="11014" width="10.6640625" style="1" customWidth="1"/>
    <col min="11015" max="11261" width="9.109375" style="1"/>
    <col min="11262" max="11262" width="2.6640625" style="1" customWidth="1"/>
    <col min="11263" max="11263" width="4.6640625" style="1" customWidth="1"/>
    <col min="11264" max="11264" width="12.6640625" style="1" customWidth="1"/>
    <col min="11265" max="11265" width="21.33203125" style="1" customWidth="1"/>
    <col min="11266" max="11266" width="7.6640625" style="1" customWidth="1"/>
    <col min="11267" max="11267" width="14" style="1" bestFit="1" customWidth="1"/>
    <col min="11268" max="11268" width="13.88671875" style="1" bestFit="1" customWidth="1"/>
    <col min="11269" max="11270" width="10.6640625" style="1" customWidth="1"/>
    <col min="11271" max="11517" width="9.109375" style="1"/>
    <col min="11518" max="11518" width="2.6640625" style="1" customWidth="1"/>
    <col min="11519" max="11519" width="4.6640625" style="1" customWidth="1"/>
    <col min="11520" max="11520" width="12.6640625" style="1" customWidth="1"/>
    <col min="11521" max="11521" width="21.33203125" style="1" customWidth="1"/>
    <col min="11522" max="11522" width="7.6640625" style="1" customWidth="1"/>
    <col min="11523" max="11523" width="14" style="1" bestFit="1" customWidth="1"/>
    <col min="11524" max="11524" width="13.88671875" style="1" bestFit="1" customWidth="1"/>
    <col min="11525" max="11526" width="10.6640625" style="1" customWidth="1"/>
    <col min="11527" max="11773" width="9.109375" style="1"/>
    <col min="11774" max="11774" width="2.6640625" style="1" customWidth="1"/>
    <col min="11775" max="11775" width="4.6640625" style="1" customWidth="1"/>
    <col min="11776" max="11776" width="12.6640625" style="1" customWidth="1"/>
    <col min="11777" max="11777" width="21.33203125" style="1" customWidth="1"/>
    <col min="11778" max="11778" width="7.6640625" style="1" customWidth="1"/>
    <col min="11779" max="11779" width="14" style="1" bestFit="1" customWidth="1"/>
    <col min="11780" max="11780" width="13.88671875" style="1" bestFit="1" customWidth="1"/>
    <col min="11781" max="11782" width="10.6640625" style="1" customWidth="1"/>
    <col min="11783" max="12029" width="9.109375" style="1"/>
    <col min="12030" max="12030" width="2.6640625" style="1" customWidth="1"/>
    <col min="12031" max="12031" width="4.6640625" style="1" customWidth="1"/>
    <col min="12032" max="12032" width="12.6640625" style="1" customWidth="1"/>
    <col min="12033" max="12033" width="21.33203125" style="1" customWidth="1"/>
    <col min="12034" max="12034" width="7.6640625" style="1" customWidth="1"/>
    <col min="12035" max="12035" width="14" style="1" bestFit="1" customWidth="1"/>
    <col min="12036" max="12036" width="13.88671875" style="1" bestFit="1" customWidth="1"/>
    <col min="12037" max="12038" width="10.6640625" style="1" customWidth="1"/>
    <col min="12039" max="12285" width="9.109375" style="1"/>
    <col min="12286" max="12286" width="2.6640625" style="1" customWidth="1"/>
    <col min="12287" max="12287" width="4.6640625" style="1" customWidth="1"/>
    <col min="12288" max="12288" width="12.6640625" style="1" customWidth="1"/>
    <col min="12289" max="12289" width="21.33203125" style="1" customWidth="1"/>
    <col min="12290" max="12290" width="7.6640625" style="1" customWidth="1"/>
    <col min="12291" max="12291" width="14" style="1" bestFit="1" customWidth="1"/>
    <col min="12292" max="12292" width="13.88671875" style="1" bestFit="1" customWidth="1"/>
    <col min="12293" max="12294" width="10.6640625" style="1" customWidth="1"/>
    <col min="12295" max="12541" width="9.109375" style="1"/>
    <col min="12542" max="12542" width="2.6640625" style="1" customWidth="1"/>
    <col min="12543" max="12543" width="4.6640625" style="1" customWidth="1"/>
    <col min="12544" max="12544" width="12.6640625" style="1" customWidth="1"/>
    <col min="12545" max="12545" width="21.33203125" style="1" customWidth="1"/>
    <col min="12546" max="12546" width="7.6640625" style="1" customWidth="1"/>
    <col min="12547" max="12547" width="14" style="1" bestFit="1" customWidth="1"/>
    <col min="12548" max="12548" width="13.88671875" style="1" bestFit="1" customWidth="1"/>
    <col min="12549" max="12550" width="10.6640625" style="1" customWidth="1"/>
    <col min="12551" max="12797" width="9.109375" style="1"/>
    <col min="12798" max="12798" width="2.6640625" style="1" customWidth="1"/>
    <col min="12799" max="12799" width="4.6640625" style="1" customWidth="1"/>
    <col min="12800" max="12800" width="12.6640625" style="1" customWidth="1"/>
    <col min="12801" max="12801" width="21.33203125" style="1" customWidth="1"/>
    <col min="12802" max="12802" width="7.6640625" style="1" customWidth="1"/>
    <col min="12803" max="12803" width="14" style="1" bestFit="1" customWidth="1"/>
    <col min="12804" max="12804" width="13.88671875" style="1" bestFit="1" customWidth="1"/>
    <col min="12805" max="12806" width="10.6640625" style="1" customWidth="1"/>
    <col min="12807" max="13053" width="9.109375" style="1"/>
    <col min="13054" max="13054" width="2.6640625" style="1" customWidth="1"/>
    <col min="13055" max="13055" width="4.6640625" style="1" customWidth="1"/>
    <col min="13056" max="13056" width="12.6640625" style="1" customWidth="1"/>
    <col min="13057" max="13057" width="21.33203125" style="1" customWidth="1"/>
    <col min="13058" max="13058" width="7.6640625" style="1" customWidth="1"/>
    <col min="13059" max="13059" width="14" style="1" bestFit="1" customWidth="1"/>
    <col min="13060" max="13060" width="13.88671875" style="1" bestFit="1" customWidth="1"/>
    <col min="13061" max="13062" width="10.6640625" style="1" customWidth="1"/>
    <col min="13063" max="13309" width="9.109375" style="1"/>
    <col min="13310" max="13310" width="2.6640625" style="1" customWidth="1"/>
    <col min="13311" max="13311" width="4.6640625" style="1" customWidth="1"/>
    <col min="13312" max="13312" width="12.6640625" style="1" customWidth="1"/>
    <col min="13313" max="13313" width="21.33203125" style="1" customWidth="1"/>
    <col min="13314" max="13314" width="7.6640625" style="1" customWidth="1"/>
    <col min="13315" max="13315" width="14" style="1" bestFit="1" customWidth="1"/>
    <col min="13316" max="13316" width="13.88671875" style="1" bestFit="1" customWidth="1"/>
    <col min="13317" max="13318" width="10.6640625" style="1" customWidth="1"/>
    <col min="13319" max="13565" width="9.109375" style="1"/>
    <col min="13566" max="13566" width="2.6640625" style="1" customWidth="1"/>
    <col min="13567" max="13567" width="4.6640625" style="1" customWidth="1"/>
    <col min="13568" max="13568" width="12.6640625" style="1" customWidth="1"/>
    <col min="13569" max="13569" width="21.33203125" style="1" customWidth="1"/>
    <col min="13570" max="13570" width="7.6640625" style="1" customWidth="1"/>
    <col min="13571" max="13571" width="14" style="1" bestFit="1" customWidth="1"/>
    <col min="13572" max="13572" width="13.88671875" style="1" bestFit="1" customWidth="1"/>
    <col min="13573" max="13574" width="10.6640625" style="1" customWidth="1"/>
    <col min="13575" max="13821" width="9.109375" style="1"/>
    <col min="13822" max="13822" width="2.6640625" style="1" customWidth="1"/>
    <col min="13823" max="13823" width="4.6640625" style="1" customWidth="1"/>
    <col min="13824" max="13824" width="12.6640625" style="1" customWidth="1"/>
    <col min="13825" max="13825" width="21.33203125" style="1" customWidth="1"/>
    <col min="13826" max="13826" width="7.6640625" style="1" customWidth="1"/>
    <col min="13827" max="13827" width="14" style="1" bestFit="1" customWidth="1"/>
    <col min="13828" max="13828" width="13.88671875" style="1" bestFit="1" customWidth="1"/>
    <col min="13829" max="13830" width="10.6640625" style="1" customWidth="1"/>
    <col min="13831" max="14077" width="9.109375" style="1"/>
    <col min="14078" max="14078" width="2.6640625" style="1" customWidth="1"/>
    <col min="14079" max="14079" width="4.6640625" style="1" customWidth="1"/>
    <col min="14080" max="14080" width="12.6640625" style="1" customWidth="1"/>
    <col min="14081" max="14081" width="21.33203125" style="1" customWidth="1"/>
    <col min="14082" max="14082" width="7.6640625" style="1" customWidth="1"/>
    <col min="14083" max="14083" width="14" style="1" bestFit="1" customWidth="1"/>
    <col min="14084" max="14084" width="13.88671875" style="1" bestFit="1" customWidth="1"/>
    <col min="14085" max="14086" width="10.6640625" style="1" customWidth="1"/>
    <col min="14087" max="14333" width="9.109375" style="1"/>
    <col min="14334" max="14334" width="2.6640625" style="1" customWidth="1"/>
    <col min="14335" max="14335" width="4.6640625" style="1" customWidth="1"/>
    <col min="14336" max="14336" width="12.6640625" style="1" customWidth="1"/>
    <col min="14337" max="14337" width="21.33203125" style="1" customWidth="1"/>
    <col min="14338" max="14338" width="7.6640625" style="1" customWidth="1"/>
    <col min="14339" max="14339" width="14" style="1" bestFit="1" customWidth="1"/>
    <col min="14340" max="14340" width="13.88671875" style="1" bestFit="1" customWidth="1"/>
    <col min="14341" max="14342" width="10.6640625" style="1" customWidth="1"/>
    <col min="14343" max="14589" width="9.109375" style="1"/>
    <col min="14590" max="14590" width="2.6640625" style="1" customWidth="1"/>
    <col min="14591" max="14591" width="4.6640625" style="1" customWidth="1"/>
    <col min="14592" max="14592" width="12.6640625" style="1" customWidth="1"/>
    <col min="14593" max="14593" width="21.33203125" style="1" customWidth="1"/>
    <col min="14594" max="14594" width="7.6640625" style="1" customWidth="1"/>
    <col min="14595" max="14595" width="14" style="1" bestFit="1" customWidth="1"/>
    <col min="14596" max="14596" width="13.88671875" style="1" bestFit="1" customWidth="1"/>
    <col min="14597" max="14598" width="10.6640625" style="1" customWidth="1"/>
    <col min="14599" max="14845" width="9.109375" style="1"/>
    <col min="14846" max="14846" width="2.6640625" style="1" customWidth="1"/>
    <col min="14847" max="14847" width="4.6640625" style="1" customWidth="1"/>
    <col min="14848" max="14848" width="12.6640625" style="1" customWidth="1"/>
    <col min="14849" max="14849" width="21.33203125" style="1" customWidth="1"/>
    <col min="14850" max="14850" width="7.6640625" style="1" customWidth="1"/>
    <col min="14851" max="14851" width="14" style="1" bestFit="1" customWidth="1"/>
    <col min="14852" max="14852" width="13.88671875" style="1" bestFit="1" customWidth="1"/>
    <col min="14853" max="14854" width="10.6640625" style="1" customWidth="1"/>
    <col min="14855" max="15101" width="9.109375" style="1"/>
    <col min="15102" max="15102" width="2.6640625" style="1" customWidth="1"/>
    <col min="15103" max="15103" width="4.6640625" style="1" customWidth="1"/>
    <col min="15104" max="15104" width="12.6640625" style="1" customWidth="1"/>
    <col min="15105" max="15105" width="21.33203125" style="1" customWidth="1"/>
    <col min="15106" max="15106" width="7.6640625" style="1" customWidth="1"/>
    <col min="15107" max="15107" width="14" style="1" bestFit="1" customWidth="1"/>
    <col min="15108" max="15108" width="13.88671875" style="1" bestFit="1" customWidth="1"/>
    <col min="15109" max="15110" width="10.6640625" style="1" customWidth="1"/>
    <col min="15111" max="15357" width="9.109375" style="1"/>
    <col min="15358" max="15358" width="2.6640625" style="1" customWidth="1"/>
    <col min="15359" max="15359" width="4.6640625" style="1" customWidth="1"/>
    <col min="15360" max="15360" width="12.6640625" style="1" customWidth="1"/>
    <col min="15361" max="15361" width="21.33203125" style="1" customWidth="1"/>
    <col min="15362" max="15362" width="7.6640625" style="1" customWidth="1"/>
    <col min="15363" max="15363" width="14" style="1" bestFit="1" customWidth="1"/>
    <col min="15364" max="15364" width="13.88671875" style="1" bestFit="1" customWidth="1"/>
    <col min="15365" max="15366" width="10.6640625" style="1" customWidth="1"/>
    <col min="15367" max="15613" width="9.109375" style="1"/>
    <col min="15614" max="15614" width="2.6640625" style="1" customWidth="1"/>
    <col min="15615" max="15615" width="4.6640625" style="1" customWidth="1"/>
    <col min="15616" max="15616" width="12.6640625" style="1" customWidth="1"/>
    <col min="15617" max="15617" width="21.33203125" style="1" customWidth="1"/>
    <col min="15618" max="15618" width="7.6640625" style="1" customWidth="1"/>
    <col min="15619" max="15619" width="14" style="1" bestFit="1" customWidth="1"/>
    <col min="15620" max="15620" width="13.88671875" style="1" bestFit="1" customWidth="1"/>
    <col min="15621" max="15622" width="10.6640625" style="1" customWidth="1"/>
    <col min="15623" max="15869" width="9.109375" style="1"/>
    <col min="15870" max="15870" width="2.6640625" style="1" customWidth="1"/>
    <col min="15871" max="15871" width="4.6640625" style="1" customWidth="1"/>
    <col min="15872" max="15872" width="12.6640625" style="1" customWidth="1"/>
    <col min="15873" max="15873" width="21.33203125" style="1" customWidth="1"/>
    <col min="15874" max="15874" width="7.6640625" style="1" customWidth="1"/>
    <col min="15875" max="15875" width="14" style="1" bestFit="1" customWidth="1"/>
    <col min="15876" max="15876" width="13.88671875" style="1" bestFit="1" customWidth="1"/>
    <col min="15877" max="15878" width="10.6640625" style="1" customWidth="1"/>
    <col min="15879" max="16125" width="9.109375" style="1"/>
    <col min="16126" max="16126" width="2.6640625" style="1" customWidth="1"/>
    <col min="16127" max="16127" width="4.6640625" style="1" customWidth="1"/>
    <col min="16128" max="16128" width="12.6640625" style="1" customWidth="1"/>
    <col min="16129" max="16129" width="21.33203125" style="1" customWidth="1"/>
    <col min="16130" max="16130" width="7.6640625" style="1" customWidth="1"/>
    <col min="16131" max="16131" width="14" style="1" bestFit="1" customWidth="1"/>
    <col min="16132" max="16132" width="13.88671875" style="1" bestFit="1" customWidth="1"/>
    <col min="16133" max="16134" width="10.6640625" style="1" customWidth="1"/>
    <col min="16135" max="16384" width="9.109375" style="1"/>
  </cols>
  <sheetData>
    <row r="2" spans="2:9" x14ac:dyDescent="0.25">
      <c r="C2" s="79" t="s">
        <v>0</v>
      </c>
      <c r="D2" s="80"/>
      <c r="E2" s="78"/>
      <c r="F2" s="78"/>
      <c r="G2" s="78"/>
      <c r="H2" s="1"/>
      <c r="I2" s="1"/>
    </row>
    <row r="3" spans="2:9" x14ac:dyDescent="0.25">
      <c r="C3" s="81" t="s">
        <v>1</v>
      </c>
      <c r="D3" s="81"/>
      <c r="E3" s="82"/>
      <c r="F3" s="82"/>
      <c r="G3" s="82"/>
      <c r="H3" s="1"/>
      <c r="I3" s="1"/>
    </row>
    <row r="5" spans="2:9" ht="19.2" x14ac:dyDescent="0.25">
      <c r="B5" s="85" t="s">
        <v>453</v>
      </c>
      <c r="C5" s="85"/>
      <c r="D5" s="85"/>
      <c r="E5" s="85"/>
      <c r="F5" s="85"/>
      <c r="G5" s="85"/>
      <c r="H5" s="85"/>
      <c r="I5" s="85"/>
    </row>
    <row r="6" spans="2:9" s="2" customFormat="1" ht="15.6" x14ac:dyDescent="0.3">
      <c r="B6" s="84" t="s">
        <v>454</v>
      </c>
      <c r="C6" s="84"/>
      <c r="D6" s="84"/>
      <c r="E6" s="84"/>
      <c r="F6" s="84"/>
      <c r="G6" s="84"/>
      <c r="H6" s="84"/>
      <c r="I6" s="84"/>
    </row>
    <row r="7" spans="2:9" ht="18" customHeight="1" x14ac:dyDescent="0.25">
      <c r="B7" s="75" t="s">
        <v>448</v>
      </c>
      <c r="C7" s="75"/>
      <c r="D7" s="75"/>
      <c r="E7" s="75"/>
      <c r="F7" s="75"/>
      <c r="G7" s="75"/>
      <c r="H7" s="75"/>
      <c r="I7" s="75"/>
    </row>
    <row r="8" spans="2:9" ht="13.8" thickBot="1" x14ac:dyDescent="0.3"/>
    <row r="9" spans="2:9" s="13" customFormat="1" x14ac:dyDescent="0.3">
      <c r="B9" s="3" t="s">
        <v>2</v>
      </c>
      <c r="C9" s="4" t="s">
        <v>3</v>
      </c>
      <c r="D9" s="4" t="s">
        <v>4</v>
      </c>
      <c r="E9" s="4" t="s">
        <v>5</v>
      </c>
      <c r="F9" s="4" t="s">
        <v>11</v>
      </c>
      <c r="G9" s="5" t="s">
        <v>12</v>
      </c>
      <c r="H9" s="5" t="s">
        <v>13</v>
      </c>
      <c r="I9" s="5" t="s">
        <v>14</v>
      </c>
    </row>
    <row r="10" spans="2:9" s="21" customFormat="1" x14ac:dyDescent="0.3">
      <c r="B10" s="15">
        <v>1</v>
      </c>
      <c r="C10" s="16" t="s">
        <v>96</v>
      </c>
      <c r="D10" s="17" t="s">
        <v>97</v>
      </c>
      <c r="E10" s="18" t="s">
        <v>98</v>
      </c>
      <c r="F10" s="19">
        <f>Internal!H10</f>
        <v>7</v>
      </c>
      <c r="G10" s="34">
        <f>Internal!K10</f>
        <v>5</v>
      </c>
      <c r="H10" s="20">
        <f>IF(Final!H10&gt;0,Final!H10+1,0)</f>
        <v>8.5</v>
      </c>
      <c r="I10" s="20">
        <f>MROUND((F10+G10*4+H10*5)/10,0.5)</f>
        <v>7</v>
      </c>
    </row>
    <row r="11" spans="2:9" s="21" customFormat="1" x14ac:dyDescent="0.3">
      <c r="B11" s="15">
        <v>2</v>
      </c>
      <c r="C11" s="16" t="s">
        <v>74</v>
      </c>
      <c r="D11" s="17" t="s">
        <v>75</v>
      </c>
      <c r="E11" s="18" t="s">
        <v>25</v>
      </c>
      <c r="F11" s="19">
        <f>Internal!H11</f>
        <v>0</v>
      </c>
      <c r="G11" s="34">
        <f>Internal!K11</f>
        <v>6</v>
      </c>
      <c r="H11" s="20">
        <f>IF(Final!H11&gt;0,Final!H11+1,0)</f>
        <v>5</v>
      </c>
      <c r="I11" s="20">
        <f t="shared" ref="I11:I74" si="0">MROUND((F11+G11*4+H11*5)/10,0.5)</f>
        <v>5</v>
      </c>
    </row>
    <row r="12" spans="2:9" s="21" customFormat="1" x14ac:dyDescent="0.3">
      <c r="B12" s="15">
        <v>3</v>
      </c>
      <c r="C12" s="16" t="s">
        <v>39</v>
      </c>
      <c r="D12" s="17" t="s">
        <v>40</v>
      </c>
      <c r="E12" s="18" t="s">
        <v>34</v>
      </c>
      <c r="F12" s="19">
        <f>Internal!H12</f>
        <v>0</v>
      </c>
      <c r="G12" s="34">
        <f>Internal!K12</f>
        <v>5.5</v>
      </c>
      <c r="H12" s="20">
        <f>IF(Final!H12&gt;0,Final!H12+1,0)</f>
        <v>8</v>
      </c>
      <c r="I12" s="20">
        <f t="shared" si="0"/>
        <v>6</v>
      </c>
    </row>
    <row r="13" spans="2:9" s="21" customFormat="1" x14ac:dyDescent="0.3">
      <c r="B13" s="15">
        <v>4</v>
      </c>
      <c r="C13" s="16" t="s">
        <v>99</v>
      </c>
      <c r="D13" s="17" t="s">
        <v>100</v>
      </c>
      <c r="E13" s="18" t="s">
        <v>34</v>
      </c>
      <c r="F13" s="19">
        <f>Internal!H13</f>
        <v>8</v>
      </c>
      <c r="G13" s="34">
        <f>Internal!K13</f>
        <v>5.5</v>
      </c>
      <c r="H13" s="20">
        <f>IF(Final!H13&gt;0,Final!H13+1,0)</f>
        <v>5</v>
      </c>
      <c r="I13" s="20">
        <f t="shared" si="0"/>
        <v>5.5</v>
      </c>
    </row>
    <row r="14" spans="2:9" s="21" customFormat="1" x14ac:dyDescent="0.3">
      <c r="B14" s="15">
        <v>5</v>
      </c>
      <c r="C14" s="16" t="s">
        <v>101</v>
      </c>
      <c r="D14" s="17" t="s">
        <v>102</v>
      </c>
      <c r="E14" s="18" t="s">
        <v>28</v>
      </c>
      <c r="F14" s="19">
        <f>Internal!H14</f>
        <v>0</v>
      </c>
      <c r="G14" s="34">
        <f>Internal!K14</f>
        <v>5.5</v>
      </c>
      <c r="H14" s="20">
        <f>IF(Final!H14&gt;0,Final!H14+1,0)</f>
        <v>5.5</v>
      </c>
      <c r="I14" s="20">
        <f t="shared" si="0"/>
        <v>5</v>
      </c>
    </row>
    <row r="15" spans="2:9" s="21" customFormat="1" x14ac:dyDescent="0.3">
      <c r="B15" s="15">
        <v>6</v>
      </c>
      <c r="C15" s="16" t="s">
        <v>103</v>
      </c>
      <c r="D15" s="17" t="s">
        <v>104</v>
      </c>
      <c r="E15" s="18" t="s">
        <v>28</v>
      </c>
      <c r="F15" s="19">
        <f>Internal!H15</f>
        <v>0</v>
      </c>
      <c r="G15" s="34">
        <f>Internal!K15</f>
        <v>5.5</v>
      </c>
      <c r="H15" s="20">
        <f>IF(Final!H15&gt;0,Final!H15+1,0)</f>
        <v>7.5</v>
      </c>
      <c r="I15" s="20">
        <f t="shared" si="0"/>
        <v>6</v>
      </c>
    </row>
    <row r="16" spans="2:9" s="21" customFormat="1" x14ac:dyDescent="0.3">
      <c r="B16" s="15">
        <v>7</v>
      </c>
      <c r="C16" s="16" t="s">
        <v>105</v>
      </c>
      <c r="D16" s="17" t="s">
        <v>106</v>
      </c>
      <c r="E16" s="18" t="s">
        <v>28</v>
      </c>
      <c r="F16" s="19">
        <f>Internal!H16</f>
        <v>7</v>
      </c>
      <c r="G16" s="34">
        <f>Internal!K16</f>
        <v>5</v>
      </c>
      <c r="H16" s="20">
        <f>IF(Final!H16&gt;0,Final!H16+1,0)</f>
        <v>7.5</v>
      </c>
      <c r="I16" s="20">
        <f t="shared" si="0"/>
        <v>6.5</v>
      </c>
    </row>
    <row r="17" spans="2:9" s="21" customFormat="1" x14ac:dyDescent="0.3">
      <c r="B17" s="15">
        <v>8</v>
      </c>
      <c r="C17" s="16" t="s">
        <v>30</v>
      </c>
      <c r="D17" s="17" t="s">
        <v>31</v>
      </c>
      <c r="E17" s="18" t="s">
        <v>25</v>
      </c>
      <c r="F17" s="19">
        <f>Internal!H17</f>
        <v>7</v>
      </c>
      <c r="G17" s="34">
        <f>Internal!K17</f>
        <v>4</v>
      </c>
      <c r="H17" s="20">
        <f>IF(Final!H17&gt;0,Final!H17+1,0)</f>
        <v>6.5</v>
      </c>
      <c r="I17" s="20">
        <f t="shared" si="0"/>
        <v>5.5</v>
      </c>
    </row>
    <row r="18" spans="2:9" s="21" customFormat="1" x14ac:dyDescent="0.3">
      <c r="B18" s="15">
        <v>9</v>
      </c>
      <c r="C18" s="16" t="s">
        <v>107</v>
      </c>
      <c r="D18" s="17" t="s">
        <v>108</v>
      </c>
      <c r="E18" s="18" t="s">
        <v>29</v>
      </c>
      <c r="F18" s="19">
        <f>Internal!H18</f>
        <v>7</v>
      </c>
      <c r="G18" s="34">
        <f>Internal!K18</f>
        <v>5</v>
      </c>
      <c r="H18" s="20">
        <f>IF(Final!H18&gt;0,Final!H18+1,0)</f>
        <v>6.5</v>
      </c>
      <c r="I18" s="20">
        <f t="shared" si="0"/>
        <v>6</v>
      </c>
    </row>
    <row r="19" spans="2:9" s="21" customFormat="1" x14ac:dyDescent="0.3">
      <c r="B19" s="15">
        <v>10</v>
      </c>
      <c r="C19" s="16" t="s">
        <v>66</v>
      </c>
      <c r="D19" s="17" t="s">
        <v>67</v>
      </c>
      <c r="E19" s="18" t="s">
        <v>28</v>
      </c>
      <c r="F19" s="19">
        <f>Internal!H19</f>
        <v>0</v>
      </c>
      <c r="G19" s="34">
        <f>Internal!K19</f>
        <v>5.5</v>
      </c>
      <c r="H19" s="20">
        <f>IF(Final!H19&gt;0,Final!H19+1,0)</f>
        <v>7.5</v>
      </c>
      <c r="I19" s="20">
        <f t="shared" si="0"/>
        <v>6</v>
      </c>
    </row>
    <row r="20" spans="2:9" s="21" customFormat="1" x14ac:dyDescent="0.3">
      <c r="B20" s="15">
        <v>11</v>
      </c>
      <c r="C20" s="16" t="s">
        <v>109</v>
      </c>
      <c r="D20" s="17" t="s">
        <v>110</v>
      </c>
      <c r="E20" s="18" t="s">
        <v>111</v>
      </c>
      <c r="F20" s="19">
        <f>Internal!H20</f>
        <v>0</v>
      </c>
      <c r="G20" s="34">
        <f>Internal!K20</f>
        <v>3</v>
      </c>
      <c r="H20" s="20">
        <f>IF(Final!H20&gt;0,Final!H20+1,0)</f>
        <v>5.5</v>
      </c>
      <c r="I20" s="20">
        <f t="shared" si="0"/>
        <v>4</v>
      </c>
    </row>
    <row r="21" spans="2:9" s="21" customFormat="1" x14ac:dyDescent="0.3">
      <c r="B21" s="15">
        <v>12</v>
      </c>
      <c r="C21" s="16" t="s">
        <v>112</v>
      </c>
      <c r="D21" s="17" t="s">
        <v>113</v>
      </c>
      <c r="E21" s="18" t="s">
        <v>111</v>
      </c>
      <c r="F21" s="19">
        <f>Internal!H21</f>
        <v>0</v>
      </c>
      <c r="G21" s="34">
        <f>Internal!K21</f>
        <v>4</v>
      </c>
      <c r="H21" s="20">
        <f>IF(Final!H21&gt;0,Final!H21+1,0)</f>
        <v>6</v>
      </c>
      <c r="I21" s="20">
        <f t="shared" si="0"/>
        <v>4.5</v>
      </c>
    </row>
    <row r="22" spans="2:9" s="21" customFormat="1" x14ac:dyDescent="0.3">
      <c r="B22" s="15">
        <v>13</v>
      </c>
      <c r="C22" s="16" t="s">
        <v>114</v>
      </c>
      <c r="D22" s="17" t="s">
        <v>115</v>
      </c>
      <c r="E22" s="18" t="s">
        <v>98</v>
      </c>
      <c r="F22" s="19">
        <f>Internal!H22</f>
        <v>0</v>
      </c>
      <c r="G22" s="34">
        <f>Internal!K22</f>
        <v>4.5</v>
      </c>
      <c r="H22" s="20">
        <f>IF(Final!H22&gt;0,Final!H22+1,0)</f>
        <v>4</v>
      </c>
      <c r="I22" s="20">
        <f t="shared" si="0"/>
        <v>4</v>
      </c>
    </row>
    <row r="23" spans="2:9" s="21" customFormat="1" x14ac:dyDescent="0.3">
      <c r="B23" s="15">
        <v>14</v>
      </c>
      <c r="C23" s="16" t="s">
        <v>116</v>
      </c>
      <c r="D23" s="17" t="s">
        <v>117</v>
      </c>
      <c r="E23" s="18" t="s">
        <v>118</v>
      </c>
      <c r="F23" s="19">
        <f>Internal!H23</f>
        <v>0</v>
      </c>
      <c r="G23" s="34">
        <f>Internal!K23</f>
        <v>5</v>
      </c>
      <c r="H23" s="20">
        <f>IF(Final!H23&gt;0,Final!H23+1,0)</f>
        <v>6</v>
      </c>
      <c r="I23" s="20">
        <f t="shared" si="0"/>
        <v>5</v>
      </c>
    </row>
    <row r="24" spans="2:9" s="21" customFormat="1" x14ac:dyDescent="0.3">
      <c r="B24" s="15">
        <v>15</v>
      </c>
      <c r="C24" s="16" t="s">
        <v>119</v>
      </c>
      <c r="D24" s="17" t="s">
        <v>120</v>
      </c>
      <c r="E24" s="18" t="s">
        <v>121</v>
      </c>
      <c r="F24" s="19">
        <f>Internal!H24</f>
        <v>0</v>
      </c>
      <c r="G24" s="34">
        <f>Internal!K24</f>
        <v>6.5</v>
      </c>
      <c r="H24" s="20">
        <f>IF(Final!H24&gt;0,Final!H24+1,0)</f>
        <v>7.5</v>
      </c>
      <c r="I24" s="20">
        <f t="shared" si="0"/>
        <v>6.5</v>
      </c>
    </row>
    <row r="25" spans="2:9" s="21" customFormat="1" x14ac:dyDescent="0.3">
      <c r="B25" s="15">
        <v>16</v>
      </c>
      <c r="C25" s="16" t="s">
        <v>122</v>
      </c>
      <c r="D25" s="17" t="s">
        <v>123</v>
      </c>
      <c r="E25" s="18" t="s">
        <v>121</v>
      </c>
      <c r="F25" s="19">
        <f>Internal!H25</f>
        <v>0</v>
      </c>
      <c r="G25" s="34">
        <f>Internal!K25</f>
        <v>4.5</v>
      </c>
      <c r="H25" s="20">
        <f>IF(Final!H25&gt;0,Final!H25+1,0)</f>
        <v>8.5</v>
      </c>
      <c r="I25" s="20">
        <f t="shared" si="0"/>
        <v>6</v>
      </c>
    </row>
    <row r="26" spans="2:9" s="21" customFormat="1" x14ac:dyDescent="0.3">
      <c r="B26" s="15">
        <v>17</v>
      </c>
      <c r="C26" s="16" t="s">
        <v>124</v>
      </c>
      <c r="D26" s="17" t="s">
        <v>125</v>
      </c>
      <c r="E26" s="18" t="s">
        <v>121</v>
      </c>
      <c r="F26" s="19">
        <f>Internal!H26</f>
        <v>0</v>
      </c>
      <c r="G26" s="34">
        <f>Internal!K26</f>
        <v>4.5</v>
      </c>
      <c r="H26" s="20">
        <f>IF(Final!H26&gt;0,Final!H26+1,0)</f>
        <v>6</v>
      </c>
      <c r="I26" s="20">
        <f t="shared" si="0"/>
        <v>5</v>
      </c>
    </row>
    <row r="27" spans="2:9" s="21" customFormat="1" x14ac:dyDescent="0.3">
      <c r="B27" s="15">
        <v>18</v>
      </c>
      <c r="C27" s="16" t="s">
        <v>126</v>
      </c>
      <c r="D27" s="17" t="s">
        <v>127</v>
      </c>
      <c r="E27" s="18" t="s">
        <v>128</v>
      </c>
      <c r="F27" s="19">
        <f>Internal!H27</f>
        <v>0</v>
      </c>
      <c r="G27" s="34">
        <f>Internal!K27</f>
        <v>6</v>
      </c>
      <c r="H27" s="20">
        <f>IF(Final!H27&gt;0,Final!H27+1,0)</f>
        <v>3</v>
      </c>
      <c r="I27" s="20">
        <f t="shared" si="0"/>
        <v>4</v>
      </c>
    </row>
    <row r="28" spans="2:9" s="21" customFormat="1" x14ac:dyDescent="0.3">
      <c r="B28" s="15">
        <v>19</v>
      </c>
      <c r="C28" s="16" t="s">
        <v>129</v>
      </c>
      <c r="D28" s="17" t="s">
        <v>130</v>
      </c>
      <c r="E28" s="18" t="s">
        <v>121</v>
      </c>
      <c r="F28" s="19">
        <f>Internal!H28</f>
        <v>0</v>
      </c>
      <c r="G28" s="34">
        <f>Internal!K28</f>
        <v>4.5</v>
      </c>
      <c r="H28" s="20">
        <f>IF(Final!H28&gt;0,Final!H28+1,0)</f>
        <v>6.5</v>
      </c>
      <c r="I28" s="20">
        <f t="shared" si="0"/>
        <v>5</v>
      </c>
    </row>
    <row r="29" spans="2:9" s="21" customFormat="1" x14ac:dyDescent="0.3">
      <c r="B29" s="15">
        <v>20</v>
      </c>
      <c r="C29" s="16" t="s">
        <v>131</v>
      </c>
      <c r="D29" s="17" t="s">
        <v>132</v>
      </c>
      <c r="E29" s="18" t="s">
        <v>128</v>
      </c>
      <c r="F29" s="19">
        <f>Internal!H29</f>
        <v>7</v>
      </c>
      <c r="G29" s="34">
        <f>Internal!K29</f>
        <v>6</v>
      </c>
      <c r="H29" s="20">
        <f>IF(Final!H29&gt;0,Final!H29+1,0)</f>
        <v>7.5</v>
      </c>
      <c r="I29" s="20">
        <f t="shared" si="0"/>
        <v>7</v>
      </c>
    </row>
    <row r="30" spans="2:9" s="21" customFormat="1" x14ac:dyDescent="0.3">
      <c r="B30" s="15">
        <v>21</v>
      </c>
      <c r="C30" s="16" t="s">
        <v>133</v>
      </c>
      <c r="D30" s="17" t="s">
        <v>134</v>
      </c>
      <c r="E30" s="18" t="s">
        <v>118</v>
      </c>
      <c r="F30" s="19">
        <f>Internal!H30</f>
        <v>7</v>
      </c>
      <c r="G30" s="34">
        <f>Internal!K30</f>
        <v>5</v>
      </c>
      <c r="H30" s="20">
        <f>IF(Final!H30&gt;0,Final!H30+1,0)</f>
        <v>8.5</v>
      </c>
      <c r="I30" s="20">
        <f t="shared" si="0"/>
        <v>7</v>
      </c>
    </row>
    <row r="31" spans="2:9" s="21" customFormat="1" x14ac:dyDescent="0.3">
      <c r="B31" s="15">
        <v>22</v>
      </c>
      <c r="C31" s="16" t="s">
        <v>135</v>
      </c>
      <c r="D31" s="17" t="s">
        <v>136</v>
      </c>
      <c r="E31" s="18" t="s">
        <v>111</v>
      </c>
      <c r="F31" s="19">
        <f>Internal!H31</f>
        <v>0</v>
      </c>
      <c r="G31" s="34">
        <f>Internal!K31</f>
        <v>4</v>
      </c>
      <c r="H31" s="20">
        <f>IF(Final!H31&gt;0,Final!H31+1,0)</f>
        <v>4.5</v>
      </c>
      <c r="I31" s="20">
        <f t="shared" si="0"/>
        <v>4</v>
      </c>
    </row>
    <row r="32" spans="2:9" s="21" customFormat="1" x14ac:dyDescent="0.3">
      <c r="B32" s="15">
        <v>23</v>
      </c>
      <c r="C32" s="16" t="s">
        <v>137</v>
      </c>
      <c r="D32" s="17" t="s">
        <v>138</v>
      </c>
      <c r="E32" s="18" t="s">
        <v>111</v>
      </c>
      <c r="F32" s="19">
        <f>Internal!H32</f>
        <v>0</v>
      </c>
      <c r="G32" s="34">
        <f>Internal!K32</f>
        <v>4</v>
      </c>
      <c r="H32" s="20">
        <f>IF(Final!H32&gt;0,Final!H32+1,0)</f>
        <v>5.5</v>
      </c>
      <c r="I32" s="20">
        <f t="shared" si="0"/>
        <v>4.5</v>
      </c>
    </row>
    <row r="33" spans="2:9" s="21" customFormat="1" x14ac:dyDescent="0.3">
      <c r="B33" s="15">
        <v>24</v>
      </c>
      <c r="C33" s="16" t="s">
        <v>139</v>
      </c>
      <c r="D33" s="17" t="s">
        <v>140</v>
      </c>
      <c r="E33" s="18" t="s">
        <v>121</v>
      </c>
      <c r="F33" s="19">
        <f>Internal!H33</f>
        <v>6</v>
      </c>
      <c r="G33" s="34">
        <f>Internal!K33</f>
        <v>5.5</v>
      </c>
      <c r="H33" s="20">
        <f>IF(Final!H33&gt;0,Final!H33+1,0)</f>
        <v>8</v>
      </c>
      <c r="I33" s="20">
        <f t="shared" si="0"/>
        <v>7</v>
      </c>
    </row>
    <row r="34" spans="2:9" s="21" customFormat="1" x14ac:dyDescent="0.3">
      <c r="B34" s="15">
        <v>25</v>
      </c>
      <c r="C34" s="16" t="s">
        <v>141</v>
      </c>
      <c r="D34" s="17" t="s">
        <v>142</v>
      </c>
      <c r="E34" s="18" t="s">
        <v>111</v>
      </c>
      <c r="F34" s="19">
        <f>Internal!H34</f>
        <v>0</v>
      </c>
      <c r="G34" s="34">
        <f>Internal!K34</f>
        <v>4</v>
      </c>
      <c r="H34" s="20">
        <f>IF(Final!H34&gt;0,Final!H34+1,0)</f>
        <v>5.5</v>
      </c>
      <c r="I34" s="20">
        <f t="shared" si="0"/>
        <v>4.5</v>
      </c>
    </row>
    <row r="35" spans="2:9" s="21" customFormat="1" x14ac:dyDescent="0.3">
      <c r="B35" s="15">
        <v>26</v>
      </c>
      <c r="C35" s="16" t="s">
        <v>143</v>
      </c>
      <c r="D35" s="17" t="s">
        <v>144</v>
      </c>
      <c r="E35" s="18" t="s">
        <v>128</v>
      </c>
      <c r="F35" s="19">
        <f>Internal!H35</f>
        <v>0</v>
      </c>
      <c r="G35" s="34">
        <f>Internal!K35</f>
        <v>4.5</v>
      </c>
      <c r="H35" s="20">
        <f>IF(Final!H35&gt;0,Final!H35+1,0)</f>
        <v>6.5</v>
      </c>
      <c r="I35" s="20">
        <f t="shared" si="0"/>
        <v>5</v>
      </c>
    </row>
    <row r="36" spans="2:9" s="21" customFormat="1" x14ac:dyDescent="0.3">
      <c r="B36" s="15">
        <v>27</v>
      </c>
      <c r="C36" s="16" t="s">
        <v>145</v>
      </c>
      <c r="D36" s="17" t="s">
        <v>146</v>
      </c>
      <c r="E36" s="18" t="s">
        <v>147</v>
      </c>
      <c r="F36" s="19">
        <f>Internal!H36</f>
        <v>0</v>
      </c>
      <c r="G36" s="34">
        <f>Internal!K36</f>
        <v>4</v>
      </c>
      <c r="H36" s="20">
        <f>IF(Final!H36&gt;0,Final!H36+1,0)</f>
        <v>5</v>
      </c>
      <c r="I36" s="20">
        <f t="shared" si="0"/>
        <v>4</v>
      </c>
    </row>
    <row r="37" spans="2:9" s="21" customFormat="1" x14ac:dyDescent="0.3">
      <c r="B37" s="15">
        <v>28</v>
      </c>
      <c r="C37" s="16" t="s">
        <v>148</v>
      </c>
      <c r="D37" s="17" t="s">
        <v>149</v>
      </c>
      <c r="E37" s="18" t="s">
        <v>121</v>
      </c>
      <c r="F37" s="19">
        <f>Internal!H37</f>
        <v>0</v>
      </c>
      <c r="G37" s="34">
        <f>Internal!K37</f>
        <v>5.5</v>
      </c>
      <c r="H37" s="20">
        <f>IF(Final!H37&gt;0,Final!H37+1,0)</f>
        <v>6.5</v>
      </c>
      <c r="I37" s="20">
        <f t="shared" si="0"/>
        <v>5.5</v>
      </c>
    </row>
    <row r="38" spans="2:9" s="21" customFormat="1" x14ac:dyDescent="0.3">
      <c r="B38" s="15">
        <v>29</v>
      </c>
      <c r="C38" s="16" t="s">
        <v>150</v>
      </c>
      <c r="D38" s="17" t="s">
        <v>151</v>
      </c>
      <c r="E38" s="18" t="s">
        <v>118</v>
      </c>
      <c r="F38" s="19">
        <f>Internal!H38</f>
        <v>8</v>
      </c>
      <c r="G38" s="34">
        <f>Internal!K38</f>
        <v>5</v>
      </c>
      <c r="H38" s="20">
        <f>IF(Final!H38&gt;0,Final!H38+1,0)</f>
        <v>8</v>
      </c>
      <c r="I38" s="20">
        <f t="shared" si="0"/>
        <v>7</v>
      </c>
    </row>
    <row r="39" spans="2:9" s="21" customFormat="1" x14ac:dyDescent="0.3">
      <c r="B39" s="15">
        <v>30</v>
      </c>
      <c r="C39" s="16" t="s">
        <v>152</v>
      </c>
      <c r="D39" s="17" t="s">
        <v>153</v>
      </c>
      <c r="E39" s="18" t="s">
        <v>34</v>
      </c>
      <c r="F39" s="19">
        <f>Internal!H39</f>
        <v>0</v>
      </c>
      <c r="G39" s="34">
        <f>Internal!K39</f>
        <v>4</v>
      </c>
      <c r="H39" s="20">
        <f>IF(Final!H39&gt;0,Final!H39+1,0)</f>
        <v>7</v>
      </c>
      <c r="I39" s="20">
        <f t="shared" si="0"/>
        <v>5</v>
      </c>
    </row>
    <row r="40" spans="2:9" s="21" customFormat="1" x14ac:dyDescent="0.3">
      <c r="B40" s="15">
        <v>31</v>
      </c>
      <c r="C40" s="16" t="s">
        <v>154</v>
      </c>
      <c r="D40" s="17" t="s">
        <v>155</v>
      </c>
      <c r="E40" s="18" t="s">
        <v>34</v>
      </c>
      <c r="F40" s="19">
        <f>Internal!H40</f>
        <v>7</v>
      </c>
      <c r="G40" s="34">
        <f>Internal!K40</f>
        <v>2.5</v>
      </c>
      <c r="H40" s="20">
        <f>IF(Final!H40&gt;0,Final!H40+1,0)</f>
        <v>8</v>
      </c>
      <c r="I40" s="20">
        <f t="shared" si="0"/>
        <v>5.5</v>
      </c>
    </row>
    <row r="41" spans="2:9" s="21" customFormat="1" x14ac:dyDescent="0.3">
      <c r="B41" s="41">
        <v>32</v>
      </c>
      <c r="C41" s="42" t="s">
        <v>156</v>
      </c>
      <c r="D41" s="43" t="s">
        <v>157</v>
      </c>
      <c r="E41" s="44" t="s">
        <v>22</v>
      </c>
      <c r="F41" s="45">
        <f>Internal!H41</f>
        <v>0</v>
      </c>
      <c r="G41" s="47">
        <f>Internal!K41</f>
        <v>5.5</v>
      </c>
      <c r="H41" s="46">
        <f>Final!H41</f>
        <v>7.5</v>
      </c>
      <c r="I41" s="46">
        <f t="shared" si="0"/>
        <v>6</v>
      </c>
    </row>
    <row r="42" spans="2:9" s="21" customFormat="1" x14ac:dyDescent="0.3">
      <c r="B42" s="15">
        <v>33</v>
      </c>
      <c r="C42" s="16" t="s">
        <v>158</v>
      </c>
      <c r="D42" s="17" t="s">
        <v>159</v>
      </c>
      <c r="E42" s="18" t="s">
        <v>118</v>
      </c>
      <c r="F42" s="19">
        <f>Internal!H42</f>
        <v>8</v>
      </c>
      <c r="G42" s="34">
        <f>Internal!K42</f>
        <v>6.5</v>
      </c>
      <c r="H42" s="20">
        <f>IF(Final!H42&gt;0,Final!H42+1,0)</f>
        <v>8.5</v>
      </c>
      <c r="I42" s="20">
        <f t="shared" si="0"/>
        <v>7.5</v>
      </c>
    </row>
    <row r="43" spans="2:9" s="21" customFormat="1" x14ac:dyDescent="0.3">
      <c r="B43" s="15">
        <v>34</v>
      </c>
      <c r="C43" s="16" t="s">
        <v>160</v>
      </c>
      <c r="D43" s="17" t="s">
        <v>161</v>
      </c>
      <c r="E43" s="18" t="s">
        <v>29</v>
      </c>
      <c r="F43" s="19">
        <f>Internal!H43</f>
        <v>0</v>
      </c>
      <c r="G43" s="34">
        <f>Internal!K43</f>
        <v>5</v>
      </c>
      <c r="H43" s="20">
        <f>IF(Final!H43&gt;0,Final!H43+1,0)</f>
        <v>6</v>
      </c>
      <c r="I43" s="20">
        <f t="shared" si="0"/>
        <v>5</v>
      </c>
    </row>
    <row r="44" spans="2:9" s="21" customFormat="1" x14ac:dyDescent="0.3">
      <c r="B44" s="15">
        <v>35</v>
      </c>
      <c r="C44" s="16" t="s">
        <v>162</v>
      </c>
      <c r="D44" s="17" t="s">
        <v>163</v>
      </c>
      <c r="E44" s="18" t="s">
        <v>128</v>
      </c>
      <c r="F44" s="19">
        <f>Internal!H44</f>
        <v>7</v>
      </c>
      <c r="G44" s="34">
        <f>Internal!K44</f>
        <v>4.5</v>
      </c>
      <c r="H44" s="20">
        <f>IF(Final!H44&gt;0,Final!H44+1,0)</f>
        <v>7.5</v>
      </c>
      <c r="I44" s="20">
        <f t="shared" si="0"/>
        <v>6.5</v>
      </c>
    </row>
    <row r="45" spans="2:9" s="21" customFormat="1" x14ac:dyDescent="0.3">
      <c r="B45" s="15">
        <v>36</v>
      </c>
      <c r="C45" s="16" t="s">
        <v>164</v>
      </c>
      <c r="D45" s="17" t="s">
        <v>165</v>
      </c>
      <c r="E45" s="18" t="s">
        <v>121</v>
      </c>
      <c r="F45" s="19">
        <f>Internal!H45</f>
        <v>0</v>
      </c>
      <c r="G45" s="34">
        <f>Internal!K45</f>
        <v>4.5</v>
      </c>
      <c r="H45" s="20">
        <f>IF(Final!H45&gt;0,Final!H45+1,0)</f>
        <v>7.5</v>
      </c>
      <c r="I45" s="20">
        <f t="shared" si="0"/>
        <v>5.5</v>
      </c>
    </row>
    <row r="46" spans="2:9" s="21" customFormat="1" x14ac:dyDescent="0.3">
      <c r="B46" s="15">
        <v>37</v>
      </c>
      <c r="C46" s="16" t="s">
        <v>166</v>
      </c>
      <c r="D46" s="17" t="s">
        <v>167</v>
      </c>
      <c r="E46" s="18" t="s">
        <v>111</v>
      </c>
      <c r="F46" s="19">
        <f>Internal!H46</f>
        <v>0</v>
      </c>
      <c r="G46" s="34">
        <f>Internal!K46</f>
        <v>4</v>
      </c>
      <c r="H46" s="20">
        <f>IF(Final!H46&gt;0,Final!H46+1,0)</f>
        <v>5</v>
      </c>
      <c r="I46" s="20">
        <f t="shared" si="0"/>
        <v>4</v>
      </c>
    </row>
    <row r="47" spans="2:9" s="21" customFormat="1" x14ac:dyDescent="0.3">
      <c r="B47" s="15">
        <v>38</v>
      </c>
      <c r="C47" s="16" t="s">
        <v>168</v>
      </c>
      <c r="D47" s="17" t="s">
        <v>169</v>
      </c>
      <c r="E47" s="18" t="s">
        <v>118</v>
      </c>
      <c r="F47" s="19">
        <f>Internal!H47</f>
        <v>0</v>
      </c>
      <c r="G47" s="34">
        <f>Internal!K47</f>
        <v>5.5</v>
      </c>
      <c r="H47" s="20">
        <f>IF(Final!H47&gt;0,Final!H47+1,0)</f>
        <v>8.5</v>
      </c>
      <c r="I47" s="20">
        <f t="shared" si="0"/>
        <v>6.5</v>
      </c>
    </row>
    <row r="48" spans="2:9" s="21" customFormat="1" x14ac:dyDescent="0.3">
      <c r="B48" s="15">
        <v>39</v>
      </c>
      <c r="C48" s="16" t="s">
        <v>170</v>
      </c>
      <c r="D48" s="17" t="s">
        <v>171</v>
      </c>
      <c r="E48" s="18" t="s">
        <v>111</v>
      </c>
      <c r="F48" s="19">
        <f>Internal!H48</f>
        <v>0</v>
      </c>
      <c r="G48" s="34">
        <f>Internal!K48</f>
        <v>4.5</v>
      </c>
      <c r="H48" s="20">
        <f>IF(Final!H48&gt;0,Final!H48+1,0)</f>
        <v>8</v>
      </c>
      <c r="I48" s="20">
        <f t="shared" si="0"/>
        <v>6</v>
      </c>
    </row>
    <row r="49" spans="2:9" s="21" customFormat="1" x14ac:dyDescent="0.3">
      <c r="B49" s="15">
        <v>40</v>
      </c>
      <c r="C49" s="16" t="s">
        <v>172</v>
      </c>
      <c r="D49" s="17" t="s">
        <v>173</v>
      </c>
      <c r="E49" s="18" t="s">
        <v>111</v>
      </c>
      <c r="F49" s="19">
        <f>Internal!H49</f>
        <v>0</v>
      </c>
      <c r="G49" s="34">
        <f>Internal!K49</f>
        <v>4.5</v>
      </c>
      <c r="H49" s="20">
        <f>IF(Final!H49&gt;0,Final!H49+1,0)</f>
        <v>8</v>
      </c>
      <c r="I49" s="20">
        <f t="shared" si="0"/>
        <v>6</v>
      </c>
    </row>
    <row r="50" spans="2:9" s="21" customFormat="1" x14ac:dyDescent="0.3">
      <c r="B50" s="15">
        <v>41</v>
      </c>
      <c r="C50" s="16" t="s">
        <v>174</v>
      </c>
      <c r="D50" s="17" t="s">
        <v>175</v>
      </c>
      <c r="E50" s="18" t="s">
        <v>176</v>
      </c>
      <c r="F50" s="19">
        <f>Internal!H50</f>
        <v>0</v>
      </c>
      <c r="G50" s="34">
        <f>Internal!K50</f>
        <v>3.5</v>
      </c>
      <c r="H50" s="20">
        <f>IF(Final!H50&gt;0,Final!H50+1,0)</f>
        <v>7</v>
      </c>
      <c r="I50" s="20">
        <f t="shared" si="0"/>
        <v>5</v>
      </c>
    </row>
    <row r="51" spans="2:9" s="21" customFormat="1" x14ac:dyDescent="0.3">
      <c r="B51" s="15">
        <v>42</v>
      </c>
      <c r="C51" s="16" t="s">
        <v>177</v>
      </c>
      <c r="D51" s="17" t="s">
        <v>178</v>
      </c>
      <c r="E51" s="18" t="s">
        <v>176</v>
      </c>
      <c r="F51" s="19">
        <f>Internal!H51</f>
        <v>0</v>
      </c>
      <c r="G51" s="34">
        <f>Internal!K51</f>
        <v>5</v>
      </c>
      <c r="H51" s="20">
        <f>IF(Final!H51&gt;0,Final!H51+1,0)</f>
        <v>6</v>
      </c>
      <c r="I51" s="20">
        <f t="shared" si="0"/>
        <v>5</v>
      </c>
    </row>
    <row r="52" spans="2:9" s="21" customFormat="1" x14ac:dyDescent="0.3">
      <c r="B52" s="15">
        <v>43</v>
      </c>
      <c r="C52" s="16" t="s">
        <v>179</v>
      </c>
      <c r="D52" s="17" t="s">
        <v>180</v>
      </c>
      <c r="E52" s="18" t="s">
        <v>118</v>
      </c>
      <c r="F52" s="19">
        <f>Internal!H52</f>
        <v>8.5</v>
      </c>
      <c r="G52" s="34">
        <f>Internal!K52</f>
        <v>8</v>
      </c>
      <c r="H52" s="20">
        <f>IF(Final!H52&gt;0,Final!H52+1,0)</f>
        <v>8.5</v>
      </c>
      <c r="I52" s="20">
        <f t="shared" si="0"/>
        <v>8.5</v>
      </c>
    </row>
    <row r="53" spans="2:9" s="21" customFormat="1" x14ac:dyDescent="0.3">
      <c r="B53" s="15">
        <v>44</v>
      </c>
      <c r="C53" s="16" t="s">
        <v>181</v>
      </c>
      <c r="D53" s="17" t="s">
        <v>182</v>
      </c>
      <c r="E53" s="18" t="s">
        <v>147</v>
      </c>
      <c r="F53" s="19">
        <f>Internal!H53</f>
        <v>0</v>
      </c>
      <c r="G53" s="34">
        <f>Internal!K53</f>
        <v>4</v>
      </c>
      <c r="H53" s="20">
        <f>IF(Final!H53&gt;0,Final!H53+1,0)</f>
        <v>8</v>
      </c>
      <c r="I53" s="20">
        <f t="shared" si="0"/>
        <v>5.5</v>
      </c>
    </row>
    <row r="54" spans="2:9" s="21" customFormat="1" x14ac:dyDescent="0.3">
      <c r="B54" s="15">
        <v>45</v>
      </c>
      <c r="C54" s="16" t="s">
        <v>183</v>
      </c>
      <c r="D54" s="17" t="s">
        <v>184</v>
      </c>
      <c r="E54" s="18" t="s">
        <v>111</v>
      </c>
      <c r="F54" s="19">
        <f>Internal!H54</f>
        <v>0</v>
      </c>
      <c r="G54" s="34">
        <f>Internal!K54</f>
        <v>4</v>
      </c>
      <c r="H54" s="20">
        <f>IF(Final!H54&gt;0,Final!H54+1,0)</f>
        <v>5.5</v>
      </c>
      <c r="I54" s="20">
        <f t="shared" si="0"/>
        <v>4.5</v>
      </c>
    </row>
    <row r="55" spans="2:9" s="21" customFormat="1" x14ac:dyDescent="0.3">
      <c r="B55" s="15">
        <v>46</v>
      </c>
      <c r="C55" s="16" t="s">
        <v>185</v>
      </c>
      <c r="D55" s="17" t="s">
        <v>186</v>
      </c>
      <c r="E55" s="18" t="s">
        <v>118</v>
      </c>
      <c r="F55" s="19">
        <f>Internal!H55</f>
        <v>0</v>
      </c>
      <c r="G55" s="34">
        <f>Internal!K55</f>
        <v>5</v>
      </c>
      <c r="H55" s="20">
        <f>IF(Final!H55&gt;0,Final!H55+1,0)</f>
        <v>6.5</v>
      </c>
      <c r="I55" s="20">
        <f t="shared" si="0"/>
        <v>5.5</v>
      </c>
    </row>
    <row r="56" spans="2:9" s="21" customFormat="1" x14ac:dyDescent="0.3">
      <c r="B56" s="15">
        <v>47</v>
      </c>
      <c r="C56" s="16" t="s">
        <v>187</v>
      </c>
      <c r="D56" s="17" t="s">
        <v>188</v>
      </c>
      <c r="E56" s="18" t="s">
        <v>189</v>
      </c>
      <c r="F56" s="19">
        <f>Internal!H56</f>
        <v>0</v>
      </c>
      <c r="G56" s="34">
        <f>Internal!K56</f>
        <v>5.5</v>
      </c>
      <c r="H56" s="20">
        <f>IF(Final!H56&gt;0,Final!H56+1,0)</f>
        <v>4.5</v>
      </c>
      <c r="I56" s="20">
        <f t="shared" si="0"/>
        <v>4.5</v>
      </c>
    </row>
    <row r="57" spans="2:9" s="21" customFormat="1" x14ac:dyDescent="0.3">
      <c r="B57" s="15">
        <v>48</v>
      </c>
      <c r="C57" s="16" t="s">
        <v>190</v>
      </c>
      <c r="D57" s="17" t="s">
        <v>191</v>
      </c>
      <c r="E57" s="18" t="s">
        <v>111</v>
      </c>
      <c r="F57" s="19">
        <f>Internal!H57</f>
        <v>8</v>
      </c>
      <c r="G57" s="34">
        <f>Internal!K57</f>
        <v>5</v>
      </c>
      <c r="H57" s="20">
        <f>IF(Final!H57&gt;0,Final!H57+1,0)</f>
        <v>6.5</v>
      </c>
      <c r="I57" s="20">
        <f t="shared" si="0"/>
        <v>6</v>
      </c>
    </row>
    <row r="58" spans="2:9" s="21" customFormat="1" x14ac:dyDescent="0.3">
      <c r="B58" s="15">
        <v>49</v>
      </c>
      <c r="C58" s="16" t="s">
        <v>192</v>
      </c>
      <c r="D58" s="17" t="s">
        <v>193</v>
      </c>
      <c r="E58" s="18" t="s">
        <v>147</v>
      </c>
      <c r="F58" s="19">
        <f>Internal!H58</f>
        <v>0</v>
      </c>
      <c r="G58" s="34">
        <f>Internal!K58</f>
        <v>5</v>
      </c>
      <c r="H58" s="20">
        <f>IF(Final!H58&gt;0,Final!H58+1,0)</f>
        <v>4</v>
      </c>
      <c r="I58" s="20">
        <f t="shared" si="0"/>
        <v>4</v>
      </c>
    </row>
    <row r="59" spans="2:9" s="21" customFormat="1" x14ac:dyDescent="0.3">
      <c r="B59" s="15">
        <v>50</v>
      </c>
      <c r="C59" s="16" t="s">
        <v>194</v>
      </c>
      <c r="D59" s="17" t="s">
        <v>195</v>
      </c>
      <c r="E59" s="18" t="s">
        <v>118</v>
      </c>
      <c r="F59" s="19">
        <f>Internal!H59</f>
        <v>8.5</v>
      </c>
      <c r="G59" s="34">
        <f>Internal!K59</f>
        <v>5.5</v>
      </c>
      <c r="H59" s="20">
        <f>IF(Final!H59&gt;0,Final!H59+1,0)</f>
        <v>8</v>
      </c>
      <c r="I59" s="20">
        <f t="shared" si="0"/>
        <v>7</v>
      </c>
    </row>
    <row r="60" spans="2:9" s="21" customFormat="1" x14ac:dyDescent="0.3">
      <c r="B60" s="15">
        <v>51</v>
      </c>
      <c r="C60" s="16" t="s">
        <v>196</v>
      </c>
      <c r="D60" s="17" t="s">
        <v>197</v>
      </c>
      <c r="E60" s="18" t="s">
        <v>121</v>
      </c>
      <c r="F60" s="19">
        <f>Internal!H60</f>
        <v>0</v>
      </c>
      <c r="G60" s="34">
        <f>Internal!K60</f>
        <v>5</v>
      </c>
      <c r="H60" s="20">
        <f>IF(Final!H60&gt;0,Final!H60+1,0)</f>
        <v>6.5</v>
      </c>
      <c r="I60" s="20">
        <f t="shared" si="0"/>
        <v>5.5</v>
      </c>
    </row>
    <row r="61" spans="2:9" s="21" customFormat="1" x14ac:dyDescent="0.3">
      <c r="B61" s="15">
        <v>52</v>
      </c>
      <c r="C61" s="16" t="s">
        <v>198</v>
      </c>
      <c r="D61" s="17" t="s">
        <v>199</v>
      </c>
      <c r="E61" s="18" t="s">
        <v>118</v>
      </c>
      <c r="F61" s="19">
        <f>Internal!H61</f>
        <v>0</v>
      </c>
      <c r="G61" s="34">
        <f>Internal!K61</f>
        <v>3</v>
      </c>
      <c r="H61" s="20">
        <f>IF(Final!H61&gt;0,Final!H61+1,0)</f>
        <v>3</v>
      </c>
      <c r="I61" s="20">
        <f t="shared" si="0"/>
        <v>2.5</v>
      </c>
    </row>
    <row r="62" spans="2:9" s="21" customFormat="1" x14ac:dyDescent="0.3">
      <c r="B62" s="15">
        <v>53</v>
      </c>
      <c r="C62" s="16" t="s">
        <v>200</v>
      </c>
      <c r="D62" s="17" t="s">
        <v>201</v>
      </c>
      <c r="E62" s="18" t="s">
        <v>176</v>
      </c>
      <c r="F62" s="19">
        <f>Internal!H62</f>
        <v>0</v>
      </c>
      <c r="G62" s="34">
        <f>Internal!K62</f>
        <v>4</v>
      </c>
      <c r="H62" s="20">
        <f>IF(Final!H62&gt;0,Final!H62+1,0)</f>
        <v>2.5</v>
      </c>
      <c r="I62" s="20">
        <f t="shared" si="0"/>
        <v>3</v>
      </c>
    </row>
    <row r="63" spans="2:9" s="21" customFormat="1" x14ac:dyDescent="0.3">
      <c r="B63" s="15">
        <v>54</v>
      </c>
      <c r="C63" s="16" t="s">
        <v>202</v>
      </c>
      <c r="D63" s="17" t="s">
        <v>203</v>
      </c>
      <c r="E63" s="18" t="s">
        <v>111</v>
      </c>
      <c r="F63" s="19">
        <f>Internal!H63</f>
        <v>7</v>
      </c>
      <c r="G63" s="34">
        <f>Internal!K63</f>
        <v>5</v>
      </c>
      <c r="H63" s="20">
        <f>IF(Final!H63&gt;0,Final!H63+1,0)</f>
        <v>6</v>
      </c>
      <c r="I63" s="20">
        <f t="shared" si="0"/>
        <v>5.5</v>
      </c>
    </row>
    <row r="64" spans="2:9" s="21" customFormat="1" x14ac:dyDescent="0.3">
      <c r="B64" s="15">
        <v>55</v>
      </c>
      <c r="C64" s="16" t="s">
        <v>204</v>
      </c>
      <c r="D64" s="17" t="s">
        <v>205</v>
      </c>
      <c r="E64" s="18" t="s">
        <v>176</v>
      </c>
      <c r="F64" s="19">
        <f>Internal!H64</f>
        <v>0</v>
      </c>
      <c r="G64" s="34">
        <f>Internal!K64</f>
        <v>5</v>
      </c>
      <c r="H64" s="20">
        <f>IF(Final!H64&gt;0,Final!H64+1,0)</f>
        <v>4.5</v>
      </c>
      <c r="I64" s="20">
        <f t="shared" si="0"/>
        <v>4.5</v>
      </c>
    </row>
    <row r="65" spans="2:9" s="21" customFormat="1" x14ac:dyDescent="0.3">
      <c r="B65" s="15">
        <v>56</v>
      </c>
      <c r="C65" s="16" t="s">
        <v>206</v>
      </c>
      <c r="D65" s="17" t="s">
        <v>207</v>
      </c>
      <c r="E65" s="18" t="s">
        <v>121</v>
      </c>
      <c r="F65" s="19">
        <f>Internal!H65</f>
        <v>0</v>
      </c>
      <c r="G65" s="34">
        <f>Internal!K65</f>
        <v>4.5</v>
      </c>
      <c r="H65" s="20">
        <f>IF(Final!H65&gt;0,Final!H65+1,0)</f>
        <v>6.5</v>
      </c>
      <c r="I65" s="20">
        <f t="shared" si="0"/>
        <v>5</v>
      </c>
    </row>
    <row r="66" spans="2:9" s="21" customFormat="1" x14ac:dyDescent="0.3">
      <c r="B66" s="15">
        <v>57</v>
      </c>
      <c r="C66" s="16" t="s">
        <v>208</v>
      </c>
      <c r="D66" s="17" t="s">
        <v>209</v>
      </c>
      <c r="E66" s="18" t="s">
        <v>128</v>
      </c>
      <c r="F66" s="19">
        <f>Internal!H66</f>
        <v>7</v>
      </c>
      <c r="G66" s="34">
        <f>Internal!K66</f>
        <v>4</v>
      </c>
      <c r="H66" s="20">
        <f>IF(Final!H66&gt;0,Final!H66+1,0)</f>
        <v>2</v>
      </c>
      <c r="I66" s="20">
        <f t="shared" si="0"/>
        <v>3.5</v>
      </c>
    </row>
    <row r="67" spans="2:9" s="21" customFormat="1" x14ac:dyDescent="0.3">
      <c r="B67" s="15">
        <v>58</v>
      </c>
      <c r="C67" s="16" t="s">
        <v>210</v>
      </c>
      <c r="D67" s="17" t="s">
        <v>211</v>
      </c>
      <c r="E67" s="18" t="s">
        <v>189</v>
      </c>
      <c r="F67" s="19">
        <f>Internal!H67</f>
        <v>0</v>
      </c>
      <c r="G67" s="34">
        <f>Internal!K67</f>
        <v>5.5</v>
      </c>
      <c r="H67" s="20">
        <f>IF(Final!H67&gt;0,Final!H67+1,0)</f>
        <v>5.5</v>
      </c>
      <c r="I67" s="20">
        <f t="shared" si="0"/>
        <v>5</v>
      </c>
    </row>
    <row r="68" spans="2:9" s="21" customFormat="1" x14ac:dyDescent="0.3">
      <c r="B68" s="15">
        <v>59</v>
      </c>
      <c r="C68" s="16" t="s">
        <v>62</v>
      </c>
      <c r="D68" s="17" t="s">
        <v>63</v>
      </c>
      <c r="E68" s="18" t="s">
        <v>19</v>
      </c>
      <c r="F68" s="19">
        <f>Internal!H68</f>
        <v>8</v>
      </c>
      <c r="G68" s="34">
        <f>Internal!K68</f>
        <v>8</v>
      </c>
      <c r="H68" s="20">
        <f>IF(Final!H68&gt;0,Final!H68+1,0)</f>
        <v>9.5</v>
      </c>
      <c r="I68" s="20">
        <f t="shared" si="0"/>
        <v>9</v>
      </c>
    </row>
    <row r="69" spans="2:9" s="21" customFormat="1" x14ac:dyDescent="0.3">
      <c r="B69" s="15">
        <v>60</v>
      </c>
      <c r="C69" s="16" t="s">
        <v>64</v>
      </c>
      <c r="D69" s="17" t="s">
        <v>65</v>
      </c>
      <c r="E69" s="18" t="s">
        <v>19</v>
      </c>
      <c r="F69" s="19">
        <f>Internal!H69</f>
        <v>0</v>
      </c>
      <c r="G69" s="34">
        <f>Internal!K69</f>
        <v>4.5</v>
      </c>
      <c r="H69" s="20">
        <f>IF(Final!H69&gt;0,Final!H69+1,0)</f>
        <v>4</v>
      </c>
      <c r="I69" s="20">
        <f t="shared" si="0"/>
        <v>4</v>
      </c>
    </row>
    <row r="70" spans="2:9" s="21" customFormat="1" x14ac:dyDescent="0.3">
      <c r="B70" s="15">
        <v>61</v>
      </c>
      <c r="C70" s="35" t="s">
        <v>68</v>
      </c>
      <c r="D70" s="17" t="s">
        <v>69</v>
      </c>
      <c r="E70" s="18" t="s">
        <v>19</v>
      </c>
      <c r="F70" s="19">
        <f>Internal!H70</f>
        <v>8</v>
      </c>
      <c r="G70" s="34">
        <f>Internal!K70</f>
        <v>8</v>
      </c>
      <c r="H70" s="20">
        <f>IF(Final!H70&gt;0,Final!H70+1,0)</f>
        <v>9.5</v>
      </c>
      <c r="I70" s="20">
        <f t="shared" si="0"/>
        <v>9</v>
      </c>
    </row>
    <row r="71" spans="2:9" s="21" customFormat="1" x14ac:dyDescent="0.3">
      <c r="B71" s="15">
        <v>62</v>
      </c>
      <c r="C71" s="16" t="s">
        <v>212</v>
      </c>
      <c r="D71" s="17" t="s">
        <v>213</v>
      </c>
      <c r="E71" s="18" t="s">
        <v>121</v>
      </c>
      <c r="F71" s="19">
        <f>Internal!H71</f>
        <v>0</v>
      </c>
      <c r="G71" s="34">
        <f>Internal!K71</f>
        <v>4</v>
      </c>
      <c r="H71" s="20">
        <f>IF(Final!H71&gt;0,Final!H71+1,0)</f>
        <v>7</v>
      </c>
      <c r="I71" s="20">
        <f t="shared" si="0"/>
        <v>5</v>
      </c>
    </row>
    <row r="72" spans="2:9" s="21" customFormat="1" x14ac:dyDescent="0.3">
      <c r="B72" s="15">
        <v>63</v>
      </c>
      <c r="C72" s="16" t="s">
        <v>214</v>
      </c>
      <c r="D72" s="17" t="s">
        <v>215</v>
      </c>
      <c r="E72" s="18" t="s">
        <v>189</v>
      </c>
      <c r="F72" s="19">
        <f>Internal!H72</f>
        <v>0</v>
      </c>
      <c r="G72" s="34">
        <f>Internal!K72</f>
        <v>4</v>
      </c>
      <c r="H72" s="20">
        <f>IF(Final!H72&gt;0,Final!H72+1,0)</f>
        <v>2</v>
      </c>
      <c r="I72" s="20">
        <f t="shared" si="0"/>
        <v>2.5</v>
      </c>
    </row>
    <row r="73" spans="2:9" s="21" customFormat="1" x14ac:dyDescent="0.3">
      <c r="B73" s="15">
        <v>64</v>
      </c>
      <c r="C73" s="16" t="s">
        <v>216</v>
      </c>
      <c r="D73" s="17" t="s">
        <v>217</v>
      </c>
      <c r="E73" s="18" t="s">
        <v>189</v>
      </c>
      <c r="F73" s="19">
        <f>Internal!H73</f>
        <v>7</v>
      </c>
      <c r="G73" s="34">
        <f>Internal!K73</f>
        <v>5</v>
      </c>
      <c r="H73" s="20">
        <f>IF(Final!H73&gt;0,Final!H73+1,0)</f>
        <v>6.5</v>
      </c>
      <c r="I73" s="20">
        <f t="shared" si="0"/>
        <v>6</v>
      </c>
    </row>
    <row r="74" spans="2:9" s="21" customFormat="1" x14ac:dyDescent="0.3">
      <c r="B74" s="15">
        <v>65</v>
      </c>
      <c r="C74" s="16" t="s">
        <v>218</v>
      </c>
      <c r="D74" s="17" t="s">
        <v>219</v>
      </c>
      <c r="E74" s="18" t="s">
        <v>189</v>
      </c>
      <c r="F74" s="19">
        <f>Internal!H74</f>
        <v>0</v>
      </c>
      <c r="G74" s="34">
        <f>Internal!K74</f>
        <v>4.5</v>
      </c>
      <c r="H74" s="20">
        <f>IF(Final!H74&gt;0,Final!H74+1,0)</f>
        <v>4.5</v>
      </c>
      <c r="I74" s="20">
        <f t="shared" si="0"/>
        <v>4</v>
      </c>
    </row>
    <row r="75" spans="2:9" s="21" customFormat="1" x14ac:dyDescent="0.3">
      <c r="B75" s="15">
        <v>66</v>
      </c>
      <c r="C75" s="16" t="s">
        <v>220</v>
      </c>
      <c r="D75" s="17" t="s">
        <v>221</v>
      </c>
      <c r="E75" s="18" t="s">
        <v>98</v>
      </c>
      <c r="F75" s="19">
        <f>Internal!H75</f>
        <v>0</v>
      </c>
      <c r="G75" s="34">
        <f>Internal!K75</f>
        <v>5</v>
      </c>
      <c r="H75" s="20">
        <f>IF(Final!H75&gt;0,Final!H75+1,0)</f>
        <v>5.5</v>
      </c>
      <c r="I75" s="20">
        <f t="shared" ref="I75:I138" si="1">MROUND((F75+G75*4+H75*5)/10,0.5)</f>
        <v>5</v>
      </c>
    </row>
    <row r="76" spans="2:9" s="21" customFormat="1" x14ac:dyDescent="0.3">
      <c r="B76" s="15">
        <v>67</v>
      </c>
      <c r="C76" s="16" t="s">
        <v>222</v>
      </c>
      <c r="D76" s="17" t="s">
        <v>223</v>
      </c>
      <c r="E76" s="18" t="s">
        <v>189</v>
      </c>
      <c r="F76" s="19">
        <f>Internal!H76</f>
        <v>7</v>
      </c>
      <c r="G76" s="34">
        <f>Internal!K76</f>
        <v>5</v>
      </c>
      <c r="H76" s="20">
        <f>IF(Final!H76&gt;0,Final!H76+1,0)</f>
        <v>6.5</v>
      </c>
      <c r="I76" s="20">
        <f t="shared" si="1"/>
        <v>6</v>
      </c>
    </row>
    <row r="77" spans="2:9" s="21" customFormat="1" x14ac:dyDescent="0.3">
      <c r="B77" s="15">
        <v>68</v>
      </c>
      <c r="C77" s="16" t="s">
        <v>224</v>
      </c>
      <c r="D77" s="17" t="s">
        <v>225</v>
      </c>
      <c r="E77" s="18" t="s">
        <v>98</v>
      </c>
      <c r="F77" s="19">
        <f>Internal!H77</f>
        <v>7</v>
      </c>
      <c r="G77" s="34">
        <f>Internal!K77</f>
        <v>0</v>
      </c>
      <c r="H77" s="20">
        <f>IF(Final!H77&gt;0,Final!H77+1,0)</f>
        <v>0</v>
      </c>
      <c r="I77" s="20">
        <f t="shared" si="1"/>
        <v>0.5</v>
      </c>
    </row>
    <row r="78" spans="2:9" s="21" customFormat="1" x14ac:dyDescent="0.3">
      <c r="B78" s="15">
        <v>69</v>
      </c>
      <c r="C78" s="16" t="s">
        <v>226</v>
      </c>
      <c r="D78" s="17" t="s">
        <v>227</v>
      </c>
      <c r="E78" s="18" t="s">
        <v>98</v>
      </c>
      <c r="F78" s="19">
        <f>Internal!H78</f>
        <v>0</v>
      </c>
      <c r="G78" s="34">
        <f>Internal!K78</f>
        <v>4</v>
      </c>
      <c r="H78" s="20">
        <f>IF(Final!H78&gt;0,Final!H78+1,0)</f>
        <v>0</v>
      </c>
      <c r="I78" s="20">
        <f t="shared" si="1"/>
        <v>1.5</v>
      </c>
    </row>
    <row r="79" spans="2:9" s="21" customFormat="1" x14ac:dyDescent="0.3">
      <c r="B79" s="15">
        <v>70</v>
      </c>
      <c r="C79" s="16" t="s">
        <v>228</v>
      </c>
      <c r="D79" s="17" t="s">
        <v>229</v>
      </c>
      <c r="E79" s="18" t="s">
        <v>121</v>
      </c>
      <c r="F79" s="19">
        <f>Internal!H79</f>
        <v>0</v>
      </c>
      <c r="G79" s="34">
        <f>Internal!K79</f>
        <v>5.5</v>
      </c>
      <c r="H79" s="20">
        <f>IF(Final!H79&gt;0,Final!H79+1,0)</f>
        <v>6.5</v>
      </c>
      <c r="I79" s="20">
        <f t="shared" si="1"/>
        <v>5.5</v>
      </c>
    </row>
    <row r="80" spans="2:9" s="21" customFormat="1" x14ac:dyDescent="0.3">
      <c r="B80" s="15">
        <v>71</v>
      </c>
      <c r="C80" s="16" t="s">
        <v>230</v>
      </c>
      <c r="D80" s="17" t="s">
        <v>82</v>
      </c>
      <c r="E80" s="18" t="s">
        <v>176</v>
      </c>
      <c r="F80" s="19">
        <f>Internal!H80</f>
        <v>0</v>
      </c>
      <c r="G80" s="34">
        <f>Internal!K80</f>
        <v>4</v>
      </c>
      <c r="H80" s="20">
        <f>IF(Final!H80&gt;0,Final!H80+1,0)</f>
        <v>4.5</v>
      </c>
      <c r="I80" s="20">
        <f t="shared" si="1"/>
        <v>4</v>
      </c>
    </row>
    <row r="81" spans="2:9" s="21" customFormat="1" x14ac:dyDescent="0.3">
      <c r="B81" s="15">
        <v>72</v>
      </c>
      <c r="C81" s="16" t="s">
        <v>231</v>
      </c>
      <c r="D81" s="17" t="s">
        <v>232</v>
      </c>
      <c r="E81" s="18" t="s">
        <v>147</v>
      </c>
      <c r="F81" s="19">
        <f>Internal!H81</f>
        <v>0</v>
      </c>
      <c r="G81" s="34">
        <f>Internal!K81</f>
        <v>4</v>
      </c>
      <c r="H81" s="20">
        <f>IF(Final!H81&gt;0,Final!H81+1,0)</f>
        <v>7.5</v>
      </c>
      <c r="I81" s="20">
        <f t="shared" si="1"/>
        <v>5.5</v>
      </c>
    </row>
    <row r="82" spans="2:9" s="21" customFormat="1" x14ac:dyDescent="0.3">
      <c r="B82" s="15">
        <v>73</v>
      </c>
      <c r="C82" s="16" t="s">
        <v>233</v>
      </c>
      <c r="D82" s="17" t="s">
        <v>234</v>
      </c>
      <c r="E82" s="18" t="s">
        <v>176</v>
      </c>
      <c r="F82" s="19">
        <f>Internal!H82</f>
        <v>0</v>
      </c>
      <c r="G82" s="34">
        <f>Internal!K82</f>
        <v>5</v>
      </c>
      <c r="H82" s="20">
        <f>IF(Final!H82&gt;0,Final!H82+1,0)</f>
        <v>5</v>
      </c>
      <c r="I82" s="20">
        <f t="shared" si="1"/>
        <v>4.5</v>
      </c>
    </row>
    <row r="83" spans="2:9" s="21" customFormat="1" x14ac:dyDescent="0.3">
      <c r="B83" s="15">
        <v>74</v>
      </c>
      <c r="C83" s="16" t="s">
        <v>235</v>
      </c>
      <c r="D83" s="17" t="s">
        <v>236</v>
      </c>
      <c r="E83" s="18" t="s">
        <v>147</v>
      </c>
      <c r="F83" s="19">
        <f>Internal!H83</f>
        <v>0</v>
      </c>
      <c r="G83" s="34">
        <f>Internal!K83</f>
        <v>5</v>
      </c>
      <c r="H83" s="20">
        <f>IF(Final!H83&gt;0,Final!H83+1,0)</f>
        <v>2</v>
      </c>
      <c r="I83" s="20">
        <f t="shared" si="1"/>
        <v>3</v>
      </c>
    </row>
    <row r="84" spans="2:9" s="21" customFormat="1" x14ac:dyDescent="0.3">
      <c r="B84" s="15">
        <v>75</v>
      </c>
      <c r="C84" s="16" t="s">
        <v>237</v>
      </c>
      <c r="D84" s="17" t="s">
        <v>238</v>
      </c>
      <c r="E84" s="18" t="s">
        <v>189</v>
      </c>
      <c r="F84" s="19">
        <f>Internal!H84</f>
        <v>0</v>
      </c>
      <c r="G84" s="34">
        <f>Internal!K84</f>
        <v>5</v>
      </c>
      <c r="H84" s="20">
        <f>IF(Final!H84&gt;0,Final!H84+1,0)</f>
        <v>4.5</v>
      </c>
      <c r="I84" s="20">
        <f t="shared" si="1"/>
        <v>4.5</v>
      </c>
    </row>
    <row r="85" spans="2:9" s="21" customFormat="1" x14ac:dyDescent="0.3">
      <c r="B85" s="15">
        <v>76</v>
      </c>
      <c r="C85" s="16" t="s">
        <v>239</v>
      </c>
      <c r="D85" s="17" t="s">
        <v>240</v>
      </c>
      <c r="E85" s="18" t="s">
        <v>189</v>
      </c>
      <c r="F85" s="19">
        <f>Internal!H85</f>
        <v>0</v>
      </c>
      <c r="G85" s="34">
        <f>Internal!K85</f>
        <v>5</v>
      </c>
      <c r="H85" s="20">
        <f>IF(Final!H85&gt;0,Final!H85+1,0)</f>
        <v>6</v>
      </c>
      <c r="I85" s="20">
        <f t="shared" si="1"/>
        <v>5</v>
      </c>
    </row>
    <row r="86" spans="2:9" s="21" customFormat="1" x14ac:dyDescent="0.3">
      <c r="B86" s="15">
        <v>77</v>
      </c>
      <c r="C86" s="16" t="s">
        <v>241</v>
      </c>
      <c r="D86" s="17" t="s">
        <v>242</v>
      </c>
      <c r="E86" s="18" t="s">
        <v>98</v>
      </c>
      <c r="F86" s="19">
        <f>Internal!H86</f>
        <v>0</v>
      </c>
      <c r="G86" s="34">
        <f>Internal!K86</f>
        <v>4.5</v>
      </c>
      <c r="H86" s="20">
        <f>IF(Final!H86&gt;0,Final!H86+1,0)</f>
        <v>2.5</v>
      </c>
      <c r="I86" s="20">
        <f t="shared" si="1"/>
        <v>3</v>
      </c>
    </row>
    <row r="87" spans="2:9" s="21" customFormat="1" x14ac:dyDescent="0.3">
      <c r="B87" s="15">
        <v>78</v>
      </c>
      <c r="C87" s="16" t="s">
        <v>243</v>
      </c>
      <c r="D87" s="17" t="s">
        <v>244</v>
      </c>
      <c r="E87" s="18" t="s">
        <v>118</v>
      </c>
      <c r="F87" s="19">
        <f>Internal!H87</f>
        <v>7</v>
      </c>
      <c r="G87" s="34">
        <f>Internal!K87</f>
        <v>5.5</v>
      </c>
      <c r="H87" s="20">
        <f>IF(Final!H87&gt;0,Final!H87+1,0)</f>
        <v>6.5</v>
      </c>
      <c r="I87" s="20">
        <f t="shared" si="1"/>
        <v>6</v>
      </c>
    </row>
    <row r="88" spans="2:9" s="21" customFormat="1" x14ac:dyDescent="0.3">
      <c r="B88" s="15">
        <v>79</v>
      </c>
      <c r="C88" s="16" t="s">
        <v>245</v>
      </c>
      <c r="D88" s="17" t="s">
        <v>246</v>
      </c>
      <c r="E88" s="18" t="s">
        <v>176</v>
      </c>
      <c r="F88" s="19">
        <f>Internal!H88</f>
        <v>0</v>
      </c>
      <c r="G88" s="34">
        <f>Internal!K88</f>
        <v>4</v>
      </c>
      <c r="H88" s="20">
        <f>IF(Final!H88&gt;0,Final!H88+1,0)</f>
        <v>3</v>
      </c>
      <c r="I88" s="20">
        <f t="shared" si="1"/>
        <v>3</v>
      </c>
    </row>
    <row r="89" spans="2:9" s="21" customFormat="1" x14ac:dyDescent="0.3">
      <c r="B89" s="15">
        <v>80</v>
      </c>
      <c r="C89" s="16" t="s">
        <v>247</v>
      </c>
      <c r="D89" s="17" t="s">
        <v>248</v>
      </c>
      <c r="E89" s="18" t="s">
        <v>189</v>
      </c>
      <c r="F89" s="19">
        <f>Internal!H89</f>
        <v>0</v>
      </c>
      <c r="G89" s="34">
        <f>Internal!K89</f>
        <v>5.5</v>
      </c>
      <c r="H89" s="20">
        <f>IF(Final!H89&gt;0,Final!H89+1,0)</f>
        <v>5.5</v>
      </c>
      <c r="I89" s="20">
        <f t="shared" si="1"/>
        <v>5</v>
      </c>
    </row>
    <row r="90" spans="2:9" s="21" customFormat="1" x14ac:dyDescent="0.3">
      <c r="B90" s="15">
        <v>81</v>
      </c>
      <c r="C90" s="16" t="s">
        <v>249</v>
      </c>
      <c r="D90" s="17" t="s">
        <v>250</v>
      </c>
      <c r="E90" s="18" t="s">
        <v>121</v>
      </c>
      <c r="F90" s="19">
        <f>Internal!H90</f>
        <v>0</v>
      </c>
      <c r="G90" s="34">
        <f>Internal!K90</f>
        <v>4.5</v>
      </c>
      <c r="H90" s="20">
        <f>IF(Final!H90&gt;0,Final!H90+1,0)</f>
        <v>6</v>
      </c>
      <c r="I90" s="20">
        <f t="shared" si="1"/>
        <v>5</v>
      </c>
    </row>
    <row r="91" spans="2:9" s="21" customFormat="1" x14ac:dyDescent="0.3">
      <c r="B91" s="15">
        <v>82</v>
      </c>
      <c r="C91" s="16" t="s">
        <v>251</v>
      </c>
      <c r="D91" s="17" t="s">
        <v>252</v>
      </c>
      <c r="E91" s="18" t="s">
        <v>176</v>
      </c>
      <c r="F91" s="19">
        <f>Internal!H91</f>
        <v>0</v>
      </c>
      <c r="G91" s="34">
        <f>Internal!K91</f>
        <v>2</v>
      </c>
      <c r="H91" s="20">
        <f>IF(Final!H91&gt;0,Final!H91+1,0)</f>
        <v>2</v>
      </c>
      <c r="I91" s="20">
        <f t="shared" si="1"/>
        <v>2</v>
      </c>
    </row>
    <row r="92" spans="2:9" s="21" customFormat="1" x14ac:dyDescent="0.3">
      <c r="B92" s="15">
        <v>83</v>
      </c>
      <c r="C92" s="16" t="s">
        <v>253</v>
      </c>
      <c r="D92" s="17" t="s">
        <v>254</v>
      </c>
      <c r="E92" s="18" t="s">
        <v>189</v>
      </c>
      <c r="F92" s="19">
        <f>Internal!H92</f>
        <v>0</v>
      </c>
      <c r="G92" s="34">
        <f>Internal!K92</f>
        <v>5</v>
      </c>
      <c r="H92" s="20">
        <f>IF(Final!H92&gt;0,Final!H92+1,0)</f>
        <v>6.5</v>
      </c>
      <c r="I92" s="20">
        <f t="shared" si="1"/>
        <v>5.5</v>
      </c>
    </row>
    <row r="93" spans="2:9" s="21" customFormat="1" x14ac:dyDescent="0.3">
      <c r="B93" s="15">
        <v>84</v>
      </c>
      <c r="C93" s="16" t="s">
        <v>255</v>
      </c>
      <c r="D93" s="17" t="s">
        <v>256</v>
      </c>
      <c r="E93" s="18" t="s">
        <v>189</v>
      </c>
      <c r="F93" s="19">
        <f>Internal!H93</f>
        <v>0</v>
      </c>
      <c r="G93" s="34">
        <f>Internal!K93</f>
        <v>5</v>
      </c>
      <c r="H93" s="20">
        <f>IF(Final!H93&gt;0,Final!H93+1,0)</f>
        <v>5</v>
      </c>
      <c r="I93" s="20">
        <f t="shared" si="1"/>
        <v>4.5</v>
      </c>
    </row>
    <row r="94" spans="2:9" s="21" customFormat="1" x14ac:dyDescent="0.3">
      <c r="B94" s="15">
        <v>85</v>
      </c>
      <c r="C94" s="16" t="s">
        <v>257</v>
      </c>
      <c r="D94" s="17" t="s">
        <v>258</v>
      </c>
      <c r="E94" s="18" t="s">
        <v>176</v>
      </c>
      <c r="F94" s="19">
        <f>Internal!H94</f>
        <v>0</v>
      </c>
      <c r="G94" s="34">
        <f>Internal!K94</f>
        <v>4</v>
      </c>
      <c r="H94" s="20">
        <f>IF(Final!H94&gt;0,Final!H94+1,0)</f>
        <v>3.5</v>
      </c>
      <c r="I94" s="20">
        <f t="shared" si="1"/>
        <v>3.5</v>
      </c>
    </row>
    <row r="95" spans="2:9" s="21" customFormat="1" x14ac:dyDescent="0.3">
      <c r="B95" s="15">
        <v>86</v>
      </c>
      <c r="C95" s="16" t="s">
        <v>259</v>
      </c>
      <c r="D95" s="17" t="s">
        <v>260</v>
      </c>
      <c r="E95" s="18" t="s">
        <v>189</v>
      </c>
      <c r="F95" s="19">
        <f>Internal!H95</f>
        <v>0</v>
      </c>
      <c r="G95" s="34">
        <f>Internal!K95</f>
        <v>6.5</v>
      </c>
      <c r="H95" s="20">
        <f>IF(Final!H95&gt;0,Final!H95+1,0)</f>
        <v>6</v>
      </c>
      <c r="I95" s="20">
        <f t="shared" si="1"/>
        <v>5.5</v>
      </c>
    </row>
    <row r="96" spans="2:9" s="21" customFormat="1" x14ac:dyDescent="0.3">
      <c r="B96" s="15">
        <v>87</v>
      </c>
      <c r="C96" s="16" t="s">
        <v>261</v>
      </c>
      <c r="D96" s="17" t="s">
        <v>262</v>
      </c>
      <c r="E96" s="18" t="s">
        <v>98</v>
      </c>
      <c r="F96" s="19">
        <f>Internal!H96</f>
        <v>0</v>
      </c>
      <c r="G96" s="34">
        <f>Internal!K96</f>
        <v>4</v>
      </c>
      <c r="H96" s="20">
        <f>IF(Final!H96&gt;0,Final!H96+1,0)</f>
        <v>0</v>
      </c>
      <c r="I96" s="20">
        <f t="shared" si="1"/>
        <v>1.5</v>
      </c>
    </row>
    <row r="97" spans="2:9" s="21" customFormat="1" x14ac:dyDescent="0.3">
      <c r="B97" s="15">
        <v>88</v>
      </c>
      <c r="C97" s="16" t="s">
        <v>263</v>
      </c>
      <c r="D97" s="17" t="s">
        <v>264</v>
      </c>
      <c r="E97" s="18" t="s">
        <v>189</v>
      </c>
      <c r="F97" s="19">
        <f>Internal!H97</f>
        <v>8</v>
      </c>
      <c r="G97" s="34">
        <f>Internal!K97</f>
        <v>6.5</v>
      </c>
      <c r="H97" s="20">
        <f>IF(Final!H97&gt;0,Final!H97+1,0)</f>
        <v>6</v>
      </c>
      <c r="I97" s="20">
        <f t="shared" si="1"/>
        <v>6.5</v>
      </c>
    </row>
    <row r="98" spans="2:9" s="21" customFormat="1" x14ac:dyDescent="0.3">
      <c r="B98" s="15">
        <v>89</v>
      </c>
      <c r="C98" s="16" t="s">
        <v>265</v>
      </c>
      <c r="D98" s="17" t="s">
        <v>266</v>
      </c>
      <c r="E98" s="18" t="s">
        <v>28</v>
      </c>
      <c r="F98" s="19">
        <f>Internal!H98</f>
        <v>0</v>
      </c>
      <c r="G98" s="34">
        <f>Internal!K98</f>
        <v>5.5</v>
      </c>
      <c r="H98" s="20">
        <f>IF(Final!H98&gt;0,Final!H98+1,0)</f>
        <v>6.5</v>
      </c>
      <c r="I98" s="20">
        <f t="shared" si="1"/>
        <v>5.5</v>
      </c>
    </row>
    <row r="99" spans="2:9" s="21" customFormat="1" x14ac:dyDescent="0.3">
      <c r="B99" s="15">
        <v>90</v>
      </c>
      <c r="C99" s="16" t="s">
        <v>60</v>
      </c>
      <c r="D99" s="17" t="s">
        <v>61</v>
      </c>
      <c r="E99" s="18" t="s">
        <v>19</v>
      </c>
      <c r="F99" s="19">
        <f>Internal!H99</f>
        <v>0</v>
      </c>
      <c r="G99" s="34">
        <f>Internal!K99</f>
        <v>6.5</v>
      </c>
      <c r="H99" s="20">
        <f>IF(Final!H99&gt;0,Final!H99+1,0)</f>
        <v>8.5</v>
      </c>
      <c r="I99" s="20">
        <f t="shared" si="1"/>
        <v>7</v>
      </c>
    </row>
    <row r="100" spans="2:9" s="21" customFormat="1" x14ac:dyDescent="0.3">
      <c r="B100" s="15">
        <v>91</v>
      </c>
      <c r="C100" s="16" t="s">
        <v>267</v>
      </c>
      <c r="D100" s="17" t="s">
        <v>268</v>
      </c>
      <c r="E100" s="18" t="s">
        <v>29</v>
      </c>
      <c r="F100" s="19">
        <f>Internal!H100</f>
        <v>0</v>
      </c>
      <c r="G100" s="34">
        <f>Internal!K100</f>
        <v>5</v>
      </c>
      <c r="H100" s="20">
        <f>IF(Final!H100&gt;0,Final!H100+1,0)</f>
        <v>7.5</v>
      </c>
      <c r="I100" s="20">
        <f t="shared" si="1"/>
        <v>6</v>
      </c>
    </row>
    <row r="101" spans="2:9" s="21" customFormat="1" x14ac:dyDescent="0.3">
      <c r="B101" s="15">
        <v>92</v>
      </c>
      <c r="C101" s="16" t="s">
        <v>32</v>
      </c>
      <c r="D101" s="17" t="s">
        <v>33</v>
      </c>
      <c r="E101" s="18" t="s">
        <v>34</v>
      </c>
      <c r="F101" s="19">
        <f>Internal!H101</f>
        <v>0</v>
      </c>
      <c r="G101" s="34">
        <f>Internal!K101</f>
        <v>5</v>
      </c>
      <c r="H101" s="20">
        <f>IF(Final!H101&gt;0,Final!H101+1,0)</f>
        <v>3</v>
      </c>
      <c r="I101" s="20">
        <f t="shared" si="1"/>
        <v>3.5</v>
      </c>
    </row>
    <row r="102" spans="2:9" s="21" customFormat="1" x14ac:dyDescent="0.3">
      <c r="B102" s="15">
        <v>93</v>
      </c>
      <c r="C102" s="16" t="s">
        <v>269</v>
      </c>
      <c r="D102" s="17" t="s">
        <v>270</v>
      </c>
      <c r="E102" s="18" t="s">
        <v>121</v>
      </c>
      <c r="F102" s="19">
        <f>Internal!H102</f>
        <v>7</v>
      </c>
      <c r="G102" s="34">
        <f>Internal!K102</f>
        <v>5.5</v>
      </c>
      <c r="H102" s="20">
        <f>IF(Final!H102&gt;0,Final!H102+1,0)</f>
        <v>6.5</v>
      </c>
      <c r="I102" s="20">
        <f t="shared" si="1"/>
        <v>6</v>
      </c>
    </row>
    <row r="103" spans="2:9" s="21" customFormat="1" x14ac:dyDescent="0.3">
      <c r="B103" s="15">
        <v>94</v>
      </c>
      <c r="C103" s="16" t="s">
        <v>271</v>
      </c>
      <c r="D103" s="17" t="s">
        <v>272</v>
      </c>
      <c r="E103" s="18" t="s">
        <v>98</v>
      </c>
      <c r="F103" s="19">
        <f>Internal!H103</f>
        <v>0</v>
      </c>
      <c r="G103" s="34">
        <f>Internal!K103</f>
        <v>5</v>
      </c>
      <c r="H103" s="20">
        <f>IF(Final!H103&gt;0,Final!H103+1,0)</f>
        <v>0</v>
      </c>
      <c r="I103" s="20">
        <f t="shared" si="1"/>
        <v>2</v>
      </c>
    </row>
    <row r="104" spans="2:9" s="21" customFormat="1" x14ac:dyDescent="0.3">
      <c r="B104" s="15">
        <v>95</v>
      </c>
      <c r="C104" s="16" t="s">
        <v>273</v>
      </c>
      <c r="D104" s="17" t="s">
        <v>274</v>
      </c>
      <c r="E104" s="18" t="s">
        <v>118</v>
      </c>
      <c r="F104" s="19">
        <f>Internal!H104</f>
        <v>0</v>
      </c>
      <c r="G104" s="34">
        <f>Internal!K104</f>
        <v>4.5</v>
      </c>
      <c r="H104" s="20">
        <f>IF(Final!H104&gt;0,Final!H104+1,0)</f>
        <v>3.5</v>
      </c>
      <c r="I104" s="20">
        <f t="shared" si="1"/>
        <v>3.5</v>
      </c>
    </row>
    <row r="105" spans="2:9" s="21" customFormat="1" x14ac:dyDescent="0.3">
      <c r="B105" s="15">
        <v>96</v>
      </c>
      <c r="C105" s="16" t="s">
        <v>275</v>
      </c>
      <c r="D105" s="17" t="s">
        <v>276</v>
      </c>
      <c r="E105" s="18" t="s">
        <v>147</v>
      </c>
      <c r="F105" s="19">
        <f>Internal!H105</f>
        <v>0</v>
      </c>
      <c r="G105" s="34">
        <f>Internal!K105</f>
        <v>5</v>
      </c>
      <c r="H105" s="20">
        <f>IF(Final!H105&gt;0,Final!H105+1,0)</f>
        <v>6</v>
      </c>
      <c r="I105" s="20">
        <f t="shared" si="1"/>
        <v>5</v>
      </c>
    </row>
    <row r="106" spans="2:9" s="21" customFormat="1" x14ac:dyDescent="0.3">
      <c r="B106" s="15">
        <v>97</v>
      </c>
      <c r="C106" s="16" t="s">
        <v>277</v>
      </c>
      <c r="D106" s="17" t="s">
        <v>278</v>
      </c>
      <c r="E106" s="18" t="s">
        <v>147</v>
      </c>
      <c r="F106" s="19">
        <f>Internal!H106</f>
        <v>0</v>
      </c>
      <c r="G106" s="34">
        <f>Internal!K106</f>
        <v>5.5</v>
      </c>
      <c r="H106" s="20">
        <f>IF(Final!H106&gt;0,Final!H106+1,0)</f>
        <v>6.5</v>
      </c>
      <c r="I106" s="20">
        <f t="shared" si="1"/>
        <v>5.5</v>
      </c>
    </row>
    <row r="107" spans="2:9" s="21" customFormat="1" x14ac:dyDescent="0.3">
      <c r="B107" s="15">
        <v>98</v>
      </c>
      <c r="C107" s="16" t="s">
        <v>279</v>
      </c>
      <c r="D107" s="17" t="s">
        <v>280</v>
      </c>
      <c r="E107" s="18" t="s">
        <v>189</v>
      </c>
      <c r="F107" s="19">
        <f>Internal!H107</f>
        <v>0</v>
      </c>
      <c r="G107" s="34">
        <f>Internal!K107</f>
        <v>5.5</v>
      </c>
      <c r="H107" s="20">
        <f>IF(Final!H107&gt;0,Final!H107+1,0)</f>
        <v>5.5</v>
      </c>
      <c r="I107" s="20">
        <f t="shared" si="1"/>
        <v>5</v>
      </c>
    </row>
    <row r="108" spans="2:9" s="21" customFormat="1" x14ac:dyDescent="0.3">
      <c r="B108" s="15">
        <v>99</v>
      </c>
      <c r="C108" s="16" t="s">
        <v>281</v>
      </c>
      <c r="D108" s="17" t="s">
        <v>282</v>
      </c>
      <c r="E108" s="18" t="s">
        <v>98</v>
      </c>
      <c r="F108" s="19">
        <f>Internal!H108</f>
        <v>0</v>
      </c>
      <c r="G108" s="34">
        <f>Internal!K108</f>
        <v>5</v>
      </c>
      <c r="H108" s="20">
        <f>IF(Final!H108&gt;0,Final!H108+1,0)</f>
        <v>0</v>
      </c>
      <c r="I108" s="20">
        <f t="shared" si="1"/>
        <v>2</v>
      </c>
    </row>
    <row r="109" spans="2:9" s="21" customFormat="1" x14ac:dyDescent="0.3">
      <c r="B109" s="15">
        <v>100</v>
      </c>
      <c r="C109" s="16" t="s">
        <v>283</v>
      </c>
      <c r="D109" s="17" t="s">
        <v>284</v>
      </c>
      <c r="E109" s="18" t="s">
        <v>176</v>
      </c>
      <c r="F109" s="19">
        <f>Internal!H109</f>
        <v>7</v>
      </c>
      <c r="G109" s="34">
        <f>Internal!K109</f>
        <v>3.5</v>
      </c>
      <c r="H109" s="20">
        <f>IF(Final!H109&gt;0,Final!H109+1,0)</f>
        <v>6.5</v>
      </c>
      <c r="I109" s="20">
        <f t="shared" si="1"/>
        <v>5.5</v>
      </c>
    </row>
    <row r="110" spans="2:9" s="21" customFormat="1" x14ac:dyDescent="0.3">
      <c r="B110" s="15">
        <v>101</v>
      </c>
      <c r="C110" s="16" t="s">
        <v>285</v>
      </c>
      <c r="D110" s="17" t="s">
        <v>286</v>
      </c>
      <c r="E110" s="18" t="s">
        <v>121</v>
      </c>
      <c r="F110" s="19">
        <f>Internal!H110</f>
        <v>7</v>
      </c>
      <c r="G110" s="34">
        <f>Internal!K110</f>
        <v>5.5</v>
      </c>
      <c r="H110" s="20">
        <f>IF(Final!H110&gt;0,Final!H110+1,0)</f>
        <v>6.5</v>
      </c>
      <c r="I110" s="20">
        <f t="shared" si="1"/>
        <v>6</v>
      </c>
    </row>
    <row r="111" spans="2:9" s="21" customFormat="1" x14ac:dyDescent="0.3">
      <c r="B111" s="15">
        <v>102</v>
      </c>
      <c r="C111" s="16" t="s">
        <v>287</v>
      </c>
      <c r="D111" s="17" t="s">
        <v>288</v>
      </c>
      <c r="E111" s="18" t="s">
        <v>121</v>
      </c>
      <c r="F111" s="19">
        <f>Internal!H111</f>
        <v>0</v>
      </c>
      <c r="G111" s="34">
        <f>Internal!K111</f>
        <v>6.5</v>
      </c>
      <c r="H111" s="20">
        <f>IF(Final!H111&gt;0,Final!H111+1,0)</f>
        <v>7.5</v>
      </c>
      <c r="I111" s="20">
        <f t="shared" si="1"/>
        <v>6.5</v>
      </c>
    </row>
    <row r="112" spans="2:9" s="21" customFormat="1" x14ac:dyDescent="0.3">
      <c r="B112" s="15">
        <v>103</v>
      </c>
      <c r="C112" s="16" t="s">
        <v>289</v>
      </c>
      <c r="D112" s="17" t="s">
        <v>290</v>
      </c>
      <c r="E112" s="18" t="s">
        <v>98</v>
      </c>
      <c r="F112" s="19">
        <f>Internal!H112</f>
        <v>0</v>
      </c>
      <c r="G112" s="34">
        <f>Internal!K112</f>
        <v>5</v>
      </c>
      <c r="H112" s="20">
        <f>IF(Final!H112&gt;0,Final!H112+1,0)</f>
        <v>5.5</v>
      </c>
      <c r="I112" s="20">
        <f t="shared" si="1"/>
        <v>5</v>
      </c>
    </row>
    <row r="113" spans="2:9" s="21" customFormat="1" x14ac:dyDescent="0.3">
      <c r="B113" s="15">
        <v>104</v>
      </c>
      <c r="C113" s="16" t="s">
        <v>291</v>
      </c>
      <c r="D113" s="17" t="s">
        <v>292</v>
      </c>
      <c r="E113" s="18" t="s">
        <v>118</v>
      </c>
      <c r="F113" s="19">
        <f>Internal!H113</f>
        <v>0</v>
      </c>
      <c r="G113" s="34">
        <f>Internal!K113</f>
        <v>5</v>
      </c>
      <c r="H113" s="20">
        <f>IF(Final!H113&gt;0,Final!H113+1,0)</f>
        <v>7</v>
      </c>
      <c r="I113" s="20">
        <f t="shared" si="1"/>
        <v>5.5</v>
      </c>
    </row>
    <row r="114" spans="2:9" s="21" customFormat="1" x14ac:dyDescent="0.3">
      <c r="B114" s="15">
        <v>105</v>
      </c>
      <c r="C114" s="16" t="s">
        <v>293</v>
      </c>
      <c r="D114" s="17" t="s">
        <v>294</v>
      </c>
      <c r="E114" s="18" t="s">
        <v>176</v>
      </c>
      <c r="F114" s="19">
        <f>Internal!H114</f>
        <v>0</v>
      </c>
      <c r="G114" s="34">
        <f>Internal!K114</f>
        <v>3.5</v>
      </c>
      <c r="H114" s="20">
        <f>IF(Final!H114&gt;0,Final!H114+1,0)</f>
        <v>7.5</v>
      </c>
      <c r="I114" s="20">
        <f t="shared" si="1"/>
        <v>5</v>
      </c>
    </row>
    <row r="115" spans="2:9" s="21" customFormat="1" x14ac:dyDescent="0.3">
      <c r="B115" s="15">
        <v>106</v>
      </c>
      <c r="C115" s="16" t="s">
        <v>295</v>
      </c>
      <c r="D115" s="17" t="s">
        <v>296</v>
      </c>
      <c r="E115" s="18" t="s">
        <v>118</v>
      </c>
      <c r="F115" s="19">
        <f>Internal!H115</f>
        <v>0</v>
      </c>
      <c r="G115" s="34">
        <f>Internal!K115</f>
        <v>4.5</v>
      </c>
      <c r="H115" s="20">
        <f>IF(Final!H115&gt;0,Final!H115+1,0)</f>
        <v>4.5</v>
      </c>
      <c r="I115" s="20">
        <f t="shared" si="1"/>
        <v>4</v>
      </c>
    </row>
    <row r="116" spans="2:9" s="21" customFormat="1" x14ac:dyDescent="0.3">
      <c r="B116" s="15">
        <v>107</v>
      </c>
      <c r="C116" s="16" t="s">
        <v>297</v>
      </c>
      <c r="D116" s="17" t="s">
        <v>298</v>
      </c>
      <c r="E116" s="18" t="s">
        <v>147</v>
      </c>
      <c r="F116" s="19">
        <f>Internal!H116</f>
        <v>7</v>
      </c>
      <c r="G116" s="34">
        <f>Internal!K116</f>
        <v>2.5</v>
      </c>
      <c r="H116" s="20">
        <f>IF(Final!H116&gt;0,Final!H116+1,0)</f>
        <v>9</v>
      </c>
      <c r="I116" s="20">
        <f t="shared" si="1"/>
        <v>6</v>
      </c>
    </row>
    <row r="117" spans="2:9" s="21" customFormat="1" x14ac:dyDescent="0.3">
      <c r="B117" s="15">
        <v>108</v>
      </c>
      <c r="C117" s="16" t="s">
        <v>299</v>
      </c>
      <c r="D117" s="17" t="s">
        <v>300</v>
      </c>
      <c r="E117" s="18" t="s">
        <v>121</v>
      </c>
      <c r="F117" s="19">
        <f>Internal!H117</f>
        <v>0</v>
      </c>
      <c r="G117" s="34">
        <f>Internal!K117</f>
        <v>5</v>
      </c>
      <c r="H117" s="20">
        <f>IF(Final!H117&gt;0,Final!H117+1,0)</f>
        <v>7</v>
      </c>
      <c r="I117" s="20">
        <f t="shared" si="1"/>
        <v>5.5</v>
      </c>
    </row>
    <row r="118" spans="2:9" s="21" customFormat="1" x14ac:dyDescent="0.3">
      <c r="B118" s="15">
        <v>109</v>
      </c>
      <c r="C118" s="16" t="s">
        <v>301</v>
      </c>
      <c r="D118" s="17" t="s">
        <v>302</v>
      </c>
      <c r="E118" s="18" t="s">
        <v>118</v>
      </c>
      <c r="F118" s="19">
        <f>Internal!H118</f>
        <v>8</v>
      </c>
      <c r="G118" s="34">
        <f>Internal!K118</f>
        <v>5</v>
      </c>
      <c r="H118" s="20">
        <f>IF(Final!H118&gt;0,Final!H118+1,0)</f>
        <v>8</v>
      </c>
      <c r="I118" s="20">
        <f t="shared" si="1"/>
        <v>7</v>
      </c>
    </row>
    <row r="119" spans="2:9" s="21" customFormat="1" x14ac:dyDescent="0.3">
      <c r="B119" s="15">
        <v>110</v>
      </c>
      <c r="C119" s="16" t="s">
        <v>303</v>
      </c>
      <c r="D119" s="17" t="s">
        <v>304</v>
      </c>
      <c r="E119" s="18" t="s">
        <v>147</v>
      </c>
      <c r="F119" s="19">
        <f>Internal!H119</f>
        <v>0</v>
      </c>
      <c r="G119" s="34">
        <f>Internal!K119</f>
        <v>2.5</v>
      </c>
      <c r="H119" s="20">
        <f>IF(Final!H119&gt;0,Final!H119+1,0)</f>
        <v>8.5</v>
      </c>
      <c r="I119" s="20">
        <f t="shared" si="1"/>
        <v>5.5</v>
      </c>
    </row>
    <row r="120" spans="2:9" s="21" customFormat="1" x14ac:dyDescent="0.3">
      <c r="B120" s="15">
        <v>111</v>
      </c>
      <c r="C120" s="16" t="s">
        <v>305</v>
      </c>
      <c r="D120" s="17" t="s">
        <v>306</v>
      </c>
      <c r="E120" s="18" t="s">
        <v>128</v>
      </c>
      <c r="F120" s="19">
        <f>Internal!H120</f>
        <v>0</v>
      </c>
      <c r="G120" s="34">
        <f>Internal!K120</f>
        <v>4.5</v>
      </c>
      <c r="H120" s="20">
        <f>IF(Final!H120&gt;0,Final!H120+1,0)</f>
        <v>5.5</v>
      </c>
      <c r="I120" s="20">
        <f t="shared" si="1"/>
        <v>4.5</v>
      </c>
    </row>
    <row r="121" spans="2:9" s="21" customFormat="1" x14ac:dyDescent="0.3">
      <c r="B121" s="15">
        <v>112</v>
      </c>
      <c r="C121" s="16" t="s">
        <v>307</v>
      </c>
      <c r="D121" s="17" t="s">
        <v>308</v>
      </c>
      <c r="E121" s="18" t="s">
        <v>189</v>
      </c>
      <c r="F121" s="19">
        <f>Internal!H121</f>
        <v>0</v>
      </c>
      <c r="G121" s="34">
        <f>Internal!K121</f>
        <v>5</v>
      </c>
      <c r="H121" s="20">
        <f>IF(Final!H121&gt;0,Final!H121+1,0)</f>
        <v>5.5</v>
      </c>
      <c r="I121" s="20">
        <f t="shared" si="1"/>
        <v>5</v>
      </c>
    </row>
    <row r="122" spans="2:9" s="21" customFormat="1" x14ac:dyDescent="0.3">
      <c r="B122" s="15">
        <v>113</v>
      </c>
      <c r="C122" s="16" t="s">
        <v>309</v>
      </c>
      <c r="D122" s="17" t="s">
        <v>310</v>
      </c>
      <c r="E122" s="18" t="s">
        <v>128</v>
      </c>
      <c r="F122" s="19">
        <f>Internal!H122</f>
        <v>0</v>
      </c>
      <c r="G122" s="34">
        <f>Internal!K122</f>
        <v>4</v>
      </c>
      <c r="H122" s="20">
        <f>IF(Final!H122&gt;0,Final!H122+1,0)</f>
        <v>2</v>
      </c>
      <c r="I122" s="20">
        <f t="shared" si="1"/>
        <v>2.5</v>
      </c>
    </row>
    <row r="123" spans="2:9" s="21" customFormat="1" x14ac:dyDescent="0.3">
      <c r="B123" s="15">
        <v>114</v>
      </c>
      <c r="C123" s="16" t="s">
        <v>311</v>
      </c>
      <c r="D123" s="17" t="s">
        <v>312</v>
      </c>
      <c r="E123" s="18" t="s">
        <v>121</v>
      </c>
      <c r="F123" s="19">
        <f>Internal!H123</f>
        <v>0</v>
      </c>
      <c r="G123" s="34">
        <f>Internal!K123</f>
        <v>5</v>
      </c>
      <c r="H123" s="20">
        <f>IF(Final!H123&gt;0,Final!H123+1,0)</f>
        <v>6</v>
      </c>
      <c r="I123" s="20">
        <f t="shared" si="1"/>
        <v>5</v>
      </c>
    </row>
    <row r="124" spans="2:9" s="21" customFormat="1" x14ac:dyDescent="0.3">
      <c r="B124" s="15">
        <v>115</v>
      </c>
      <c r="C124" s="16" t="s">
        <v>313</v>
      </c>
      <c r="D124" s="17" t="s">
        <v>71</v>
      </c>
      <c r="E124" s="18" t="s">
        <v>121</v>
      </c>
      <c r="F124" s="19">
        <f>Internal!H124</f>
        <v>0</v>
      </c>
      <c r="G124" s="34">
        <f>Internal!K124</f>
        <v>5.5</v>
      </c>
      <c r="H124" s="20">
        <f>IF(Final!H124&gt;0,Final!H124+1,0)</f>
        <v>6</v>
      </c>
      <c r="I124" s="20">
        <f t="shared" si="1"/>
        <v>5</v>
      </c>
    </row>
    <row r="125" spans="2:9" s="21" customFormat="1" x14ac:dyDescent="0.3">
      <c r="B125" s="15">
        <v>116</v>
      </c>
      <c r="C125" s="16" t="s">
        <v>314</v>
      </c>
      <c r="D125" s="17" t="s">
        <v>315</v>
      </c>
      <c r="E125" s="18" t="s">
        <v>189</v>
      </c>
      <c r="F125" s="19">
        <f>Internal!H125</f>
        <v>0</v>
      </c>
      <c r="G125" s="34">
        <f>Internal!K125</f>
        <v>2.5</v>
      </c>
      <c r="H125" s="20">
        <f>IF(Final!H125&gt;0,Final!H125+1,0)</f>
        <v>9</v>
      </c>
      <c r="I125" s="20">
        <f t="shared" si="1"/>
        <v>5.5</v>
      </c>
    </row>
    <row r="126" spans="2:9" s="21" customFormat="1" x14ac:dyDescent="0.3">
      <c r="B126" s="15">
        <v>117</v>
      </c>
      <c r="C126" s="16" t="s">
        <v>316</v>
      </c>
      <c r="D126" s="17" t="s">
        <v>317</v>
      </c>
      <c r="E126" s="18" t="s">
        <v>98</v>
      </c>
      <c r="F126" s="19">
        <f>Internal!H126</f>
        <v>7</v>
      </c>
      <c r="G126" s="34">
        <f>Internal!K126</f>
        <v>4.5</v>
      </c>
      <c r="H126" s="20">
        <f>IF(Final!H126&gt;0,Final!H126+1,0)</f>
        <v>4.5</v>
      </c>
      <c r="I126" s="20">
        <f t="shared" si="1"/>
        <v>5</v>
      </c>
    </row>
    <row r="127" spans="2:9" s="21" customFormat="1" x14ac:dyDescent="0.3">
      <c r="B127" s="15">
        <v>118</v>
      </c>
      <c r="C127" s="16" t="s">
        <v>318</v>
      </c>
      <c r="D127" s="17" t="s">
        <v>319</v>
      </c>
      <c r="E127" s="18" t="s">
        <v>147</v>
      </c>
      <c r="F127" s="19">
        <f>Internal!H127</f>
        <v>0</v>
      </c>
      <c r="G127" s="34">
        <f>Internal!K127</f>
        <v>6</v>
      </c>
      <c r="H127" s="20">
        <f>IF(Final!H127&gt;0,Final!H127+1,0)</f>
        <v>6.5</v>
      </c>
      <c r="I127" s="20">
        <f t="shared" si="1"/>
        <v>5.5</v>
      </c>
    </row>
    <row r="128" spans="2:9" s="21" customFormat="1" x14ac:dyDescent="0.3">
      <c r="B128" s="15">
        <v>119</v>
      </c>
      <c r="C128" s="16" t="s">
        <v>20</v>
      </c>
      <c r="D128" s="17" t="s">
        <v>21</v>
      </c>
      <c r="E128" s="18" t="s">
        <v>22</v>
      </c>
      <c r="F128" s="19">
        <f>Internal!H128</f>
        <v>0</v>
      </c>
      <c r="G128" s="34">
        <f>Internal!K128</f>
        <v>6.5</v>
      </c>
      <c r="H128" s="20">
        <f>IF(Final!H128&gt;0,Final!H128+1,0)</f>
        <v>6.5</v>
      </c>
      <c r="I128" s="20">
        <f t="shared" si="1"/>
        <v>6</v>
      </c>
    </row>
    <row r="129" spans="2:9" s="21" customFormat="1" x14ac:dyDescent="0.3">
      <c r="B129" s="15">
        <v>120</v>
      </c>
      <c r="C129" s="16" t="s">
        <v>76</v>
      </c>
      <c r="D129" s="17" t="s">
        <v>77</v>
      </c>
      <c r="E129" s="18" t="s">
        <v>29</v>
      </c>
      <c r="F129" s="19">
        <f>Internal!H129</f>
        <v>7.5</v>
      </c>
      <c r="G129" s="34">
        <f>Internal!K129</f>
        <v>5</v>
      </c>
      <c r="H129" s="20">
        <f>IF(Final!H129&gt;0,Final!H129+1,0)</f>
        <v>8</v>
      </c>
      <c r="I129" s="20">
        <f t="shared" si="1"/>
        <v>7</v>
      </c>
    </row>
    <row r="130" spans="2:9" s="21" customFormat="1" x14ac:dyDescent="0.3">
      <c r="B130" s="15">
        <v>121</v>
      </c>
      <c r="C130" s="16" t="s">
        <v>23</v>
      </c>
      <c r="D130" s="17" t="s">
        <v>24</v>
      </c>
      <c r="E130" s="18" t="s">
        <v>25</v>
      </c>
      <c r="F130" s="19">
        <f>Internal!H130</f>
        <v>0</v>
      </c>
      <c r="G130" s="34">
        <f>Internal!K130</f>
        <v>2</v>
      </c>
      <c r="H130" s="20">
        <f>IF(Final!H130&gt;0,Final!H130+1,0)</f>
        <v>0</v>
      </c>
      <c r="I130" s="20">
        <f t="shared" si="1"/>
        <v>1</v>
      </c>
    </row>
    <row r="131" spans="2:9" s="21" customFormat="1" x14ac:dyDescent="0.3">
      <c r="B131" s="15">
        <v>122</v>
      </c>
      <c r="C131" s="16" t="s">
        <v>83</v>
      </c>
      <c r="D131" s="17" t="s">
        <v>84</v>
      </c>
      <c r="E131" s="18" t="s">
        <v>29</v>
      </c>
      <c r="F131" s="19">
        <f>Internal!H131</f>
        <v>0</v>
      </c>
      <c r="G131" s="34">
        <f>Internal!K131</f>
        <v>5.5</v>
      </c>
      <c r="H131" s="20">
        <f>IF(Final!H131&gt;0,Final!H131+1,0)</f>
        <v>8</v>
      </c>
      <c r="I131" s="20">
        <f t="shared" si="1"/>
        <v>6</v>
      </c>
    </row>
    <row r="132" spans="2:9" s="21" customFormat="1" x14ac:dyDescent="0.3">
      <c r="B132" s="15">
        <v>123</v>
      </c>
      <c r="C132" s="16" t="s">
        <v>85</v>
      </c>
      <c r="D132" s="17" t="s">
        <v>86</v>
      </c>
      <c r="E132" s="18" t="s">
        <v>34</v>
      </c>
      <c r="F132" s="19">
        <f>Internal!H132</f>
        <v>0</v>
      </c>
      <c r="G132" s="34">
        <f>Internal!K132</f>
        <v>5.5</v>
      </c>
      <c r="H132" s="20">
        <f>IF(Final!H132&gt;0,Final!H132+1,0)</f>
        <v>5.5</v>
      </c>
      <c r="I132" s="20">
        <f t="shared" si="1"/>
        <v>5</v>
      </c>
    </row>
    <row r="133" spans="2:9" s="21" customFormat="1" x14ac:dyDescent="0.3">
      <c r="B133" s="41">
        <v>124</v>
      </c>
      <c r="C133" s="42" t="s">
        <v>320</v>
      </c>
      <c r="D133" s="43" t="s">
        <v>321</v>
      </c>
      <c r="E133" s="44" t="s">
        <v>22</v>
      </c>
      <c r="F133" s="45">
        <f>Internal!H133</f>
        <v>0</v>
      </c>
      <c r="G133" s="47">
        <f>Internal!K133</f>
        <v>5.5</v>
      </c>
      <c r="H133" s="46">
        <f>Final!H133</f>
        <v>7.5</v>
      </c>
      <c r="I133" s="46">
        <f t="shared" si="1"/>
        <v>6</v>
      </c>
    </row>
    <row r="134" spans="2:9" s="21" customFormat="1" x14ac:dyDescent="0.3">
      <c r="B134" s="41">
        <v>125</v>
      </c>
      <c r="C134" s="42" t="s">
        <v>87</v>
      </c>
      <c r="D134" s="43" t="s">
        <v>88</v>
      </c>
      <c r="E134" s="44" t="s">
        <v>22</v>
      </c>
      <c r="F134" s="45">
        <f>Internal!H134</f>
        <v>0</v>
      </c>
      <c r="G134" s="47">
        <f>Internal!K134</f>
        <v>5.5</v>
      </c>
      <c r="H134" s="46">
        <f>Final!H134</f>
        <v>7.5</v>
      </c>
      <c r="I134" s="46">
        <f t="shared" si="1"/>
        <v>6</v>
      </c>
    </row>
    <row r="135" spans="2:9" s="21" customFormat="1" x14ac:dyDescent="0.3">
      <c r="B135" s="15">
        <v>126</v>
      </c>
      <c r="C135" s="16" t="s">
        <v>56</v>
      </c>
      <c r="D135" s="17" t="s">
        <v>57</v>
      </c>
      <c r="E135" s="18" t="s">
        <v>34</v>
      </c>
      <c r="F135" s="19">
        <f>Internal!H135</f>
        <v>0</v>
      </c>
      <c r="G135" s="34">
        <f>Internal!K135</f>
        <v>6.5</v>
      </c>
      <c r="H135" s="20">
        <f>IF(Final!H135&gt;0,Final!H135+1,0)</f>
        <v>5.5</v>
      </c>
      <c r="I135" s="20">
        <f t="shared" si="1"/>
        <v>5.5</v>
      </c>
    </row>
    <row r="136" spans="2:9" s="21" customFormat="1" x14ac:dyDescent="0.3">
      <c r="B136" s="15">
        <v>127</v>
      </c>
      <c r="C136" s="16" t="s">
        <v>35</v>
      </c>
      <c r="D136" s="17" t="s">
        <v>36</v>
      </c>
      <c r="E136" s="18" t="s">
        <v>34</v>
      </c>
      <c r="F136" s="19">
        <f>Internal!H136</f>
        <v>0</v>
      </c>
      <c r="G136" s="34">
        <f>Internal!K136</f>
        <v>7</v>
      </c>
      <c r="H136" s="20">
        <f>IF(Final!H136&gt;0,Final!H136+1,0)</f>
        <v>7</v>
      </c>
      <c r="I136" s="20">
        <f t="shared" si="1"/>
        <v>6.5</v>
      </c>
    </row>
    <row r="137" spans="2:9" s="21" customFormat="1" x14ac:dyDescent="0.3">
      <c r="B137" s="15">
        <v>128</v>
      </c>
      <c r="C137" s="16" t="s">
        <v>93</v>
      </c>
      <c r="D137" s="17" t="s">
        <v>94</v>
      </c>
      <c r="E137" s="18" t="s">
        <v>29</v>
      </c>
      <c r="F137" s="19">
        <f>Internal!H137</f>
        <v>0</v>
      </c>
      <c r="G137" s="34">
        <f>Internal!K137</f>
        <v>6.5</v>
      </c>
      <c r="H137" s="20">
        <f>IF(Final!H137&gt;0,Final!H137+1,0)</f>
        <v>8</v>
      </c>
      <c r="I137" s="20">
        <f t="shared" si="1"/>
        <v>6.5</v>
      </c>
    </row>
    <row r="138" spans="2:9" s="21" customFormat="1" x14ac:dyDescent="0.3">
      <c r="B138" s="15">
        <v>129</v>
      </c>
      <c r="C138" s="16" t="s">
        <v>322</v>
      </c>
      <c r="D138" s="17" t="s">
        <v>323</v>
      </c>
      <c r="E138" s="18" t="s">
        <v>176</v>
      </c>
      <c r="F138" s="19">
        <f>Internal!H138</f>
        <v>0</v>
      </c>
      <c r="G138" s="34">
        <f>Internal!K138</f>
        <v>2</v>
      </c>
      <c r="H138" s="20">
        <f>IF(Final!H138&gt;0,Final!H138+1,0)</f>
        <v>2</v>
      </c>
      <c r="I138" s="20">
        <f t="shared" si="1"/>
        <v>2</v>
      </c>
    </row>
    <row r="139" spans="2:9" s="21" customFormat="1" x14ac:dyDescent="0.3">
      <c r="B139" s="15">
        <v>130</v>
      </c>
      <c r="C139" s="16" t="s">
        <v>324</v>
      </c>
      <c r="D139" s="17" t="s">
        <v>325</v>
      </c>
      <c r="E139" s="18" t="s">
        <v>189</v>
      </c>
      <c r="F139" s="19">
        <f>Internal!H139</f>
        <v>0</v>
      </c>
      <c r="G139" s="34">
        <f>Internal!K139</f>
        <v>4.5</v>
      </c>
      <c r="H139" s="20">
        <f>IF(Final!H139&gt;0,Final!H139+1,0)</f>
        <v>4.5</v>
      </c>
      <c r="I139" s="20">
        <f t="shared" ref="I139:I202" si="2">MROUND((F139+G139*4+H139*5)/10,0.5)</f>
        <v>4</v>
      </c>
    </row>
    <row r="140" spans="2:9" s="21" customFormat="1" x14ac:dyDescent="0.3">
      <c r="B140" s="15">
        <v>131</v>
      </c>
      <c r="C140" s="16" t="s">
        <v>326</v>
      </c>
      <c r="D140" s="17" t="s">
        <v>327</v>
      </c>
      <c r="E140" s="18" t="s">
        <v>98</v>
      </c>
      <c r="F140" s="19">
        <f>Internal!H140</f>
        <v>0</v>
      </c>
      <c r="G140" s="34">
        <f>Internal!K140</f>
        <v>5</v>
      </c>
      <c r="H140" s="20">
        <f>IF(Final!H140&gt;0,Final!H140+1,0)</f>
        <v>6</v>
      </c>
      <c r="I140" s="20">
        <f t="shared" si="2"/>
        <v>5</v>
      </c>
    </row>
    <row r="141" spans="2:9" s="21" customFormat="1" x14ac:dyDescent="0.3">
      <c r="B141" s="15">
        <v>132</v>
      </c>
      <c r="C141" s="16" t="s">
        <v>328</v>
      </c>
      <c r="D141" s="17" t="s">
        <v>329</v>
      </c>
      <c r="E141" s="18" t="s">
        <v>189</v>
      </c>
      <c r="F141" s="19">
        <f>Internal!H141</f>
        <v>0</v>
      </c>
      <c r="G141" s="34">
        <f>Internal!K141</f>
        <v>5</v>
      </c>
      <c r="H141" s="20">
        <f>IF(Final!H141&gt;0,Final!H141+1,0)</f>
        <v>6.5</v>
      </c>
      <c r="I141" s="20">
        <f t="shared" si="2"/>
        <v>5.5</v>
      </c>
    </row>
    <row r="142" spans="2:9" s="21" customFormat="1" x14ac:dyDescent="0.3">
      <c r="B142" s="15">
        <v>133</v>
      </c>
      <c r="C142" s="16" t="s">
        <v>330</v>
      </c>
      <c r="D142" s="17" t="s">
        <v>331</v>
      </c>
      <c r="E142" s="18" t="s">
        <v>111</v>
      </c>
      <c r="F142" s="19">
        <f>Internal!H142</f>
        <v>7.5</v>
      </c>
      <c r="G142" s="34">
        <f>Internal!K142</f>
        <v>6</v>
      </c>
      <c r="H142" s="20">
        <f>IF(Final!H142&gt;0,Final!H142+1,0)</f>
        <v>6.5</v>
      </c>
      <c r="I142" s="20">
        <f t="shared" si="2"/>
        <v>6.5</v>
      </c>
    </row>
    <row r="143" spans="2:9" s="21" customFormat="1" x14ac:dyDescent="0.3">
      <c r="B143" s="15">
        <v>134</v>
      </c>
      <c r="C143" s="16" t="s">
        <v>332</v>
      </c>
      <c r="D143" s="17" t="s">
        <v>333</v>
      </c>
      <c r="E143" s="18" t="s">
        <v>176</v>
      </c>
      <c r="F143" s="19">
        <f>Internal!H143</f>
        <v>0</v>
      </c>
      <c r="G143" s="34">
        <f>Internal!K143</f>
        <v>5</v>
      </c>
      <c r="H143" s="20">
        <f>IF(Final!H143&gt;0,Final!H143+1,0)</f>
        <v>4.5</v>
      </c>
      <c r="I143" s="20">
        <f t="shared" si="2"/>
        <v>4.5</v>
      </c>
    </row>
    <row r="144" spans="2:9" s="21" customFormat="1" x14ac:dyDescent="0.3">
      <c r="B144" s="15">
        <v>135</v>
      </c>
      <c r="C144" s="16" t="s">
        <v>334</v>
      </c>
      <c r="D144" s="17" t="s">
        <v>335</v>
      </c>
      <c r="E144" s="18" t="s">
        <v>189</v>
      </c>
      <c r="F144" s="19">
        <f>Internal!H144</f>
        <v>0</v>
      </c>
      <c r="G144" s="34">
        <f>Internal!K144</f>
        <v>6</v>
      </c>
      <c r="H144" s="20">
        <f>IF(Final!H144&gt;0,Final!H144+1,0)</f>
        <v>7</v>
      </c>
      <c r="I144" s="20">
        <f t="shared" si="2"/>
        <v>6</v>
      </c>
    </row>
    <row r="145" spans="2:9" s="21" customFormat="1" x14ac:dyDescent="0.3">
      <c r="B145" s="15">
        <v>136</v>
      </c>
      <c r="C145" s="16" t="s">
        <v>72</v>
      </c>
      <c r="D145" s="17" t="s">
        <v>73</v>
      </c>
      <c r="E145" s="18" t="s">
        <v>29</v>
      </c>
      <c r="F145" s="19">
        <f>Internal!H145</f>
        <v>7</v>
      </c>
      <c r="G145" s="34">
        <f>Internal!K145</f>
        <v>2</v>
      </c>
      <c r="H145" s="20">
        <f>IF(Final!H145&gt;0,Final!H145+1,0)</f>
        <v>1.5</v>
      </c>
      <c r="I145" s="20">
        <f t="shared" si="2"/>
        <v>2.5</v>
      </c>
    </row>
    <row r="146" spans="2:9" s="21" customFormat="1" x14ac:dyDescent="0.3">
      <c r="B146" s="15">
        <v>137</v>
      </c>
      <c r="C146" s="16" t="s">
        <v>336</v>
      </c>
      <c r="D146" s="17" t="s">
        <v>337</v>
      </c>
      <c r="E146" s="18" t="s">
        <v>189</v>
      </c>
      <c r="F146" s="19">
        <f>Internal!H146</f>
        <v>0</v>
      </c>
      <c r="G146" s="34">
        <f>Internal!K146</f>
        <v>5</v>
      </c>
      <c r="H146" s="20">
        <f>IF(Final!H146&gt;0,Final!H146+1,0)</f>
        <v>7.5</v>
      </c>
      <c r="I146" s="20">
        <f t="shared" si="2"/>
        <v>6</v>
      </c>
    </row>
    <row r="147" spans="2:9" s="21" customFormat="1" x14ac:dyDescent="0.3">
      <c r="B147" s="15">
        <v>138</v>
      </c>
      <c r="C147" s="16" t="s">
        <v>338</v>
      </c>
      <c r="D147" s="17" t="s">
        <v>339</v>
      </c>
      <c r="E147" s="18" t="s">
        <v>121</v>
      </c>
      <c r="F147" s="19">
        <f>Internal!H147</f>
        <v>0</v>
      </c>
      <c r="G147" s="34">
        <f>Internal!K147</f>
        <v>4.5</v>
      </c>
      <c r="H147" s="20">
        <f>IF(Final!H147&gt;0,Final!H147+1,0)</f>
        <v>6</v>
      </c>
      <c r="I147" s="20">
        <f t="shared" si="2"/>
        <v>5</v>
      </c>
    </row>
    <row r="148" spans="2:9" s="21" customFormat="1" x14ac:dyDescent="0.3">
      <c r="B148" s="15">
        <v>139</v>
      </c>
      <c r="C148" s="16" t="s">
        <v>340</v>
      </c>
      <c r="D148" s="17" t="s">
        <v>127</v>
      </c>
      <c r="E148" s="18" t="s">
        <v>176</v>
      </c>
      <c r="F148" s="19">
        <f>Internal!H148</f>
        <v>0</v>
      </c>
      <c r="G148" s="34">
        <f>Internal!K148</f>
        <v>4</v>
      </c>
      <c r="H148" s="20">
        <f>IF(Final!H148&gt;0,Final!H148+1,0)</f>
        <v>2.5</v>
      </c>
      <c r="I148" s="20">
        <f t="shared" si="2"/>
        <v>3</v>
      </c>
    </row>
    <row r="149" spans="2:9" s="21" customFormat="1" x14ac:dyDescent="0.3">
      <c r="B149" s="15">
        <v>140</v>
      </c>
      <c r="C149" s="16" t="s">
        <v>341</v>
      </c>
      <c r="D149" s="17" t="s">
        <v>342</v>
      </c>
      <c r="E149" s="18" t="s">
        <v>189</v>
      </c>
      <c r="F149" s="19">
        <f>Internal!H149</f>
        <v>0</v>
      </c>
      <c r="G149" s="34">
        <f>Internal!K149</f>
        <v>5</v>
      </c>
      <c r="H149" s="20">
        <f>IF(Final!H149&gt;0,Final!H149+1,0)</f>
        <v>4.5</v>
      </c>
      <c r="I149" s="20">
        <f t="shared" si="2"/>
        <v>4.5</v>
      </c>
    </row>
    <row r="150" spans="2:9" s="21" customFormat="1" x14ac:dyDescent="0.3">
      <c r="B150" s="15">
        <v>141</v>
      </c>
      <c r="C150" s="16" t="s">
        <v>343</v>
      </c>
      <c r="D150" s="17" t="s">
        <v>344</v>
      </c>
      <c r="E150" s="18" t="s">
        <v>128</v>
      </c>
      <c r="F150" s="19">
        <f>Internal!H150</f>
        <v>0</v>
      </c>
      <c r="G150" s="34">
        <f>Internal!K150</f>
        <v>4.5</v>
      </c>
      <c r="H150" s="20">
        <f>IF(Final!H150&gt;0,Final!H150+1,0)</f>
        <v>4</v>
      </c>
      <c r="I150" s="20">
        <f t="shared" si="2"/>
        <v>4</v>
      </c>
    </row>
    <row r="151" spans="2:9" s="21" customFormat="1" x14ac:dyDescent="0.3">
      <c r="B151" s="15">
        <v>142</v>
      </c>
      <c r="C151" s="16" t="s">
        <v>345</v>
      </c>
      <c r="D151" s="17" t="s">
        <v>346</v>
      </c>
      <c r="E151" s="18" t="s">
        <v>176</v>
      </c>
      <c r="F151" s="19">
        <f>Internal!H151</f>
        <v>0</v>
      </c>
      <c r="G151" s="34">
        <f>Internal!K151</f>
        <v>2</v>
      </c>
      <c r="H151" s="20">
        <f>IF(Final!H151&gt;0,Final!H151+1,0)</f>
        <v>2.5</v>
      </c>
      <c r="I151" s="20">
        <f t="shared" si="2"/>
        <v>2</v>
      </c>
    </row>
    <row r="152" spans="2:9" s="21" customFormat="1" x14ac:dyDescent="0.3">
      <c r="B152" s="15">
        <v>143</v>
      </c>
      <c r="C152" s="16" t="s">
        <v>347</v>
      </c>
      <c r="D152" s="17" t="s">
        <v>348</v>
      </c>
      <c r="E152" s="18" t="s">
        <v>111</v>
      </c>
      <c r="F152" s="19">
        <f>Internal!H152</f>
        <v>0</v>
      </c>
      <c r="G152" s="34">
        <f>Internal!K152</f>
        <v>5</v>
      </c>
      <c r="H152" s="20">
        <f>IF(Final!H152&gt;0,Final!H152+1,0)</f>
        <v>7.5</v>
      </c>
      <c r="I152" s="20">
        <f t="shared" si="2"/>
        <v>6</v>
      </c>
    </row>
    <row r="153" spans="2:9" s="21" customFormat="1" x14ac:dyDescent="0.3">
      <c r="B153" s="15">
        <v>144</v>
      </c>
      <c r="C153" s="16" t="s">
        <v>349</v>
      </c>
      <c r="D153" s="17" t="s">
        <v>350</v>
      </c>
      <c r="E153" s="18" t="s">
        <v>111</v>
      </c>
      <c r="F153" s="19">
        <f>Internal!H153</f>
        <v>0</v>
      </c>
      <c r="G153" s="34">
        <f>Internal!K153</f>
        <v>4</v>
      </c>
      <c r="H153" s="20">
        <f>IF(Final!H153&gt;0,Final!H153+1,0)</f>
        <v>5</v>
      </c>
      <c r="I153" s="20">
        <f t="shared" si="2"/>
        <v>4</v>
      </c>
    </row>
    <row r="154" spans="2:9" s="21" customFormat="1" x14ac:dyDescent="0.3">
      <c r="B154" s="15">
        <v>145</v>
      </c>
      <c r="C154" s="16" t="s">
        <v>351</v>
      </c>
      <c r="D154" s="17" t="s">
        <v>352</v>
      </c>
      <c r="E154" s="18" t="s">
        <v>147</v>
      </c>
      <c r="F154" s="19">
        <f>Internal!H154</f>
        <v>0</v>
      </c>
      <c r="G154" s="34">
        <f>Internal!K154</f>
        <v>5</v>
      </c>
      <c r="H154" s="20">
        <f>IF(Final!H154&gt;0,Final!H154+1,0)</f>
        <v>5.5</v>
      </c>
      <c r="I154" s="20">
        <f t="shared" si="2"/>
        <v>5</v>
      </c>
    </row>
    <row r="155" spans="2:9" s="21" customFormat="1" x14ac:dyDescent="0.3">
      <c r="B155" s="15">
        <v>146</v>
      </c>
      <c r="C155" s="16" t="s">
        <v>353</v>
      </c>
      <c r="D155" s="17" t="s">
        <v>354</v>
      </c>
      <c r="E155" s="18" t="s">
        <v>147</v>
      </c>
      <c r="F155" s="19">
        <f>Internal!H155</f>
        <v>0</v>
      </c>
      <c r="G155" s="34">
        <f>Internal!K155</f>
        <v>5</v>
      </c>
      <c r="H155" s="20">
        <f>IF(Final!H155&gt;0,Final!H155+1,0)</f>
        <v>6.5</v>
      </c>
      <c r="I155" s="20">
        <f t="shared" si="2"/>
        <v>5.5</v>
      </c>
    </row>
    <row r="156" spans="2:9" s="21" customFormat="1" x14ac:dyDescent="0.3">
      <c r="B156" s="15">
        <v>147</v>
      </c>
      <c r="C156" s="16" t="s">
        <v>355</v>
      </c>
      <c r="D156" s="17" t="s">
        <v>356</v>
      </c>
      <c r="E156" s="18" t="s">
        <v>176</v>
      </c>
      <c r="F156" s="19">
        <f>Internal!H156</f>
        <v>7</v>
      </c>
      <c r="G156" s="34">
        <f>Internal!K156</f>
        <v>5</v>
      </c>
      <c r="H156" s="20">
        <f>IF(Final!H156&gt;0,Final!H156+1,0)</f>
        <v>4.5</v>
      </c>
      <c r="I156" s="20">
        <f t="shared" si="2"/>
        <v>5</v>
      </c>
    </row>
    <row r="157" spans="2:9" s="21" customFormat="1" x14ac:dyDescent="0.3">
      <c r="B157" s="15">
        <v>148</v>
      </c>
      <c r="C157" s="16" t="s">
        <v>357</v>
      </c>
      <c r="D157" s="17" t="s">
        <v>358</v>
      </c>
      <c r="E157" s="18" t="s">
        <v>111</v>
      </c>
      <c r="F157" s="19">
        <f>Internal!H157</f>
        <v>0</v>
      </c>
      <c r="G157" s="34">
        <f>Internal!K157</f>
        <v>4</v>
      </c>
      <c r="H157" s="20">
        <f>IF(Final!H157&gt;0,Final!H157+1,0)</f>
        <v>4.5</v>
      </c>
      <c r="I157" s="20">
        <f t="shared" si="2"/>
        <v>4</v>
      </c>
    </row>
    <row r="158" spans="2:9" s="21" customFormat="1" x14ac:dyDescent="0.3">
      <c r="B158" s="15">
        <v>149</v>
      </c>
      <c r="C158" s="16" t="s">
        <v>49</v>
      </c>
      <c r="D158" s="17" t="s">
        <v>50</v>
      </c>
      <c r="E158" s="18" t="s">
        <v>28</v>
      </c>
      <c r="F158" s="19">
        <f>Internal!H158</f>
        <v>6.5</v>
      </c>
      <c r="G158" s="34">
        <f>Internal!K158</f>
        <v>4.5</v>
      </c>
      <c r="H158" s="20">
        <f>IF(Final!H158&gt;0,Final!H158+1,0)</f>
        <v>7.5</v>
      </c>
      <c r="I158" s="20">
        <f t="shared" si="2"/>
        <v>6</v>
      </c>
    </row>
    <row r="159" spans="2:9" s="21" customFormat="1" x14ac:dyDescent="0.3">
      <c r="B159" s="49">
        <v>150</v>
      </c>
      <c r="C159" s="50" t="s">
        <v>359</v>
      </c>
      <c r="D159" s="51" t="s">
        <v>360</v>
      </c>
      <c r="E159" s="52" t="s">
        <v>29</v>
      </c>
      <c r="F159" s="53">
        <f>Internal!H159</f>
        <v>0</v>
      </c>
      <c r="G159" s="55">
        <v>0</v>
      </c>
      <c r="H159" s="54">
        <f>Final!H159</f>
        <v>0</v>
      </c>
      <c r="I159" s="54">
        <f t="shared" si="2"/>
        <v>0</v>
      </c>
    </row>
    <row r="160" spans="2:9" s="21" customFormat="1" x14ac:dyDescent="0.3">
      <c r="B160" s="15">
        <v>151</v>
      </c>
      <c r="C160" s="16" t="s">
        <v>54</v>
      </c>
      <c r="D160" s="17" t="s">
        <v>55</v>
      </c>
      <c r="E160" s="18" t="s">
        <v>28</v>
      </c>
      <c r="F160" s="19">
        <f>Internal!H160</f>
        <v>8</v>
      </c>
      <c r="G160" s="34">
        <f>Internal!K160</f>
        <v>4.5</v>
      </c>
      <c r="H160" s="20">
        <f>IF(Final!H160&gt;0,Final!H160+1,0)</f>
        <v>7</v>
      </c>
      <c r="I160" s="20">
        <f t="shared" si="2"/>
        <v>6</v>
      </c>
    </row>
    <row r="161" spans="2:9" s="21" customFormat="1" x14ac:dyDescent="0.3">
      <c r="B161" s="15">
        <v>152</v>
      </c>
      <c r="C161" s="16" t="s">
        <v>89</v>
      </c>
      <c r="D161" s="17" t="s">
        <v>90</v>
      </c>
      <c r="E161" s="18" t="s">
        <v>25</v>
      </c>
      <c r="F161" s="19">
        <f>Internal!H161</f>
        <v>5</v>
      </c>
      <c r="G161" s="34">
        <f>Internal!K161</f>
        <v>5</v>
      </c>
      <c r="H161" s="20">
        <f>IF(Final!H161&gt;0,Final!H161+1,0)</f>
        <v>6</v>
      </c>
      <c r="I161" s="20">
        <f t="shared" si="2"/>
        <v>5.5</v>
      </c>
    </row>
    <row r="162" spans="2:9" s="21" customFormat="1" x14ac:dyDescent="0.3">
      <c r="B162" s="15">
        <v>153</v>
      </c>
      <c r="C162" s="16" t="s">
        <v>361</v>
      </c>
      <c r="D162" s="17" t="s">
        <v>362</v>
      </c>
      <c r="E162" s="18" t="s">
        <v>118</v>
      </c>
      <c r="F162" s="19">
        <f>Internal!H162</f>
        <v>1</v>
      </c>
      <c r="G162" s="34">
        <f>Internal!K162</f>
        <v>5.5</v>
      </c>
      <c r="H162" s="20">
        <f>IF(Final!H162&gt;0,Final!H162+1,0)</f>
        <v>6.5</v>
      </c>
      <c r="I162" s="20">
        <f t="shared" si="2"/>
        <v>5.5</v>
      </c>
    </row>
    <row r="163" spans="2:9" s="21" customFormat="1" x14ac:dyDescent="0.3">
      <c r="B163" s="15">
        <v>154</v>
      </c>
      <c r="C163" s="16" t="s">
        <v>363</v>
      </c>
      <c r="D163" s="17" t="s">
        <v>364</v>
      </c>
      <c r="E163" s="18" t="s">
        <v>189</v>
      </c>
      <c r="F163" s="19">
        <f>Internal!H163</f>
        <v>2.5</v>
      </c>
      <c r="G163" s="34">
        <f>Internal!K163</f>
        <v>5</v>
      </c>
      <c r="H163" s="20">
        <f>IF(Final!H163&gt;0,Final!H163+1,0)</f>
        <v>7</v>
      </c>
      <c r="I163" s="20">
        <f t="shared" si="2"/>
        <v>6</v>
      </c>
    </row>
    <row r="164" spans="2:9" s="21" customFormat="1" x14ac:dyDescent="0.3">
      <c r="B164" s="15">
        <v>155</v>
      </c>
      <c r="C164" s="16" t="s">
        <v>365</v>
      </c>
      <c r="D164" s="17" t="s">
        <v>219</v>
      </c>
      <c r="E164" s="18" t="s">
        <v>111</v>
      </c>
      <c r="F164" s="19">
        <f>Internal!H164</f>
        <v>0</v>
      </c>
      <c r="G164" s="34">
        <f>Internal!K164</f>
        <v>5</v>
      </c>
      <c r="H164" s="20">
        <f>IF(Final!H164&gt;0,Final!H164+1,0)</f>
        <v>6</v>
      </c>
      <c r="I164" s="20">
        <f t="shared" si="2"/>
        <v>5</v>
      </c>
    </row>
    <row r="165" spans="2:9" s="21" customFormat="1" x14ac:dyDescent="0.3">
      <c r="B165" s="15">
        <v>156</v>
      </c>
      <c r="C165" s="16" t="s">
        <v>366</v>
      </c>
      <c r="D165" s="17" t="s">
        <v>367</v>
      </c>
      <c r="E165" s="18" t="s">
        <v>176</v>
      </c>
      <c r="F165" s="19">
        <f>Internal!H165</f>
        <v>9</v>
      </c>
      <c r="G165" s="34">
        <f>Internal!K165</f>
        <v>5</v>
      </c>
      <c r="H165" s="20">
        <f>IF(Final!H165&gt;0,Final!H165+1,0)</f>
        <v>5</v>
      </c>
      <c r="I165" s="20">
        <f t="shared" si="2"/>
        <v>5.5</v>
      </c>
    </row>
    <row r="166" spans="2:9" s="21" customFormat="1" x14ac:dyDescent="0.3">
      <c r="B166" s="15">
        <v>157</v>
      </c>
      <c r="C166" s="16" t="s">
        <v>368</v>
      </c>
      <c r="D166" s="17" t="s">
        <v>369</v>
      </c>
      <c r="E166" s="18" t="s">
        <v>98</v>
      </c>
      <c r="F166" s="19">
        <f>Internal!H166</f>
        <v>0</v>
      </c>
      <c r="G166" s="34">
        <f>Internal!K166</f>
        <v>0</v>
      </c>
      <c r="H166" s="20">
        <f>IF(Final!H166&gt;0,Final!H166+1,0)</f>
        <v>2</v>
      </c>
      <c r="I166" s="20">
        <f t="shared" si="2"/>
        <v>1</v>
      </c>
    </row>
    <row r="167" spans="2:9" s="21" customFormat="1" x14ac:dyDescent="0.3">
      <c r="B167" s="15">
        <v>158</v>
      </c>
      <c r="C167" s="16" t="s">
        <v>370</v>
      </c>
      <c r="D167" s="17" t="s">
        <v>371</v>
      </c>
      <c r="E167" s="18" t="s">
        <v>98</v>
      </c>
      <c r="F167" s="19">
        <f>Internal!H167</f>
        <v>4</v>
      </c>
      <c r="G167" s="34">
        <f>Internal!K167</f>
        <v>4.5</v>
      </c>
      <c r="H167" s="20">
        <f>IF(Final!H167&gt;0,Final!H167+1,0)</f>
        <v>7.5</v>
      </c>
      <c r="I167" s="20">
        <f t="shared" si="2"/>
        <v>6</v>
      </c>
    </row>
    <row r="168" spans="2:9" s="21" customFormat="1" x14ac:dyDescent="0.3">
      <c r="B168" s="15">
        <v>159</v>
      </c>
      <c r="C168" s="16" t="s">
        <v>372</v>
      </c>
      <c r="D168" s="17" t="s">
        <v>373</v>
      </c>
      <c r="E168" s="18" t="s">
        <v>176</v>
      </c>
      <c r="F168" s="19">
        <f>Internal!H168</f>
        <v>8.5</v>
      </c>
      <c r="G168" s="34">
        <f>Internal!K168</f>
        <v>3.5</v>
      </c>
      <c r="H168" s="20">
        <f>IF(Final!H168&gt;0,Final!H168+1,0)</f>
        <v>7.5</v>
      </c>
      <c r="I168" s="20">
        <f t="shared" si="2"/>
        <v>6</v>
      </c>
    </row>
    <row r="169" spans="2:9" s="21" customFormat="1" x14ac:dyDescent="0.3">
      <c r="B169" s="15">
        <v>160</v>
      </c>
      <c r="C169" s="16" t="s">
        <v>374</v>
      </c>
      <c r="D169" s="17" t="s">
        <v>375</v>
      </c>
      <c r="E169" s="18" t="s">
        <v>128</v>
      </c>
      <c r="F169" s="19">
        <f>Internal!H169</f>
        <v>5.5</v>
      </c>
      <c r="G169" s="34">
        <f>Internal!K169</f>
        <v>3.5</v>
      </c>
      <c r="H169" s="20">
        <f>IF(Final!H169&gt;0,Final!H169+1,0)</f>
        <v>5.5</v>
      </c>
      <c r="I169" s="20">
        <f t="shared" si="2"/>
        <v>4.5</v>
      </c>
    </row>
    <row r="170" spans="2:9" s="21" customFormat="1" x14ac:dyDescent="0.3">
      <c r="B170" s="15">
        <v>161</v>
      </c>
      <c r="C170" s="16" t="s">
        <v>376</v>
      </c>
      <c r="D170" s="17" t="s">
        <v>377</v>
      </c>
      <c r="E170" s="18" t="s">
        <v>118</v>
      </c>
      <c r="F170" s="19">
        <f>Internal!H170</f>
        <v>7</v>
      </c>
      <c r="G170" s="34">
        <f>Internal!K170</f>
        <v>4.5</v>
      </c>
      <c r="H170" s="20">
        <f>IF(Final!H170&gt;0,Final!H170+1,0)</f>
        <v>5.5</v>
      </c>
      <c r="I170" s="20">
        <f t="shared" si="2"/>
        <v>5.5</v>
      </c>
    </row>
    <row r="171" spans="2:9" s="21" customFormat="1" x14ac:dyDescent="0.3">
      <c r="B171" s="15">
        <v>162</v>
      </c>
      <c r="C171" s="16" t="s">
        <v>378</v>
      </c>
      <c r="D171" s="17" t="s">
        <v>379</v>
      </c>
      <c r="E171" s="18" t="s">
        <v>121</v>
      </c>
      <c r="F171" s="19">
        <f>Internal!H171</f>
        <v>6.5</v>
      </c>
      <c r="G171" s="34">
        <f>Internal!K171</f>
        <v>5</v>
      </c>
      <c r="H171" s="20">
        <f>IF(Final!H171&gt;0,Final!H171+1,0)</f>
        <v>7</v>
      </c>
      <c r="I171" s="20">
        <f t="shared" si="2"/>
        <v>6</v>
      </c>
    </row>
    <row r="172" spans="2:9" s="21" customFormat="1" x14ac:dyDescent="0.3">
      <c r="B172" s="15">
        <v>163</v>
      </c>
      <c r="C172" s="16" t="s">
        <v>380</v>
      </c>
      <c r="D172" s="17" t="s">
        <v>381</v>
      </c>
      <c r="E172" s="18" t="s">
        <v>111</v>
      </c>
      <c r="F172" s="19">
        <f>Internal!H172</f>
        <v>0</v>
      </c>
      <c r="G172" s="34">
        <f>Internal!K172</f>
        <v>4.5</v>
      </c>
      <c r="H172" s="20">
        <f>IF(Final!H172&gt;0,Final!H172+1,0)</f>
        <v>7.5</v>
      </c>
      <c r="I172" s="20">
        <f t="shared" si="2"/>
        <v>5.5</v>
      </c>
    </row>
    <row r="173" spans="2:9" s="21" customFormat="1" x14ac:dyDescent="0.3">
      <c r="B173" s="15">
        <v>164</v>
      </c>
      <c r="C173" s="16" t="s">
        <v>382</v>
      </c>
      <c r="D173" s="17" t="s">
        <v>383</v>
      </c>
      <c r="E173" s="18" t="s">
        <v>121</v>
      </c>
      <c r="F173" s="19">
        <f>Internal!H173</f>
        <v>4</v>
      </c>
      <c r="G173" s="34">
        <f>Internal!K173</f>
        <v>4</v>
      </c>
      <c r="H173" s="20">
        <f>IF(Final!H173&gt;0,Final!H173+1,0)</f>
        <v>7.5</v>
      </c>
      <c r="I173" s="20">
        <f t="shared" si="2"/>
        <v>6</v>
      </c>
    </row>
    <row r="174" spans="2:9" s="21" customFormat="1" x14ac:dyDescent="0.3">
      <c r="B174" s="15">
        <v>165</v>
      </c>
      <c r="C174" s="16" t="s">
        <v>384</v>
      </c>
      <c r="D174" s="17" t="s">
        <v>385</v>
      </c>
      <c r="E174" s="18" t="s">
        <v>176</v>
      </c>
      <c r="F174" s="19">
        <f>Internal!H174</f>
        <v>9</v>
      </c>
      <c r="G174" s="34">
        <f>Internal!K174</f>
        <v>2</v>
      </c>
      <c r="H174" s="20">
        <f>IF(Final!H174&gt;0,Final!H174+1,0)</f>
        <v>2.5</v>
      </c>
      <c r="I174" s="20">
        <f t="shared" si="2"/>
        <v>3</v>
      </c>
    </row>
    <row r="175" spans="2:9" s="21" customFormat="1" x14ac:dyDescent="0.3">
      <c r="B175" s="15">
        <v>166</v>
      </c>
      <c r="C175" s="16" t="s">
        <v>386</v>
      </c>
      <c r="D175" s="17" t="s">
        <v>387</v>
      </c>
      <c r="E175" s="18" t="s">
        <v>128</v>
      </c>
      <c r="F175" s="19">
        <f>Internal!H175</f>
        <v>6</v>
      </c>
      <c r="G175" s="34">
        <f>Internal!K175</f>
        <v>3.5</v>
      </c>
      <c r="H175" s="20">
        <f>IF(Final!H175&gt;0,Final!H175+1,0)</f>
        <v>6</v>
      </c>
      <c r="I175" s="20">
        <f t="shared" si="2"/>
        <v>5</v>
      </c>
    </row>
    <row r="176" spans="2:9" s="21" customFormat="1" x14ac:dyDescent="0.3">
      <c r="B176" s="15">
        <v>167</v>
      </c>
      <c r="C176" s="16" t="s">
        <v>388</v>
      </c>
      <c r="D176" s="17" t="s">
        <v>389</v>
      </c>
      <c r="E176" s="18" t="s">
        <v>98</v>
      </c>
      <c r="F176" s="19">
        <f>Internal!H176</f>
        <v>4</v>
      </c>
      <c r="G176" s="34">
        <f>Internal!K176</f>
        <v>5.5</v>
      </c>
      <c r="H176" s="20">
        <f>IF(Final!H176&gt;0,Final!H176+1,0)</f>
        <v>7.5</v>
      </c>
      <c r="I176" s="20">
        <f t="shared" si="2"/>
        <v>6.5</v>
      </c>
    </row>
    <row r="177" spans="2:9" s="21" customFormat="1" x14ac:dyDescent="0.3">
      <c r="B177" s="15">
        <v>168</v>
      </c>
      <c r="C177" s="16" t="s">
        <v>390</v>
      </c>
      <c r="D177" s="17" t="s">
        <v>391</v>
      </c>
      <c r="E177" s="18" t="s">
        <v>128</v>
      </c>
      <c r="F177" s="19">
        <f>Internal!H177</f>
        <v>2</v>
      </c>
      <c r="G177" s="34">
        <f>Internal!K177</f>
        <v>4.5</v>
      </c>
      <c r="H177" s="20">
        <f>IF(Final!H177&gt;0,Final!H177+1,0)</f>
        <v>4.5</v>
      </c>
      <c r="I177" s="20">
        <f t="shared" si="2"/>
        <v>4.5</v>
      </c>
    </row>
    <row r="178" spans="2:9" s="21" customFormat="1" x14ac:dyDescent="0.3">
      <c r="B178" s="15">
        <v>169</v>
      </c>
      <c r="C178" s="16" t="s">
        <v>392</v>
      </c>
      <c r="D178" s="17" t="s">
        <v>393</v>
      </c>
      <c r="E178" s="18" t="s">
        <v>128</v>
      </c>
      <c r="F178" s="19">
        <f>Internal!H178</f>
        <v>2</v>
      </c>
      <c r="G178" s="34">
        <f>Internal!K178</f>
        <v>4.5</v>
      </c>
      <c r="H178" s="20">
        <f>IF(Final!H178&gt;0,Final!H178+1,0)</f>
        <v>4.5</v>
      </c>
      <c r="I178" s="20">
        <f t="shared" si="2"/>
        <v>4.5</v>
      </c>
    </row>
    <row r="179" spans="2:9" s="21" customFormat="1" x14ac:dyDescent="0.3">
      <c r="B179" s="15">
        <v>170</v>
      </c>
      <c r="C179" s="16" t="s">
        <v>394</v>
      </c>
      <c r="D179" s="17" t="s">
        <v>395</v>
      </c>
      <c r="E179" s="18" t="s">
        <v>147</v>
      </c>
      <c r="F179" s="19">
        <f>Internal!H179</f>
        <v>4.5</v>
      </c>
      <c r="G179" s="34">
        <f>Internal!K179</f>
        <v>4</v>
      </c>
      <c r="H179" s="20">
        <f>IF(Final!H179&gt;0,Final!H179+1,0)</f>
        <v>5</v>
      </c>
      <c r="I179" s="20">
        <f t="shared" si="2"/>
        <v>4.5</v>
      </c>
    </row>
    <row r="180" spans="2:9" s="21" customFormat="1" x14ac:dyDescent="0.3">
      <c r="B180" s="15">
        <v>171</v>
      </c>
      <c r="C180" s="16" t="s">
        <v>396</v>
      </c>
      <c r="D180" s="17" t="s">
        <v>397</v>
      </c>
      <c r="E180" s="18" t="s">
        <v>98</v>
      </c>
      <c r="F180" s="19">
        <f>Internal!H180</f>
        <v>7</v>
      </c>
      <c r="G180" s="34">
        <f>Internal!K180</f>
        <v>4.5</v>
      </c>
      <c r="H180" s="20">
        <f>IF(Final!H180&gt;0,Final!H180+1,0)</f>
        <v>3.5</v>
      </c>
      <c r="I180" s="20">
        <f t="shared" si="2"/>
        <v>4.5</v>
      </c>
    </row>
    <row r="181" spans="2:9" s="21" customFormat="1" x14ac:dyDescent="0.3">
      <c r="B181" s="15">
        <v>172</v>
      </c>
      <c r="C181" s="16" t="s">
        <v>398</v>
      </c>
      <c r="D181" s="17" t="s">
        <v>399</v>
      </c>
      <c r="E181" s="18" t="s">
        <v>111</v>
      </c>
      <c r="F181" s="19">
        <f>Internal!H181</f>
        <v>2.5</v>
      </c>
      <c r="G181" s="34">
        <f>Internal!K181</f>
        <v>4</v>
      </c>
      <c r="H181" s="20">
        <f>IF(Final!H181&gt;0,Final!H181+1,0)</f>
        <v>5</v>
      </c>
      <c r="I181" s="20">
        <f t="shared" si="2"/>
        <v>4.5</v>
      </c>
    </row>
    <row r="182" spans="2:9" s="21" customFormat="1" x14ac:dyDescent="0.3">
      <c r="B182" s="15">
        <v>173</v>
      </c>
      <c r="C182" s="16" t="s">
        <v>400</v>
      </c>
      <c r="D182" s="17" t="s">
        <v>401</v>
      </c>
      <c r="E182" s="18" t="s">
        <v>111</v>
      </c>
      <c r="F182" s="19">
        <f>Internal!H182</f>
        <v>8.5</v>
      </c>
      <c r="G182" s="34">
        <f>Internal!K182</f>
        <v>4</v>
      </c>
      <c r="H182" s="20">
        <f>IF(Final!H182&gt;0,Final!H182+1,0)</f>
        <v>4.5</v>
      </c>
      <c r="I182" s="20">
        <f t="shared" si="2"/>
        <v>4.5</v>
      </c>
    </row>
    <row r="183" spans="2:9" s="21" customFormat="1" x14ac:dyDescent="0.3">
      <c r="B183" s="15">
        <v>174</v>
      </c>
      <c r="C183" s="16" t="s">
        <v>402</v>
      </c>
      <c r="D183" s="17" t="s">
        <v>403</v>
      </c>
      <c r="E183" s="18" t="s">
        <v>128</v>
      </c>
      <c r="F183" s="19">
        <f>Internal!H183</f>
        <v>4</v>
      </c>
      <c r="G183" s="34">
        <f>Internal!K183</f>
        <v>4.5</v>
      </c>
      <c r="H183" s="20">
        <f>IF(Final!H183&gt;0,Final!H183+1,0)</f>
        <v>2.5</v>
      </c>
      <c r="I183" s="20">
        <f t="shared" si="2"/>
        <v>3.5</v>
      </c>
    </row>
    <row r="184" spans="2:9" s="21" customFormat="1" x14ac:dyDescent="0.3">
      <c r="B184" s="15">
        <v>175</v>
      </c>
      <c r="C184" s="16" t="s">
        <v>404</v>
      </c>
      <c r="D184" s="17" t="s">
        <v>405</v>
      </c>
      <c r="E184" s="18" t="s">
        <v>147</v>
      </c>
      <c r="F184" s="19">
        <f>Internal!H184</f>
        <v>0</v>
      </c>
      <c r="G184" s="34">
        <f>Internal!K184</f>
        <v>4</v>
      </c>
      <c r="H184" s="20">
        <f>IF(Final!H184&gt;0,Final!H184+1,0)</f>
        <v>7</v>
      </c>
      <c r="I184" s="20">
        <f t="shared" si="2"/>
        <v>5</v>
      </c>
    </row>
    <row r="185" spans="2:9" s="21" customFormat="1" x14ac:dyDescent="0.3">
      <c r="B185" s="15">
        <v>176</v>
      </c>
      <c r="C185" s="16" t="s">
        <v>406</v>
      </c>
      <c r="D185" s="17" t="s">
        <v>407</v>
      </c>
      <c r="E185" s="18" t="s">
        <v>98</v>
      </c>
      <c r="F185" s="19">
        <f>Internal!H185</f>
        <v>0</v>
      </c>
      <c r="G185" s="34">
        <f>Internal!K185</f>
        <v>4.5</v>
      </c>
      <c r="H185" s="20">
        <f>IF(Final!H185&gt;0,Final!H185+1,0)</f>
        <v>7.5</v>
      </c>
      <c r="I185" s="20">
        <f t="shared" si="2"/>
        <v>5.5</v>
      </c>
    </row>
    <row r="186" spans="2:9" s="21" customFormat="1" x14ac:dyDescent="0.3">
      <c r="B186" s="15">
        <v>177</v>
      </c>
      <c r="C186" s="16" t="s">
        <v>408</v>
      </c>
      <c r="D186" s="17" t="s">
        <v>409</v>
      </c>
      <c r="E186" s="18" t="s">
        <v>111</v>
      </c>
      <c r="F186" s="19">
        <f>Internal!H186</f>
        <v>2</v>
      </c>
      <c r="G186" s="34">
        <f>Internal!K186</f>
        <v>4</v>
      </c>
      <c r="H186" s="20">
        <f>IF(Final!H186&gt;0,Final!H186+1,0)</f>
        <v>5</v>
      </c>
      <c r="I186" s="20">
        <f t="shared" si="2"/>
        <v>4.5</v>
      </c>
    </row>
    <row r="187" spans="2:9" s="21" customFormat="1" x14ac:dyDescent="0.3">
      <c r="B187" s="15">
        <v>178</v>
      </c>
      <c r="C187" s="16" t="s">
        <v>410</v>
      </c>
      <c r="D187" s="17" t="s">
        <v>411</v>
      </c>
      <c r="E187" s="18" t="s">
        <v>147</v>
      </c>
      <c r="F187" s="19">
        <f>Internal!H187</f>
        <v>4</v>
      </c>
      <c r="G187" s="34">
        <f>Internal!K187</f>
        <v>4</v>
      </c>
      <c r="H187" s="20">
        <f>IF(Final!H187&gt;0,Final!H187+1,0)</f>
        <v>4.5</v>
      </c>
      <c r="I187" s="20">
        <f t="shared" si="2"/>
        <v>4.5</v>
      </c>
    </row>
    <row r="188" spans="2:9" s="21" customFormat="1" x14ac:dyDescent="0.3">
      <c r="B188" s="15">
        <v>179</v>
      </c>
      <c r="C188" s="16" t="s">
        <v>47</v>
      </c>
      <c r="D188" s="17" t="s">
        <v>48</v>
      </c>
      <c r="E188" s="18" t="s">
        <v>25</v>
      </c>
      <c r="F188" s="19">
        <f>Internal!H188</f>
        <v>0</v>
      </c>
      <c r="G188" s="34">
        <f>Internal!K188</f>
        <v>4.5</v>
      </c>
      <c r="H188" s="20">
        <f>IF(Final!H188&gt;0,Final!H188+1,0)</f>
        <v>6.5</v>
      </c>
      <c r="I188" s="20">
        <f t="shared" si="2"/>
        <v>5</v>
      </c>
    </row>
    <row r="189" spans="2:9" s="21" customFormat="1" x14ac:dyDescent="0.3">
      <c r="B189" s="15">
        <v>180</v>
      </c>
      <c r="C189" s="16" t="s">
        <v>37</v>
      </c>
      <c r="D189" s="17" t="s">
        <v>38</v>
      </c>
      <c r="E189" s="18" t="s">
        <v>28</v>
      </c>
      <c r="F189" s="19">
        <f>Internal!H189</f>
        <v>0</v>
      </c>
      <c r="G189" s="34">
        <f>Internal!K189</f>
        <v>5.5</v>
      </c>
      <c r="H189" s="20">
        <f>IF(Final!H189&gt;0,Final!H189+1,0)</f>
        <v>8.5</v>
      </c>
      <c r="I189" s="20">
        <f t="shared" si="2"/>
        <v>6.5</v>
      </c>
    </row>
    <row r="190" spans="2:9" s="21" customFormat="1" x14ac:dyDescent="0.3">
      <c r="B190" s="15">
        <v>181</v>
      </c>
      <c r="C190" s="16" t="s">
        <v>78</v>
      </c>
      <c r="D190" s="17" t="s">
        <v>79</v>
      </c>
      <c r="E190" s="18" t="s">
        <v>22</v>
      </c>
      <c r="F190" s="19">
        <f>Internal!H190</f>
        <v>7</v>
      </c>
      <c r="G190" s="34">
        <f>Internal!K190</f>
        <v>7.5</v>
      </c>
      <c r="H190" s="20">
        <f>IF(Final!H190&gt;0,Final!H190+1,0)</f>
        <v>9</v>
      </c>
      <c r="I190" s="20">
        <f t="shared" si="2"/>
        <v>8</v>
      </c>
    </row>
    <row r="191" spans="2:9" s="21" customFormat="1" x14ac:dyDescent="0.3">
      <c r="B191" s="15">
        <v>182</v>
      </c>
      <c r="C191" s="16" t="s">
        <v>26</v>
      </c>
      <c r="D191" s="17" t="s">
        <v>27</v>
      </c>
      <c r="E191" s="18" t="s">
        <v>28</v>
      </c>
      <c r="F191" s="19">
        <f>Internal!H191</f>
        <v>0</v>
      </c>
      <c r="G191" s="34">
        <f>Internal!K191</f>
        <v>4.5</v>
      </c>
      <c r="H191" s="20">
        <f>IF(Final!H191&gt;0,Final!H191+1,0)</f>
        <v>5.5</v>
      </c>
      <c r="I191" s="20">
        <f t="shared" si="2"/>
        <v>4.5</v>
      </c>
    </row>
    <row r="192" spans="2:9" s="21" customFormat="1" x14ac:dyDescent="0.3">
      <c r="B192" s="15">
        <v>183</v>
      </c>
      <c r="C192" s="16" t="s">
        <v>80</v>
      </c>
      <c r="D192" s="17" t="s">
        <v>81</v>
      </c>
      <c r="E192" s="18" t="s">
        <v>22</v>
      </c>
      <c r="F192" s="19">
        <f>Internal!H192</f>
        <v>7.5</v>
      </c>
      <c r="G192" s="34">
        <f>Internal!K192</f>
        <v>7.5</v>
      </c>
      <c r="H192" s="20">
        <f>IF(Final!H192&gt;0,Final!H192+1,0)</f>
        <v>9</v>
      </c>
      <c r="I192" s="20">
        <f t="shared" si="2"/>
        <v>8.5</v>
      </c>
    </row>
    <row r="193" spans="2:9" s="21" customFormat="1" x14ac:dyDescent="0.3">
      <c r="B193" s="15">
        <v>184</v>
      </c>
      <c r="C193" s="16" t="s">
        <v>52</v>
      </c>
      <c r="D193" s="17" t="s">
        <v>53</v>
      </c>
      <c r="E193" s="18" t="s">
        <v>25</v>
      </c>
      <c r="F193" s="19">
        <f>Internal!H193</f>
        <v>0</v>
      </c>
      <c r="G193" s="34">
        <f>Internal!K193</f>
        <v>4.5</v>
      </c>
      <c r="H193" s="20">
        <f>IF(Final!H193&gt;0,Final!H193+1,0)</f>
        <v>6.5</v>
      </c>
      <c r="I193" s="20">
        <f t="shared" si="2"/>
        <v>5</v>
      </c>
    </row>
    <row r="194" spans="2:9" s="21" customFormat="1" x14ac:dyDescent="0.3">
      <c r="B194" s="15">
        <v>185</v>
      </c>
      <c r="C194" s="16" t="s">
        <v>58</v>
      </c>
      <c r="D194" s="17" t="s">
        <v>59</v>
      </c>
      <c r="E194" s="18" t="s">
        <v>28</v>
      </c>
      <c r="F194" s="19">
        <f>Internal!H194</f>
        <v>0</v>
      </c>
      <c r="G194" s="34">
        <f>Internal!K194</f>
        <v>4.5</v>
      </c>
      <c r="H194" s="20">
        <f>IF(Final!H194&gt;0,Final!H194+1,0)</f>
        <v>5.5</v>
      </c>
      <c r="I194" s="20">
        <f t="shared" si="2"/>
        <v>4.5</v>
      </c>
    </row>
    <row r="195" spans="2:9" s="21" customFormat="1" x14ac:dyDescent="0.3">
      <c r="B195" s="15">
        <v>186</v>
      </c>
      <c r="C195" s="16" t="s">
        <v>41</v>
      </c>
      <c r="D195" s="17" t="s">
        <v>42</v>
      </c>
      <c r="E195" s="18" t="s">
        <v>22</v>
      </c>
      <c r="F195" s="19">
        <f>Internal!H195</f>
        <v>7</v>
      </c>
      <c r="G195" s="34">
        <f>Internal!K195</f>
        <v>7.5</v>
      </c>
      <c r="H195" s="20">
        <f>IF(Final!H195&gt;0,Final!H195+1,0)</f>
        <v>9</v>
      </c>
      <c r="I195" s="20">
        <f t="shared" si="2"/>
        <v>8</v>
      </c>
    </row>
    <row r="196" spans="2:9" s="21" customFormat="1" x14ac:dyDescent="0.3">
      <c r="B196" s="15">
        <v>187</v>
      </c>
      <c r="C196" s="16" t="s">
        <v>412</v>
      </c>
      <c r="D196" s="17" t="s">
        <v>413</v>
      </c>
      <c r="E196" s="18" t="s">
        <v>19</v>
      </c>
      <c r="F196" s="19">
        <f>Internal!H196</f>
        <v>6.5</v>
      </c>
      <c r="G196" s="34">
        <f>Internal!K196</f>
        <v>5</v>
      </c>
      <c r="H196" s="20">
        <f>IF(Final!H196&gt;0,Final!H196+1,0)</f>
        <v>8</v>
      </c>
      <c r="I196" s="20">
        <f t="shared" si="2"/>
        <v>6.5</v>
      </c>
    </row>
    <row r="197" spans="2:9" s="21" customFormat="1" x14ac:dyDescent="0.3">
      <c r="B197" s="15">
        <v>188</v>
      </c>
      <c r="C197" s="16" t="s">
        <v>43</v>
      </c>
      <c r="D197" s="17" t="s">
        <v>44</v>
      </c>
      <c r="E197" s="18" t="s">
        <v>25</v>
      </c>
      <c r="F197" s="19">
        <f>Internal!H197</f>
        <v>5</v>
      </c>
      <c r="G197" s="34">
        <f>Internal!K197</f>
        <v>4.5</v>
      </c>
      <c r="H197" s="20">
        <f>IF(Final!H197&gt;0,Final!H197+1,0)</f>
        <v>6.5</v>
      </c>
      <c r="I197" s="20">
        <f t="shared" si="2"/>
        <v>5.5</v>
      </c>
    </row>
    <row r="198" spans="2:9" s="21" customFormat="1" x14ac:dyDescent="0.3">
      <c r="B198" s="15">
        <v>189</v>
      </c>
      <c r="C198" s="16" t="s">
        <v>45</v>
      </c>
      <c r="D198" s="17" t="s">
        <v>46</v>
      </c>
      <c r="E198" s="18" t="s">
        <v>25</v>
      </c>
      <c r="F198" s="19">
        <f>Internal!H198</f>
        <v>6</v>
      </c>
      <c r="G198" s="34">
        <f>Internal!K198</f>
        <v>5.5</v>
      </c>
      <c r="H198" s="20">
        <f>IF(Final!H198&gt;0,Final!H198+1,0)</f>
        <v>6.5</v>
      </c>
      <c r="I198" s="20">
        <f t="shared" si="2"/>
        <v>6</v>
      </c>
    </row>
    <row r="199" spans="2:9" s="21" customFormat="1" x14ac:dyDescent="0.3">
      <c r="B199" s="15">
        <v>190</v>
      </c>
      <c r="C199" s="16" t="s">
        <v>91</v>
      </c>
      <c r="D199" s="17" t="s">
        <v>92</v>
      </c>
      <c r="E199" s="18" t="s">
        <v>22</v>
      </c>
      <c r="F199" s="19">
        <f>Internal!H199</f>
        <v>8</v>
      </c>
      <c r="G199" s="34">
        <f>Internal!K199</f>
        <v>7.5</v>
      </c>
      <c r="H199" s="20">
        <f>IF(Final!H199&gt;0,Final!H199+1,0)</f>
        <v>9</v>
      </c>
      <c r="I199" s="20">
        <f t="shared" si="2"/>
        <v>8.5</v>
      </c>
    </row>
    <row r="200" spans="2:9" s="21" customFormat="1" x14ac:dyDescent="0.3">
      <c r="B200" s="15">
        <v>191</v>
      </c>
      <c r="C200" s="16" t="s">
        <v>70</v>
      </c>
      <c r="D200" s="17" t="s">
        <v>71</v>
      </c>
      <c r="E200" s="18" t="s">
        <v>28</v>
      </c>
      <c r="F200" s="19">
        <f>Internal!H200</f>
        <v>2</v>
      </c>
      <c r="G200" s="34">
        <f>Internal!K200</f>
        <v>6</v>
      </c>
      <c r="H200" s="20">
        <f>IF(Final!H200&gt;0,Final!H200+1,0)</f>
        <v>6.5</v>
      </c>
      <c r="I200" s="20">
        <f t="shared" si="2"/>
        <v>6</v>
      </c>
    </row>
    <row r="201" spans="2:9" s="21" customFormat="1" x14ac:dyDescent="0.3">
      <c r="B201" s="15">
        <v>192</v>
      </c>
      <c r="C201" s="16" t="s">
        <v>414</v>
      </c>
      <c r="D201" s="17" t="s">
        <v>415</v>
      </c>
      <c r="E201" s="18" t="s">
        <v>28</v>
      </c>
      <c r="F201" s="19">
        <f>Internal!H201</f>
        <v>7</v>
      </c>
      <c r="G201" s="34">
        <f>Internal!K201</f>
        <v>6</v>
      </c>
      <c r="H201" s="20">
        <f>IF(Final!H201&gt;0,Final!H201+1,0)</f>
        <v>8.5</v>
      </c>
      <c r="I201" s="20">
        <f t="shared" si="2"/>
        <v>7.5</v>
      </c>
    </row>
    <row r="202" spans="2:9" s="21" customFormat="1" x14ac:dyDescent="0.3">
      <c r="B202" s="15">
        <v>193</v>
      </c>
      <c r="C202" s="16" t="s">
        <v>416</v>
      </c>
      <c r="D202" s="17" t="s">
        <v>417</v>
      </c>
      <c r="E202" s="18" t="s">
        <v>147</v>
      </c>
      <c r="F202" s="19">
        <f>Internal!H202</f>
        <v>0</v>
      </c>
      <c r="G202" s="34">
        <f>Internal!K202</f>
        <v>5</v>
      </c>
      <c r="H202" s="20">
        <f>IF(Final!H202&gt;0,Final!H202+1,0)</f>
        <v>3</v>
      </c>
      <c r="I202" s="20">
        <f t="shared" si="2"/>
        <v>3.5</v>
      </c>
    </row>
    <row r="203" spans="2:9" s="21" customFormat="1" x14ac:dyDescent="0.3">
      <c r="B203" s="15">
        <v>194</v>
      </c>
      <c r="C203" s="16" t="s">
        <v>418</v>
      </c>
      <c r="D203" s="17" t="s">
        <v>419</v>
      </c>
      <c r="E203" s="18" t="s">
        <v>128</v>
      </c>
      <c r="F203" s="19">
        <f>Internal!H203</f>
        <v>4</v>
      </c>
      <c r="G203" s="34">
        <f>Internal!K203</f>
        <v>3.5</v>
      </c>
      <c r="H203" s="20">
        <f>IF(Final!H203&gt;0,Final!H203+1,0)</f>
        <v>6.5</v>
      </c>
      <c r="I203" s="20">
        <f t="shared" ref="I203:I218" si="3">MROUND((F203+G203*4+H203*5)/10,0.5)</f>
        <v>5</v>
      </c>
    </row>
    <row r="204" spans="2:9" s="21" customFormat="1" x14ac:dyDescent="0.3">
      <c r="B204" s="15">
        <v>195</v>
      </c>
      <c r="C204" s="16" t="s">
        <v>420</v>
      </c>
      <c r="D204" s="17" t="s">
        <v>421</v>
      </c>
      <c r="E204" s="18" t="s">
        <v>128</v>
      </c>
      <c r="F204" s="19">
        <f>Internal!H204</f>
        <v>4</v>
      </c>
      <c r="G204" s="34">
        <f>Internal!K204</f>
        <v>4.5</v>
      </c>
      <c r="H204" s="20">
        <f>IF(Final!H204&gt;0,Final!H204+1,0)</f>
        <v>7.5</v>
      </c>
      <c r="I204" s="20">
        <f t="shared" si="3"/>
        <v>6</v>
      </c>
    </row>
    <row r="205" spans="2:9" s="21" customFormat="1" x14ac:dyDescent="0.3">
      <c r="B205" s="15">
        <v>196</v>
      </c>
      <c r="C205" s="16" t="s">
        <v>422</v>
      </c>
      <c r="D205" s="17" t="s">
        <v>423</v>
      </c>
      <c r="E205" s="18" t="s">
        <v>128</v>
      </c>
      <c r="F205" s="19">
        <f>Internal!H205</f>
        <v>6.5</v>
      </c>
      <c r="G205" s="34">
        <f>Internal!K205</f>
        <v>3.5</v>
      </c>
      <c r="H205" s="20">
        <f>IF(Final!H205&gt;0,Final!H205+1,0)</f>
        <v>7</v>
      </c>
      <c r="I205" s="20">
        <f t="shared" si="3"/>
        <v>5.5</v>
      </c>
    </row>
    <row r="206" spans="2:9" s="21" customFormat="1" x14ac:dyDescent="0.3">
      <c r="B206" s="15">
        <v>197</v>
      </c>
      <c r="C206" s="16" t="s">
        <v>424</v>
      </c>
      <c r="D206" s="17" t="s">
        <v>425</v>
      </c>
      <c r="E206" s="18" t="s">
        <v>128</v>
      </c>
      <c r="F206" s="19">
        <f>Internal!H206</f>
        <v>9</v>
      </c>
      <c r="G206" s="34">
        <f>Internal!K206</f>
        <v>4.5</v>
      </c>
      <c r="H206" s="20">
        <f>IF(Final!H206&gt;0,Final!H206+1,0)</f>
        <v>5</v>
      </c>
      <c r="I206" s="20">
        <f t="shared" si="3"/>
        <v>5</v>
      </c>
    </row>
    <row r="207" spans="2:9" s="21" customFormat="1" x14ac:dyDescent="0.3">
      <c r="B207" s="69">
        <v>198</v>
      </c>
      <c r="C207" s="70" t="s">
        <v>426</v>
      </c>
      <c r="D207" s="71" t="s">
        <v>51</v>
      </c>
      <c r="E207" s="72" t="s">
        <v>118</v>
      </c>
      <c r="F207" s="73">
        <f>Internal!H207</f>
        <v>7.5</v>
      </c>
      <c r="G207" s="74">
        <f>Internal!K207</f>
        <v>4.5</v>
      </c>
      <c r="H207" s="20">
        <f>IF(Final!H207&gt;0,Final!H207+1,0)</f>
        <v>6</v>
      </c>
      <c r="I207" s="20">
        <f t="shared" si="3"/>
        <v>5.5</v>
      </c>
    </row>
    <row r="208" spans="2:9" s="21" customFormat="1" x14ac:dyDescent="0.3">
      <c r="B208" s="15">
        <v>199</v>
      </c>
      <c r="C208" s="16" t="s">
        <v>427</v>
      </c>
      <c r="D208" s="17" t="s">
        <v>428</v>
      </c>
      <c r="E208" s="18" t="s">
        <v>128</v>
      </c>
      <c r="F208" s="19">
        <f>Internal!H208</f>
        <v>8</v>
      </c>
      <c r="G208" s="34">
        <f>Internal!K208</f>
        <v>3.5</v>
      </c>
      <c r="H208" s="20">
        <f>IF(Final!H208&gt;0,Final!H208+1,0)</f>
        <v>5.5</v>
      </c>
      <c r="I208" s="20">
        <f t="shared" si="3"/>
        <v>5</v>
      </c>
    </row>
    <row r="209" spans="2:9" s="21" customFormat="1" x14ac:dyDescent="0.3">
      <c r="B209" s="15">
        <v>200</v>
      </c>
      <c r="C209" s="16" t="s">
        <v>429</v>
      </c>
      <c r="D209" s="17" t="s">
        <v>430</v>
      </c>
      <c r="E209" s="18" t="s">
        <v>98</v>
      </c>
      <c r="F209" s="19">
        <f>Internal!H209</f>
        <v>4</v>
      </c>
      <c r="G209" s="34">
        <f>Internal!K209</f>
        <v>4.5</v>
      </c>
      <c r="H209" s="20">
        <f>IF(Final!H209&gt;0,Final!H209+1,0)</f>
        <v>3.5</v>
      </c>
      <c r="I209" s="20">
        <f t="shared" si="3"/>
        <v>4</v>
      </c>
    </row>
    <row r="210" spans="2:9" s="21" customFormat="1" x14ac:dyDescent="0.3">
      <c r="B210" s="15">
        <v>201</v>
      </c>
      <c r="C210" s="16" t="s">
        <v>431</v>
      </c>
      <c r="D210" s="17" t="s">
        <v>432</v>
      </c>
      <c r="E210" s="18" t="s">
        <v>128</v>
      </c>
      <c r="F210" s="19">
        <f>Internal!H210</f>
        <v>8</v>
      </c>
      <c r="G210" s="34">
        <f>Internal!K210</f>
        <v>5</v>
      </c>
      <c r="H210" s="20">
        <f>IF(Final!H210&gt;0,Final!H210+1,0)</f>
        <v>6</v>
      </c>
      <c r="I210" s="20">
        <f t="shared" si="3"/>
        <v>6</v>
      </c>
    </row>
    <row r="211" spans="2:9" s="21" customFormat="1" x14ac:dyDescent="0.3">
      <c r="B211" s="15">
        <v>202</v>
      </c>
      <c r="C211" s="16" t="s">
        <v>433</v>
      </c>
      <c r="D211" s="17" t="s">
        <v>434</v>
      </c>
      <c r="E211" s="18" t="s">
        <v>128</v>
      </c>
      <c r="F211" s="19">
        <f>Internal!H211</f>
        <v>6</v>
      </c>
      <c r="G211" s="34">
        <f>Internal!K211</f>
        <v>6.5</v>
      </c>
      <c r="H211" s="20">
        <f>IF(Final!H211&gt;0,Final!H211+1,0)</f>
        <v>6.5</v>
      </c>
      <c r="I211" s="20">
        <f t="shared" si="3"/>
        <v>6.5</v>
      </c>
    </row>
    <row r="212" spans="2:9" s="21" customFormat="1" x14ac:dyDescent="0.3">
      <c r="B212" s="15">
        <v>203</v>
      </c>
      <c r="C212" s="16" t="s">
        <v>435</v>
      </c>
      <c r="D212" s="17" t="s">
        <v>436</v>
      </c>
      <c r="E212" s="18" t="s">
        <v>147</v>
      </c>
      <c r="F212" s="19">
        <f>Internal!H212</f>
        <v>6</v>
      </c>
      <c r="G212" s="34">
        <f>Internal!K212</f>
        <v>5</v>
      </c>
      <c r="H212" s="20">
        <f>IF(Final!H212&gt;0,Final!H212+1,0)</f>
        <v>2.5</v>
      </c>
      <c r="I212" s="20">
        <f t="shared" si="3"/>
        <v>4</v>
      </c>
    </row>
    <row r="213" spans="2:9" s="21" customFormat="1" x14ac:dyDescent="0.3">
      <c r="B213" s="15">
        <v>204</v>
      </c>
      <c r="C213" s="16" t="s">
        <v>437</v>
      </c>
      <c r="D213" s="17" t="s">
        <v>438</v>
      </c>
      <c r="E213" s="18" t="s">
        <v>118</v>
      </c>
      <c r="F213" s="19">
        <f>Internal!H213</f>
        <v>6</v>
      </c>
      <c r="G213" s="34">
        <f>Internal!K213</f>
        <v>4.5</v>
      </c>
      <c r="H213" s="20">
        <f>IF(Final!H213&gt;0,Final!H213+1,0)</f>
        <v>5</v>
      </c>
      <c r="I213" s="20">
        <f t="shared" si="3"/>
        <v>5</v>
      </c>
    </row>
    <row r="214" spans="2:9" s="21" customFormat="1" x14ac:dyDescent="0.3">
      <c r="B214" s="15">
        <v>205</v>
      </c>
      <c r="C214" s="16" t="s">
        <v>439</v>
      </c>
      <c r="D214" s="17" t="s">
        <v>440</v>
      </c>
      <c r="E214" s="18" t="s">
        <v>147</v>
      </c>
      <c r="F214" s="19">
        <f>Internal!H214</f>
        <v>0</v>
      </c>
      <c r="G214" s="34">
        <f>Internal!K214</f>
        <v>5.5</v>
      </c>
      <c r="H214" s="20">
        <f>IF(Final!H214&gt;0,Final!H214+1,0)</f>
        <v>7</v>
      </c>
      <c r="I214" s="20">
        <f t="shared" si="3"/>
        <v>5.5</v>
      </c>
    </row>
    <row r="215" spans="2:9" s="21" customFormat="1" x14ac:dyDescent="0.3">
      <c r="B215" s="15">
        <v>206</v>
      </c>
      <c r="C215" s="16" t="s">
        <v>441</v>
      </c>
      <c r="D215" s="17" t="s">
        <v>442</v>
      </c>
      <c r="E215" s="18" t="s">
        <v>118</v>
      </c>
      <c r="F215" s="19">
        <f>Internal!H215</f>
        <v>6.5</v>
      </c>
      <c r="G215" s="34">
        <f>Internal!K215</f>
        <v>5</v>
      </c>
      <c r="H215" s="20">
        <f>IF(Final!H215&gt;0,Final!H215+1,0)</f>
        <v>7</v>
      </c>
      <c r="I215" s="20">
        <f t="shared" si="3"/>
        <v>6</v>
      </c>
    </row>
    <row r="216" spans="2:9" s="21" customFormat="1" x14ac:dyDescent="0.3">
      <c r="B216" s="15">
        <v>207</v>
      </c>
      <c r="C216" s="16" t="s">
        <v>443</v>
      </c>
      <c r="D216" s="17" t="s">
        <v>444</v>
      </c>
      <c r="E216" s="18" t="s">
        <v>118</v>
      </c>
      <c r="F216" s="19">
        <f>Internal!H216</f>
        <v>4</v>
      </c>
      <c r="G216" s="34">
        <f>Internal!K216</f>
        <v>5</v>
      </c>
      <c r="H216" s="20">
        <f>IF(Final!H216&gt;0,Final!H216+1,0)</f>
        <v>6.5</v>
      </c>
      <c r="I216" s="20">
        <f t="shared" si="3"/>
        <v>5.5</v>
      </c>
    </row>
    <row r="217" spans="2:9" s="21" customFormat="1" x14ac:dyDescent="0.3">
      <c r="B217" s="49">
        <v>208</v>
      </c>
      <c r="C217" s="50" t="s">
        <v>445</v>
      </c>
      <c r="D217" s="51" t="s">
        <v>446</v>
      </c>
      <c r="E217" s="52" t="s">
        <v>128</v>
      </c>
      <c r="F217" s="53">
        <f>Internal!H217</f>
        <v>0</v>
      </c>
      <c r="G217" s="55">
        <f>Internal!K217</f>
        <v>0</v>
      </c>
      <c r="H217" s="54">
        <f>Final!H217</f>
        <v>0</v>
      </c>
      <c r="I217" s="20">
        <f t="shared" si="3"/>
        <v>0</v>
      </c>
    </row>
    <row r="218" spans="2:9" s="21" customFormat="1" x14ac:dyDescent="0.3">
      <c r="B218" s="41">
        <v>209</v>
      </c>
      <c r="C218" s="56">
        <v>1401040180</v>
      </c>
      <c r="D218" s="43" t="s">
        <v>447</v>
      </c>
      <c r="E218" s="44" t="s">
        <v>22</v>
      </c>
      <c r="F218" s="45">
        <f>Internal!H218</f>
        <v>5</v>
      </c>
      <c r="G218" s="47">
        <f>Internal!K218</f>
        <v>5.5</v>
      </c>
      <c r="H218" s="46">
        <f>Final!H218</f>
        <v>7.5</v>
      </c>
      <c r="I218" s="46">
        <f t="shared" si="3"/>
        <v>6.5</v>
      </c>
    </row>
    <row r="219" spans="2:9" ht="13.8" thickBot="1" x14ac:dyDescent="0.3">
      <c r="B219" s="6"/>
      <c r="C219" s="7"/>
      <c r="D219" s="8"/>
      <c r="E219" s="9"/>
      <c r="F219" s="9"/>
      <c r="G219" s="10"/>
      <c r="H219" s="10"/>
      <c r="I219" s="10"/>
    </row>
    <row r="221" spans="2:9" x14ac:dyDescent="0.25">
      <c r="F221" s="76" t="s">
        <v>10</v>
      </c>
      <c r="G221" s="76"/>
      <c r="H221" s="1"/>
      <c r="I221" s="1"/>
    </row>
    <row r="223" spans="2:9" s="13" customFormat="1" ht="15" customHeight="1" x14ac:dyDescent="0.3">
      <c r="B223" s="83" t="s">
        <v>6</v>
      </c>
      <c r="C223" s="83"/>
      <c r="D223" s="83" t="s">
        <v>7</v>
      </c>
      <c r="E223" s="83"/>
      <c r="F223" s="83" t="s">
        <v>8</v>
      </c>
      <c r="G223" s="83"/>
    </row>
    <row r="224" spans="2:9" s="13" customFormat="1" x14ac:dyDescent="0.3">
      <c r="B224" s="14"/>
      <c r="C224" s="14"/>
      <c r="D224" s="14"/>
      <c r="E224" s="14"/>
      <c r="F224" s="14"/>
      <c r="G224" s="14"/>
      <c r="H224" s="23"/>
      <c r="I224" s="23"/>
    </row>
    <row r="225" spans="2:9" s="13" customFormat="1" x14ac:dyDescent="0.3">
      <c r="B225" s="14"/>
      <c r="C225" s="14"/>
      <c r="D225" s="14"/>
      <c r="E225" s="14"/>
      <c r="F225" s="14"/>
      <c r="G225" s="14"/>
      <c r="H225" s="23"/>
      <c r="I225" s="23"/>
    </row>
    <row r="227" spans="2:9" ht="15" customHeight="1" x14ac:dyDescent="0.25">
      <c r="B227" s="77" t="s">
        <v>452</v>
      </c>
      <c r="C227" s="78"/>
      <c r="D227" s="77"/>
      <c r="E227" s="78"/>
      <c r="F227" s="77" t="s">
        <v>9</v>
      </c>
      <c r="G227" s="77"/>
      <c r="H227" s="11"/>
      <c r="I227" s="1"/>
    </row>
  </sheetData>
  <mergeCells count="14">
    <mergeCell ref="B7:I7"/>
    <mergeCell ref="F221:G221"/>
    <mergeCell ref="B227:C227"/>
    <mergeCell ref="D227:E227"/>
    <mergeCell ref="C2:D2"/>
    <mergeCell ref="E2:G2"/>
    <mergeCell ref="C3:D3"/>
    <mergeCell ref="E3:G3"/>
    <mergeCell ref="B223:C223"/>
    <mergeCell ref="D223:E223"/>
    <mergeCell ref="F223:G223"/>
    <mergeCell ref="F227:G227"/>
    <mergeCell ref="B6:I6"/>
    <mergeCell ref="B5:I5"/>
  </mergeCells>
  <conditionalFormatting sqref="I10:I218">
    <cfRule type="cellIs" dxfId="0" priority="3" operator="lessThan">
      <formula>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906C-F7B9-4383-AB67-F8731523D83F}">
  <dimension ref="B2:L227"/>
  <sheetViews>
    <sheetView topLeftCell="A192" zoomScaleNormal="100" workbookViewId="0">
      <selection activeCell="I207" sqref="I207"/>
    </sheetView>
  </sheetViews>
  <sheetFormatPr defaultRowHeight="13.2" x14ac:dyDescent="0.25"/>
  <cols>
    <col min="1" max="1" width="2.6640625" style="1" customWidth="1"/>
    <col min="2" max="2" width="4.6640625" style="24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11.109375" style="1" bestFit="1" customWidth="1"/>
    <col min="7" max="7" width="12" style="1" bestFit="1" customWidth="1"/>
    <col min="8" max="8" width="11.6640625" style="1" bestFit="1" customWidth="1"/>
    <col min="9" max="9" width="10.6640625" style="25" customWidth="1"/>
    <col min="10" max="10" width="17" style="25" customWidth="1"/>
    <col min="11" max="11" width="11.5546875" style="25" customWidth="1"/>
    <col min="12" max="256" width="9.109375" style="1"/>
    <col min="257" max="257" width="2.6640625" style="1" customWidth="1"/>
    <col min="258" max="258" width="4.6640625" style="1" customWidth="1"/>
    <col min="259" max="259" width="12.6640625" style="1" customWidth="1"/>
    <col min="260" max="260" width="21.33203125" style="1" customWidth="1"/>
    <col min="261" max="261" width="7.6640625" style="1" customWidth="1"/>
    <col min="262" max="262" width="14" style="1" bestFit="1" customWidth="1"/>
    <col min="263" max="263" width="13.88671875" style="1" bestFit="1" customWidth="1"/>
    <col min="264" max="265" width="10.6640625" style="1" customWidth="1"/>
    <col min="266" max="512" width="9.109375" style="1"/>
    <col min="513" max="513" width="2.6640625" style="1" customWidth="1"/>
    <col min="514" max="514" width="4.6640625" style="1" customWidth="1"/>
    <col min="515" max="515" width="12.6640625" style="1" customWidth="1"/>
    <col min="516" max="516" width="21.33203125" style="1" customWidth="1"/>
    <col min="517" max="517" width="7.6640625" style="1" customWidth="1"/>
    <col min="518" max="518" width="14" style="1" bestFit="1" customWidth="1"/>
    <col min="519" max="519" width="13.88671875" style="1" bestFit="1" customWidth="1"/>
    <col min="520" max="521" width="10.6640625" style="1" customWidth="1"/>
    <col min="522" max="768" width="9.109375" style="1"/>
    <col min="769" max="769" width="2.6640625" style="1" customWidth="1"/>
    <col min="770" max="770" width="4.6640625" style="1" customWidth="1"/>
    <col min="771" max="771" width="12.6640625" style="1" customWidth="1"/>
    <col min="772" max="772" width="21.33203125" style="1" customWidth="1"/>
    <col min="773" max="773" width="7.6640625" style="1" customWidth="1"/>
    <col min="774" max="774" width="14" style="1" bestFit="1" customWidth="1"/>
    <col min="775" max="775" width="13.88671875" style="1" bestFit="1" customWidth="1"/>
    <col min="776" max="777" width="10.6640625" style="1" customWidth="1"/>
    <col min="778" max="1024" width="9.109375" style="1"/>
    <col min="1025" max="1025" width="2.6640625" style="1" customWidth="1"/>
    <col min="1026" max="1026" width="4.6640625" style="1" customWidth="1"/>
    <col min="1027" max="1027" width="12.6640625" style="1" customWidth="1"/>
    <col min="1028" max="1028" width="21.33203125" style="1" customWidth="1"/>
    <col min="1029" max="1029" width="7.6640625" style="1" customWidth="1"/>
    <col min="1030" max="1030" width="14" style="1" bestFit="1" customWidth="1"/>
    <col min="1031" max="1031" width="13.88671875" style="1" bestFit="1" customWidth="1"/>
    <col min="1032" max="1033" width="10.6640625" style="1" customWidth="1"/>
    <col min="1034" max="1280" width="9.109375" style="1"/>
    <col min="1281" max="1281" width="2.6640625" style="1" customWidth="1"/>
    <col min="1282" max="1282" width="4.6640625" style="1" customWidth="1"/>
    <col min="1283" max="1283" width="12.6640625" style="1" customWidth="1"/>
    <col min="1284" max="1284" width="21.33203125" style="1" customWidth="1"/>
    <col min="1285" max="1285" width="7.6640625" style="1" customWidth="1"/>
    <col min="1286" max="1286" width="14" style="1" bestFit="1" customWidth="1"/>
    <col min="1287" max="1287" width="13.88671875" style="1" bestFit="1" customWidth="1"/>
    <col min="1288" max="1289" width="10.6640625" style="1" customWidth="1"/>
    <col min="1290" max="1536" width="9.109375" style="1"/>
    <col min="1537" max="1537" width="2.6640625" style="1" customWidth="1"/>
    <col min="1538" max="1538" width="4.6640625" style="1" customWidth="1"/>
    <col min="1539" max="1539" width="12.6640625" style="1" customWidth="1"/>
    <col min="1540" max="1540" width="21.33203125" style="1" customWidth="1"/>
    <col min="1541" max="1541" width="7.6640625" style="1" customWidth="1"/>
    <col min="1542" max="1542" width="14" style="1" bestFit="1" customWidth="1"/>
    <col min="1543" max="1543" width="13.88671875" style="1" bestFit="1" customWidth="1"/>
    <col min="1544" max="1545" width="10.6640625" style="1" customWidth="1"/>
    <col min="1546" max="1792" width="9.109375" style="1"/>
    <col min="1793" max="1793" width="2.6640625" style="1" customWidth="1"/>
    <col min="1794" max="1794" width="4.6640625" style="1" customWidth="1"/>
    <col min="1795" max="1795" width="12.6640625" style="1" customWidth="1"/>
    <col min="1796" max="1796" width="21.33203125" style="1" customWidth="1"/>
    <col min="1797" max="1797" width="7.6640625" style="1" customWidth="1"/>
    <col min="1798" max="1798" width="14" style="1" bestFit="1" customWidth="1"/>
    <col min="1799" max="1799" width="13.88671875" style="1" bestFit="1" customWidth="1"/>
    <col min="1800" max="1801" width="10.6640625" style="1" customWidth="1"/>
    <col min="1802" max="2048" width="9.109375" style="1"/>
    <col min="2049" max="2049" width="2.6640625" style="1" customWidth="1"/>
    <col min="2050" max="2050" width="4.6640625" style="1" customWidth="1"/>
    <col min="2051" max="2051" width="12.6640625" style="1" customWidth="1"/>
    <col min="2052" max="2052" width="21.33203125" style="1" customWidth="1"/>
    <col min="2053" max="2053" width="7.6640625" style="1" customWidth="1"/>
    <col min="2054" max="2054" width="14" style="1" bestFit="1" customWidth="1"/>
    <col min="2055" max="2055" width="13.88671875" style="1" bestFit="1" customWidth="1"/>
    <col min="2056" max="2057" width="10.6640625" style="1" customWidth="1"/>
    <col min="2058" max="2304" width="9.109375" style="1"/>
    <col min="2305" max="2305" width="2.6640625" style="1" customWidth="1"/>
    <col min="2306" max="2306" width="4.6640625" style="1" customWidth="1"/>
    <col min="2307" max="2307" width="12.6640625" style="1" customWidth="1"/>
    <col min="2308" max="2308" width="21.33203125" style="1" customWidth="1"/>
    <col min="2309" max="2309" width="7.6640625" style="1" customWidth="1"/>
    <col min="2310" max="2310" width="14" style="1" bestFit="1" customWidth="1"/>
    <col min="2311" max="2311" width="13.88671875" style="1" bestFit="1" customWidth="1"/>
    <col min="2312" max="2313" width="10.6640625" style="1" customWidth="1"/>
    <col min="2314" max="2560" width="9.109375" style="1"/>
    <col min="2561" max="2561" width="2.6640625" style="1" customWidth="1"/>
    <col min="2562" max="2562" width="4.6640625" style="1" customWidth="1"/>
    <col min="2563" max="2563" width="12.6640625" style="1" customWidth="1"/>
    <col min="2564" max="2564" width="21.33203125" style="1" customWidth="1"/>
    <col min="2565" max="2565" width="7.6640625" style="1" customWidth="1"/>
    <col min="2566" max="2566" width="14" style="1" bestFit="1" customWidth="1"/>
    <col min="2567" max="2567" width="13.88671875" style="1" bestFit="1" customWidth="1"/>
    <col min="2568" max="2569" width="10.6640625" style="1" customWidth="1"/>
    <col min="2570" max="2816" width="9.109375" style="1"/>
    <col min="2817" max="2817" width="2.6640625" style="1" customWidth="1"/>
    <col min="2818" max="2818" width="4.6640625" style="1" customWidth="1"/>
    <col min="2819" max="2819" width="12.6640625" style="1" customWidth="1"/>
    <col min="2820" max="2820" width="21.33203125" style="1" customWidth="1"/>
    <col min="2821" max="2821" width="7.6640625" style="1" customWidth="1"/>
    <col min="2822" max="2822" width="14" style="1" bestFit="1" customWidth="1"/>
    <col min="2823" max="2823" width="13.88671875" style="1" bestFit="1" customWidth="1"/>
    <col min="2824" max="2825" width="10.6640625" style="1" customWidth="1"/>
    <col min="2826" max="3072" width="9.109375" style="1"/>
    <col min="3073" max="3073" width="2.6640625" style="1" customWidth="1"/>
    <col min="3074" max="3074" width="4.6640625" style="1" customWidth="1"/>
    <col min="3075" max="3075" width="12.6640625" style="1" customWidth="1"/>
    <col min="3076" max="3076" width="21.33203125" style="1" customWidth="1"/>
    <col min="3077" max="3077" width="7.6640625" style="1" customWidth="1"/>
    <col min="3078" max="3078" width="14" style="1" bestFit="1" customWidth="1"/>
    <col min="3079" max="3079" width="13.88671875" style="1" bestFit="1" customWidth="1"/>
    <col min="3080" max="3081" width="10.6640625" style="1" customWidth="1"/>
    <col min="3082" max="3328" width="9.109375" style="1"/>
    <col min="3329" max="3329" width="2.6640625" style="1" customWidth="1"/>
    <col min="3330" max="3330" width="4.6640625" style="1" customWidth="1"/>
    <col min="3331" max="3331" width="12.6640625" style="1" customWidth="1"/>
    <col min="3332" max="3332" width="21.33203125" style="1" customWidth="1"/>
    <col min="3333" max="3333" width="7.6640625" style="1" customWidth="1"/>
    <col min="3334" max="3334" width="14" style="1" bestFit="1" customWidth="1"/>
    <col min="3335" max="3335" width="13.88671875" style="1" bestFit="1" customWidth="1"/>
    <col min="3336" max="3337" width="10.6640625" style="1" customWidth="1"/>
    <col min="3338" max="3584" width="9.109375" style="1"/>
    <col min="3585" max="3585" width="2.6640625" style="1" customWidth="1"/>
    <col min="3586" max="3586" width="4.6640625" style="1" customWidth="1"/>
    <col min="3587" max="3587" width="12.6640625" style="1" customWidth="1"/>
    <col min="3588" max="3588" width="21.33203125" style="1" customWidth="1"/>
    <col min="3589" max="3589" width="7.6640625" style="1" customWidth="1"/>
    <col min="3590" max="3590" width="14" style="1" bestFit="1" customWidth="1"/>
    <col min="3591" max="3591" width="13.88671875" style="1" bestFit="1" customWidth="1"/>
    <col min="3592" max="3593" width="10.6640625" style="1" customWidth="1"/>
    <col min="3594" max="3840" width="9.109375" style="1"/>
    <col min="3841" max="3841" width="2.6640625" style="1" customWidth="1"/>
    <col min="3842" max="3842" width="4.6640625" style="1" customWidth="1"/>
    <col min="3843" max="3843" width="12.6640625" style="1" customWidth="1"/>
    <col min="3844" max="3844" width="21.33203125" style="1" customWidth="1"/>
    <col min="3845" max="3845" width="7.6640625" style="1" customWidth="1"/>
    <col min="3846" max="3846" width="14" style="1" bestFit="1" customWidth="1"/>
    <col min="3847" max="3847" width="13.88671875" style="1" bestFit="1" customWidth="1"/>
    <col min="3848" max="3849" width="10.6640625" style="1" customWidth="1"/>
    <col min="3850" max="4096" width="9.109375" style="1"/>
    <col min="4097" max="4097" width="2.6640625" style="1" customWidth="1"/>
    <col min="4098" max="4098" width="4.6640625" style="1" customWidth="1"/>
    <col min="4099" max="4099" width="12.6640625" style="1" customWidth="1"/>
    <col min="4100" max="4100" width="21.33203125" style="1" customWidth="1"/>
    <col min="4101" max="4101" width="7.6640625" style="1" customWidth="1"/>
    <col min="4102" max="4102" width="14" style="1" bestFit="1" customWidth="1"/>
    <col min="4103" max="4103" width="13.88671875" style="1" bestFit="1" customWidth="1"/>
    <col min="4104" max="4105" width="10.6640625" style="1" customWidth="1"/>
    <col min="4106" max="4352" width="9.109375" style="1"/>
    <col min="4353" max="4353" width="2.6640625" style="1" customWidth="1"/>
    <col min="4354" max="4354" width="4.6640625" style="1" customWidth="1"/>
    <col min="4355" max="4355" width="12.6640625" style="1" customWidth="1"/>
    <col min="4356" max="4356" width="21.33203125" style="1" customWidth="1"/>
    <col min="4357" max="4357" width="7.6640625" style="1" customWidth="1"/>
    <col min="4358" max="4358" width="14" style="1" bestFit="1" customWidth="1"/>
    <col min="4359" max="4359" width="13.88671875" style="1" bestFit="1" customWidth="1"/>
    <col min="4360" max="4361" width="10.6640625" style="1" customWidth="1"/>
    <col min="4362" max="4608" width="9.109375" style="1"/>
    <col min="4609" max="4609" width="2.6640625" style="1" customWidth="1"/>
    <col min="4610" max="4610" width="4.6640625" style="1" customWidth="1"/>
    <col min="4611" max="4611" width="12.6640625" style="1" customWidth="1"/>
    <col min="4612" max="4612" width="21.33203125" style="1" customWidth="1"/>
    <col min="4613" max="4613" width="7.6640625" style="1" customWidth="1"/>
    <col min="4614" max="4614" width="14" style="1" bestFit="1" customWidth="1"/>
    <col min="4615" max="4615" width="13.88671875" style="1" bestFit="1" customWidth="1"/>
    <col min="4616" max="4617" width="10.6640625" style="1" customWidth="1"/>
    <col min="4618" max="4864" width="9.109375" style="1"/>
    <col min="4865" max="4865" width="2.6640625" style="1" customWidth="1"/>
    <col min="4866" max="4866" width="4.6640625" style="1" customWidth="1"/>
    <col min="4867" max="4867" width="12.6640625" style="1" customWidth="1"/>
    <col min="4868" max="4868" width="21.33203125" style="1" customWidth="1"/>
    <col min="4869" max="4869" width="7.6640625" style="1" customWidth="1"/>
    <col min="4870" max="4870" width="14" style="1" bestFit="1" customWidth="1"/>
    <col min="4871" max="4871" width="13.88671875" style="1" bestFit="1" customWidth="1"/>
    <col min="4872" max="4873" width="10.6640625" style="1" customWidth="1"/>
    <col min="4874" max="5120" width="9.109375" style="1"/>
    <col min="5121" max="5121" width="2.6640625" style="1" customWidth="1"/>
    <col min="5122" max="5122" width="4.6640625" style="1" customWidth="1"/>
    <col min="5123" max="5123" width="12.6640625" style="1" customWidth="1"/>
    <col min="5124" max="5124" width="21.33203125" style="1" customWidth="1"/>
    <col min="5125" max="5125" width="7.6640625" style="1" customWidth="1"/>
    <col min="5126" max="5126" width="14" style="1" bestFit="1" customWidth="1"/>
    <col min="5127" max="5127" width="13.88671875" style="1" bestFit="1" customWidth="1"/>
    <col min="5128" max="5129" width="10.6640625" style="1" customWidth="1"/>
    <col min="5130" max="5376" width="9.109375" style="1"/>
    <col min="5377" max="5377" width="2.6640625" style="1" customWidth="1"/>
    <col min="5378" max="5378" width="4.6640625" style="1" customWidth="1"/>
    <col min="5379" max="5379" width="12.6640625" style="1" customWidth="1"/>
    <col min="5380" max="5380" width="21.33203125" style="1" customWidth="1"/>
    <col min="5381" max="5381" width="7.6640625" style="1" customWidth="1"/>
    <col min="5382" max="5382" width="14" style="1" bestFit="1" customWidth="1"/>
    <col min="5383" max="5383" width="13.88671875" style="1" bestFit="1" customWidth="1"/>
    <col min="5384" max="5385" width="10.6640625" style="1" customWidth="1"/>
    <col min="5386" max="5632" width="9.109375" style="1"/>
    <col min="5633" max="5633" width="2.6640625" style="1" customWidth="1"/>
    <col min="5634" max="5634" width="4.6640625" style="1" customWidth="1"/>
    <col min="5635" max="5635" width="12.6640625" style="1" customWidth="1"/>
    <col min="5636" max="5636" width="21.33203125" style="1" customWidth="1"/>
    <col min="5637" max="5637" width="7.6640625" style="1" customWidth="1"/>
    <col min="5638" max="5638" width="14" style="1" bestFit="1" customWidth="1"/>
    <col min="5639" max="5639" width="13.88671875" style="1" bestFit="1" customWidth="1"/>
    <col min="5640" max="5641" width="10.6640625" style="1" customWidth="1"/>
    <col min="5642" max="5888" width="9.109375" style="1"/>
    <col min="5889" max="5889" width="2.6640625" style="1" customWidth="1"/>
    <col min="5890" max="5890" width="4.6640625" style="1" customWidth="1"/>
    <col min="5891" max="5891" width="12.6640625" style="1" customWidth="1"/>
    <col min="5892" max="5892" width="21.33203125" style="1" customWidth="1"/>
    <col min="5893" max="5893" width="7.6640625" style="1" customWidth="1"/>
    <col min="5894" max="5894" width="14" style="1" bestFit="1" customWidth="1"/>
    <col min="5895" max="5895" width="13.88671875" style="1" bestFit="1" customWidth="1"/>
    <col min="5896" max="5897" width="10.6640625" style="1" customWidth="1"/>
    <col min="5898" max="6144" width="9.109375" style="1"/>
    <col min="6145" max="6145" width="2.6640625" style="1" customWidth="1"/>
    <col min="6146" max="6146" width="4.6640625" style="1" customWidth="1"/>
    <col min="6147" max="6147" width="12.6640625" style="1" customWidth="1"/>
    <col min="6148" max="6148" width="21.33203125" style="1" customWidth="1"/>
    <col min="6149" max="6149" width="7.6640625" style="1" customWidth="1"/>
    <col min="6150" max="6150" width="14" style="1" bestFit="1" customWidth="1"/>
    <col min="6151" max="6151" width="13.88671875" style="1" bestFit="1" customWidth="1"/>
    <col min="6152" max="6153" width="10.6640625" style="1" customWidth="1"/>
    <col min="6154" max="6400" width="9.109375" style="1"/>
    <col min="6401" max="6401" width="2.6640625" style="1" customWidth="1"/>
    <col min="6402" max="6402" width="4.6640625" style="1" customWidth="1"/>
    <col min="6403" max="6403" width="12.6640625" style="1" customWidth="1"/>
    <col min="6404" max="6404" width="21.33203125" style="1" customWidth="1"/>
    <col min="6405" max="6405" width="7.6640625" style="1" customWidth="1"/>
    <col min="6406" max="6406" width="14" style="1" bestFit="1" customWidth="1"/>
    <col min="6407" max="6407" width="13.88671875" style="1" bestFit="1" customWidth="1"/>
    <col min="6408" max="6409" width="10.6640625" style="1" customWidth="1"/>
    <col min="6410" max="6656" width="9.109375" style="1"/>
    <col min="6657" max="6657" width="2.6640625" style="1" customWidth="1"/>
    <col min="6658" max="6658" width="4.6640625" style="1" customWidth="1"/>
    <col min="6659" max="6659" width="12.6640625" style="1" customWidth="1"/>
    <col min="6660" max="6660" width="21.33203125" style="1" customWidth="1"/>
    <col min="6661" max="6661" width="7.6640625" style="1" customWidth="1"/>
    <col min="6662" max="6662" width="14" style="1" bestFit="1" customWidth="1"/>
    <col min="6663" max="6663" width="13.88671875" style="1" bestFit="1" customWidth="1"/>
    <col min="6664" max="6665" width="10.6640625" style="1" customWidth="1"/>
    <col min="6666" max="6912" width="9.109375" style="1"/>
    <col min="6913" max="6913" width="2.6640625" style="1" customWidth="1"/>
    <col min="6914" max="6914" width="4.6640625" style="1" customWidth="1"/>
    <col min="6915" max="6915" width="12.6640625" style="1" customWidth="1"/>
    <col min="6916" max="6916" width="21.33203125" style="1" customWidth="1"/>
    <col min="6917" max="6917" width="7.6640625" style="1" customWidth="1"/>
    <col min="6918" max="6918" width="14" style="1" bestFit="1" customWidth="1"/>
    <col min="6919" max="6919" width="13.88671875" style="1" bestFit="1" customWidth="1"/>
    <col min="6920" max="6921" width="10.6640625" style="1" customWidth="1"/>
    <col min="6922" max="7168" width="9.109375" style="1"/>
    <col min="7169" max="7169" width="2.6640625" style="1" customWidth="1"/>
    <col min="7170" max="7170" width="4.6640625" style="1" customWidth="1"/>
    <col min="7171" max="7171" width="12.6640625" style="1" customWidth="1"/>
    <col min="7172" max="7172" width="21.33203125" style="1" customWidth="1"/>
    <col min="7173" max="7173" width="7.6640625" style="1" customWidth="1"/>
    <col min="7174" max="7174" width="14" style="1" bestFit="1" customWidth="1"/>
    <col min="7175" max="7175" width="13.88671875" style="1" bestFit="1" customWidth="1"/>
    <col min="7176" max="7177" width="10.6640625" style="1" customWidth="1"/>
    <col min="7178" max="7424" width="9.109375" style="1"/>
    <col min="7425" max="7425" width="2.6640625" style="1" customWidth="1"/>
    <col min="7426" max="7426" width="4.6640625" style="1" customWidth="1"/>
    <col min="7427" max="7427" width="12.6640625" style="1" customWidth="1"/>
    <col min="7428" max="7428" width="21.33203125" style="1" customWidth="1"/>
    <col min="7429" max="7429" width="7.6640625" style="1" customWidth="1"/>
    <col min="7430" max="7430" width="14" style="1" bestFit="1" customWidth="1"/>
    <col min="7431" max="7431" width="13.88671875" style="1" bestFit="1" customWidth="1"/>
    <col min="7432" max="7433" width="10.6640625" style="1" customWidth="1"/>
    <col min="7434" max="7680" width="9.109375" style="1"/>
    <col min="7681" max="7681" width="2.6640625" style="1" customWidth="1"/>
    <col min="7682" max="7682" width="4.6640625" style="1" customWidth="1"/>
    <col min="7683" max="7683" width="12.6640625" style="1" customWidth="1"/>
    <col min="7684" max="7684" width="21.33203125" style="1" customWidth="1"/>
    <col min="7685" max="7685" width="7.6640625" style="1" customWidth="1"/>
    <col min="7686" max="7686" width="14" style="1" bestFit="1" customWidth="1"/>
    <col min="7687" max="7687" width="13.88671875" style="1" bestFit="1" customWidth="1"/>
    <col min="7688" max="7689" width="10.6640625" style="1" customWidth="1"/>
    <col min="7690" max="7936" width="9.109375" style="1"/>
    <col min="7937" max="7937" width="2.6640625" style="1" customWidth="1"/>
    <col min="7938" max="7938" width="4.6640625" style="1" customWidth="1"/>
    <col min="7939" max="7939" width="12.6640625" style="1" customWidth="1"/>
    <col min="7940" max="7940" width="21.33203125" style="1" customWidth="1"/>
    <col min="7941" max="7941" width="7.6640625" style="1" customWidth="1"/>
    <col min="7942" max="7942" width="14" style="1" bestFit="1" customWidth="1"/>
    <col min="7943" max="7943" width="13.88671875" style="1" bestFit="1" customWidth="1"/>
    <col min="7944" max="7945" width="10.6640625" style="1" customWidth="1"/>
    <col min="7946" max="8192" width="9.109375" style="1"/>
    <col min="8193" max="8193" width="2.6640625" style="1" customWidth="1"/>
    <col min="8194" max="8194" width="4.6640625" style="1" customWidth="1"/>
    <col min="8195" max="8195" width="12.6640625" style="1" customWidth="1"/>
    <col min="8196" max="8196" width="21.33203125" style="1" customWidth="1"/>
    <col min="8197" max="8197" width="7.6640625" style="1" customWidth="1"/>
    <col min="8198" max="8198" width="14" style="1" bestFit="1" customWidth="1"/>
    <col min="8199" max="8199" width="13.88671875" style="1" bestFit="1" customWidth="1"/>
    <col min="8200" max="8201" width="10.6640625" style="1" customWidth="1"/>
    <col min="8202" max="8448" width="9.109375" style="1"/>
    <col min="8449" max="8449" width="2.6640625" style="1" customWidth="1"/>
    <col min="8450" max="8450" width="4.6640625" style="1" customWidth="1"/>
    <col min="8451" max="8451" width="12.6640625" style="1" customWidth="1"/>
    <col min="8452" max="8452" width="21.33203125" style="1" customWidth="1"/>
    <col min="8453" max="8453" width="7.6640625" style="1" customWidth="1"/>
    <col min="8454" max="8454" width="14" style="1" bestFit="1" customWidth="1"/>
    <col min="8455" max="8455" width="13.88671875" style="1" bestFit="1" customWidth="1"/>
    <col min="8456" max="8457" width="10.6640625" style="1" customWidth="1"/>
    <col min="8458" max="8704" width="9.109375" style="1"/>
    <col min="8705" max="8705" width="2.6640625" style="1" customWidth="1"/>
    <col min="8706" max="8706" width="4.6640625" style="1" customWidth="1"/>
    <col min="8707" max="8707" width="12.6640625" style="1" customWidth="1"/>
    <col min="8708" max="8708" width="21.33203125" style="1" customWidth="1"/>
    <col min="8709" max="8709" width="7.6640625" style="1" customWidth="1"/>
    <col min="8710" max="8710" width="14" style="1" bestFit="1" customWidth="1"/>
    <col min="8711" max="8711" width="13.88671875" style="1" bestFit="1" customWidth="1"/>
    <col min="8712" max="8713" width="10.6640625" style="1" customWidth="1"/>
    <col min="8714" max="8960" width="9.109375" style="1"/>
    <col min="8961" max="8961" width="2.6640625" style="1" customWidth="1"/>
    <col min="8962" max="8962" width="4.6640625" style="1" customWidth="1"/>
    <col min="8963" max="8963" width="12.6640625" style="1" customWidth="1"/>
    <col min="8964" max="8964" width="21.33203125" style="1" customWidth="1"/>
    <col min="8965" max="8965" width="7.6640625" style="1" customWidth="1"/>
    <col min="8966" max="8966" width="14" style="1" bestFit="1" customWidth="1"/>
    <col min="8967" max="8967" width="13.88671875" style="1" bestFit="1" customWidth="1"/>
    <col min="8968" max="8969" width="10.6640625" style="1" customWidth="1"/>
    <col min="8970" max="9216" width="9.109375" style="1"/>
    <col min="9217" max="9217" width="2.6640625" style="1" customWidth="1"/>
    <col min="9218" max="9218" width="4.6640625" style="1" customWidth="1"/>
    <col min="9219" max="9219" width="12.6640625" style="1" customWidth="1"/>
    <col min="9220" max="9220" width="21.33203125" style="1" customWidth="1"/>
    <col min="9221" max="9221" width="7.6640625" style="1" customWidth="1"/>
    <col min="9222" max="9222" width="14" style="1" bestFit="1" customWidth="1"/>
    <col min="9223" max="9223" width="13.88671875" style="1" bestFit="1" customWidth="1"/>
    <col min="9224" max="9225" width="10.6640625" style="1" customWidth="1"/>
    <col min="9226" max="9472" width="9.109375" style="1"/>
    <col min="9473" max="9473" width="2.6640625" style="1" customWidth="1"/>
    <col min="9474" max="9474" width="4.6640625" style="1" customWidth="1"/>
    <col min="9475" max="9475" width="12.6640625" style="1" customWidth="1"/>
    <col min="9476" max="9476" width="21.33203125" style="1" customWidth="1"/>
    <col min="9477" max="9477" width="7.6640625" style="1" customWidth="1"/>
    <col min="9478" max="9478" width="14" style="1" bestFit="1" customWidth="1"/>
    <col min="9479" max="9479" width="13.88671875" style="1" bestFit="1" customWidth="1"/>
    <col min="9480" max="9481" width="10.6640625" style="1" customWidth="1"/>
    <col min="9482" max="9728" width="9.109375" style="1"/>
    <col min="9729" max="9729" width="2.6640625" style="1" customWidth="1"/>
    <col min="9730" max="9730" width="4.6640625" style="1" customWidth="1"/>
    <col min="9731" max="9731" width="12.6640625" style="1" customWidth="1"/>
    <col min="9732" max="9732" width="21.33203125" style="1" customWidth="1"/>
    <col min="9733" max="9733" width="7.6640625" style="1" customWidth="1"/>
    <col min="9734" max="9734" width="14" style="1" bestFit="1" customWidth="1"/>
    <col min="9735" max="9735" width="13.88671875" style="1" bestFit="1" customWidth="1"/>
    <col min="9736" max="9737" width="10.6640625" style="1" customWidth="1"/>
    <col min="9738" max="9984" width="9.109375" style="1"/>
    <col min="9985" max="9985" width="2.6640625" style="1" customWidth="1"/>
    <col min="9986" max="9986" width="4.6640625" style="1" customWidth="1"/>
    <col min="9987" max="9987" width="12.6640625" style="1" customWidth="1"/>
    <col min="9988" max="9988" width="21.33203125" style="1" customWidth="1"/>
    <col min="9989" max="9989" width="7.6640625" style="1" customWidth="1"/>
    <col min="9990" max="9990" width="14" style="1" bestFit="1" customWidth="1"/>
    <col min="9991" max="9991" width="13.88671875" style="1" bestFit="1" customWidth="1"/>
    <col min="9992" max="9993" width="10.6640625" style="1" customWidth="1"/>
    <col min="9994" max="10240" width="9.109375" style="1"/>
    <col min="10241" max="10241" width="2.6640625" style="1" customWidth="1"/>
    <col min="10242" max="10242" width="4.6640625" style="1" customWidth="1"/>
    <col min="10243" max="10243" width="12.6640625" style="1" customWidth="1"/>
    <col min="10244" max="10244" width="21.33203125" style="1" customWidth="1"/>
    <col min="10245" max="10245" width="7.6640625" style="1" customWidth="1"/>
    <col min="10246" max="10246" width="14" style="1" bestFit="1" customWidth="1"/>
    <col min="10247" max="10247" width="13.88671875" style="1" bestFit="1" customWidth="1"/>
    <col min="10248" max="10249" width="10.6640625" style="1" customWidth="1"/>
    <col min="10250" max="10496" width="9.109375" style="1"/>
    <col min="10497" max="10497" width="2.6640625" style="1" customWidth="1"/>
    <col min="10498" max="10498" width="4.6640625" style="1" customWidth="1"/>
    <col min="10499" max="10499" width="12.6640625" style="1" customWidth="1"/>
    <col min="10500" max="10500" width="21.33203125" style="1" customWidth="1"/>
    <col min="10501" max="10501" width="7.6640625" style="1" customWidth="1"/>
    <col min="10502" max="10502" width="14" style="1" bestFit="1" customWidth="1"/>
    <col min="10503" max="10503" width="13.88671875" style="1" bestFit="1" customWidth="1"/>
    <col min="10504" max="10505" width="10.6640625" style="1" customWidth="1"/>
    <col min="10506" max="10752" width="9.109375" style="1"/>
    <col min="10753" max="10753" width="2.6640625" style="1" customWidth="1"/>
    <col min="10754" max="10754" width="4.6640625" style="1" customWidth="1"/>
    <col min="10755" max="10755" width="12.6640625" style="1" customWidth="1"/>
    <col min="10756" max="10756" width="21.33203125" style="1" customWidth="1"/>
    <col min="10757" max="10757" width="7.6640625" style="1" customWidth="1"/>
    <col min="10758" max="10758" width="14" style="1" bestFit="1" customWidth="1"/>
    <col min="10759" max="10759" width="13.88671875" style="1" bestFit="1" customWidth="1"/>
    <col min="10760" max="10761" width="10.6640625" style="1" customWidth="1"/>
    <col min="10762" max="11008" width="9.109375" style="1"/>
    <col min="11009" max="11009" width="2.6640625" style="1" customWidth="1"/>
    <col min="11010" max="11010" width="4.6640625" style="1" customWidth="1"/>
    <col min="11011" max="11011" width="12.6640625" style="1" customWidth="1"/>
    <col min="11012" max="11012" width="21.33203125" style="1" customWidth="1"/>
    <col min="11013" max="11013" width="7.6640625" style="1" customWidth="1"/>
    <col min="11014" max="11014" width="14" style="1" bestFit="1" customWidth="1"/>
    <col min="11015" max="11015" width="13.88671875" style="1" bestFit="1" customWidth="1"/>
    <col min="11016" max="11017" width="10.6640625" style="1" customWidth="1"/>
    <col min="11018" max="11264" width="9.109375" style="1"/>
    <col min="11265" max="11265" width="2.6640625" style="1" customWidth="1"/>
    <col min="11266" max="11266" width="4.6640625" style="1" customWidth="1"/>
    <col min="11267" max="11267" width="12.6640625" style="1" customWidth="1"/>
    <col min="11268" max="11268" width="21.33203125" style="1" customWidth="1"/>
    <col min="11269" max="11269" width="7.6640625" style="1" customWidth="1"/>
    <col min="11270" max="11270" width="14" style="1" bestFit="1" customWidth="1"/>
    <col min="11271" max="11271" width="13.88671875" style="1" bestFit="1" customWidth="1"/>
    <col min="11272" max="11273" width="10.6640625" style="1" customWidth="1"/>
    <col min="11274" max="11520" width="9.109375" style="1"/>
    <col min="11521" max="11521" width="2.6640625" style="1" customWidth="1"/>
    <col min="11522" max="11522" width="4.6640625" style="1" customWidth="1"/>
    <col min="11523" max="11523" width="12.6640625" style="1" customWidth="1"/>
    <col min="11524" max="11524" width="21.33203125" style="1" customWidth="1"/>
    <col min="11525" max="11525" width="7.6640625" style="1" customWidth="1"/>
    <col min="11526" max="11526" width="14" style="1" bestFit="1" customWidth="1"/>
    <col min="11527" max="11527" width="13.88671875" style="1" bestFit="1" customWidth="1"/>
    <col min="11528" max="11529" width="10.6640625" style="1" customWidth="1"/>
    <col min="11530" max="11776" width="9.109375" style="1"/>
    <col min="11777" max="11777" width="2.6640625" style="1" customWidth="1"/>
    <col min="11778" max="11778" width="4.6640625" style="1" customWidth="1"/>
    <col min="11779" max="11779" width="12.6640625" style="1" customWidth="1"/>
    <col min="11780" max="11780" width="21.33203125" style="1" customWidth="1"/>
    <col min="11781" max="11781" width="7.6640625" style="1" customWidth="1"/>
    <col min="11782" max="11782" width="14" style="1" bestFit="1" customWidth="1"/>
    <col min="11783" max="11783" width="13.88671875" style="1" bestFit="1" customWidth="1"/>
    <col min="11784" max="11785" width="10.6640625" style="1" customWidth="1"/>
    <col min="11786" max="12032" width="9.109375" style="1"/>
    <col min="12033" max="12033" width="2.6640625" style="1" customWidth="1"/>
    <col min="12034" max="12034" width="4.6640625" style="1" customWidth="1"/>
    <col min="12035" max="12035" width="12.6640625" style="1" customWidth="1"/>
    <col min="12036" max="12036" width="21.33203125" style="1" customWidth="1"/>
    <col min="12037" max="12037" width="7.6640625" style="1" customWidth="1"/>
    <col min="12038" max="12038" width="14" style="1" bestFit="1" customWidth="1"/>
    <col min="12039" max="12039" width="13.88671875" style="1" bestFit="1" customWidth="1"/>
    <col min="12040" max="12041" width="10.6640625" style="1" customWidth="1"/>
    <col min="12042" max="12288" width="9.109375" style="1"/>
    <col min="12289" max="12289" width="2.6640625" style="1" customWidth="1"/>
    <col min="12290" max="12290" width="4.6640625" style="1" customWidth="1"/>
    <col min="12291" max="12291" width="12.6640625" style="1" customWidth="1"/>
    <col min="12292" max="12292" width="21.33203125" style="1" customWidth="1"/>
    <col min="12293" max="12293" width="7.6640625" style="1" customWidth="1"/>
    <col min="12294" max="12294" width="14" style="1" bestFit="1" customWidth="1"/>
    <col min="12295" max="12295" width="13.88671875" style="1" bestFit="1" customWidth="1"/>
    <col min="12296" max="12297" width="10.6640625" style="1" customWidth="1"/>
    <col min="12298" max="12544" width="9.109375" style="1"/>
    <col min="12545" max="12545" width="2.6640625" style="1" customWidth="1"/>
    <col min="12546" max="12546" width="4.6640625" style="1" customWidth="1"/>
    <col min="12547" max="12547" width="12.6640625" style="1" customWidth="1"/>
    <col min="12548" max="12548" width="21.33203125" style="1" customWidth="1"/>
    <col min="12549" max="12549" width="7.6640625" style="1" customWidth="1"/>
    <col min="12550" max="12550" width="14" style="1" bestFit="1" customWidth="1"/>
    <col min="12551" max="12551" width="13.88671875" style="1" bestFit="1" customWidth="1"/>
    <col min="12552" max="12553" width="10.6640625" style="1" customWidth="1"/>
    <col min="12554" max="12800" width="9.109375" style="1"/>
    <col min="12801" max="12801" width="2.6640625" style="1" customWidth="1"/>
    <col min="12802" max="12802" width="4.6640625" style="1" customWidth="1"/>
    <col min="12803" max="12803" width="12.6640625" style="1" customWidth="1"/>
    <col min="12804" max="12804" width="21.33203125" style="1" customWidth="1"/>
    <col min="12805" max="12805" width="7.6640625" style="1" customWidth="1"/>
    <col min="12806" max="12806" width="14" style="1" bestFit="1" customWidth="1"/>
    <col min="12807" max="12807" width="13.88671875" style="1" bestFit="1" customWidth="1"/>
    <col min="12808" max="12809" width="10.6640625" style="1" customWidth="1"/>
    <col min="12810" max="13056" width="9.109375" style="1"/>
    <col min="13057" max="13057" width="2.6640625" style="1" customWidth="1"/>
    <col min="13058" max="13058" width="4.6640625" style="1" customWidth="1"/>
    <col min="13059" max="13059" width="12.6640625" style="1" customWidth="1"/>
    <col min="13060" max="13060" width="21.33203125" style="1" customWidth="1"/>
    <col min="13061" max="13061" width="7.6640625" style="1" customWidth="1"/>
    <col min="13062" max="13062" width="14" style="1" bestFit="1" customWidth="1"/>
    <col min="13063" max="13063" width="13.88671875" style="1" bestFit="1" customWidth="1"/>
    <col min="13064" max="13065" width="10.6640625" style="1" customWidth="1"/>
    <col min="13066" max="13312" width="9.109375" style="1"/>
    <col min="13313" max="13313" width="2.6640625" style="1" customWidth="1"/>
    <col min="13314" max="13314" width="4.6640625" style="1" customWidth="1"/>
    <col min="13315" max="13315" width="12.6640625" style="1" customWidth="1"/>
    <col min="13316" max="13316" width="21.33203125" style="1" customWidth="1"/>
    <col min="13317" max="13317" width="7.6640625" style="1" customWidth="1"/>
    <col min="13318" max="13318" width="14" style="1" bestFit="1" customWidth="1"/>
    <col min="13319" max="13319" width="13.88671875" style="1" bestFit="1" customWidth="1"/>
    <col min="13320" max="13321" width="10.6640625" style="1" customWidth="1"/>
    <col min="13322" max="13568" width="9.109375" style="1"/>
    <col min="13569" max="13569" width="2.6640625" style="1" customWidth="1"/>
    <col min="13570" max="13570" width="4.6640625" style="1" customWidth="1"/>
    <col min="13571" max="13571" width="12.6640625" style="1" customWidth="1"/>
    <col min="13572" max="13572" width="21.33203125" style="1" customWidth="1"/>
    <col min="13573" max="13573" width="7.6640625" style="1" customWidth="1"/>
    <col min="13574" max="13574" width="14" style="1" bestFit="1" customWidth="1"/>
    <col min="13575" max="13575" width="13.88671875" style="1" bestFit="1" customWidth="1"/>
    <col min="13576" max="13577" width="10.6640625" style="1" customWidth="1"/>
    <col min="13578" max="13824" width="9.109375" style="1"/>
    <col min="13825" max="13825" width="2.6640625" style="1" customWidth="1"/>
    <col min="13826" max="13826" width="4.6640625" style="1" customWidth="1"/>
    <col min="13827" max="13827" width="12.6640625" style="1" customWidth="1"/>
    <col min="13828" max="13828" width="21.33203125" style="1" customWidth="1"/>
    <col min="13829" max="13829" width="7.6640625" style="1" customWidth="1"/>
    <col min="13830" max="13830" width="14" style="1" bestFit="1" customWidth="1"/>
    <col min="13831" max="13831" width="13.88671875" style="1" bestFit="1" customWidth="1"/>
    <col min="13832" max="13833" width="10.6640625" style="1" customWidth="1"/>
    <col min="13834" max="14080" width="9.109375" style="1"/>
    <col min="14081" max="14081" width="2.6640625" style="1" customWidth="1"/>
    <col min="14082" max="14082" width="4.6640625" style="1" customWidth="1"/>
    <col min="14083" max="14083" width="12.6640625" style="1" customWidth="1"/>
    <col min="14084" max="14084" width="21.33203125" style="1" customWidth="1"/>
    <col min="14085" max="14085" width="7.6640625" style="1" customWidth="1"/>
    <col min="14086" max="14086" width="14" style="1" bestFit="1" customWidth="1"/>
    <col min="14087" max="14087" width="13.88671875" style="1" bestFit="1" customWidth="1"/>
    <col min="14088" max="14089" width="10.6640625" style="1" customWidth="1"/>
    <col min="14090" max="14336" width="9.109375" style="1"/>
    <col min="14337" max="14337" width="2.6640625" style="1" customWidth="1"/>
    <col min="14338" max="14338" width="4.6640625" style="1" customWidth="1"/>
    <col min="14339" max="14339" width="12.6640625" style="1" customWidth="1"/>
    <col min="14340" max="14340" width="21.33203125" style="1" customWidth="1"/>
    <col min="14341" max="14341" width="7.6640625" style="1" customWidth="1"/>
    <col min="14342" max="14342" width="14" style="1" bestFit="1" customWidth="1"/>
    <col min="14343" max="14343" width="13.88671875" style="1" bestFit="1" customWidth="1"/>
    <col min="14344" max="14345" width="10.6640625" style="1" customWidth="1"/>
    <col min="14346" max="14592" width="9.109375" style="1"/>
    <col min="14593" max="14593" width="2.6640625" style="1" customWidth="1"/>
    <col min="14594" max="14594" width="4.6640625" style="1" customWidth="1"/>
    <col min="14595" max="14595" width="12.6640625" style="1" customWidth="1"/>
    <col min="14596" max="14596" width="21.33203125" style="1" customWidth="1"/>
    <col min="14597" max="14597" width="7.6640625" style="1" customWidth="1"/>
    <col min="14598" max="14598" width="14" style="1" bestFit="1" customWidth="1"/>
    <col min="14599" max="14599" width="13.88671875" style="1" bestFit="1" customWidth="1"/>
    <col min="14600" max="14601" width="10.6640625" style="1" customWidth="1"/>
    <col min="14602" max="14848" width="9.109375" style="1"/>
    <col min="14849" max="14849" width="2.6640625" style="1" customWidth="1"/>
    <col min="14850" max="14850" width="4.6640625" style="1" customWidth="1"/>
    <col min="14851" max="14851" width="12.6640625" style="1" customWidth="1"/>
    <col min="14852" max="14852" width="21.33203125" style="1" customWidth="1"/>
    <col min="14853" max="14853" width="7.6640625" style="1" customWidth="1"/>
    <col min="14854" max="14854" width="14" style="1" bestFit="1" customWidth="1"/>
    <col min="14855" max="14855" width="13.88671875" style="1" bestFit="1" customWidth="1"/>
    <col min="14856" max="14857" width="10.6640625" style="1" customWidth="1"/>
    <col min="14858" max="15104" width="9.109375" style="1"/>
    <col min="15105" max="15105" width="2.6640625" style="1" customWidth="1"/>
    <col min="15106" max="15106" width="4.6640625" style="1" customWidth="1"/>
    <col min="15107" max="15107" width="12.6640625" style="1" customWidth="1"/>
    <col min="15108" max="15108" width="21.33203125" style="1" customWidth="1"/>
    <col min="15109" max="15109" width="7.6640625" style="1" customWidth="1"/>
    <col min="15110" max="15110" width="14" style="1" bestFit="1" customWidth="1"/>
    <col min="15111" max="15111" width="13.88671875" style="1" bestFit="1" customWidth="1"/>
    <col min="15112" max="15113" width="10.6640625" style="1" customWidth="1"/>
    <col min="15114" max="15360" width="9.109375" style="1"/>
    <col min="15361" max="15361" width="2.6640625" style="1" customWidth="1"/>
    <col min="15362" max="15362" width="4.6640625" style="1" customWidth="1"/>
    <col min="15363" max="15363" width="12.6640625" style="1" customWidth="1"/>
    <col min="15364" max="15364" width="21.33203125" style="1" customWidth="1"/>
    <col min="15365" max="15365" width="7.6640625" style="1" customWidth="1"/>
    <col min="15366" max="15366" width="14" style="1" bestFit="1" customWidth="1"/>
    <col min="15367" max="15367" width="13.88671875" style="1" bestFit="1" customWidth="1"/>
    <col min="15368" max="15369" width="10.6640625" style="1" customWidth="1"/>
    <col min="15370" max="15616" width="9.109375" style="1"/>
    <col min="15617" max="15617" width="2.6640625" style="1" customWidth="1"/>
    <col min="15618" max="15618" width="4.6640625" style="1" customWidth="1"/>
    <col min="15619" max="15619" width="12.6640625" style="1" customWidth="1"/>
    <col min="15620" max="15620" width="21.33203125" style="1" customWidth="1"/>
    <col min="15621" max="15621" width="7.6640625" style="1" customWidth="1"/>
    <col min="15622" max="15622" width="14" style="1" bestFit="1" customWidth="1"/>
    <col min="15623" max="15623" width="13.88671875" style="1" bestFit="1" customWidth="1"/>
    <col min="15624" max="15625" width="10.6640625" style="1" customWidth="1"/>
    <col min="15626" max="15872" width="9.109375" style="1"/>
    <col min="15873" max="15873" width="2.6640625" style="1" customWidth="1"/>
    <col min="15874" max="15874" width="4.6640625" style="1" customWidth="1"/>
    <col min="15875" max="15875" width="12.6640625" style="1" customWidth="1"/>
    <col min="15876" max="15876" width="21.33203125" style="1" customWidth="1"/>
    <col min="15877" max="15877" width="7.6640625" style="1" customWidth="1"/>
    <col min="15878" max="15878" width="14" style="1" bestFit="1" customWidth="1"/>
    <col min="15879" max="15879" width="13.88671875" style="1" bestFit="1" customWidth="1"/>
    <col min="15880" max="15881" width="10.6640625" style="1" customWidth="1"/>
    <col min="15882" max="16128" width="9.109375" style="1"/>
    <col min="16129" max="16129" width="2.6640625" style="1" customWidth="1"/>
    <col min="16130" max="16130" width="4.6640625" style="1" customWidth="1"/>
    <col min="16131" max="16131" width="12.6640625" style="1" customWidth="1"/>
    <col min="16132" max="16132" width="21.33203125" style="1" customWidth="1"/>
    <col min="16133" max="16133" width="7.6640625" style="1" customWidth="1"/>
    <col min="16134" max="16134" width="14" style="1" bestFit="1" customWidth="1"/>
    <col min="16135" max="16135" width="13.88671875" style="1" bestFit="1" customWidth="1"/>
    <col min="16136" max="16137" width="10.6640625" style="1" customWidth="1"/>
    <col min="16138" max="16384" width="9.109375" style="1"/>
  </cols>
  <sheetData>
    <row r="2" spans="2:12" x14ac:dyDescent="0.25">
      <c r="C2" s="79" t="s">
        <v>0</v>
      </c>
      <c r="D2" s="80"/>
      <c r="E2" s="78"/>
      <c r="F2" s="78"/>
      <c r="G2" s="78"/>
      <c r="H2" s="78"/>
      <c r="I2" s="78"/>
      <c r="J2" s="1"/>
      <c r="K2" s="1"/>
    </row>
    <row r="3" spans="2:12" x14ac:dyDescent="0.25">
      <c r="C3" s="81" t="s">
        <v>1</v>
      </c>
      <c r="D3" s="81"/>
      <c r="E3" s="82"/>
      <c r="F3" s="82"/>
      <c r="G3" s="82"/>
      <c r="H3" s="82"/>
      <c r="I3" s="82"/>
      <c r="J3" s="1"/>
      <c r="K3" s="1"/>
    </row>
    <row r="5" spans="2:12" ht="19.2" x14ac:dyDescent="0.25">
      <c r="B5" s="85" t="s">
        <v>453</v>
      </c>
      <c r="C5" s="85"/>
      <c r="D5" s="85"/>
      <c r="E5" s="85"/>
      <c r="F5" s="85"/>
      <c r="G5" s="85"/>
      <c r="H5" s="85"/>
      <c r="I5" s="85"/>
      <c r="J5" s="85"/>
      <c r="K5" s="85"/>
    </row>
    <row r="6" spans="2:12" s="2" customFormat="1" ht="15.6" x14ac:dyDescent="0.3">
      <c r="B6" s="84" t="s">
        <v>454</v>
      </c>
      <c r="C6" s="84"/>
      <c r="D6" s="84"/>
      <c r="E6" s="84"/>
      <c r="F6" s="84"/>
      <c r="G6" s="84"/>
      <c r="H6" s="84"/>
      <c r="I6" s="84"/>
      <c r="J6" s="84"/>
      <c r="K6" s="84"/>
    </row>
    <row r="7" spans="2:12" ht="18" customHeight="1" x14ac:dyDescent="0.25">
      <c r="B7" s="75" t="s">
        <v>448</v>
      </c>
      <c r="C7" s="75"/>
      <c r="D7" s="75"/>
      <c r="E7" s="75"/>
      <c r="F7" s="75"/>
      <c r="G7" s="75"/>
      <c r="H7" s="75"/>
      <c r="I7" s="75"/>
      <c r="J7" s="75"/>
      <c r="K7" s="75"/>
    </row>
    <row r="8" spans="2:12" ht="13.8" thickBot="1" x14ac:dyDescent="0.3"/>
    <row r="9" spans="2:12" s="25" customFormat="1" ht="24.75" customHeight="1" x14ac:dyDescent="0.3">
      <c r="B9" s="3" t="s">
        <v>2</v>
      </c>
      <c r="C9" s="4" t="s">
        <v>3</v>
      </c>
      <c r="D9" s="4" t="s">
        <v>4</v>
      </c>
      <c r="E9" s="4" t="s">
        <v>5</v>
      </c>
      <c r="F9" s="4" t="s">
        <v>16</v>
      </c>
      <c r="G9" s="4" t="s">
        <v>17</v>
      </c>
      <c r="H9" s="27" t="s">
        <v>18</v>
      </c>
      <c r="I9" s="28" t="s">
        <v>15</v>
      </c>
      <c r="J9" s="28" t="s">
        <v>95</v>
      </c>
      <c r="K9" s="5" t="s">
        <v>12</v>
      </c>
    </row>
    <row r="10" spans="2:12" s="21" customFormat="1" x14ac:dyDescent="0.3">
      <c r="B10" s="15">
        <v>1</v>
      </c>
      <c r="C10" s="16" t="s">
        <v>96</v>
      </c>
      <c r="D10" s="17" t="s">
        <v>97</v>
      </c>
      <c r="E10" s="18" t="s">
        <v>98</v>
      </c>
      <c r="F10" s="18"/>
      <c r="G10" s="18"/>
      <c r="H10" s="29">
        <v>7</v>
      </c>
      <c r="I10" s="20">
        <v>4</v>
      </c>
      <c r="J10" s="20">
        <v>8</v>
      </c>
      <c r="K10" s="31">
        <f>MROUND((F10*5+G10*5+I10*10+J10*20)/40,0.5)</f>
        <v>5</v>
      </c>
      <c r="L10" s="33">
        <f>IF(K10&gt;0,MROUND(K10+2,0.5),0)</f>
        <v>7</v>
      </c>
    </row>
    <row r="11" spans="2:12" s="21" customFormat="1" x14ac:dyDescent="0.3">
      <c r="B11" s="15">
        <v>2</v>
      </c>
      <c r="C11" s="16" t="s">
        <v>74</v>
      </c>
      <c r="D11" s="17" t="s">
        <v>75</v>
      </c>
      <c r="E11" s="18" t="s">
        <v>25</v>
      </c>
      <c r="F11" s="18">
        <v>9</v>
      </c>
      <c r="G11" s="18">
        <v>9</v>
      </c>
      <c r="H11" s="29"/>
      <c r="I11" s="20">
        <v>3</v>
      </c>
      <c r="J11" s="20">
        <v>6</v>
      </c>
      <c r="K11" s="31">
        <f t="shared" ref="K11:K74" si="0">MROUND((F11*5+G11*5+I11*10+J11*20)/40,0.5)</f>
        <v>6</v>
      </c>
      <c r="L11" s="33">
        <f t="shared" ref="L11:L74" si="1">IF(K11&gt;0,MROUND(K11+2,0.5),0)</f>
        <v>8</v>
      </c>
    </row>
    <row r="12" spans="2:12" s="21" customFormat="1" x14ac:dyDescent="0.3">
      <c r="B12" s="15">
        <v>3</v>
      </c>
      <c r="C12" s="16" t="s">
        <v>39</v>
      </c>
      <c r="D12" s="17" t="s">
        <v>40</v>
      </c>
      <c r="E12" s="18" t="s">
        <v>34</v>
      </c>
      <c r="F12" s="18"/>
      <c r="G12" s="18"/>
      <c r="H12" s="29"/>
      <c r="I12" s="20">
        <v>5</v>
      </c>
      <c r="J12" s="20">
        <v>8.5</v>
      </c>
      <c r="K12" s="31">
        <f t="shared" si="0"/>
        <v>5.5</v>
      </c>
      <c r="L12" s="33">
        <f t="shared" si="1"/>
        <v>7.5</v>
      </c>
    </row>
    <row r="13" spans="2:12" s="21" customFormat="1" x14ac:dyDescent="0.3">
      <c r="B13" s="15">
        <v>4</v>
      </c>
      <c r="C13" s="16" t="s">
        <v>99</v>
      </c>
      <c r="D13" s="17" t="s">
        <v>100</v>
      </c>
      <c r="E13" s="18" t="s">
        <v>34</v>
      </c>
      <c r="F13" s="18"/>
      <c r="G13" s="18"/>
      <c r="H13" s="29">
        <v>8</v>
      </c>
      <c r="I13" s="20">
        <v>6</v>
      </c>
      <c r="J13" s="20">
        <v>8</v>
      </c>
      <c r="K13" s="31">
        <f t="shared" si="0"/>
        <v>5.5</v>
      </c>
      <c r="L13" s="33">
        <f t="shared" si="1"/>
        <v>7.5</v>
      </c>
    </row>
    <row r="14" spans="2:12" s="21" customFormat="1" x14ac:dyDescent="0.3">
      <c r="B14" s="15">
        <v>5</v>
      </c>
      <c r="C14" s="16" t="s">
        <v>101</v>
      </c>
      <c r="D14" s="17" t="s">
        <v>102</v>
      </c>
      <c r="E14" s="18" t="s">
        <v>28</v>
      </c>
      <c r="F14" s="18"/>
      <c r="G14" s="18"/>
      <c r="H14" s="29"/>
      <c r="I14" s="20">
        <v>5</v>
      </c>
      <c r="J14" s="20">
        <v>8</v>
      </c>
      <c r="K14" s="31">
        <f t="shared" si="0"/>
        <v>5.5</v>
      </c>
      <c r="L14" s="33">
        <f t="shared" si="1"/>
        <v>7.5</v>
      </c>
    </row>
    <row r="15" spans="2:12" s="21" customFormat="1" x14ac:dyDescent="0.3">
      <c r="B15" s="15">
        <v>6</v>
      </c>
      <c r="C15" s="16" t="s">
        <v>103</v>
      </c>
      <c r="D15" s="17" t="s">
        <v>104</v>
      </c>
      <c r="E15" s="18" t="s">
        <v>28</v>
      </c>
      <c r="F15" s="18"/>
      <c r="G15" s="18"/>
      <c r="H15" s="29"/>
      <c r="I15" s="20">
        <v>5</v>
      </c>
      <c r="J15" s="20">
        <v>8</v>
      </c>
      <c r="K15" s="31">
        <f t="shared" si="0"/>
        <v>5.5</v>
      </c>
      <c r="L15" s="33">
        <f t="shared" si="1"/>
        <v>7.5</v>
      </c>
    </row>
    <row r="16" spans="2:12" s="21" customFormat="1" x14ac:dyDescent="0.3">
      <c r="B16" s="15">
        <v>7</v>
      </c>
      <c r="C16" s="16" t="s">
        <v>105</v>
      </c>
      <c r="D16" s="17" t="s">
        <v>106</v>
      </c>
      <c r="E16" s="18" t="s">
        <v>28</v>
      </c>
      <c r="F16" s="18"/>
      <c r="G16" s="18"/>
      <c r="H16" s="29">
        <v>7</v>
      </c>
      <c r="I16" s="20">
        <v>6</v>
      </c>
      <c r="J16" s="20">
        <v>6.5</v>
      </c>
      <c r="K16" s="31">
        <f t="shared" si="0"/>
        <v>5</v>
      </c>
      <c r="L16" s="33">
        <f t="shared" si="1"/>
        <v>7</v>
      </c>
    </row>
    <row r="17" spans="2:12" s="21" customFormat="1" x14ac:dyDescent="0.3">
      <c r="B17" s="15">
        <v>8</v>
      </c>
      <c r="C17" s="16" t="s">
        <v>30</v>
      </c>
      <c r="D17" s="17" t="s">
        <v>31</v>
      </c>
      <c r="E17" s="18" t="s">
        <v>25</v>
      </c>
      <c r="F17" s="18"/>
      <c r="G17" s="18"/>
      <c r="H17" s="29">
        <v>7</v>
      </c>
      <c r="I17" s="20">
        <v>3</v>
      </c>
      <c r="J17" s="20">
        <v>6</v>
      </c>
      <c r="K17" s="31">
        <f t="shared" si="0"/>
        <v>4</v>
      </c>
      <c r="L17" s="33">
        <f t="shared" si="1"/>
        <v>6</v>
      </c>
    </row>
    <row r="18" spans="2:12" s="21" customFormat="1" x14ac:dyDescent="0.3">
      <c r="B18" s="15">
        <v>9</v>
      </c>
      <c r="C18" s="16" t="s">
        <v>107</v>
      </c>
      <c r="D18" s="17" t="s">
        <v>108</v>
      </c>
      <c r="E18" s="18" t="s">
        <v>29</v>
      </c>
      <c r="F18" s="18"/>
      <c r="G18" s="18"/>
      <c r="H18" s="29">
        <v>7</v>
      </c>
      <c r="I18" s="20">
        <v>7</v>
      </c>
      <c r="J18" s="20">
        <v>6</v>
      </c>
      <c r="K18" s="31">
        <f t="shared" si="0"/>
        <v>5</v>
      </c>
      <c r="L18" s="33">
        <f>IF(K18&gt;0,MROUND(K18+2,0.5),0)</f>
        <v>7</v>
      </c>
    </row>
    <row r="19" spans="2:12" s="21" customFormat="1" x14ac:dyDescent="0.3">
      <c r="B19" s="15">
        <v>10</v>
      </c>
      <c r="C19" s="16" t="s">
        <v>66</v>
      </c>
      <c r="D19" s="17" t="s">
        <v>67</v>
      </c>
      <c r="E19" s="18" t="s">
        <v>28</v>
      </c>
      <c r="F19" s="18"/>
      <c r="G19" s="18"/>
      <c r="H19" s="29"/>
      <c r="I19" s="20">
        <v>5</v>
      </c>
      <c r="J19" s="20">
        <v>8</v>
      </c>
      <c r="K19" s="31">
        <f t="shared" si="0"/>
        <v>5.5</v>
      </c>
      <c r="L19" s="33">
        <f t="shared" si="1"/>
        <v>7.5</v>
      </c>
    </row>
    <row r="20" spans="2:12" s="21" customFormat="1" x14ac:dyDescent="0.3">
      <c r="B20" s="15">
        <v>11</v>
      </c>
      <c r="C20" s="16" t="s">
        <v>109</v>
      </c>
      <c r="D20" s="17" t="s">
        <v>110</v>
      </c>
      <c r="E20" s="18" t="s">
        <v>111</v>
      </c>
      <c r="F20" s="18"/>
      <c r="G20" s="18"/>
      <c r="H20" s="29"/>
      <c r="I20" s="20"/>
      <c r="J20" s="20">
        <v>6</v>
      </c>
      <c r="K20" s="31">
        <f t="shared" si="0"/>
        <v>3</v>
      </c>
      <c r="L20" s="33">
        <f t="shared" si="1"/>
        <v>5</v>
      </c>
    </row>
    <row r="21" spans="2:12" s="21" customFormat="1" x14ac:dyDescent="0.3">
      <c r="B21" s="15">
        <v>12</v>
      </c>
      <c r="C21" s="16" t="s">
        <v>112</v>
      </c>
      <c r="D21" s="17" t="s">
        <v>113</v>
      </c>
      <c r="E21" s="18" t="s">
        <v>111</v>
      </c>
      <c r="F21" s="18"/>
      <c r="G21" s="18"/>
      <c r="H21" s="29"/>
      <c r="I21" s="20">
        <v>3</v>
      </c>
      <c r="J21" s="20">
        <v>6</v>
      </c>
      <c r="K21" s="31">
        <f t="shared" si="0"/>
        <v>4</v>
      </c>
      <c r="L21" s="33">
        <f t="shared" si="1"/>
        <v>6</v>
      </c>
    </row>
    <row r="22" spans="2:12" s="21" customFormat="1" x14ac:dyDescent="0.3">
      <c r="B22" s="15">
        <v>13</v>
      </c>
      <c r="C22" s="16" t="s">
        <v>114</v>
      </c>
      <c r="D22" s="17" t="s">
        <v>115</v>
      </c>
      <c r="E22" s="18" t="s">
        <v>98</v>
      </c>
      <c r="F22" s="18"/>
      <c r="G22" s="18"/>
      <c r="H22" s="29"/>
      <c r="I22" s="20">
        <v>5</v>
      </c>
      <c r="J22" s="20">
        <v>6.5</v>
      </c>
      <c r="K22" s="31">
        <f t="shared" si="0"/>
        <v>4.5</v>
      </c>
      <c r="L22" s="33">
        <f t="shared" si="1"/>
        <v>6.5</v>
      </c>
    </row>
    <row r="23" spans="2:12" s="21" customFormat="1" x14ac:dyDescent="0.3">
      <c r="B23" s="15">
        <v>14</v>
      </c>
      <c r="C23" s="16" t="s">
        <v>116</v>
      </c>
      <c r="D23" s="17" t="s">
        <v>117</v>
      </c>
      <c r="E23" s="18" t="s">
        <v>118</v>
      </c>
      <c r="F23" s="18"/>
      <c r="G23" s="18"/>
      <c r="H23" s="29"/>
      <c r="I23" s="20">
        <v>3</v>
      </c>
      <c r="J23" s="20">
        <v>8</v>
      </c>
      <c r="K23" s="31">
        <f t="shared" si="0"/>
        <v>5</v>
      </c>
      <c r="L23" s="33">
        <f t="shared" si="1"/>
        <v>7</v>
      </c>
    </row>
    <row r="24" spans="2:12" s="21" customFormat="1" x14ac:dyDescent="0.3">
      <c r="B24" s="15">
        <v>15</v>
      </c>
      <c r="C24" s="16" t="s">
        <v>119</v>
      </c>
      <c r="D24" s="17" t="s">
        <v>120</v>
      </c>
      <c r="E24" s="18" t="s">
        <v>121</v>
      </c>
      <c r="F24" s="18">
        <v>8</v>
      </c>
      <c r="G24" s="18">
        <v>7</v>
      </c>
      <c r="H24" s="29"/>
      <c r="I24" s="20">
        <v>4</v>
      </c>
      <c r="J24" s="20">
        <v>7</v>
      </c>
      <c r="K24" s="31">
        <f t="shared" si="0"/>
        <v>6.5</v>
      </c>
      <c r="L24" s="33">
        <f t="shared" si="1"/>
        <v>8.5</v>
      </c>
    </row>
    <row r="25" spans="2:12" s="21" customFormat="1" x14ac:dyDescent="0.3">
      <c r="B25" s="15">
        <v>16</v>
      </c>
      <c r="C25" s="16" t="s">
        <v>122</v>
      </c>
      <c r="D25" s="17" t="s">
        <v>123</v>
      </c>
      <c r="E25" s="18" t="s">
        <v>121</v>
      </c>
      <c r="F25" s="18"/>
      <c r="G25" s="18"/>
      <c r="H25" s="29"/>
      <c r="I25" s="20">
        <v>4</v>
      </c>
      <c r="J25" s="20">
        <v>7</v>
      </c>
      <c r="K25" s="31">
        <f t="shared" si="0"/>
        <v>4.5</v>
      </c>
      <c r="L25" s="33">
        <f t="shared" si="1"/>
        <v>6.5</v>
      </c>
    </row>
    <row r="26" spans="2:12" s="21" customFormat="1" x14ac:dyDescent="0.3">
      <c r="B26" s="15">
        <v>17</v>
      </c>
      <c r="C26" s="16" t="s">
        <v>124</v>
      </c>
      <c r="D26" s="17" t="s">
        <v>125</v>
      </c>
      <c r="E26" s="18" t="s">
        <v>121</v>
      </c>
      <c r="F26" s="18"/>
      <c r="G26" s="18"/>
      <c r="H26" s="29"/>
      <c r="I26" s="20">
        <v>6</v>
      </c>
      <c r="J26" s="20">
        <v>6</v>
      </c>
      <c r="K26" s="31">
        <f t="shared" si="0"/>
        <v>4.5</v>
      </c>
      <c r="L26" s="33">
        <f t="shared" si="1"/>
        <v>6.5</v>
      </c>
    </row>
    <row r="27" spans="2:12" s="21" customFormat="1" x14ac:dyDescent="0.3">
      <c r="B27" s="15">
        <v>18</v>
      </c>
      <c r="C27" s="16" t="s">
        <v>126</v>
      </c>
      <c r="D27" s="17" t="s">
        <v>127</v>
      </c>
      <c r="E27" s="18" t="s">
        <v>128</v>
      </c>
      <c r="F27" s="18">
        <v>9</v>
      </c>
      <c r="G27" s="18"/>
      <c r="H27" s="29"/>
      <c r="I27" s="20">
        <v>5</v>
      </c>
      <c r="J27" s="20">
        <v>7</v>
      </c>
      <c r="K27" s="31">
        <f t="shared" si="0"/>
        <v>6</v>
      </c>
      <c r="L27" s="33">
        <f t="shared" si="1"/>
        <v>8</v>
      </c>
    </row>
    <row r="28" spans="2:12" s="21" customFormat="1" x14ac:dyDescent="0.3">
      <c r="B28" s="15">
        <v>19</v>
      </c>
      <c r="C28" s="16" t="s">
        <v>129</v>
      </c>
      <c r="D28" s="17" t="s">
        <v>130</v>
      </c>
      <c r="E28" s="18" t="s">
        <v>121</v>
      </c>
      <c r="F28" s="18"/>
      <c r="G28" s="18"/>
      <c r="H28" s="29"/>
      <c r="I28" s="20">
        <v>6</v>
      </c>
      <c r="J28" s="20">
        <v>6</v>
      </c>
      <c r="K28" s="31">
        <f t="shared" si="0"/>
        <v>4.5</v>
      </c>
      <c r="L28" s="33">
        <f t="shared" si="1"/>
        <v>6.5</v>
      </c>
    </row>
    <row r="29" spans="2:12" s="21" customFormat="1" x14ac:dyDescent="0.3">
      <c r="B29" s="15">
        <v>20</v>
      </c>
      <c r="C29" s="16" t="s">
        <v>131</v>
      </c>
      <c r="D29" s="17" t="s">
        <v>132</v>
      </c>
      <c r="E29" s="18" t="s">
        <v>128</v>
      </c>
      <c r="F29" s="18">
        <v>8</v>
      </c>
      <c r="G29" s="18"/>
      <c r="H29" s="29">
        <v>7</v>
      </c>
      <c r="I29" s="20">
        <v>4</v>
      </c>
      <c r="J29" s="20">
        <v>8</v>
      </c>
      <c r="K29" s="31">
        <f t="shared" si="0"/>
        <v>6</v>
      </c>
      <c r="L29" s="33">
        <f t="shared" si="1"/>
        <v>8</v>
      </c>
    </row>
    <row r="30" spans="2:12" s="21" customFormat="1" x14ac:dyDescent="0.3">
      <c r="B30" s="15">
        <v>21</v>
      </c>
      <c r="C30" s="16" t="s">
        <v>133</v>
      </c>
      <c r="D30" s="17" t="s">
        <v>134</v>
      </c>
      <c r="E30" s="18" t="s">
        <v>118</v>
      </c>
      <c r="F30" s="18"/>
      <c r="G30" s="18"/>
      <c r="H30" s="29">
        <v>7</v>
      </c>
      <c r="I30" s="20">
        <v>4</v>
      </c>
      <c r="J30" s="20">
        <v>8</v>
      </c>
      <c r="K30" s="31">
        <f t="shared" si="0"/>
        <v>5</v>
      </c>
      <c r="L30" s="33">
        <f t="shared" si="1"/>
        <v>7</v>
      </c>
    </row>
    <row r="31" spans="2:12" s="21" customFormat="1" x14ac:dyDescent="0.3">
      <c r="B31" s="15">
        <v>22</v>
      </c>
      <c r="C31" s="16" t="s">
        <v>135</v>
      </c>
      <c r="D31" s="17" t="s">
        <v>136</v>
      </c>
      <c r="E31" s="18" t="s">
        <v>111</v>
      </c>
      <c r="F31" s="18"/>
      <c r="G31" s="18"/>
      <c r="H31" s="29"/>
      <c r="I31" s="20">
        <v>3</v>
      </c>
      <c r="J31" s="20">
        <v>6</v>
      </c>
      <c r="K31" s="31">
        <f t="shared" si="0"/>
        <v>4</v>
      </c>
      <c r="L31" s="33">
        <f t="shared" si="1"/>
        <v>6</v>
      </c>
    </row>
    <row r="32" spans="2:12" s="21" customFormat="1" x14ac:dyDescent="0.3">
      <c r="B32" s="15">
        <v>23</v>
      </c>
      <c r="C32" s="16" t="s">
        <v>137</v>
      </c>
      <c r="D32" s="17" t="s">
        <v>138</v>
      </c>
      <c r="E32" s="18" t="s">
        <v>111</v>
      </c>
      <c r="F32" s="18"/>
      <c r="G32" s="18"/>
      <c r="H32" s="29"/>
      <c r="I32" s="20">
        <v>3</v>
      </c>
      <c r="J32" s="20">
        <v>6</v>
      </c>
      <c r="K32" s="31">
        <f t="shared" si="0"/>
        <v>4</v>
      </c>
      <c r="L32" s="33">
        <f t="shared" si="1"/>
        <v>6</v>
      </c>
    </row>
    <row r="33" spans="2:12" s="21" customFormat="1" x14ac:dyDescent="0.3">
      <c r="B33" s="15">
        <v>24</v>
      </c>
      <c r="C33" s="16" t="s">
        <v>139</v>
      </c>
      <c r="D33" s="17" t="s">
        <v>140</v>
      </c>
      <c r="E33" s="18" t="s">
        <v>121</v>
      </c>
      <c r="F33" s="18"/>
      <c r="G33" s="18"/>
      <c r="H33" s="29">
        <v>6</v>
      </c>
      <c r="I33" s="20">
        <v>4</v>
      </c>
      <c r="J33" s="20">
        <v>9</v>
      </c>
      <c r="K33" s="31">
        <f t="shared" si="0"/>
        <v>5.5</v>
      </c>
      <c r="L33" s="33">
        <f t="shared" si="1"/>
        <v>7.5</v>
      </c>
    </row>
    <row r="34" spans="2:12" s="21" customFormat="1" x14ac:dyDescent="0.3">
      <c r="B34" s="15">
        <v>25</v>
      </c>
      <c r="C34" s="16" t="s">
        <v>141</v>
      </c>
      <c r="D34" s="17" t="s">
        <v>142</v>
      </c>
      <c r="E34" s="18" t="s">
        <v>111</v>
      </c>
      <c r="F34" s="18"/>
      <c r="G34" s="18"/>
      <c r="H34" s="29"/>
      <c r="I34" s="20">
        <v>3</v>
      </c>
      <c r="J34" s="20">
        <v>6</v>
      </c>
      <c r="K34" s="31">
        <f t="shared" si="0"/>
        <v>4</v>
      </c>
      <c r="L34" s="33">
        <f t="shared" si="1"/>
        <v>6</v>
      </c>
    </row>
    <row r="35" spans="2:12" s="21" customFormat="1" x14ac:dyDescent="0.3">
      <c r="B35" s="15">
        <v>26</v>
      </c>
      <c r="C35" s="16" t="s">
        <v>143</v>
      </c>
      <c r="D35" s="17" t="s">
        <v>144</v>
      </c>
      <c r="E35" s="18" t="s">
        <v>128</v>
      </c>
      <c r="F35" s="18"/>
      <c r="G35" s="18"/>
      <c r="H35" s="29"/>
      <c r="I35" s="20">
        <v>4</v>
      </c>
      <c r="J35" s="20">
        <v>7</v>
      </c>
      <c r="K35" s="31">
        <f t="shared" si="0"/>
        <v>4.5</v>
      </c>
      <c r="L35" s="33">
        <f t="shared" si="1"/>
        <v>6.5</v>
      </c>
    </row>
    <row r="36" spans="2:12" s="21" customFormat="1" x14ac:dyDescent="0.3">
      <c r="B36" s="15">
        <v>27</v>
      </c>
      <c r="C36" s="16" t="s">
        <v>145</v>
      </c>
      <c r="D36" s="17" t="s">
        <v>146</v>
      </c>
      <c r="E36" s="18" t="s">
        <v>147</v>
      </c>
      <c r="F36" s="18"/>
      <c r="G36" s="18"/>
      <c r="H36" s="29"/>
      <c r="I36" s="20">
        <v>4</v>
      </c>
      <c r="J36" s="20">
        <v>6</v>
      </c>
      <c r="K36" s="31">
        <f t="shared" si="0"/>
        <v>4</v>
      </c>
      <c r="L36" s="33">
        <f t="shared" si="1"/>
        <v>6</v>
      </c>
    </row>
    <row r="37" spans="2:12" s="21" customFormat="1" x14ac:dyDescent="0.3">
      <c r="B37" s="15">
        <v>28</v>
      </c>
      <c r="C37" s="16" t="s">
        <v>148</v>
      </c>
      <c r="D37" s="17" t="s">
        <v>149</v>
      </c>
      <c r="E37" s="18" t="s">
        <v>121</v>
      </c>
      <c r="F37" s="18">
        <v>7</v>
      </c>
      <c r="G37" s="18"/>
      <c r="H37" s="29"/>
      <c r="I37" s="20">
        <v>6</v>
      </c>
      <c r="J37" s="20">
        <v>6</v>
      </c>
      <c r="K37" s="31">
        <f t="shared" si="0"/>
        <v>5.5</v>
      </c>
      <c r="L37" s="33">
        <f t="shared" si="1"/>
        <v>7.5</v>
      </c>
    </row>
    <row r="38" spans="2:12" s="21" customFormat="1" x14ac:dyDescent="0.3">
      <c r="B38" s="15">
        <v>29</v>
      </c>
      <c r="C38" s="16" t="s">
        <v>150</v>
      </c>
      <c r="D38" s="17" t="s">
        <v>151</v>
      </c>
      <c r="E38" s="18" t="s">
        <v>118</v>
      </c>
      <c r="F38" s="18"/>
      <c r="G38" s="18"/>
      <c r="H38" s="29">
        <v>8</v>
      </c>
      <c r="I38" s="20">
        <v>3</v>
      </c>
      <c r="J38" s="20">
        <v>8</v>
      </c>
      <c r="K38" s="31">
        <f t="shared" si="0"/>
        <v>5</v>
      </c>
      <c r="L38" s="33">
        <f t="shared" si="1"/>
        <v>7</v>
      </c>
    </row>
    <row r="39" spans="2:12" s="21" customFormat="1" x14ac:dyDescent="0.3">
      <c r="B39" s="15">
        <v>30</v>
      </c>
      <c r="C39" s="16" t="s">
        <v>152</v>
      </c>
      <c r="D39" s="17" t="s">
        <v>153</v>
      </c>
      <c r="E39" s="18" t="s">
        <v>34</v>
      </c>
      <c r="F39" s="18"/>
      <c r="G39" s="18"/>
      <c r="H39" s="29"/>
      <c r="I39" s="20">
        <v>2</v>
      </c>
      <c r="J39" s="20">
        <v>6.5</v>
      </c>
      <c r="K39" s="31">
        <f t="shared" si="0"/>
        <v>4</v>
      </c>
      <c r="L39" s="33">
        <f t="shared" si="1"/>
        <v>6</v>
      </c>
    </row>
    <row r="40" spans="2:12" s="21" customFormat="1" x14ac:dyDescent="0.3">
      <c r="B40" s="15">
        <v>31</v>
      </c>
      <c r="C40" s="16" t="s">
        <v>154</v>
      </c>
      <c r="D40" s="17" t="s">
        <v>155</v>
      </c>
      <c r="E40" s="18" t="s">
        <v>34</v>
      </c>
      <c r="F40" s="18"/>
      <c r="G40" s="18"/>
      <c r="H40" s="29">
        <v>7</v>
      </c>
      <c r="I40" s="20">
        <v>0</v>
      </c>
      <c r="J40" s="20">
        <v>5</v>
      </c>
      <c r="K40" s="31">
        <f t="shared" si="0"/>
        <v>2.5</v>
      </c>
      <c r="L40" s="33">
        <f t="shared" si="1"/>
        <v>4.5</v>
      </c>
    </row>
    <row r="41" spans="2:12" s="21" customFormat="1" x14ac:dyDescent="0.3">
      <c r="B41" s="41">
        <v>32</v>
      </c>
      <c r="C41" s="42" t="s">
        <v>156</v>
      </c>
      <c r="D41" s="43" t="s">
        <v>157</v>
      </c>
      <c r="E41" s="44" t="s">
        <v>22</v>
      </c>
      <c r="F41" s="44"/>
      <c r="G41" s="44"/>
      <c r="H41" s="45"/>
      <c r="I41" s="46">
        <v>9</v>
      </c>
      <c r="J41" s="46">
        <v>6.5</v>
      </c>
      <c r="K41" s="31">
        <f t="shared" si="0"/>
        <v>5.5</v>
      </c>
      <c r="L41" s="33">
        <f t="shared" si="1"/>
        <v>7.5</v>
      </c>
    </row>
    <row r="42" spans="2:12" s="21" customFormat="1" x14ac:dyDescent="0.3">
      <c r="B42" s="15">
        <v>33</v>
      </c>
      <c r="C42" s="16" t="s">
        <v>158</v>
      </c>
      <c r="D42" s="17" t="s">
        <v>159</v>
      </c>
      <c r="E42" s="18" t="s">
        <v>118</v>
      </c>
      <c r="F42" s="18">
        <v>8</v>
      </c>
      <c r="G42" s="18"/>
      <c r="H42" s="29">
        <v>8</v>
      </c>
      <c r="I42" s="20">
        <v>6</v>
      </c>
      <c r="J42" s="20">
        <v>8</v>
      </c>
      <c r="K42" s="31">
        <f t="shared" si="0"/>
        <v>6.5</v>
      </c>
      <c r="L42" s="33">
        <f t="shared" si="1"/>
        <v>8.5</v>
      </c>
    </row>
    <row r="43" spans="2:12" s="21" customFormat="1" x14ac:dyDescent="0.3">
      <c r="B43" s="15">
        <v>34</v>
      </c>
      <c r="C43" s="16" t="s">
        <v>160</v>
      </c>
      <c r="D43" s="17" t="s">
        <v>161</v>
      </c>
      <c r="E43" s="18" t="s">
        <v>29</v>
      </c>
      <c r="F43" s="18"/>
      <c r="G43" s="18"/>
      <c r="H43" s="29"/>
      <c r="I43" s="20">
        <v>7</v>
      </c>
      <c r="J43" s="20">
        <v>6</v>
      </c>
      <c r="K43" s="31">
        <f t="shared" si="0"/>
        <v>5</v>
      </c>
      <c r="L43" s="33">
        <f t="shared" si="1"/>
        <v>7</v>
      </c>
    </row>
    <row r="44" spans="2:12" s="21" customFormat="1" x14ac:dyDescent="0.3">
      <c r="B44" s="15">
        <v>35</v>
      </c>
      <c r="C44" s="16" t="s">
        <v>162</v>
      </c>
      <c r="D44" s="17" t="s">
        <v>163</v>
      </c>
      <c r="E44" s="18" t="s">
        <v>128</v>
      </c>
      <c r="F44" s="18"/>
      <c r="G44" s="18"/>
      <c r="H44" s="29">
        <v>7</v>
      </c>
      <c r="I44" s="20">
        <v>4</v>
      </c>
      <c r="J44" s="20">
        <v>7</v>
      </c>
      <c r="K44" s="31">
        <f t="shared" si="0"/>
        <v>4.5</v>
      </c>
      <c r="L44" s="33">
        <f t="shared" si="1"/>
        <v>6.5</v>
      </c>
    </row>
    <row r="45" spans="2:12" s="21" customFormat="1" x14ac:dyDescent="0.3">
      <c r="B45" s="15">
        <v>36</v>
      </c>
      <c r="C45" s="16" t="s">
        <v>164</v>
      </c>
      <c r="D45" s="17" t="s">
        <v>165</v>
      </c>
      <c r="E45" s="18" t="s">
        <v>121</v>
      </c>
      <c r="F45" s="18">
        <v>7</v>
      </c>
      <c r="G45" s="18"/>
      <c r="H45" s="29"/>
      <c r="I45" s="20">
        <v>2</v>
      </c>
      <c r="J45" s="20">
        <v>6.5</v>
      </c>
      <c r="K45" s="31">
        <f t="shared" si="0"/>
        <v>4.5</v>
      </c>
      <c r="L45" s="33">
        <f t="shared" si="1"/>
        <v>6.5</v>
      </c>
    </row>
    <row r="46" spans="2:12" s="21" customFormat="1" x14ac:dyDescent="0.3">
      <c r="B46" s="15">
        <v>37</v>
      </c>
      <c r="C46" s="16" t="s">
        <v>166</v>
      </c>
      <c r="D46" s="17" t="s">
        <v>167</v>
      </c>
      <c r="E46" s="18" t="s">
        <v>111</v>
      </c>
      <c r="F46" s="18"/>
      <c r="G46" s="18"/>
      <c r="H46" s="29"/>
      <c r="I46" s="20">
        <v>3</v>
      </c>
      <c r="J46" s="20">
        <v>6</v>
      </c>
      <c r="K46" s="31">
        <f t="shared" si="0"/>
        <v>4</v>
      </c>
      <c r="L46" s="33">
        <f t="shared" si="1"/>
        <v>6</v>
      </c>
    </row>
    <row r="47" spans="2:12" s="21" customFormat="1" x14ac:dyDescent="0.3">
      <c r="B47" s="15">
        <v>38</v>
      </c>
      <c r="C47" s="16" t="s">
        <v>168</v>
      </c>
      <c r="D47" s="17" t="s">
        <v>169</v>
      </c>
      <c r="E47" s="18" t="s">
        <v>118</v>
      </c>
      <c r="F47" s="18"/>
      <c r="G47" s="18"/>
      <c r="H47" s="29"/>
      <c r="I47" s="20">
        <v>5</v>
      </c>
      <c r="J47" s="20">
        <v>8</v>
      </c>
      <c r="K47" s="31">
        <f t="shared" si="0"/>
        <v>5.5</v>
      </c>
      <c r="L47" s="33">
        <f t="shared" si="1"/>
        <v>7.5</v>
      </c>
    </row>
    <row r="48" spans="2:12" s="21" customFormat="1" x14ac:dyDescent="0.3">
      <c r="B48" s="15">
        <v>39</v>
      </c>
      <c r="C48" s="16" t="s">
        <v>170</v>
      </c>
      <c r="D48" s="17" t="s">
        <v>171</v>
      </c>
      <c r="E48" s="18" t="s">
        <v>111</v>
      </c>
      <c r="F48" s="18"/>
      <c r="G48" s="18"/>
      <c r="H48" s="29"/>
      <c r="I48" s="20"/>
      <c r="J48" s="20">
        <v>9</v>
      </c>
      <c r="K48" s="31">
        <f t="shared" si="0"/>
        <v>4.5</v>
      </c>
      <c r="L48" s="33">
        <f t="shared" si="1"/>
        <v>6.5</v>
      </c>
    </row>
    <row r="49" spans="2:12" s="21" customFormat="1" x14ac:dyDescent="0.3">
      <c r="B49" s="15">
        <v>40</v>
      </c>
      <c r="C49" s="16" t="s">
        <v>172</v>
      </c>
      <c r="D49" s="17" t="s">
        <v>173</v>
      </c>
      <c r="E49" s="18" t="s">
        <v>111</v>
      </c>
      <c r="F49" s="18"/>
      <c r="G49" s="18"/>
      <c r="H49" s="29"/>
      <c r="I49" s="20"/>
      <c r="J49" s="20">
        <v>9</v>
      </c>
      <c r="K49" s="31">
        <f t="shared" si="0"/>
        <v>4.5</v>
      </c>
      <c r="L49" s="33">
        <f t="shared" si="1"/>
        <v>6.5</v>
      </c>
    </row>
    <row r="50" spans="2:12" s="21" customFormat="1" x14ac:dyDescent="0.3">
      <c r="B50" s="15">
        <v>41</v>
      </c>
      <c r="C50" s="16" t="s">
        <v>174</v>
      </c>
      <c r="D50" s="17" t="s">
        <v>175</v>
      </c>
      <c r="E50" s="18" t="s">
        <v>176</v>
      </c>
      <c r="F50" s="18"/>
      <c r="G50" s="18"/>
      <c r="H50" s="29"/>
      <c r="I50" s="20">
        <v>5</v>
      </c>
      <c r="J50" s="20">
        <v>4</v>
      </c>
      <c r="K50" s="31">
        <f t="shared" si="0"/>
        <v>3.5</v>
      </c>
      <c r="L50" s="33">
        <f t="shared" si="1"/>
        <v>5.5</v>
      </c>
    </row>
    <row r="51" spans="2:12" s="21" customFormat="1" x14ac:dyDescent="0.3">
      <c r="B51" s="15">
        <v>42</v>
      </c>
      <c r="C51" s="16" t="s">
        <v>177</v>
      </c>
      <c r="D51" s="17" t="s">
        <v>178</v>
      </c>
      <c r="E51" s="18" t="s">
        <v>176</v>
      </c>
      <c r="F51" s="18"/>
      <c r="G51" s="18"/>
      <c r="H51" s="29"/>
      <c r="I51" s="20">
        <v>7</v>
      </c>
      <c r="J51" s="20">
        <v>6</v>
      </c>
      <c r="K51" s="31">
        <f t="shared" si="0"/>
        <v>5</v>
      </c>
      <c r="L51" s="33">
        <f t="shared" si="1"/>
        <v>7</v>
      </c>
    </row>
    <row r="52" spans="2:12" s="21" customFormat="1" x14ac:dyDescent="0.3">
      <c r="B52" s="15">
        <v>43</v>
      </c>
      <c r="C52" s="16" t="s">
        <v>179</v>
      </c>
      <c r="D52" s="17" t="s">
        <v>180</v>
      </c>
      <c r="E52" s="18" t="s">
        <v>118</v>
      </c>
      <c r="F52" s="18">
        <v>10</v>
      </c>
      <c r="G52" s="18">
        <v>10</v>
      </c>
      <c r="H52" s="29">
        <v>8.5</v>
      </c>
      <c r="I52" s="20">
        <v>5</v>
      </c>
      <c r="J52" s="20">
        <v>8</v>
      </c>
      <c r="K52" s="31">
        <f t="shared" si="0"/>
        <v>8</v>
      </c>
      <c r="L52" s="33">
        <f t="shared" si="1"/>
        <v>10</v>
      </c>
    </row>
    <row r="53" spans="2:12" s="21" customFormat="1" x14ac:dyDescent="0.3">
      <c r="B53" s="15">
        <v>44</v>
      </c>
      <c r="C53" s="16" t="s">
        <v>181</v>
      </c>
      <c r="D53" s="17" t="s">
        <v>182</v>
      </c>
      <c r="E53" s="18" t="s">
        <v>147</v>
      </c>
      <c r="F53" s="18"/>
      <c r="G53" s="18"/>
      <c r="H53" s="29"/>
      <c r="I53" s="20">
        <v>6</v>
      </c>
      <c r="J53" s="20">
        <v>5</v>
      </c>
      <c r="K53" s="31">
        <f t="shared" si="0"/>
        <v>4</v>
      </c>
      <c r="L53" s="33">
        <f t="shared" si="1"/>
        <v>6</v>
      </c>
    </row>
    <row r="54" spans="2:12" s="21" customFormat="1" x14ac:dyDescent="0.3">
      <c r="B54" s="15">
        <v>45</v>
      </c>
      <c r="C54" s="16" t="s">
        <v>183</v>
      </c>
      <c r="D54" s="17" t="s">
        <v>184</v>
      </c>
      <c r="E54" s="18" t="s">
        <v>111</v>
      </c>
      <c r="F54" s="18"/>
      <c r="G54" s="18"/>
      <c r="H54" s="29"/>
      <c r="I54" s="20">
        <v>7</v>
      </c>
      <c r="J54" s="20">
        <v>4</v>
      </c>
      <c r="K54" s="31">
        <f t="shared" si="0"/>
        <v>4</v>
      </c>
      <c r="L54" s="33">
        <f t="shared" si="1"/>
        <v>6</v>
      </c>
    </row>
    <row r="55" spans="2:12" s="21" customFormat="1" x14ac:dyDescent="0.3">
      <c r="B55" s="15">
        <v>46</v>
      </c>
      <c r="C55" s="16" t="s">
        <v>185</v>
      </c>
      <c r="D55" s="17" t="s">
        <v>186</v>
      </c>
      <c r="E55" s="18" t="s">
        <v>118</v>
      </c>
      <c r="F55" s="18"/>
      <c r="G55" s="18"/>
      <c r="H55" s="29"/>
      <c r="I55" s="20">
        <v>7</v>
      </c>
      <c r="J55" s="20">
        <v>6</v>
      </c>
      <c r="K55" s="31">
        <f t="shared" si="0"/>
        <v>5</v>
      </c>
      <c r="L55" s="33">
        <f t="shared" si="1"/>
        <v>7</v>
      </c>
    </row>
    <row r="56" spans="2:12" s="21" customFormat="1" x14ac:dyDescent="0.3">
      <c r="B56" s="15">
        <v>47</v>
      </c>
      <c r="C56" s="16" t="s">
        <v>187</v>
      </c>
      <c r="D56" s="17" t="s">
        <v>188</v>
      </c>
      <c r="E56" s="18" t="s">
        <v>189</v>
      </c>
      <c r="F56" s="18"/>
      <c r="G56" s="18"/>
      <c r="H56" s="29"/>
      <c r="I56" s="20">
        <v>6</v>
      </c>
      <c r="J56" s="20">
        <v>8</v>
      </c>
      <c r="K56" s="31">
        <f t="shared" si="0"/>
        <v>5.5</v>
      </c>
      <c r="L56" s="33">
        <f t="shared" si="1"/>
        <v>7.5</v>
      </c>
    </row>
    <row r="57" spans="2:12" s="21" customFormat="1" x14ac:dyDescent="0.3">
      <c r="B57" s="15">
        <v>48</v>
      </c>
      <c r="C57" s="16" t="s">
        <v>190</v>
      </c>
      <c r="D57" s="17" t="s">
        <v>191</v>
      </c>
      <c r="E57" s="18" t="s">
        <v>111</v>
      </c>
      <c r="F57" s="18"/>
      <c r="G57" s="18"/>
      <c r="H57" s="29">
        <v>8</v>
      </c>
      <c r="I57" s="20">
        <v>5</v>
      </c>
      <c r="J57" s="20">
        <v>7.5</v>
      </c>
      <c r="K57" s="31">
        <f t="shared" si="0"/>
        <v>5</v>
      </c>
      <c r="L57" s="33">
        <f t="shared" si="1"/>
        <v>7</v>
      </c>
    </row>
    <row r="58" spans="2:12" s="21" customFormat="1" x14ac:dyDescent="0.3">
      <c r="B58" s="15">
        <v>49</v>
      </c>
      <c r="C58" s="16" t="s">
        <v>192</v>
      </c>
      <c r="D58" s="17" t="s">
        <v>193</v>
      </c>
      <c r="E58" s="18" t="s">
        <v>147</v>
      </c>
      <c r="F58" s="18"/>
      <c r="G58" s="18"/>
      <c r="H58" s="29"/>
      <c r="I58" s="20">
        <v>6</v>
      </c>
      <c r="J58" s="20">
        <v>6.5</v>
      </c>
      <c r="K58" s="31">
        <f t="shared" si="0"/>
        <v>5</v>
      </c>
      <c r="L58" s="33">
        <f t="shared" si="1"/>
        <v>7</v>
      </c>
    </row>
    <row r="59" spans="2:12" s="21" customFormat="1" x14ac:dyDescent="0.3">
      <c r="B59" s="15">
        <v>50</v>
      </c>
      <c r="C59" s="16" t="s">
        <v>194</v>
      </c>
      <c r="D59" s="17" t="s">
        <v>195</v>
      </c>
      <c r="E59" s="18" t="s">
        <v>118</v>
      </c>
      <c r="F59" s="18"/>
      <c r="G59" s="18"/>
      <c r="H59" s="29">
        <v>8.5</v>
      </c>
      <c r="I59" s="20">
        <v>5</v>
      </c>
      <c r="J59" s="20">
        <v>8</v>
      </c>
      <c r="K59" s="31">
        <f t="shared" si="0"/>
        <v>5.5</v>
      </c>
      <c r="L59" s="33">
        <f t="shared" si="1"/>
        <v>7.5</v>
      </c>
    </row>
    <row r="60" spans="2:12" s="21" customFormat="1" x14ac:dyDescent="0.3">
      <c r="B60" s="15">
        <v>51</v>
      </c>
      <c r="C60" s="16" t="s">
        <v>196</v>
      </c>
      <c r="D60" s="17" t="s">
        <v>197</v>
      </c>
      <c r="E60" s="18" t="s">
        <v>121</v>
      </c>
      <c r="F60" s="18">
        <v>8</v>
      </c>
      <c r="G60" s="18"/>
      <c r="H60" s="29"/>
      <c r="I60" s="20">
        <v>2</v>
      </c>
      <c r="J60" s="20">
        <v>6.5</v>
      </c>
      <c r="K60" s="31">
        <f t="shared" si="0"/>
        <v>5</v>
      </c>
      <c r="L60" s="33">
        <f t="shared" si="1"/>
        <v>7</v>
      </c>
    </row>
    <row r="61" spans="2:12" s="21" customFormat="1" x14ac:dyDescent="0.3">
      <c r="B61" s="15">
        <v>52</v>
      </c>
      <c r="C61" s="16" t="s">
        <v>198</v>
      </c>
      <c r="D61" s="17" t="s">
        <v>199</v>
      </c>
      <c r="E61" s="18" t="s">
        <v>118</v>
      </c>
      <c r="F61" s="18"/>
      <c r="G61" s="18"/>
      <c r="H61" s="29"/>
      <c r="I61" s="20">
        <v>5</v>
      </c>
      <c r="J61" s="20">
        <v>3</v>
      </c>
      <c r="K61" s="31">
        <f t="shared" si="0"/>
        <v>3</v>
      </c>
      <c r="L61" s="33">
        <f t="shared" si="1"/>
        <v>5</v>
      </c>
    </row>
    <row r="62" spans="2:12" s="21" customFormat="1" x14ac:dyDescent="0.3">
      <c r="B62" s="15">
        <v>53</v>
      </c>
      <c r="C62" s="16" t="s">
        <v>200</v>
      </c>
      <c r="D62" s="17" t="s">
        <v>201</v>
      </c>
      <c r="E62" s="18" t="s">
        <v>176</v>
      </c>
      <c r="F62" s="18"/>
      <c r="G62" s="18"/>
      <c r="H62" s="29"/>
      <c r="I62" s="20">
        <v>1</v>
      </c>
      <c r="J62" s="20">
        <v>7</v>
      </c>
      <c r="K62" s="31">
        <f t="shared" si="0"/>
        <v>4</v>
      </c>
      <c r="L62" s="33">
        <f t="shared" si="1"/>
        <v>6</v>
      </c>
    </row>
    <row r="63" spans="2:12" s="21" customFormat="1" x14ac:dyDescent="0.3">
      <c r="B63" s="15">
        <v>54</v>
      </c>
      <c r="C63" s="16" t="s">
        <v>202</v>
      </c>
      <c r="D63" s="17" t="s">
        <v>203</v>
      </c>
      <c r="E63" s="18" t="s">
        <v>111</v>
      </c>
      <c r="F63" s="18"/>
      <c r="G63" s="18"/>
      <c r="H63" s="29">
        <v>7</v>
      </c>
      <c r="I63" s="20">
        <v>5</v>
      </c>
      <c r="J63" s="20">
        <v>7.5</v>
      </c>
      <c r="K63" s="31">
        <f t="shared" si="0"/>
        <v>5</v>
      </c>
      <c r="L63" s="33">
        <f t="shared" si="1"/>
        <v>7</v>
      </c>
    </row>
    <row r="64" spans="2:12" s="21" customFormat="1" x14ac:dyDescent="0.3">
      <c r="B64" s="15">
        <v>55</v>
      </c>
      <c r="C64" s="16" t="s">
        <v>204</v>
      </c>
      <c r="D64" s="17" t="s">
        <v>205</v>
      </c>
      <c r="E64" s="18" t="s">
        <v>176</v>
      </c>
      <c r="F64" s="18"/>
      <c r="G64" s="18"/>
      <c r="H64" s="29"/>
      <c r="I64" s="20">
        <v>7</v>
      </c>
      <c r="J64" s="20">
        <v>6</v>
      </c>
      <c r="K64" s="31">
        <f t="shared" si="0"/>
        <v>5</v>
      </c>
      <c r="L64" s="33">
        <f t="shared" si="1"/>
        <v>7</v>
      </c>
    </row>
    <row r="65" spans="2:12" s="21" customFormat="1" x14ac:dyDescent="0.3">
      <c r="B65" s="15">
        <v>56</v>
      </c>
      <c r="C65" s="16" t="s">
        <v>206</v>
      </c>
      <c r="D65" s="17" t="s">
        <v>207</v>
      </c>
      <c r="E65" s="18" t="s">
        <v>121</v>
      </c>
      <c r="F65" s="18"/>
      <c r="G65" s="18"/>
      <c r="H65" s="29"/>
      <c r="I65" s="20">
        <v>4</v>
      </c>
      <c r="J65" s="20">
        <v>7</v>
      </c>
      <c r="K65" s="31">
        <f t="shared" si="0"/>
        <v>4.5</v>
      </c>
      <c r="L65" s="33">
        <f t="shared" si="1"/>
        <v>6.5</v>
      </c>
    </row>
    <row r="66" spans="2:12" s="21" customFormat="1" x14ac:dyDescent="0.3">
      <c r="B66" s="15">
        <v>57</v>
      </c>
      <c r="C66" s="16" t="s">
        <v>208</v>
      </c>
      <c r="D66" s="17" t="s">
        <v>209</v>
      </c>
      <c r="E66" s="18" t="s">
        <v>128</v>
      </c>
      <c r="F66" s="18"/>
      <c r="G66" s="18"/>
      <c r="H66" s="29">
        <v>7</v>
      </c>
      <c r="I66" s="20">
        <v>5</v>
      </c>
      <c r="J66" s="20">
        <v>5</v>
      </c>
      <c r="K66" s="31">
        <f t="shared" si="0"/>
        <v>4</v>
      </c>
      <c r="L66" s="33">
        <f t="shared" si="1"/>
        <v>6</v>
      </c>
    </row>
    <row r="67" spans="2:12" s="21" customFormat="1" x14ac:dyDescent="0.3">
      <c r="B67" s="15">
        <v>58</v>
      </c>
      <c r="C67" s="16" t="s">
        <v>210</v>
      </c>
      <c r="D67" s="17" t="s">
        <v>211</v>
      </c>
      <c r="E67" s="18" t="s">
        <v>189</v>
      </c>
      <c r="F67" s="18"/>
      <c r="G67" s="18"/>
      <c r="H67" s="29"/>
      <c r="I67" s="20">
        <v>6</v>
      </c>
      <c r="J67" s="20">
        <v>8</v>
      </c>
      <c r="K67" s="31">
        <f t="shared" si="0"/>
        <v>5.5</v>
      </c>
      <c r="L67" s="33">
        <f t="shared" si="1"/>
        <v>7.5</v>
      </c>
    </row>
    <row r="68" spans="2:12" s="21" customFormat="1" x14ac:dyDescent="0.3">
      <c r="B68" s="15">
        <v>59</v>
      </c>
      <c r="C68" s="16" t="s">
        <v>62</v>
      </c>
      <c r="D68" s="17" t="s">
        <v>63</v>
      </c>
      <c r="E68" s="18" t="s">
        <v>19</v>
      </c>
      <c r="F68" s="18">
        <v>9</v>
      </c>
      <c r="G68" s="18">
        <v>10</v>
      </c>
      <c r="H68" s="29">
        <v>8</v>
      </c>
      <c r="I68" s="20">
        <v>6</v>
      </c>
      <c r="J68" s="20">
        <v>8</v>
      </c>
      <c r="K68" s="31">
        <f t="shared" si="0"/>
        <v>8</v>
      </c>
      <c r="L68" s="33">
        <f t="shared" si="1"/>
        <v>10</v>
      </c>
    </row>
    <row r="69" spans="2:12" s="21" customFormat="1" x14ac:dyDescent="0.3">
      <c r="B69" s="15">
        <v>60</v>
      </c>
      <c r="C69" s="16" t="s">
        <v>64</v>
      </c>
      <c r="D69" s="17" t="s">
        <v>65</v>
      </c>
      <c r="E69" s="18" t="s">
        <v>19</v>
      </c>
      <c r="F69" s="18"/>
      <c r="G69" s="18"/>
      <c r="H69" s="29"/>
      <c r="I69" s="20">
        <v>5</v>
      </c>
      <c r="J69" s="20">
        <v>6</v>
      </c>
      <c r="K69" s="31">
        <f t="shared" si="0"/>
        <v>4.5</v>
      </c>
      <c r="L69" s="33">
        <f t="shared" si="1"/>
        <v>6.5</v>
      </c>
    </row>
    <row r="70" spans="2:12" s="21" customFormat="1" x14ac:dyDescent="0.3">
      <c r="B70" s="15">
        <v>61</v>
      </c>
      <c r="C70" s="35" t="s">
        <v>68</v>
      </c>
      <c r="D70" s="17" t="s">
        <v>69</v>
      </c>
      <c r="E70" s="18" t="s">
        <v>19</v>
      </c>
      <c r="F70" s="18">
        <v>8</v>
      </c>
      <c r="G70" s="18">
        <v>10</v>
      </c>
      <c r="H70" s="29">
        <v>8</v>
      </c>
      <c r="I70" s="20">
        <v>6</v>
      </c>
      <c r="J70" s="20">
        <v>8</v>
      </c>
      <c r="K70" s="31">
        <f t="shared" si="0"/>
        <v>8</v>
      </c>
      <c r="L70" s="33">
        <f t="shared" si="1"/>
        <v>10</v>
      </c>
    </row>
    <row r="71" spans="2:12" s="21" customFormat="1" x14ac:dyDescent="0.3">
      <c r="B71" s="15">
        <v>62</v>
      </c>
      <c r="C71" s="16" t="s">
        <v>212</v>
      </c>
      <c r="D71" s="17" t="s">
        <v>213</v>
      </c>
      <c r="E71" s="18" t="s">
        <v>121</v>
      </c>
      <c r="F71" s="18"/>
      <c r="G71" s="18"/>
      <c r="H71" s="29"/>
      <c r="I71" s="20">
        <v>2</v>
      </c>
      <c r="J71" s="20">
        <v>6.5</v>
      </c>
      <c r="K71" s="31">
        <f t="shared" si="0"/>
        <v>4</v>
      </c>
      <c r="L71" s="33">
        <f t="shared" si="1"/>
        <v>6</v>
      </c>
    </row>
    <row r="72" spans="2:12" s="21" customFormat="1" x14ac:dyDescent="0.3">
      <c r="B72" s="15">
        <v>63</v>
      </c>
      <c r="C72" s="16" t="s">
        <v>214</v>
      </c>
      <c r="D72" s="17" t="s">
        <v>215</v>
      </c>
      <c r="E72" s="18" t="s">
        <v>189</v>
      </c>
      <c r="F72" s="18"/>
      <c r="G72" s="18"/>
      <c r="H72" s="29"/>
      <c r="I72" s="20">
        <v>5</v>
      </c>
      <c r="J72" s="20">
        <v>5</v>
      </c>
      <c r="K72" s="31">
        <f t="shared" si="0"/>
        <v>4</v>
      </c>
      <c r="L72" s="33">
        <f t="shared" si="1"/>
        <v>6</v>
      </c>
    </row>
    <row r="73" spans="2:12" s="21" customFormat="1" x14ac:dyDescent="0.3">
      <c r="B73" s="15">
        <v>64</v>
      </c>
      <c r="C73" s="16" t="s">
        <v>216</v>
      </c>
      <c r="D73" s="17" t="s">
        <v>217</v>
      </c>
      <c r="E73" s="18" t="s">
        <v>189</v>
      </c>
      <c r="F73" s="18"/>
      <c r="G73" s="18"/>
      <c r="H73" s="29">
        <v>7</v>
      </c>
      <c r="I73" s="20">
        <v>5</v>
      </c>
      <c r="J73" s="20">
        <v>7</v>
      </c>
      <c r="K73" s="31">
        <f t="shared" si="0"/>
        <v>5</v>
      </c>
      <c r="L73" s="33">
        <f t="shared" si="1"/>
        <v>7</v>
      </c>
    </row>
    <row r="74" spans="2:12" s="21" customFormat="1" x14ac:dyDescent="0.3">
      <c r="B74" s="15">
        <v>65</v>
      </c>
      <c r="C74" s="16" t="s">
        <v>218</v>
      </c>
      <c r="D74" s="17" t="s">
        <v>219</v>
      </c>
      <c r="E74" s="18" t="s">
        <v>189</v>
      </c>
      <c r="F74" s="18"/>
      <c r="G74" s="18"/>
      <c r="H74" s="29"/>
      <c r="I74" s="20">
        <v>4</v>
      </c>
      <c r="J74" s="20">
        <v>7</v>
      </c>
      <c r="K74" s="31">
        <f t="shared" si="0"/>
        <v>4.5</v>
      </c>
      <c r="L74" s="33">
        <f t="shared" si="1"/>
        <v>6.5</v>
      </c>
    </row>
    <row r="75" spans="2:12" s="21" customFormat="1" x14ac:dyDescent="0.3">
      <c r="B75" s="15">
        <v>66</v>
      </c>
      <c r="C75" s="16" t="s">
        <v>220</v>
      </c>
      <c r="D75" s="17" t="s">
        <v>221</v>
      </c>
      <c r="E75" s="18" t="s">
        <v>98</v>
      </c>
      <c r="F75" s="18"/>
      <c r="G75" s="18"/>
      <c r="H75" s="29"/>
      <c r="I75" s="20">
        <v>5</v>
      </c>
      <c r="J75" s="20">
        <v>7</v>
      </c>
      <c r="K75" s="31">
        <f t="shared" ref="K75:K138" si="2">MROUND((F75*5+G75*5+I75*10+J75*20)/40,0.5)</f>
        <v>5</v>
      </c>
      <c r="L75" s="33">
        <f t="shared" ref="L75:L218" si="3">IF(K75&gt;0,MROUND(K75+2,0.5),0)</f>
        <v>7</v>
      </c>
    </row>
    <row r="76" spans="2:12" s="21" customFormat="1" x14ac:dyDescent="0.3">
      <c r="B76" s="15">
        <v>67</v>
      </c>
      <c r="C76" s="16" t="s">
        <v>222</v>
      </c>
      <c r="D76" s="17" t="s">
        <v>223</v>
      </c>
      <c r="E76" s="18" t="s">
        <v>189</v>
      </c>
      <c r="F76" s="18"/>
      <c r="G76" s="18"/>
      <c r="H76" s="29">
        <v>7</v>
      </c>
      <c r="I76" s="20">
        <v>5</v>
      </c>
      <c r="J76" s="20">
        <v>7</v>
      </c>
      <c r="K76" s="31">
        <f t="shared" si="2"/>
        <v>5</v>
      </c>
      <c r="L76" s="33">
        <f t="shared" si="3"/>
        <v>7</v>
      </c>
    </row>
    <row r="77" spans="2:12" s="21" customFormat="1" x14ac:dyDescent="0.3">
      <c r="B77" s="15">
        <v>68</v>
      </c>
      <c r="C77" s="16" t="s">
        <v>224</v>
      </c>
      <c r="D77" s="17" t="s">
        <v>225</v>
      </c>
      <c r="E77" s="18" t="s">
        <v>98</v>
      </c>
      <c r="F77" s="18"/>
      <c r="G77" s="18"/>
      <c r="H77" s="29">
        <v>7</v>
      </c>
      <c r="I77" s="20"/>
      <c r="J77" s="20"/>
      <c r="K77" s="31">
        <f t="shared" si="2"/>
        <v>0</v>
      </c>
      <c r="L77" s="33">
        <f t="shared" si="3"/>
        <v>0</v>
      </c>
    </row>
    <row r="78" spans="2:12" s="21" customFormat="1" x14ac:dyDescent="0.3">
      <c r="B78" s="15">
        <v>69</v>
      </c>
      <c r="C78" s="16" t="s">
        <v>226</v>
      </c>
      <c r="D78" s="17" t="s">
        <v>227</v>
      </c>
      <c r="E78" s="18" t="s">
        <v>98</v>
      </c>
      <c r="F78" s="18"/>
      <c r="G78" s="18"/>
      <c r="H78" s="29"/>
      <c r="I78" s="20">
        <v>5</v>
      </c>
      <c r="J78" s="20">
        <v>5</v>
      </c>
      <c r="K78" s="31">
        <f t="shared" si="2"/>
        <v>4</v>
      </c>
      <c r="L78" s="33">
        <f t="shared" si="3"/>
        <v>6</v>
      </c>
    </row>
    <row r="79" spans="2:12" s="21" customFormat="1" x14ac:dyDescent="0.3">
      <c r="B79" s="15">
        <v>70</v>
      </c>
      <c r="C79" s="16" t="s">
        <v>228</v>
      </c>
      <c r="D79" s="17" t="s">
        <v>229</v>
      </c>
      <c r="E79" s="18" t="s">
        <v>121</v>
      </c>
      <c r="F79" s="18"/>
      <c r="G79" s="18"/>
      <c r="H79" s="29"/>
      <c r="I79" s="20">
        <v>4</v>
      </c>
      <c r="J79" s="20">
        <v>9</v>
      </c>
      <c r="K79" s="31">
        <f t="shared" si="2"/>
        <v>5.5</v>
      </c>
      <c r="L79" s="33">
        <f t="shared" si="3"/>
        <v>7.5</v>
      </c>
    </row>
    <row r="80" spans="2:12" s="21" customFormat="1" x14ac:dyDescent="0.3">
      <c r="B80" s="15">
        <v>71</v>
      </c>
      <c r="C80" s="16" t="s">
        <v>230</v>
      </c>
      <c r="D80" s="17" t="s">
        <v>82</v>
      </c>
      <c r="E80" s="18" t="s">
        <v>176</v>
      </c>
      <c r="F80" s="18"/>
      <c r="G80" s="18"/>
      <c r="H80" s="29"/>
      <c r="I80" s="20">
        <v>1</v>
      </c>
      <c r="J80" s="20">
        <v>7</v>
      </c>
      <c r="K80" s="31">
        <f t="shared" si="2"/>
        <v>4</v>
      </c>
      <c r="L80" s="33">
        <f t="shared" si="3"/>
        <v>6</v>
      </c>
    </row>
    <row r="81" spans="2:12" s="21" customFormat="1" x14ac:dyDescent="0.3">
      <c r="B81" s="15">
        <v>72</v>
      </c>
      <c r="C81" s="16" t="s">
        <v>231</v>
      </c>
      <c r="D81" s="17" t="s">
        <v>232</v>
      </c>
      <c r="E81" s="18" t="s">
        <v>147</v>
      </c>
      <c r="F81" s="18"/>
      <c r="G81" s="18"/>
      <c r="H81" s="29"/>
      <c r="I81" s="20">
        <v>6</v>
      </c>
      <c r="J81" s="20">
        <v>5</v>
      </c>
      <c r="K81" s="31">
        <f t="shared" si="2"/>
        <v>4</v>
      </c>
      <c r="L81" s="33">
        <f t="shared" si="3"/>
        <v>6</v>
      </c>
    </row>
    <row r="82" spans="2:12" s="21" customFormat="1" x14ac:dyDescent="0.3">
      <c r="B82" s="15">
        <v>73</v>
      </c>
      <c r="C82" s="16" t="s">
        <v>233</v>
      </c>
      <c r="D82" s="17" t="s">
        <v>234</v>
      </c>
      <c r="E82" s="18" t="s">
        <v>176</v>
      </c>
      <c r="F82" s="18"/>
      <c r="G82" s="18"/>
      <c r="H82" s="29"/>
      <c r="I82" s="20">
        <v>7</v>
      </c>
      <c r="J82" s="20">
        <v>6</v>
      </c>
      <c r="K82" s="31">
        <f t="shared" si="2"/>
        <v>5</v>
      </c>
      <c r="L82" s="33">
        <f t="shared" si="3"/>
        <v>7</v>
      </c>
    </row>
    <row r="83" spans="2:12" s="21" customFormat="1" x14ac:dyDescent="0.3">
      <c r="B83" s="15">
        <v>74</v>
      </c>
      <c r="C83" s="16" t="s">
        <v>235</v>
      </c>
      <c r="D83" s="17" t="s">
        <v>236</v>
      </c>
      <c r="E83" s="18" t="s">
        <v>147</v>
      </c>
      <c r="F83" s="18"/>
      <c r="G83" s="18"/>
      <c r="H83" s="29"/>
      <c r="I83" s="20">
        <v>6</v>
      </c>
      <c r="J83" s="20">
        <v>6.5</v>
      </c>
      <c r="K83" s="31">
        <f t="shared" si="2"/>
        <v>5</v>
      </c>
      <c r="L83" s="33">
        <f t="shared" si="3"/>
        <v>7</v>
      </c>
    </row>
    <row r="84" spans="2:12" s="21" customFormat="1" x14ac:dyDescent="0.3">
      <c r="B84" s="15">
        <v>75</v>
      </c>
      <c r="C84" s="16" t="s">
        <v>237</v>
      </c>
      <c r="D84" s="17" t="s">
        <v>238</v>
      </c>
      <c r="E84" s="18" t="s">
        <v>189</v>
      </c>
      <c r="F84" s="18"/>
      <c r="G84" s="18"/>
      <c r="H84" s="29"/>
      <c r="I84" s="20">
        <v>5</v>
      </c>
      <c r="J84" s="20">
        <v>7</v>
      </c>
      <c r="K84" s="31">
        <f t="shared" si="2"/>
        <v>5</v>
      </c>
      <c r="L84" s="33">
        <f t="shared" si="3"/>
        <v>7</v>
      </c>
    </row>
    <row r="85" spans="2:12" s="21" customFormat="1" x14ac:dyDescent="0.3">
      <c r="B85" s="15">
        <v>76</v>
      </c>
      <c r="C85" s="16" t="s">
        <v>239</v>
      </c>
      <c r="D85" s="17" t="s">
        <v>240</v>
      </c>
      <c r="E85" s="18" t="s">
        <v>189</v>
      </c>
      <c r="F85" s="18"/>
      <c r="G85" s="18"/>
      <c r="H85" s="29"/>
      <c r="I85" s="20">
        <v>5</v>
      </c>
      <c r="J85" s="20">
        <v>7</v>
      </c>
      <c r="K85" s="31">
        <f t="shared" si="2"/>
        <v>5</v>
      </c>
      <c r="L85" s="33">
        <f t="shared" si="3"/>
        <v>7</v>
      </c>
    </row>
    <row r="86" spans="2:12" s="21" customFormat="1" x14ac:dyDescent="0.3">
      <c r="B86" s="15">
        <v>77</v>
      </c>
      <c r="C86" s="16" t="s">
        <v>241</v>
      </c>
      <c r="D86" s="17" t="s">
        <v>242</v>
      </c>
      <c r="E86" s="18" t="s">
        <v>98</v>
      </c>
      <c r="F86" s="18"/>
      <c r="G86" s="18"/>
      <c r="H86" s="29"/>
      <c r="I86" s="20">
        <v>5</v>
      </c>
      <c r="J86" s="20">
        <v>6.5</v>
      </c>
      <c r="K86" s="31">
        <f t="shared" si="2"/>
        <v>4.5</v>
      </c>
      <c r="L86" s="33">
        <f t="shared" si="3"/>
        <v>6.5</v>
      </c>
    </row>
    <row r="87" spans="2:12" s="21" customFormat="1" x14ac:dyDescent="0.3">
      <c r="B87" s="15">
        <v>78</v>
      </c>
      <c r="C87" s="16" t="s">
        <v>243</v>
      </c>
      <c r="D87" s="17" t="s">
        <v>244</v>
      </c>
      <c r="E87" s="18" t="s">
        <v>118</v>
      </c>
      <c r="F87" s="18"/>
      <c r="G87" s="18"/>
      <c r="H87" s="29">
        <v>7</v>
      </c>
      <c r="I87" s="20">
        <v>5</v>
      </c>
      <c r="J87" s="20">
        <v>8</v>
      </c>
      <c r="K87" s="31">
        <f t="shared" si="2"/>
        <v>5.5</v>
      </c>
      <c r="L87" s="33">
        <f t="shared" si="3"/>
        <v>7.5</v>
      </c>
    </row>
    <row r="88" spans="2:12" s="21" customFormat="1" x14ac:dyDescent="0.3">
      <c r="B88" s="15">
        <v>79</v>
      </c>
      <c r="C88" s="16" t="s">
        <v>245</v>
      </c>
      <c r="D88" s="17" t="s">
        <v>246</v>
      </c>
      <c r="E88" s="18" t="s">
        <v>176</v>
      </c>
      <c r="F88" s="18"/>
      <c r="G88" s="18"/>
      <c r="H88" s="29"/>
      <c r="I88" s="20">
        <v>1</v>
      </c>
      <c r="J88" s="20">
        <v>7</v>
      </c>
      <c r="K88" s="31">
        <f t="shared" si="2"/>
        <v>4</v>
      </c>
      <c r="L88" s="33">
        <f t="shared" si="3"/>
        <v>6</v>
      </c>
    </row>
    <row r="89" spans="2:12" s="21" customFormat="1" x14ac:dyDescent="0.3">
      <c r="B89" s="15">
        <v>80</v>
      </c>
      <c r="C89" s="16" t="s">
        <v>247</v>
      </c>
      <c r="D89" s="17" t="s">
        <v>248</v>
      </c>
      <c r="E89" s="18" t="s">
        <v>189</v>
      </c>
      <c r="F89" s="18"/>
      <c r="G89" s="18"/>
      <c r="H89" s="29"/>
      <c r="I89" s="20">
        <v>6</v>
      </c>
      <c r="J89" s="20">
        <v>8</v>
      </c>
      <c r="K89" s="31">
        <f t="shared" si="2"/>
        <v>5.5</v>
      </c>
      <c r="L89" s="33">
        <f t="shared" si="3"/>
        <v>7.5</v>
      </c>
    </row>
    <row r="90" spans="2:12" s="21" customFormat="1" x14ac:dyDescent="0.3">
      <c r="B90" s="15">
        <v>81</v>
      </c>
      <c r="C90" s="16" t="s">
        <v>249</v>
      </c>
      <c r="D90" s="17" t="s">
        <v>250</v>
      </c>
      <c r="E90" s="18" t="s">
        <v>121</v>
      </c>
      <c r="F90" s="18"/>
      <c r="G90" s="18"/>
      <c r="H90" s="29"/>
      <c r="I90" s="20">
        <v>6</v>
      </c>
      <c r="J90" s="20">
        <v>6</v>
      </c>
      <c r="K90" s="31">
        <f t="shared" si="2"/>
        <v>4.5</v>
      </c>
      <c r="L90" s="33">
        <f t="shared" si="3"/>
        <v>6.5</v>
      </c>
    </row>
    <row r="91" spans="2:12" s="21" customFormat="1" x14ac:dyDescent="0.3">
      <c r="B91" s="15">
        <v>82</v>
      </c>
      <c r="C91" s="16" t="s">
        <v>251</v>
      </c>
      <c r="D91" s="17" t="s">
        <v>252</v>
      </c>
      <c r="E91" s="18" t="s">
        <v>176</v>
      </c>
      <c r="F91" s="18"/>
      <c r="G91" s="18"/>
      <c r="H91" s="29"/>
      <c r="I91" s="20">
        <v>7</v>
      </c>
      <c r="J91" s="20"/>
      <c r="K91" s="31">
        <f t="shared" si="2"/>
        <v>2</v>
      </c>
      <c r="L91" s="33">
        <f t="shared" si="3"/>
        <v>4</v>
      </c>
    </row>
    <row r="92" spans="2:12" s="21" customFormat="1" x14ac:dyDescent="0.3">
      <c r="B92" s="15">
        <v>83</v>
      </c>
      <c r="C92" s="16" t="s">
        <v>253</v>
      </c>
      <c r="D92" s="17" t="s">
        <v>254</v>
      </c>
      <c r="E92" s="18" t="s">
        <v>189</v>
      </c>
      <c r="F92" s="18"/>
      <c r="G92" s="18"/>
      <c r="H92" s="29"/>
      <c r="I92" s="20">
        <v>6</v>
      </c>
      <c r="J92" s="20">
        <v>7</v>
      </c>
      <c r="K92" s="31">
        <f t="shared" si="2"/>
        <v>5</v>
      </c>
      <c r="L92" s="33">
        <f t="shared" si="3"/>
        <v>7</v>
      </c>
    </row>
    <row r="93" spans="2:12" s="21" customFormat="1" x14ac:dyDescent="0.3">
      <c r="B93" s="15">
        <v>84</v>
      </c>
      <c r="C93" s="16" t="s">
        <v>255</v>
      </c>
      <c r="D93" s="17" t="s">
        <v>256</v>
      </c>
      <c r="E93" s="18" t="s">
        <v>189</v>
      </c>
      <c r="F93" s="18"/>
      <c r="G93" s="18"/>
      <c r="H93" s="29"/>
      <c r="I93" s="20">
        <v>5</v>
      </c>
      <c r="J93" s="20">
        <v>7</v>
      </c>
      <c r="K93" s="31">
        <f t="shared" si="2"/>
        <v>5</v>
      </c>
      <c r="L93" s="33">
        <f t="shared" si="3"/>
        <v>7</v>
      </c>
    </row>
    <row r="94" spans="2:12" s="21" customFormat="1" x14ac:dyDescent="0.3">
      <c r="B94" s="15">
        <v>85</v>
      </c>
      <c r="C94" s="16" t="s">
        <v>257</v>
      </c>
      <c r="D94" s="17" t="s">
        <v>258</v>
      </c>
      <c r="E94" s="18" t="s">
        <v>176</v>
      </c>
      <c r="F94" s="18"/>
      <c r="G94" s="18"/>
      <c r="H94" s="29"/>
      <c r="I94" s="20">
        <v>1</v>
      </c>
      <c r="J94" s="20">
        <v>7</v>
      </c>
      <c r="K94" s="31">
        <f t="shared" si="2"/>
        <v>4</v>
      </c>
      <c r="L94" s="33">
        <f t="shared" si="3"/>
        <v>6</v>
      </c>
    </row>
    <row r="95" spans="2:12" s="21" customFormat="1" x14ac:dyDescent="0.3">
      <c r="B95" s="15">
        <v>86</v>
      </c>
      <c r="C95" s="16" t="s">
        <v>259</v>
      </c>
      <c r="D95" s="17" t="s">
        <v>260</v>
      </c>
      <c r="E95" s="18" t="s">
        <v>189</v>
      </c>
      <c r="F95" s="18">
        <v>8</v>
      </c>
      <c r="G95" s="18">
        <v>7</v>
      </c>
      <c r="H95" s="29"/>
      <c r="I95" s="20">
        <v>5</v>
      </c>
      <c r="J95" s="20">
        <v>7</v>
      </c>
      <c r="K95" s="31">
        <f t="shared" si="2"/>
        <v>6.5</v>
      </c>
      <c r="L95" s="33">
        <f t="shared" si="3"/>
        <v>8.5</v>
      </c>
    </row>
    <row r="96" spans="2:12" s="21" customFormat="1" x14ac:dyDescent="0.3">
      <c r="B96" s="15">
        <v>87</v>
      </c>
      <c r="C96" s="16" t="s">
        <v>261</v>
      </c>
      <c r="D96" s="17" t="s">
        <v>262</v>
      </c>
      <c r="E96" s="18" t="s">
        <v>98</v>
      </c>
      <c r="F96" s="18"/>
      <c r="G96" s="18"/>
      <c r="H96" s="29"/>
      <c r="I96" s="20">
        <v>5</v>
      </c>
      <c r="J96" s="20">
        <v>5</v>
      </c>
      <c r="K96" s="31">
        <f t="shared" si="2"/>
        <v>4</v>
      </c>
      <c r="L96" s="33">
        <f t="shared" si="3"/>
        <v>6</v>
      </c>
    </row>
    <row r="97" spans="2:12" s="21" customFormat="1" x14ac:dyDescent="0.3">
      <c r="B97" s="15">
        <v>88</v>
      </c>
      <c r="C97" s="16" t="s">
        <v>263</v>
      </c>
      <c r="D97" s="17" t="s">
        <v>264</v>
      </c>
      <c r="E97" s="18" t="s">
        <v>189</v>
      </c>
      <c r="F97" s="18">
        <v>9</v>
      </c>
      <c r="G97" s="18">
        <v>10</v>
      </c>
      <c r="H97" s="29">
        <v>8</v>
      </c>
      <c r="I97" s="20"/>
      <c r="J97" s="20">
        <v>8.5</v>
      </c>
      <c r="K97" s="31">
        <f t="shared" si="2"/>
        <v>6.5</v>
      </c>
      <c r="L97" s="33">
        <f t="shared" si="3"/>
        <v>8.5</v>
      </c>
    </row>
    <row r="98" spans="2:12" s="21" customFormat="1" x14ac:dyDescent="0.3">
      <c r="B98" s="15">
        <v>89</v>
      </c>
      <c r="C98" s="16" t="s">
        <v>265</v>
      </c>
      <c r="D98" s="17" t="s">
        <v>266</v>
      </c>
      <c r="E98" s="18" t="s">
        <v>28</v>
      </c>
      <c r="F98" s="18"/>
      <c r="G98" s="18"/>
      <c r="H98" s="29"/>
      <c r="I98" s="20">
        <v>5</v>
      </c>
      <c r="J98" s="20">
        <v>8.5</v>
      </c>
      <c r="K98" s="31">
        <f t="shared" si="2"/>
        <v>5.5</v>
      </c>
      <c r="L98" s="33">
        <f t="shared" si="3"/>
        <v>7.5</v>
      </c>
    </row>
    <row r="99" spans="2:12" s="21" customFormat="1" x14ac:dyDescent="0.3">
      <c r="B99" s="15">
        <v>90</v>
      </c>
      <c r="C99" s="16" t="s">
        <v>60</v>
      </c>
      <c r="D99" s="17" t="s">
        <v>61</v>
      </c>
      <c r="E99" s="18" t="s">
        <v>19</v>
      </c>
      <c r="F99" s="18">
        <v>8</v>
      </c>
      <c r="G99" s="18">
        <v>8</v>
      </c>
      <c r="H99" s="29"/>
      <c r="I99" s="20">
        <v>4</v>
      </c>
      <c r="J99" s="20">
        <v>7</v>
      </c>
      <c r="K99" s="31">
        <f t="shared" si="2"/>
        <v>6.5</v>
      </c>
      <c r="L99" s="33">
        <f t="shared" si="3"/>
        <v>8.5</v>
      </c>
    </row>
    <row r="100" spans="2:12" s="21" customFormat="1" x14ac:dyDescent="0.3">
      <c r="B100" s="15">
        <v>91</v>
      </c>
      <c r="C100" s="16" t="s">
        <v>267</v>
      </c>
      <c r="D100" s="17" t="s">
        <v>268</v>
      </c>
      <c r="E100" s="18" t="s">
        <v>29</v>
      </c>
      <c r="F100" s="18"/>
      <c r="G100" s="18"/>
      <c r="H100" s="29"/>
      <c r="I100" s="20">
        <v>6</v>
      </c>
      <c r="J100" s="20">
        <v>7</v>
      </c>
      <c r="K100" s="31">
        <f t="shared" si="2"/>
        <v>5</v>
      </c>
      <c r="L100" s="33">
        <f t="shared" si="3"/>
        <v>7</v>
      </c>
    </row>
    <row r="101" spans="2:12" s="21" customFormat="1" x14ac:dyDescent="0.3">
      <c r="B101" s="15">
        <v>92</v>
      </c>
      <c r="C101" s="16" t="s">
        <v>32</v>
      </c>
      <c r="D101" s="17" t="s">
        <v>33</v>
      </c>
      <c r="E101" s="18" t="s">
        <v>34</v>
      </c>
      <c r="F101" s="18"/>
      <c r="G101" s="18"/>
      <c r="H101" s="29"/>
      <c r="I101" s="20">
        <v>6</v>
      </c>
      <c r="J101" s="20">
        <v>6.5</v>
      </c>
      <c r="K101" s="31">
        <f t="shared" si="2"/>
        <v>5</v>
      </c>
      <c r="L101" s="33">
        <f t="shared" si="3"/>
        <v>7</v>
      </c>
    </row>
    <row r="102" spans="2:12" s="21" customFormat="1" x14ac:dyDescent="0.3">
      <c r="B102" s="15">
        <v>93</v>
      </c>
      <c r="C102" s="16" t="s">
        <v>269</v>
      </c>
      <c r="D102" s="17" t="s">
        <v>270</v>
      </c>
      <c r="E102" s="18" t="s">
        <v>121</v>
      </c>
      <c r="F102" s="18">
        <v>7</v>
      </c>
      <c r="G102" s="18"/>
      <c r="H102" s="29">
        <v>7</v>
      </c>
      <c r="I102" s="20">
        <v>5</v>
      </c>
      <c r="J102" s="20">
        <v>7</v>
      </c>
      <c r="K102" s="31">
        <f t="shared" si="2"/>
        <v>5.5</v>
      </c>
      <c r="L102" s="33">
        <f t="shared" si="3"/>
        <v>7.5</v>
      </c>
    </row>
    <row r="103" spans="2:12" s="21" customFormat="1" x14ac:dyDescent="0.3">
      <c r="B103" s="15">
        <v>94</v>
      </c>
      <c r="C103" s="16" t="s">
        <v>271</v>
      </c>
      <c r="D103" s="17" t="s">
        <v>272</v>
      </c>
      <c r="E103" s="18" t="s">
        <v>98</v>
      </c>
      <c r="F103" s="18"/>
      <c r="G103" s="18"/>
      <c r="H103" s="29"/>
      <c r="I103" s="20">
        <v>5</v>
      </c>
      <c r="J103" s="20">
        <v>7</v>
      </c>
      <c r="K103" s="31">
        <f t="shared" si="2"/>
        <v>5</v>
      </c>
      <c r="L103" s="33">
        <f t="shared" si="3"/>
        <v>7</v>
      </c>
    </row>
    <row r="104" spans="2:12" s="21" customFormat="1" x14ac:dyDescent="0.3">
      <c r="B104" s="15">
        <v>95</v>
      </c>
      <c r="C104" s="16" t="s">
        <v>273</v>
      </c>
      <c r="D104" s="17" t="s">
        <v>274</v>
      </c>
      <c r="E104" s="18" t="s">
        <v>118</v>
      </c>
      <c r="F104" s="18"/>
      <c r="G104" s="18"/>
      <c r="H104" s="29"/>
      <c r="I104" s="20">
        <v>5</v>
      </c>
      <c r="J104" s="20">
        <v>6</v>
      </c>
      <c r="K104" s="31">
        <f t="shared" si="2"/>
        <v>4.5</v>
      </c>
      <c r="L104" s="33">
        <f t="shared" si="3"/>
        <v>6.5</v>
      </c>
    </row>
    <row r="105" spans="2:12" s="21" customFormat="1" x14ac:dyDescent="0.3">
      <c r="B105" s="15">
        <v>96</v>
      </c>
      <c r="C105" s="16" t="s">
        <v>275</v>
      </c>
      <c r="D105" s="17" t="s">
        <v>276</v>
      </c>
      <c r="E105" s="18" t="s">
        <v>147</v>
      </c>
      <c r="F105" s="18"/>
      <c r="G105" s="18"/>
      <c r="H105" s="29"/>
      <c r="I105" s="20">
        <v>5</v>
      </c>
      <c r="J105" s="20">
        <v>7</v>
      </c>
      <c r="K105" s="31">
        <f t="shared" si="2"/>
        <v>5</v>
      </c>
      <c r="L105" s="33">
        <f t="shared" si="3"/>
        <v>7</v>
      </c>
    </row>
    <row r="106" spans="2:12" s="21" customFormat="1" x14ac:dyDescent="0.3">
      <c r="B106" s="15">
        <v>97</v>
      </c>
      <c r="C106" s="16" t="s">
        <v>277</v>
      </c>
      <c r="D106" s="17" t="s">
        <v>278</v>
      </c>
      <c r="E106" s="18" t="s">
        <v>147</v>
      </c>
      <c r="F106" s="18"/>
      <c r="G106" s="18"/>
      <c r="H106" s="29"/>
      <c r="I106" s="20">
        <v>6</v>
      </c>
      <c r="J106" s="20">
        <v>8</v>
      </c>
      <c r="K106" s="31">
        <f t="shared" si="2"/>
        <v>5.5</v>
      </c>
      <c r="L106" s="33">
        <f t="shared" si="3"/>
        <v>7.5</v>
      </c>
    </row>
    <row r="107" spans="2:12" s="21" customFormat="1" x14ac:dyDescent="0.3">
      <c r="B107" s="15">
        <v>98</v>
      </c>
      <c r="C107" s="16" t="s">
        <v>279</v>
      </c>
      <c r="D107" s="17" t="s">
        <v>280</v>
      </c>
      <c r="E107" s="18" t="s">
        <v>189</v>
      </c>
      <c r="F107" s="18"/>
      <c r="G107" s="18"/>
      <c r="H107" s="29"/>
      <c r="I107" s="20">
        <v>6</v>
      </c>
      <c r="J107" s="20">
        <v>8</v>
      </c>
      <c r="K107" s="31">
        <f t="shared" si="2"/>
        <v>5.5</v>
      </c>
      <c r="L107" s="33">
        <f t="shared" si="3"/>
        <v>7.5</v>
      </c>
    </row>
    <row r="108" spans="2:12" s="21" customFormat="1" x14ac:dyDescent="0.3">
      <c r="B108" s="15">
        <v>99</v>
      </c>
      <c r="C108" s="16" t="s">
        <v>281</v>
      </c>
      <c r="D108" s="17" t="s">
        <v>282</v>
      </c>
      <c r="E108" s="18" t="s">
        <v>98</v>
      </c>
      <c r="F108" s="18"/>
      <c r="G108" s="18"/>
      <c r="H108" s="29"/>
      <c r="I108" s="20">
        <v>5</v>
      </c>
      <c r="J108" s="20">
        <v>7</v>
      </c>
      <c r="K108" s="31">
        <f t="shared" si="2"/>
        <v>5</v>
      </c>
      <c r="L108" s="33">
        <f t="shared" si="3"/>
        <v>7</v>
      </c>
    </row>
    <row r="109" spans="2:12" s="21" customFormat="1" x14ac:dyDescent="0.3">
      <c r="B109" s="15">
        <v>100</v>
      </c>
      <c r="C109" s="16" t="s">
        <v>283</v>
      </c>
      <c r="D109" s="17" t="s">
        <v>284</v>
      </c>
      <c r="E109" s="18" t="s">
        <v>176</v>
      </c>
      <c r="F109" s="18"/>
      <c r="G109" s="18"/>
      <c r="H109" s="29">
        <v>7</v>
      </c>
      <c r="I109" s="20">
        <v>5</v>
      </c>
      <c r="J109" s="20">
        <v>4</v>
      </c>
      <c r="K109" s="31">
        <f t="shared" si="2"/>
        <v>3.5</v>
      </c>
      <c r="L109" s="33">
        <f t="shared" si="3"/>
        <v>5.5</v>
      </c>
    </row>
    <row r="110" spans="2:12" s="21" customFormat="1" x14ac:dyDescent="0.3">
      <c r="B110" s="15">
        <v>101</v>
      </c>
      <c r="C110" s="16" t="s">
        <v>285</v>
      </c>
      <c r="D110" s="17" t="s">
        <v>286</v>
      </c>
      <c r="E110" s="18" t="s">
        <v>121</v>
      </c>
      <c r="F110" s="18"/>
      <c r="G110" s="18"/>
      <c r="H110" s="29">
        <v>7</v>
      </c>
      <c r="I110" s="20">
        <v>4</v>
      </c>
      <c r="J110" s="20">
        <v>9</v>
      </c>
      <c r="K110" s="31">
        <f t="shared" si="2"/>
        <v>5.5</v>
      </c>
      <c r="L110" s="33">
        <f t="shared" si="3"/>
        <v>7.5</v>
      </c>
    </row>
    <row r="111" spans="2:12" s="21" customFormat="1" x14ac:dyDescent="0.3">
      <c r="B111" s="15">
        <v>102</v>
      </c>
      <c r="C111" s="16" t="s">
        <v>287</v>
      </c>
      <c r="D111" s="17" t="s">
        <v>288</v>
      </c>
      <c r="E111" s="18" t="s">
        <v>121</v>
      </c>
      <c r="F111" s="18">
        <v>8</v>
      </c>
      <c r="G111" s="18">
        <v>8</v>
      </c>
      <c r="H111" s="29"/>
      <c r="I111" s="20">
        <v>4</v>
      </c>
      <c r="J111" s="20">
        <v>7</v>
      </c>
      <c r="K111" s="31">
        <f t="shared" si="2"/>
        <v>6.5</v>
      </c>
      <c r="L111" s="33">
        <f t="shared" si="3"/>
        <v>8.5</v>
      </c>
    </row>
    <row r="112" spans="2:12" s="21" customFormat="1" x14ac:dyDescent="0.3">
      <c r="B112" s="15">
        <v>103</v>
      </c>
      <c r="C112" s="16" t="s">
        <v>289</v>
      </c>
      <c r="D112" s="17" t="s">
        <v>290</v>
      </c>
      <c r="E112" s="18" t="s">
        <v>98</v>
      </c>
      <c r="F112" s="18"/>
      <c r="G112" s="18"/>
      <c r="H112" s="29"/>
      <c r="I112" s="20">
        <v>5</v>
      </c>
      <c r="J112" s="20">
        <v>7</v>
      </c>
      <c r="K112" s="31">
        <f t="shared" si="2"/>
        <v>5</v>
      </c>
      <c r="L112" s="33">
        <f t="shared" si="3"/>
        <v>7</v>
      </c>
    </row>
    <row r="113" spans="2:12" s="21" customFormat="1" x14ac:dyDescent="0.3">
      <c r="B113" s="15">
        <v>104</v>
      </c>
      <c r="C113" s="16" t="s">
        <v>291</v>
      </c>
      <c r="D113" s="17" t="s">
        <v>292</v>
      </c>
      <c r="E113" s="18" t="s">
        <v>118</v>
      </c>
      <c r="F113" s="18"/>
      <c r="G113" s="18"/>
      <c r="H113" s="29"/>
      <c r="I113" s="20">
        <v>3</v>
      </c>
      <c r="J113" s="20">
        <v>8</v>
      </c>
      <c r="K113" s="31">
        <f t="shared" si="2"/>
        <v>5</v>
      </c>
      <c r="L113" s="33">
        <f t="shared" si="3"/>
        <v>7</v>
      </c>
    </row>
    <row r="114" spans="2:12" s="21" customFormat="1" x14ac:dyDescent="0.3">
      <c r="B114" s="15">
        <v>105</v>
      </c>
      <c r="C114" s="16" t="s">
        <v>293</v>
      </c>
      <c r="D114" s="17" t="s">
        <v>294</v>
      </c>
      <c r="E114" s="18" t="s">
        <v>176</v>
      </c>
      <c r="F114" s="18"/>
      <c r="G114" s="18"/>
      <c r="H114" s="29"/>
      <c r="I114" s="20">
        <v>5</v>
      </c>
      <c r="J114" s="20">
        <v>4</v>
      </c>
      <c r="K114" s="31">
        <f t="shared" si="2"/>
        <v>3.5</v>
      </c>
      <c r="L114" s="33">
        <f t="shared" si="3"/>
        <v>5.5</v>
      </c>
    </row>
    <row r="115" spans="2:12" s="21" customFormat="1" x14ac:dyDescent="0.3">
      <c r="B115" s="15">
        <v>106</v>
      </c>
      <c r="C115" s="16" t="s">
        <v>295</v>
      </c>
      <c r="D115" s="17" t="s">
        <v>296</v>
      </c>
      <c r="E115" s="18" t="s">
        <v>118</v>
      </c>
      <c r="F115" s="18"/>
      <c r="G115" s="18"/>
      <c r="H115" s="29"/>
      <c r="I115" s="20">
        <v>6</v>
      </c>
      <c r="J115" s="20">
        <v>6</v>
      </c>
      <c r="K115" s="31">
        <f t="shared" si="2"/>
        <v>4.5</v>
      </c>
      <c r="L115" s="33">
        <f t="shared" si="3"/>
        <v>6.5</v>
      </c>
    </row>
    <row r="116" spans="2:12" s="21" customFormat="1" x14ac:dyDescent="0.3">
      <c r="B116" s="15">
        <v>107</v>
      </c>
      <c r="C116" s="16" t="s">
        <v>297</v>
      </c>
      <c r="D116" s="17" t="s">
        <v>298</v>
      </c>
      <c r="E116" s="18" t="s">
        <v>147</v>
      </c>
      <c r="F116" s="18"/>
      <c r="G116" s="18"/>
      <c r="H116" s="29">
        <v>7</v>
      </c>
      <c r="I116" s="20">
        <v>0</v>
      </c>
      <c r="J116" s="20">
        <v>5</v>
      </c>
      <c r="K116" s="31">
        <f t="shared" si="2"/>
        <v>2.5</v>
      </c>
      <c r="L116" s="33">
        <f t="shared" si="3"/>
        <v>4.5</v>
      </c>
    </row>
    <row r="117" spans="2:12" s="21" customFormat="1" x14ac:dyDescent="0.3">
      <c r="B117" s="15">
        <v>108</v>
      </c>
      <c r="C117" s="16" t="s">
        <v>299</v>
      </c>
      <c r="D117" s="17" t="s">
        <v>300</v>
      </c>
      <c r="E117" s="18" t="s">
        <v>121</v>
      </c>
      <c r="F117" s="18"/>
      <c r="G117" s="18"/>
      <c r="H117" s="29"/>
      <c r="I117" s="20">
        <v>5</v>
      </c>
      <c r="J117" s="20">
        <v>7.5</v>
      </c>
      <c r="K117" s="31">
        <f t="shared" si="2"/>
        <v>5</v>
      </c>
      <c r="L117" s="33">
        <f t="shared" si="3"/>
        <v>7</v>
      </c>
    </row>
    <row r="118" spans="2:12" s="21" customFormat="1" x14ac:dyDescent="0.3">
      <c r="B118" s="15">
        <v>109</v>
      </c>
      <c r="C118" s="16" t="s">
        <v>301</v>
      </c>
      <c r="D118" s="17" t="s">
        <v>302</v>
      </c>
      <c r="E118" s="18" t="s">
        <v>118</v>
      </c>
      <c r="F118" s="18"/>
      <c r="G118" s="18"/>
      <c r="H118" s="29">
        <v>8</v>
      </c>
      <c r="I118" s="20">
        <v>4</v>
      </c>
      <c r="J118" s="20">
        <v>8</v>
      </c>
      <c r="K118" s="31">
        <f t="shared" si="2"/>
        <v>5</v>
      </c>
      <c r="L118" s="33">
        <f t="shared" si="3"/>
        <v>7</v>
      </c>
    </row>
    <row r="119" spans="2:12" s="21" customFormat="1" x14ac:dyDescent="0.3">
      <c r="B119" s="15">
        <v>110</v>
      </c>
      <c r="C119" s="16" t="s">
        <v>303</v>
      </c>
      <c r="D119" s="17" t="s">
        <v>304</v>
      </c>
      <c r="E119" s="18" t="s">
        <v>147</v>
      </c>
      <c r="F119" s="18"/>
      <c r="G119" s="18"/>
      <c r="H119" s="29"/>
      <c r="I119" s="20">
        <v>0</v>
      </c>
      <c r="J119" s="20">
        <v>5</v>
      </c>
      <c r="K119" s="31">
        <f t="shared" si="2"/>
        <v>2.5</v>
      </c>
      <c r="L119" s="33">
        <f t="shared" si="3"/>
        <v>4.5</v>
      </c>
    </row>
    <row r="120" spans="2:12" s="21" customFormat="1" x14ac:dyDescent="0.3">
      <c r="B120" s="15">
        <v>111</v>
      </c>
      <c r="C120" s="16" t="s">
        <v>305</v>
      </c>
      <c r="D120" s="17" t="s">
        <v>306</v>
      </c>
      <c r="E120" s="18" t="s">
        <v>128</v>
      </c>
      <c r="F120" s="18"/>
      <c r="G120" s="18"/>
      <c r="H120" s="29"/>
      <c r="I120" s="20">
        <v>3</v>
      </c>
      <c r="J120" s="20">
        <v>7</v>
      </c>
      <c r="K120" s="31">
        <f t="shared" si="2"/>
        <v>4.5</v>
      </c>
      <c r="L120" s="33">
        <f t="shared" si="3"/>
        <v>6.5</v>
      </c>
    </row>
    <row r="121" spans="2:12" s="21" customFormat="1" x14ac:dyDescent="0.3">
      <c r="B121" s="15">
        <v>112</v>
      </c>
      <c r="C121" s="16" t="s">
        <v>307</v>
      </c>
      <c r="D121" s="17" t="s">
        <v>308</v>
      </c>
      <c r="E121" s="18" t="s">
        <v>189</v>
      </c>
      <c r="F121" s="18"/>
      <c r="G121" s="18"/>
      <c r="H121" s="29"/>
      <c r="I121" s="20">
        <v>5</v>
      </c>
      <c r="J121" s="20">
        <v>7</v>
      </c>
      <c r="K121" s="31">
        <f t="shared" si="2"/>
        <v>5</v>
      </c>
      <c r="L121" s="33">
        <f t="shared" si="3"/>
        <v>7</v>
      </c>
    </row>
    <row r="122" spans="2:12" s="21" customFormat="1" x14ac:dyDescent="0.3">
      <c r="B122" s="15">
        <v>113</v>
      </c>
      <c r="C122" s="16" t="s">
        <v>309</v>
      </c>
      <c r="D122" s="17" t="s">
        <v>310</v>
      </c>
      <c r="E122" s="18" t="s">
        <v>128</v>
      </c>
      <c r="F122" s="18"/>
      <c r="G122" s="18"/>
      <c r="H122" s="29"/>
      <c r="I122" s="20">
        <v>5</v>
      </c>
      <c r="J122" s="20">
        <v>5</v>
      </c>
      <c r="K122" s="31">
        <f t="shared" si="2"/>
        <v>4</v>
      </c>
      <c r="L122" s="33">
        <f t="shared" si="3"/>
        <v>6</v>
      </c>
    </row>
    <row r="123" spans="2:12" s="21" customFormat="1" x14ac:dyDescent="0.3">
      <c r="B123" s="15">
        <v>114</v>
      </c>
      <c r="C123" s="16" t="s">
        <v>311</v>
      </c>
      <c r="D123" s="17" t="s">
        <v>312</v>
      </c>
      <c r="E123" s="18" t="s">
        <v>121</v>
      </c>
      <c r="F123" s="18"/>
      <c r="G123" s="18"/>
      <c r="H123" s="29"/>
      <c r="I123" s="20">
        <v>5</v>
      </c>
      <c r="J123" s="20">
        <v>7</v>
      </c>
      <c r="K123" s="31">
        <f t="shared" si="2"/>
        <v>5</v>
      </c>
      <c r="L123" s="33">
        <f t="shared" si="3"/>
        <v>7</v>
      </c>
    </row>
    <row r="124" spans="2:12" s="21" customFormat="1" x14ac:dyDescent="0.3">
      <c r="B124" s="15">
        <v>115</v>
      </c>
      <c r="C124" s="16" t="s">
        <v>313</v>
      </c>
      <c r="D124" s="17" t="s">
        <v>71</v>
      </c>
      <c r="E124" s="18" t="s">
        <v>121</v>
      </c>
      <c r="F124" s="18"/>
      <c r="G124" s="18"/>
      <c r="H124" s="29"/>
      <c r="I124" s="20">
        <v>4</v>
      </c>
      <c r="J124" s="20">
        <v>9</v>
      </c>
      <c r="K124" s="31">
        <f t="shared" si="2"/>
        <v>5.5</v>
      </c>
      <c r="L124" s="33">
        <f t="shared" si="3"/>
        <v>7.5</v>
      </c>
    </row>
    <row r="125" spans="2:12" s="21" customFormat="1" x14ac:dyDescent="0.3">
      <c r="B125" s="15">
        <v>116</v>
      </c>
      <c r="C125" s="16" t="s">
        <v>314</v>
      </c>
      <c r="D125" s="17" t="s">
        <v>315</v>
      </c>
      <c r="E125" s="18" t="s">
        <v>189</v>
      </c>
      <c r="F125" s="18"/>
      <c r="G125" s="18"/>
      <c r="H125" s="29"/>
      <c r="I125" s="20">
        <v>0</v>
      </c>
      <c r="J125" s="20">
        <v>5</v>
      </c>
      <c r="K125" s="31">
        <f t="shared" si="2"/>
        <v>2.5</v>
      </c>
      <c r="L125" s="33">
        <f t="shared" si="3"/>
        <v>4.5</v>
      </c>
    </row>
    <row r="126" spans="2:12" s="21" customFormat="1" x14ac:dyDescent="0.3">
      <c r="B126" s="15">
        <v>117</v>
      </c>
      <c r="C126" s="16" t="s">
        <v>316</v>
      </c>
      <c r="D126" s="17" t="s">
        <v>317</v>
      </c>
      <c r="E126" s="18" t="s">
        <v>98</v>
      </c>
      <c r="F126" s="18"/>
      <c r="G126" s="18"/>
      <c r="H126" s="29">
        <v>7</v>
      </c>
      <c r="I126" s="20">
        <v>4</v>
      </c>
      <c r="J126" s="20">
        <v>6.5</v>
      </c>
      <c r="K126" s="31">
        <f t="shared" si="2"/>
        <v>4.5</v>
      </c>
      <c r="L126" s="33">
        <f t="shared" si="3"/>
        <v>6.5</v>
      </c>
    </row>
    <row r="127" spans="2:12" s="21" customFormat="1" x14ac:dyDescent="0.3">
      <c r="B127" s="15">
        <v>118</v>
      </c>
      <c r="C127" s="16" t="s">
        <v>318</v>
      </c>
      <c r="D127" s="17" t="s">
        <v>319</v>
      </c>
      <c r="E127" s="18" t="s">
        <v>147</v>
      </c>
      <c r="F127" s="18">
        <v>8</v>
      </c>
      <c r="G127" s="18"/>
      <c r="H127" s="29"/>
      <c r="I127" s="20">
        <v>5</v>
      </c>
      <c r="J127" s="20">
        <v>7</v>
      </c>
      <c r="K127" s="31">
        <f t="shared" si="2"/>
        <v>6</v>
      </c>
      <c r="L127" s="33">
        <f t="shared" si="3"/>
        <v>8</v>
      </c>
    </row>
    <row r="128" spans="2:12" s="21" customFormat="1" x14ac:dyDescent="0.3">
      <c r="B128" s="15">
        <v>119</v>
      </c>
      <c r="C128" s="16" t="s">
        <v>20</v>
      </c>
      <c r="D128" s="17" t="s">
        <v>21</v>
      </c>
      <c r="E128" s="18" t="s">
        <v>22</v>
      </c>
      <c r="F128" s="18">
        <v>9</v>
      </c>
      <c r="G128" s="18"/>
      <c r="H128" s="29"/>
      <c r="I128" s="20">
        <v>7</v>
      </c>
      <c r="J128" s="20">
        <v>7</v>
      </c>
      <c r="K128" s="31">
        <f t="shared" si="2"/>
        <v>6.5</v>
      </c>
      <c r="L128" s="33">
        <f t="shared" si="3"/>
        <v>8.5</v>
      </c>
    </row>
    <row r="129" spans="2:12" s="21" customFormat="1" x14ac:dyDescent="0.3">
      <c r="B129" s="15">
        <v>120</v>
      </c>
      <c r="C129" s="16" t="s">
        <v>76</v>
      </c>
      <c r="D129" s="17" t="s">
        <v>77</v>
      </c>
      <c r="E129" s="18" t="s">
        <v>29</v>
      </c>
      <c r="F129" s="18"/>
      <c r="G129" s="18"/>
      <c r="H129" s="29">
        <v>7.5</v>
      </c>
      <c r="I129" s="20">
        <v>5</v>
      </c>
      <c r="J129" s="20">
        <v>7</v>
      </c>
      <c r="K129" s="31">
        <f t="shared" si="2"/>
        <v>5</v>
      </c>
      <c r="L129" s="33">
        <f t="shared" si="3"/>
        <v>7</v>
      </c>
    </row>
    <row r="130" spans="2:12" s="21" customFormat="1" x14ac:dyDescent="0.3">
      <c r="B130" s="15">
        <v>121</v>
      </c>
      <c r="C130" s="16" t="s">
        <v>23</v>
      </c>
      <c r="D130" s="17" t="s">
        <v>24</v>
      </c>
      <c r="E130" s="18" t="s">
        <v>25</v>
      </c>
      <c r="F130" s="18"/>
      <c r="G130" s="18"/>
      <c r="H130" s="29"/>
      <c r="I130" s="20">
        <v>7</v>
      </c>
      <c r="J130" s="20"/>
      <c r="K130" s="31">
        <f t="shared" si="2"/>
        <v>2</v>
      </c>
      <c r="L130" s="33">
        <f t="shared" si="3"/>
        <v>4</v>
      </c>
    </row>
    <row r="131" spans="2:12" s="21" customFormat="1" x14ac:dyDescent="0.3">
      <c r="B131" s="15">
        <v>122</v>
      </c>
      <c r="C131" s="16" t="s">
        <v>83</v>
      </c>
      <c r="D131" s="17" t="s">
        <v>84</v>
      </c>
      <c r="E131" s="18" t="s">
        <v>29</v>
      </c>
      <c r="F131" s="18"/>
      <c r="G131" s="18"/>
      <c r="H131" s="29"/>
      <c r="I131" s="20">
        <v>7</v>
      </c>
      <c r="J131" s="20">
        <v>7</v>
      </c>
      <c r="K131" s="31">
        <f t="shared" si="2"/>
        <v>5.5</v>
      </c>
      <c r="L131" s="33">
        <f t="shared" si="3"/>
        <v>7.5</v>
      </c>
    </row>
    <row r="132" spans="2:12" s="21" customFormat="1" x14ac:dyDescent="0.3">
      <c r="B132" s="15">
        <v>123</v>
      </c>
      <c r="C132" s="16" t="s">
        <v>85</v>
      </c>
      <c r="D132" s="17" t="s">
        <v>86</v>
      </c>
      <c r="E132" s="18" t="s">
        <v>34</v>
      </c>
      <c r="F132" s="18"/>
      <c r="G132" s="18"/>
      <c r="H132" s="29"/>
      <c r="I132" s="20">
        <v>6</v>
      </c>
      <c r="J132" s="20">
        <v>8</v>
      </c>
      <c r="K132" s="31">
        <f t="shared" si="2"/>
        <v>5.5</v>
      </c>
      <c r="L132" s="33">
        <f t="shared" si="3"/>
        <v>7.5</v>
      </c>
    </row>
    <row r="133" spans="2:12" s="21" customFormat="1" x14ac:dyDescent="0.3">
      <c r="B133" s="41">
        <v>124</v>
      </c>
      <c r="C133" s="42" t="s">
        <v>320</v>
      </c>
      <c r="D133" s="43" t="s">
        <v>321</v>
      </c>
      <c r="E133" s="44" t="s">
        <v>22</v>
      </c>
      <c r="F133" s="44"/>
      <c r="G133" s="44"/>
      <c r="H133" s="45"/>
      <c r="I133" s="46">
        <v>9</v>
      </c>
      <c r="J133" s="46">
        <v>6.5</v>
      </c>
      <c r="K133" s="31">
        <f t="shared" si="2"/>
        <v>5.5</v>
      </c>
      <c r="L133" s="33">
        <f t="shared" si="3"/>
        <v>7.5</v>
      </c>
    </row>
    <row r="134" spans="2:12" s="21" customFormat="1" x14ac:dyDescent="0.3">
      <c r="B134" s="41">
        <v>125</v>
      </c>
      <c r="C134" s="42" t="s">
        <v>87</v>
      </c>
      <c r="D134" s="43" t="s">
        <v>88</v>
      </c>
      <c r="E134" s="44" t="s">
        <v>22</v>
      </c>
      <c r="F134" s="44"/>
      <c r="G134" s="44"/>
      <c r="H134" s="45"/>
      <c r="I134" s="46">
        <v>9</v>
      </c>
      <c r="J134" s="46">
        <v>6.5</v>
      </c>
      <c r="K134" s="31">
        <f t="shared" si="2"/>
        <v>5.5</v>
      </c>
      <c r="L134" s="33">
        <f t="shared" si="3"/>
        <v>7.5</v>
      </c>
    </row>
    <row r="135" spans="2:12" s="21" customFormat="1" x14ac:dyDescent="0.3">
      <c r="B135" s="15">
        <v>126</v>
      </c>
      <c r="C135" s="16" t="s">
        <v>56</v>
      </c>
      <c r="D135" s="17" t="s">
        <v>57</v>
      </c>
      <c r="E135" s="18" t="s">
        <v>34</v>
      </c>
      <c r="F135" s="18">
        <v>8</v>
      </c>
      <c r="G135" s="18"/>
      <c r="H135" s="29"/>
      <c r="I135" s="20">
        <v>6</v>
      </c>
      <c r="J135" s="20">
        <v>8</v>
      </c>
      <c r="K135" s="31">
        <f t="shared" si="2"/>
        <v>6.5</v>
      </c>
      <c r="L135" s="33">
        <f t="shared" si="3"/>
        <v>8.5</v>
      </c>
    </row>
    <row r="136" spans="2:12" s="21" customFormat="1" x14ac:dyDescent="0.3">
      <c r="B136" s="15">
        <v>127</v>
      </c>
      <c r="C136" s="16" t="s">
        <v>35</v>
      </c>
      <c r="D136" s="17" t="s">
        <v>36</v>
      </c>
      <c r="E136" s="18" t="s">
        <v>34</v>
      </c>
      <c r="F136" s="18">
        <v>8</v>
      </c>
      <c r="G136" s="18">
        <v>8</v>
      </c>
      <c r="H136" s="29"/>
      <c r="I136" s="20">
        <v>7</v>
      </c>
      <c r="J136" s="20">
        <v>6.5</v>
      </c>
      <c r="K136" s="31">
        <f t="shared" si="2"/>
        <v>7</v>
      </c>
      <c r="L136" s="33">
        <f t="shared" si="3"/>
        <v>9</v>
      </c>
    </row>
    <row r="137" spans="2:12" s="21" customFormat="1" x14ac:dyDescent="0.3">
      <c r="B137" s="15">
        <v>128</v>
      </c>
      <c r="C137" s="16" t="s">
        <v>93</v>
      </c>
      <c r="D137" s="17" t="s">
        <v>94</v>
      </c>
      <c r="E137" s="18" t="s">
        <v>29</v>
      </c>
      <c r="F137" s="18">
        <v>8</v>
      </c>
      <c r="G137" s="18"/>
      <c r="H137" s="29"/>
      <c r="I137" s="20">
        <v>7</v>
      </c>
      <c r="J137" s="20">
        <v>7</v>
      </c>
      <c r="K137" s="31">
        <f t="shared" si="2"/>
        <v>6.5</v>
      </c>
      <c r="L137" s="33">
        <f t="shared" si="3"/>
        <v>8.5</v>
      </c>
    </row>
    <row r="138" spans="2:12" s="21" customFormat="1" x14ac:dyDescent="0.3">
      <c r="B138" s="15">
        <v>129</v>
      </c>
      <c r="C138" s="16" t="s">
        <v>322</v>
      </c>
      <c r="D138" s="17" t="s">
        <v>323</v>
      </c>
      <c r="E138" s="18" t="s">
        <v>176</v>
      </c>
      <c r="F138" s="18"/>
      <c r="G138" s="18"/>
      <c r="H138" s="29"/>
      <c r="I138" s="20">
        <v>7</v>
      </c>
      <c r="J138" s="20"/>
      <c r="K138" s="31">
        <f t="shared" si="2"/>
        <v>2</v>
      </c>
      <c r="L138" s="33">
        <f t="shared" si="3"/>
        <v>4</v>
      </c>
    </row>
    <row r="139" spans="2:12" s="21" customFormat="1" x14ac:dyDescent="0.3">
      <c r="B139" s="15">
        <v>130</v>
      </c>
      <c r="C139" s="16" t="s">
        <v>324</v>
      </c>
      <c r="D139" s="17" t="s">
        <v>325</v>
      </c>
      <c r="E139" s="18" t="s">
        <v>189</v>
      </c>
      <c r="F139" s="18"/>
      <c r="G139" s="18"/>
      <c r="H139" s="29"/>
      <c r="I139" s="20">
        <v>2</v>
      </c>
      <c r="J139" s="20">
        <v>8</v>
      </c>
      <c r="K139" s="31">
        <f t="shared" ref="K139:K202" si="4">MROUND((F139*5+G139*5+I139*10+J139*20)/40,0.5)</f>
        <v>4.5</v>
      </c>
      <c r="L139" s="33">
        <f t="shared" si="3"/>
        <v>6.5</v>
      </c>
    </row>
    <row r="140" spans="2:12" s="21" customFormat="1" x14ac:dyDescent="0.3">
      <c r="B140" s="15">
        <v>131</v>
      </c>
      <c r="C140" s="16" t="s">
        <v>326</v>
      </c>
      <c r="D140" s="17" t="s">
        <v>327</v>
      </c>
      <c r="E140" s="18" t="s">
        <v>98</v>
      </c>
      <c r="F140" s="18"/>
      <c r="G140" s="18"/>
      <c r="H140" s="29"/>
      <c r="I140" s="20">
        <v>5</v>
      </c>
      <c r="J140" s="20">
        <v>7</v>
      </c>
      <c r="K140" s="31">
        <f t="shared" si="4"/>
        <v>5</v>
      </c>
      <c r="L140" s="33">
        <f t="shared" si="3"/>
        <v>7</v>
      </c>
    </row>
    <row r="141" spans="2:12" s="21" customFormat="1" x14ac:dyDescent="0.3">
      <c r="B141" s="15">
        <v>132</v>
      </c>
      <c r="C141" s="16" t="s">
        <v>328</v>
      </c>
      <c r="D141" s="17" t="s">
        <v>329</v>
      </c>
      <c r="E141" s="18" t="s">
        <v>189</v>
      </c>
      <c r="F141" s="18"/>
      <c r="G141" s="18"/>
      <c r="H141" s="29"/>
      <c r="I141" s="20">
        <v>6</v>
      </c>
      <c r="J141" s="20">
        <v>7</v>
      </c>
      <c r="K141" s="31">
        <f t="shared" si="4"/>
        <v>5</v>
      </c>
      <c r="L141" s="33">
        <f t="shared" si="3"/>
        <v>7</v>
      </c>
    </row>
    <row r="142" spans="2:12" s="21" customFormat="1" x14ac:dyDescent="0.3">
      <c r="B142" s="15">
        <v>133</v>
      </c>
      <c r="C142" s="16" t="s">
        <v>330</v>
      </c>
      <c r="D142" s="17" t="s">
        <v>331</v>
      </c>
      <c r="E142" s="18" t="s">
        <v>111</v>
      </c>
      <c r="F142" s="18">
        <v>9</v>
      </c>
      <c r="G142" s="18"/>
      <c r="H142" s="29">
        <v>7.5</v>
      </c>
      <c r="I142" s="20">
        <v>5</v>
      </c>
      <c r="J142" s="20">
        <v>7.5</v>
      </c>
      <c r="K142" s="31">
        <f t="shared" si="4"/>
        <v>6</v>
      </c>
      <c r="L142" s="33">
        <f t="shared" si="3"/>
        <v>8</v>
      </c>
    </row>
    <row r="143" spans="2:12" s="21" customFormat="1" x14ac:dyDescent="0.3">
      <c r="B143" s="15">
        <v>134</v>
      </c>
      <c r="C143" s="16" t="s">
        <v>332</v>
      </c>
      <c r="D143" s="17" t="s">
        <v>333</v>
      </c>
      <c r="E143" s="18" t="s">
        <v>176</v>
      </c>
      <c r="F143" s="18"/>
      <c r="G143" s="18"/>
      <c r="H143" s="29"/>
      <c r="I143" s="20">
        <v>7</v>
      </c>
      <c r="J143" s="20">
        <v>6</v>
      </c>
      <c r="K143" s="31">
        <f t="shared" si="4"/>
        <v>5</v>
      </c>
      <c r="L143" s="33">
        <f t="shared" si="3"/>
        <v>7</v>
      </c>
    </row>
    <row r="144" spans="2:12" s="21" customFormat="1" x14ac:dyDescent="0.3">
      <c r="B144" s="15">
        <v>135</v>
      </c>
      <c r="C144" s="16" t="s">
        <v>334</v>
      </c>
      <c r="D144" s="17" t="s">
        <v>335</v>
      </c>
      <c r="E144" s="18" t="s">
        <v>189</v>
      </c>
      <c r="F144" s="18">
        <v>7</v>
      </c>
      <c r="G144" s="18"/>
      <c r="H144" s="29"/>
      <c r="I144" s="20">
        <v>6</v>
      </c>
      <c r="J144" s="20">
        <v>7</v>
      </c>
      <c r="K144" s="31">
        <f t="shared" si="4"/>
        <v>6</v>
      </c>
      <c r="L144" s="33">
        <f t="shared" si="3"/>
        <v>8</v>
      </c>
    </row>
    <row r="145" spans="2:12" s="21" customFormat="1" x14ac:dyDescent="0.3">
      <c r="B145" s="15">
        <v>136</v>
      </c>
      <c r="C145" s="16" t="s">
        <v>72</v>
      </c>
      <c r="D145" s="17" t="s">
        <v>73</v>
      </c>
      <c r="E145" s="18" t="s">
        <v>29</v>
      </c>
      <c r="F145" s="18"/>
      <c r="G145" s="18"/>
      <c r="H145" s="29">
        <v>7</v>
      </c>
      <c r="I145" s="20">
        <v>7</v>
      </c>
      <c r="J145" s="20"/>
      <c r="K145" s="31">
        <f t="shared" si="4"/>
        <v>2</v>
      </c>
      <c r="L145" s="33">
        <f t="shared" si="3"/>
        <v>4</v>
      </c>
    </row>
    <row r="146" spans="2:12" s="21" customFormat="1" x14ac:dyDescent="0.3">
      <c r="B146" s="15">
        <v>137</v>
      </c>
      <c r="C146" s="16" t="s">
        <v>336</v>
      </c>
      <c r="D146" s="17" t="s">
        <v>337</v>
      </c>
      <c r="E146" s="18" t="s">
        <v>189</v>
      </c>
      <c r="F146" s="18"/>
      <c r="G146" s="18"/>
      <c r="H146" s="29"/>
      <c r="I146" s="20">
        <v>6</v>
      </c>
      <c r="J146" s="20">
        <v>7</v>
      </c>
      <c r="K146" s="31">
        <f t="shared" si="4"/>
        <v>5</v>
      </c>
      <c r="L146" s="33">
        <f t="shared" si="3"/>
        <v>7</v>
      </c>
    </row>
    <row r="147" spans="2:12" s="21" customFormat="1" x14ac:dyDescent="0.3">
      <c r="B147" s="15">
        <v>138</v>
      </c>
      <c r="C147" s="16" t="s">
        <v>338</v>
      </c>
      <c r="D147" s="17" t="s">
        <v>339</v>
      </c>
      <c r="E147" s="18" t="s">
        <v>121</v>
      </c>
      <c r="F147" s="18"/>
      <c r="G147" s="18"/>
      <c r="H147" s="29"/>
      <c r="I147" s="20">
        <v>6</v>
      </c>
      <c r="J147" s="20">
        <v>6</v>
      </c>
      <c r="K147" s="31">
        <f t="shared" si="4"/>
        <v>4.5</v>
      </c>
      <c r="L147" s="33">
        <f t="shared" si="3"/>
        <v>6.5</v>
      </c>
    </row>
    <row r="148" spans="2:12" s="21" customFormat="1" x14ac:dyDescent="0.3">
      <c r="B148" s="15">
        <v>139</v>
      </c>
      <c r="C148" s="16" t="s">
        <v>340</v>
      </c>
      <c r="D148" s="17" t="s">
        <v>127</v>
      </c>
      <c r="E148" s="18" t="s">
        <v>176</v>
      </c>
      <c r="F148" s="18"/>
      <c r="G148" s="18"/>
      <c r="H148" s="29"/>
      <c r="I148" s="20">
        <v>1</v>
      </c>
      <c r="J148" s="20">
        <v>7</v>
      </c>
      <c r="K148" s="31">
        <f t="shared" si="4"/>
        <v>4</v>
      </c>
      <c r="L148" s="33">
        <f t="shared" si="3"/>
        <v>6</v>
      </c>
    </row>
    <row r="149" spans="2:12" s="21" customFormat="1" x14ac:dyDescent="0.3">
      <c r="B149" s="15">
        <v>140</v>
      </c>
      <c r="C149" s="16" t="s">
        <v>341</v>
      </c>
      <c r="D149" s="17" t="s">
        <v>342</v>
      </c>
      <c r="E149" s="18" t="s">
        <v>189</v>
      </c>
      <c r="F149" s="18"/>
      <c r="G149" s="18"/>
      <c r="H149" s="29"/>
      <c r="I149" s="20">
        <v>5</v>
      </c>
      <c r="J149" s="20">
        <v>7</v>
      </c>
      <c r="K149" s="31">
        <f t="shared" si="4"/>
        <v>5</v>
      </c>
      <c r="L149" s="33">
        <f t="shared" si="3"/>
        <v>7</v>
      </c>
    </row>
    <row r="150" spans="2:12" s="21" customFormat="1" x14ac:dyDescent="0.3">
      <c r="B150" s="15">
        <v>141</v>
      </c>
      <c r="C150" s="16" t="s">
        <v>343</v>
      </c>
      <c r="D150" s="17" t="s">
        <v>344</v>
      </c>
      <c r="E150" s="18" t="s">
        <v>128</v>
      </c>
      <c r="F150" s="18"/>
      <c r="G150" s="18"/>
      <c r="H150" s="29"/>
      <c r="I150" s="20">
        <v>5</v>
      </c>
      <c r="J150" s="20">
        <v>6</v>
      </c>
      <c r="K150" s="31">
        <f t="shared" si="4"/>
        <v>4.5</v>
      </c>
      <c r="L150" s="33">
        <f t="shared" si="3"/>
        <v>6.5</v>
      </c>
    </row>
    <row r="151" spans="2:12" s="21" customFormat="1" x14ac:dyDescent="0.3">
      <c r="B151" s="15">
        <v>142</v>
      </c>
      <c r="C151" s="16" t="s">
        <v>345</v>
      </c>
      <c r="D151" s="17" t="s">
        <v>346</v>
      </c>
      <c r="E151" s="18" t="s">
        <v>176</v>
      </c>
      <c r="F151" s="18"/>
      <c r="G151" s="18"/>
      <c r="H151" s="29"/>
      <c r="I151" s="20">
        <v>7</v>
      </c>
      <c r="J151" s="20"/>
      <c r="K151" s="31">
        <f t="shared" si="4"/>
        <v>2</v>
      </c>
      <c r="L151" s="33">
        <f t="shared" si="3"/>
        <v>4</v>
      </c>
    </row>
    <row r="152" spans="2:12" s="21" customFormat="1" x14ac:dyDescent="0.3">
      <c r="B152" s="15">
        <v>143</v>
      </c>
      <c r="C152" s="16" t="s">
        <v>347</v>
      </c>
      <c r="D152" s="17" t="s">
        <v>348</v>
      </c>
      <c r="E152" s="18" t="s">
        <v>111</v>
      </c>
      <c r="F152" s="18"/>
      <c r="G152" s="18"/>
      <c r="H152" s="29"/>
      <c r="I152" s="20">
        <v>6</v>
      </c>
      <c r="J152" s="20">
        <v>7</v>
      </c>
      <c r="K152" s="31">
        <f t="shared" si="4"/>
        <v>5</v>
      </c>
      <c r="L152" s="33">
        <f t="shared" si="3"/>
        <v>7</v>
      </c>
    </row>
    <row r="153" spans="2:12" s="21" customFormat="1" x14ac:dyDescent="0.3">
      <c r="B153" s="15">
        <v>144</v>
      </c>
      <c r="C153" s="16" t="s">
        <v>349</v>
      </c>
      <c r="D153" s="17" t="s">
        <v>350</v>
      </c>
      <c r="E153" s="18" t="s">
        <v>111</v>
      </c>
      <c r="F153" s="18"/>
      <c r="G153" s="18"/>
      <c r="H153" s="29"/>
      <c r="I153" s="20">
        <v>7</v>
      </c>
      <c r="J153" s="20">
        <v>4</v>
      </c>
      <c r="K153" s="31">
        <f t="shared" si="4"/>
        <v>4</v>
      </c>
      <c r="L153" s="33">
        <f t="shared" si="3"/>
        <v>6</v>
      </c>
    </row>
    <row r="154" spans="2:12" s="21" customFormat="1" x14ac:dyDescent="0.3">
      <c r="B154" s="15">
        <v>145</v>
      </c>
      <c r="C154" s="16" t="s">
        <v>351</v>
      </c>
      <c r="D154" s="17" t="s">
        <v>352</v>
      </c>
      <c r="E154" s="18" t="s">
        <v>147</v>
      </c>
      <c r="F154" s="18"/>
      <c r="G154" s="18"/>
      <c r="H154" s="29"/>
      <c r="I154" s="20">
        <v>5</v>
      </c>
      <c r="J154" s="20">
        <v>7</v>
      </c>
      <c r="K154" s="31">
        <f t="shared" si="4"/>
        <v>5</v>
      </c>
      <c r="L154" s="33">
        <f t="shared" si="3"/>
        <v>7</v>
      </c>
    </row>
    <row r="155" spans="2:12" s="21" customFormat="1" x14ac:dyDescent="0.3">
      <c r="B155" s="15">
        <v>146</v>
      </c>
      <c r="C155" s="16" t="s">
        <v>353</v>
      </c>
      <c r="D155" s="17" t="s">
        <v>354</v>
      </c>
      <c r="E155" s="18" t="s">
        <v>147</v>
      </c>
      <c r="F155" s="18"/>
      <c r="G155" s="18"/>
      <c r="H155" s="29"/>
      <c r="I155" s="20">
        <v>5</v>
      </c>
      <c r="J155" s="20">
        <v>7</v>
      </c>
      <c r="K155" s="31">
        <f t="shared" si="4"/>
        <v>5</v>
      </c>
      <c r="L155" s="33">
        <f t="shared" si="3"/>
        <v>7</v>
      </c>
    </row>
    <row r="156" spans="2:12" s="21" customFormat="1" x14ac:dyDescent="0.3">
      <c r="B156" s="15">
        <v>147</v>
      </c>
      <c r="C156" s="16" t="s">
        <v>355</v>
      </c>
      <c r="D156" s="17" t="s">
        <v>356</v>
      </c>
      <c r="E156" s="18" t="s">
        <v>176</v>
      </c>
      <c r="F156" s="18"/>
      <c r="G156" s="18"/>
      <c r="H156" s="29">
        <v>7</v>
      </c>
      <c r="I156" s="20">
        <v>7</v>
      </c>
      <c r="J156" s="20">
        <v>6</v>
      </c>
      <c r="K156" s="31">
        <f t="shared" si="4"/>
        <v>5</v>
      </c>
      <c r="L156" s="33">
        <f t="shared" si="3"/>
        <v>7</v>
      </c>
    </row>
    <row r="157" spans="2:12" s="21" customFormat="1" x14ac:dyDescent="0.3">
      <c r="B157" s="15">
        <v>148</v>
      </c>
      <c r="C157" s="16" t="s">
        <v>357</v>
      </c>
      <c r="D157" s="17" t="s">
        <v>358</v>
      </c>
      <c r="E157" s="18" t="s">
        <v>111</v>
      </c>
      <c r="F157" s="18"/>
      <c r="G157" s="18"/>
      <c r="H157" s="29"/>
      <c r="I157" s="20">
        <v>3</v>
      </c>
      <c r="J157" s="20">
        <v>6</v>
      </c>
      <c r="K157" s="31">
        <f t="shared" si="4"/>
        <v>4</v>
      </c>
      <c r="L157" s="33">
        <f t="shared" si="3"/>
        <v>6</v>
      </c>
    </row>
    <row r="158" spans="2:12" s="21" customFormat="1" x14ac:dyDescent="0.3">
      <c r="B158" s="15">
        <v>149</v>
      </c>
      <c r="C158" s="16" t="s">
        <v>49</v>
      </c>
      <c r="D158" s="17" t="s">
        <v>50</v>
      </c>
      <c r="E158" s="18" t="s">
        <v>28</v>
      </c>
      <c r="F158" s="18"/>
      <c r="G158" s="18"/>
      <c r="H158" s="29">
        <v>6.5</v>
      </c>
      <c r="I158" s="20">
        <v>6</v>
      </c>
      <c r="J158" s="20">
        <v>6</v>
      </c>
      <c r="K158" s="31">
        <f t="shared" si="4"/>
        <v>4.5</v>
      </c>
      <c r="L158" s="33">
        <f t="shared" si="3"/>
        <v>6.5</v>
      </c>
    </row>
    <row r="159" spans="2:12" s="21" customFormat="1" x14ac:dyDescent="0.3">
      <c r="B159" s="15">
        <v>150</v>
      </c>
      <c r="C159" s="16" t="s">
        <v>359</v>
      </c>
      <c r="D159" s="17" t="s">
        <v>360</v>
      </c>
      <c r="E159" s="18" t="s">
        <v>29</v>
      </c>
      <c r="F159" s="18"/>
      <c r="G159" s="18"/>
      <c r="H159" s="29"/>
      <c r="I159" s="20">
        <v>6</v>
      </c>
      <c r="J159" s="20"/>
      <c r="K159" s="31">
        <f t="shared" si="4"/>
        <v>1.5</v>
      </c>
      <c r="L159" s="33">
        <f t="shared" si="3"/>
        <v>3.5</v>
      </c>
    </row>
    <row r="160" spans="2:12" s="21" customFormat="1" x14ac:dyDescent="0.3">
      <c r="B160" s="15">
        <v>151</v>
      </c>
      <c r="C160" s="16" t="s">
        <v>54</v>
      </c>
      <c r="D160" s="17" t="s">
        <v>55</v>
      </c>
      <c r="E160" s="18" t="s">
        <v>28</v>
      </c>
      <c r="F160" s="18"/>
      <c r="G160" s="18"/>
      <c r="H160" s="29">
        <v>8</v>
      </c>
      <c r="I160" s="20">
        <v>6</v>
      </c>
      <c r="J160" s="20">
        <v>6</v>
      </c>
      <c r="K160" s="31">
        <f t="shared" si="4"/>
        <v>4.5</v>
      </c>
      <c r="L160" s="33">
        <f t="shared" si="3"/>
        <v>6.5</v>
      </c>
    </row>
    <row r="161" spans="2:12" s="21" customFormat="1" x14ac:dyDescent="0.3">
      <c r="B161" s="15">
        <v>152</v>
      </c>
      <c r="C161" s="16" t="s">
        <v>89</v>
      </c>
      <c r="D161" s="17" t="s">
        <v>90</v>
      </c>
      <c r="E161" s="18" t="s">
        <v>25</v>
      </c>
      <c r="F161" s="18"/>
      <c r="G161" s="18"/>
      <c r="H161" s="29">
        <v>5</v>
      </c>
      <c r="I161" s="20">
        <v>7</v>
      </c>
      <c r="J161" s="20">
        <v>6</v>
      </c>
      <c r="K161" s="31">
        <f t="shared" si="4"/>
        <v>5</v>
      </c>
      <c r="L161" s="33">
        <f t="shared" si="3"/>
        <v>7</v>
      </c>
    </row>
    <row r="162" spans="2:12" s="21" customFormat="1" x14ac:dyDescent="0.3">
      <c r="B162" s="15">
        <v>153</v>
      </c>
      <c r="C162" s="16" t="s">
        <v>361</v>
      </c>
      <c r="D162" s="17" t="s">
        <v>362</v>
      </c>
      <c r="E162" s="18" t="s">
        <v>118</v>
      </c>
      <c r="F162" s="18"/>
      <c r="G162" s="18"/>
      <c r="H162" s="29">
        <v>1</v>
      </c>
      <c r="I162" s="20">
        <v>5</v>
      </c>
      <c r="J162" s="20">
        <v>8</v>
      </c>
      <c r="K162" s="31">
        <f t="shared" si="4"/>
        <v>5.5</v>
      </c>
      <c r="L162" s="33">
        <f t="shared" si="3"/>
        <v>7.5</v>
      </c>
    </row>
    <row r="163" spans="2:12" s="21" customFormat="1" x14ac:dyDescent="0.3">
      <c r="B163" s="15">
        <v>154</v>
      </c>
      <c r="C163" s="16" t="s">
        <v>363</v>
      </c>
      <c r="D163" s="17" t="s">
        <v>364</v>
      </c>
      <c r="E163" s="18" t="s">
        <v>189</v>
      </c>
      <c r="F163" s="18"/>
      <c r="G163" s="18"/>
      <c r="H163" s="29">
        <v>2.5</v>
      </c>
      <c r="I163" s="20">
        <v>5</v>
      </c>
      <c r="J163" s="20">
        <v>7</v>
      </c>
      <c r="K163" s="31">
        <f t="shared" si="4"/>
        <v>5</v>
      </c>
      <c r="L163" s="33">
        <f t="shared" si="3"/>
        <v>7</v>
      </c>
    </row>
    <row r="164" spans="2:12" s="21" customFormat="1" x14ac:dyDescent="0.3">
      <c r="B164" s="15">
        <v>155</v>
      </c>
      <c r="C164" s="16" t="s">
        <v>365</v>
      </c>
      <c r="D164" s="17" t="s">
        <v>219</v>
      </c>
      <c r="E164" s="18" t="s">
        <v>111</v>
      </c>
      <c r="F164" s="18"/>
      <c r="G164" s="18"/>
      <c r="H164" s="29"/>
      <c r="I164" s="20">
        <v>5</v>
      </c>
      <c r="J164" s="20">
        <v>7</v>
      </c>
      <c r="K164" s="31">
        <f t="shared" si="4"/>
        <v>5</v>
      </c>
      <c r="L164" s="33">
        <f t="shared" si="3"/>
        <v>7</v>
      </c>
    </row>
    <row r="165" spans="2:12" s="21" customFormat="1" x14ac:dyDescent="0.3">
      <c r="B165" s="15">
        <v>156</v>
      </c>
      <c r="C165" s="16" t="s">
        <v>366</v>
      </c>
      <c r="D165" s="17" t="s">
        <v>367</v>
      </c>
      <c r="E165" s="18" t="s">
        <v>176</v>
      </c>
      <c r="F165" s="18"/>
      <c r="G165" s="18"/>
      <c r="H165" s="29">
        <v>9</v>
      </c>
      <c r="I165" s="20">
        <v>7</v>
      </c>
      <c r="J165" s="20">
        <v>6</v>
      </c>
      <c r="K165" s="31">
        <f t="shared" si="4"/>
        <v>5</v>
      </c>
      <c r="L165" s="33">
        <f t="shared" si="3"/>
        <v>7</v>
      </c>
    </row>
    <row r="166" spans="2:12" s="21" customFormat="1" x14ac:dyDescent="0.3">
      <c r="B166" s="15">
        <v>157</v>
      </c>
      <c r="C166" s="16" t="s">
        <v>368</v>
      </c>
      <c r="D166" s="17" t="s">
        <v>369</v>
      </c>
      <c r="E166" s="18" t="s">
        <v>98</v>
      </c>
      <c r="F166" s="18"/>
      <c r="G166" s="18"/>
      <c r="H166" s="29"/>
      <c r="I166" s="20"/>
      <c r="J166" s="20"/>
      <c r="K166" s="31">
        <f t="shared" si="4"/>
        <v>0</v>
      </c>
      <c r="L166" s="33">
        <f t="shared" si="3"/>
        <v>0</v>
      </c>
    </row>
    <row r="167" spans="2:12" s="21" customFormat="1" x14ac:dyDescent="0.3">
      <c r="B167" s="15">
        <v>158</v>
      </c>
      <c r="C167" s="16" t="s">
        <v>370</v>
      </c>
      <c r="D167" s="17" t="s">
        <v>371</v>
      </c>
      <c r="E167" s="18" t="s">
        <v>98</v>
      </c>
      <c r="F167" s="18"/>
      <c r="G167" s="18"/>
      <c r="H167" s="29">
        <v>4</v>
      </c>
      <c r="I167" s="20">
        <v>5</v>
      </c>
      <c r="J167" s="20">
        <v>6</v>
      </c>
      <c r="K167" s="31">
        <f t="shared" si="4"/>
        <v>4.5</v>
      </c>
      <c r="L167" s="33">
        <f t="shared" si="3"/>
        <v>6.5</v>
      </c>
    </row>
    <row r="168" spans="2:12" s="21" customFormat="1" x14ac:dyDescent="0.3">
      <c r="B168" s="15">
        <v>159</v>
      </c>
      <c r="C168" s="16" t="s">
        <v>372</v>
      </c>
      <c r="D168" s="17" t="s">
        <v>373</v>
      </c>
      <c r="E168" s="18" t="s">
        <v>176</v>
      </c>
      <c r="F168" s="18"/>
      <c r="G168" s="18"/>
      <c r="H168" s="29">
        <v>8.5</v>
      </c>
      <c r="I168" s="20">
        <v>5</v>
      </c>
      <c r="J168" s="20">
        <v>4</v>
      </c>
      <c r="K168" s="31">
        <f t="shared" si="4"/>
        <v>3.5</v>
      </c>
      <c r="L168" s="33">
        <f t="shared" si="3"/>
        <v>5.5</v>
      </c>
    </row>
    <row r="169" spans="2:12" s="21" customFormat="1" x14ac:dyDescent="0.3">
      <c r="B169" s="15">
        <v>160</v>
      </c>
      <c r="C169" s="16">
        <v>1801040083</v>
      </c>
      <c r="D169" s="17" t="s">
        <v>375</v>
      </c>
      <c r="E169" s="18" t="s">
        <v>128</v>
      </c>
      <c r="F169" s="18"/>
      <c r="G169" s="18"/>
      <c r="H169" s="29">
        <v>5.5</v>
      </c>
      <c r="I169" s="20">
        <v>3</v>
      </c>
      <c r="J169" s="20">
        <v>5</v>
      </c>
      <c r="K169" s="31">
        <f t="shared" si="4"/>
        <v>3.5</v>
      </c>
      <c r="L169" s="33">
        <f t="shared" si="3"/>
        <v>5.5</v>
      </c>
    </row>
    <row r="170" spans="2:12" s="21" customFormat="1" x14ac:dyDescent="0.3">
      <c r="B170" s="15">
        <v>161</v>
      </c>
      <c r="C170" s="16" t="s">
        <v>376</v>
      </c>
      <c r="D170" s="17" t="s">
        <v>377</v>
      </c>
      <c r="E170" s="18" t="s">
        <v>118</v>
      </c>
      <c r="F170" s="18"/>
      <c r="G170" s="18"/>
      <c r="H170" s="29">
        <v>7</v>
      </c>
      <c r="I170" s="20">
        <v>6</v>
      </c>
      <c r="J170" s="20">
        <v>6</v>
      </c>
      <c r="K170" s="31">
        <f t="shared" si="4"/>
        <v>4.5</v>
      </c>
      <c r="L170" s="33">
        <f t="shared" si="3"/>
        <v>6.5</v>
      </c>
    </row>
    <row r="171" spans="2:12" s="21" customFormat="1" x14ac:dyDescent="0.3">
      <c r="B171" s="15">
        <v>162</v>
      </c>
      <c r="C171" s="16" t="s">
        <v>378</v>
      </c>
      <c r="D171" s="17" t="s">
        <v>379</v>
      </c>
      <c r="E171" s="18" t="s">
        <v>121</v>
      </c>
      <c r="F171" s="18"/>
      <c r="G171" s="18"/>
      <c r="H171" s="29">
        <v>6.5</v>
      </c>
      <c r="I171" s="20">
        <v>5</v>
      </c>
      <c r="J171" s="20">
        <v>7</v>
      </c>
      <c r="K171" s="31">
        <f t="shared" si="4"/>
        <v>5</v>
      </c>
      <c r="L171" s="33">
        <f t="shared" si="3"/>
        <v>7</v>
      </c>
    </row>
    <row r="172" spans="2:12" s="21" customFormat="1" x14ac:dyDescent="0.3">
      <c r="B172" s="15">
        <v>163</v>
      </c>
      <c r="C172" s="16" t="s">
        <v>380</v>
      </c>
      <c r="D172" s="17" t="s">
        <v>381</v>
      </c>
      <c r="E172" s="18" t="s">
        <v>111</v>
      </c>
      <c r="F172" s="18"/>
      <c r="G172" s="18"/>
      <c r="H172" s="29"/>
      <c r="I172" s="20"/>
      <c r="J172" s="20">
        <v>9</v>
      </c>
      <c r="K172" s="31">
        <f t="shared" si="4"/>
        <v>4.5</v>
      </c>
      <c r="L172" s="33">
        <f t="shared" si="3"/>
        <v>6.5</v>
      </c>
    </row>
    <row r="173" spans="2:12" s="21" customFormat="1" x14ac:dyDescent="0.3">
      <c r="B173" s="15">
        <v>164</v>
      </c>
      <c r="C173" s="16" t="s">
        <v>382</v>
      </c>
      <c r="D173" s="17" t="s">
        <v>383</v>
      </c>
      <c r="E173" s="18" t="s">
        <v>121</v>
      </c>
      <c r="F173" s="18"/>
      <c r="G173" s="18"/>
      <c r="H173" s="29">
        <v>4</v>
      </c>
      <c r="I173" s="20">
        <v>2</v>
      </c>
      <c r="J173" s="20">
        <v>6.5</v>
      </c>
      <c r="K173" s="31">
        <f t="shared" si="4"/>
        <v>4</v>
      </c>
      <c r="L173" s="33">
        <f t="shared" si="3"/>
        <v>6</v>
      </c>
    </row>
    <row r="174" spans="2:12" s="21" customFormat="1" x14ac:dyDescent="0.3">
      <c r="B174" s="15">
        <v>165</v>
      </c>
      <c r="C174" s="16" t="s">
        <v>384</v>
      </c>
      <c r="D174" s="17" t="s">
        <v>385</v>
      </c>
      <c r="E174" s="18" t="s">
        <v>176</v>
      </c>
      <c r="F174" s="18"/>
      <c r="G174" s="18"/>
      <c r="H174" s="29">
        <v>9</v>
      </c>
      <c r="I174" s="20">
        <v>7</v>
      </c>
      <c r="J174" s="20"/>
      <c r="K174" s="31">
        <f t="shared" si="4"/>
        <v>2</v>
      </c>
      <c r="L174" s="33">
        <f t="shared" si="3"/>
        <v>4</v>
      </c>
    </row>
    <row r="175" spans="2:12" s="21" customFormat="1" x14ac:dyDescent="0.3">
      <c r="B175" s="15">
        <v>166</v>
      </c>
      <c r="C175" s="16" t="s">
        <v>386</v>
      </c>
      <c r="D175" s="17" t="s">
        <v>387</v>
      </c>
      <c r="E175" s="18" t="s">
        <v>128</v>
      </c>
      <c r="F175" s="18"/>
      <c r="G175" s="18"/>
      <c r="H175" s="29">
        <v>6</v>
      </c>
      <c r="I175" s="20">
        <v>3</v>
      </c>
      <c r="J175" s="20">
        <v>5</v>
      </c>
      <c r="K175" s="31">
        <f t="shared" si="4"/>
        <v>3.5</v>
      </c>
      <c r="L175" s="33">
        <f t="shared" si="3"/>
        <v>5.5</v>
      </c>
    </row>
    <row r="176" spans="2:12" s="21" customFormat="1" x14ac:dyDescent="0.3">
      <c r="B176" s="15">
        <v>167</v>
      </c>
      <c r="C176" s="16" t="s">
        <v>388</v>
      </c>
      <c r="D176" s="17" t="s">
        <v>389</v>
      </c>
      <c r="E176" s="18" t="s">
        <v>98</v>
      </c>
      <c r="F176" s="18">
        <v>8</v>
      </c>
      <c r="G176" s="18"/>
      <c r="H176" s="29">
        <v>4</v>
      </c>
      <c r="I176" s="20">
        <v>5</v>
      </c>
      <c r="J176" s="20">
        <v>6</v>
      </c>
      <c r="K176" s="31">
        <f t="shared" si="4"/>
        <v>5.5</v>
      </c>
      <c r="L176" s="33">
        <f t="shared" si="3"/>
        <v>7.5</v>
      </c>
    </row>
    <row r="177" spans="2:12" s="21" customFormat="1" x14ac:dyDescent="0.3">
      <c r="B177" s="15">
        <v>168</v>
      </c>
      <c r="C177" s="16" t="s">
        <v>390</v>
      </c>
      <c r="D177" s="17" t="s">
        <v>391</v>
      </c>
      <c r="E177" s="18" t="s">
        <v>128</v>
      </c>
      <c r="F177" s="18"/>
      <c r="G177" s="18"/>
      <c r="H177" s="29">
        <v>2</v>
      </c>
      <c r="I177" s="20">
        <v>5</v>
      </c>
      <c r="J177" s="20">
        <v>6</v>
      </c>
      <c r="K177" s="31">
        <f t="shared" si="4"/>
        <v>4.5</v>
      </c>
      <c r="L177" s="33">
        <f t="shared" si="3"/>
        <v>6.5</v>
      </c>
    </row>
    <row r="178" spans="2:12" s="21" customFormat="1" x14ac:dyDescent="0.3">
      <c r="B178" s="15">
        <v>169</v>
      </c>
      <c r="C178" s="16" t="s">
        <v>392</v>
      </c>
      <c r="D178" s="17" t="s">
        <v>393</v>
      </c>
      <c r="E178" s="18" t="s">
        <v>128</v>
      </c>
      <c r="F178" s="18"/>
      <c r="G178" s="18"/>
      <c r="H178" s="29">
        <v>2</v>
      </c>
      <c r="I178" s="20">
        <v>5</v>
      </c>
      <c r="J178" s="20">
        <v>6</v>
      </c>
      <c r="K178" s="31">
        <f t="shared" si="4"/>
        <v>4.5</v>
      </c>
      <c r="L178" s="33">
        <f t="shared" si="3"/>
        <v>6.5</v>
      </c>
    </row>
    <row r="179" spans="2:12" s="21" customFormat="1" x14ac:dyDescent="0.3">
      <c r="B179" s="15">
        <v>170</v>
      </c>
      <c r="C179" s="16" t="s">
        <v>394</v>
      </c>
      <c r="D179" s="17" t="s">
        <v>395</v>
      </c>
      <c r="E179" s="18" t="s">
        <v>147</v>
      </c>
      <c r="F179" s="18"/>
      <c r="G179" s="18"/>
      <c r="H179" s="29">
        <v>4.5</v>
      </c>
      <c r="I179" s="20">
        <v>4</v>
      </c>
      <c r="J179" s="20">
        <v>6</v>
      </c>
      <c r="K179" s="31">
        <f t="shared" si="4"/>
        <v>4</v>
      </c>
      <c r="L179" s="33">
        <f t="shared" si="3"/>
        <v>6</v>
      </c>
    </row>
    <row r="180" spans="2:12" s="21" customFormat="1" x14ac:dyDescent="0.3">
      <c r="B180" s="15">
        <v>171</v>
      </c>
      <c r="C180" s="16" t="s">
        <v>396</v>
      </c>
      <c r="D180" s="17" t="s">
        <v>397</v>
      </c>
      <c r="E180" s="18" t="s">
        <v>98</v>
      </c>
      <c r="F180" s="18"/>
      <c r="G180" s="18"/>
      <c r="H180" s="29">
        <v>7</v>
      </c>
      <c r="I180" s="20">
        <v>5</v>
      </c>
      <c r="J180" s="20">
        <v>6.5</v>
      </c>
      <c r="K180" s="31">
        <f t="shared" si="4"/>
        <v>4.5</v>
      </c>
      <c r="L180" s="33">
        <f t="shared" si="3"/>
        <v>6.5</v>
      </c>
    </row>
    <row r="181" spans="2:12" s="21" customFormat="1" x14ac:dyDescent="0.3">
      <c r="B181" s="15">
        <v>172</v>
      </c>
      <c r="C181" s="16" t="s">
        <v>398</v>
      </c>
      <c r="D181" s="17" t="s">
        <v>399</v>
      </c>
      <c r="E181" s="18" t="s">
        <v>111</v>
      </c>
      <c r="F181" s="18"/>
      <c r="G181" s="18"/>
      <c r="H181" s="29">
        <v>2.5</v>
      </c>
      <c r="I181" s="20">
        <v>7</v>
      </c>
      <c r="J181" s="20">
        <v>4</v>
      </c>
      <c r="K181" s="31">
        <f t="shared" si="4"/>
        <v>4</v>
      </c>
      <c r="L181" s="33">
        <f t="shared" si="3"/>
        <v>6</v>
      </c>
    </row>
    <row r="182" spans="2:12" s="21" customFormat="1" x14ac:dyDescent="0.3">
      <c r="B182" s="15">
        <v>173</v>
      </c>
      <c r="C182" s="16" t="s">
        <v>400</v>
      </c>
      <c r="D182" s="17" t="s">
        <v>401</v>
      </c>
      <c r="E182" s="18" t="s">
        <v>111</v>
      </c>
      <c r="F182" s="18"/>
      <c r="G182" s="18"/>
      <c r="H182" s="29">
        <v>8.5</v>
      </c>
      <c r="I182" s="20">
        <v>7</v>
      </c>
      <c r="J182" s="20">
        <v>4</v>
      </c>
      <c r="K182" s="31">
        <f t="shared" si="4"/>
        <v>4</v>
      </c>
      <c r="L182" s="33">
        <f t="shared" si="3"/>
        <v>6</v>
      </c>
    </row>
    <row r="183" spans="2:12" s="21" customFormat="1" x14ac:dyDescent="0.3">
      <c r="B183" s="15">
        <v>174</v>
      </c>
      <c r="C183" s="16" t="s">
        <v>402</v>
      </c>
      <c r="D183" s="17" t="s">
        <v>403</v>
      </c>
      <c r="E183" s="18" t="s">
        <v>128</v>
      </c>
      <c r="F183" s="18"/>
      <c r="G183" s="18"/>
      <c r="H183" s="29">
        <v>4</v>
      </c>
      <c r="I183" s="20">
        <v>5</v>
      </c>
      <c r="J183" s="20">
        <v>6</v>
      </c>
      <c r="K183" s="31">
        <f t="shared" si="4"/>
        <v>4.5</v>
      </c>
      <c r="L183" s="33">
        <f t="shared" si="3"/>
        <v>6.5</v>
      </c>
    </row>
    <row r="184" spans="2:12" s="21" customFormat="1" x14ac:dyDescent="0.3">
      <c r="B184" s="15">
        <v>175</v>
      </c>
      <c r="C184" s="16" t="s">
        <v>404</v>
      </c>
      <c r="D184" s="17" t="s">
        <v>405</v>
      </c>
      <c r="E184" s="18" t="s">
        <v>147</v>
      </c>
      <c r="F184" s="18"/>
      <c r="G184" s="18"/>
      <c r="H184" s="29"/>
      <c r="I184" s="20">
        <v>6</v>
      </c>
      <c r="J184" s="20">
        <v>5</v>
      </c>
      <c r="K184" s="31">
        <f t="shared" si="4"/>
        <v>4</v>
      </c>
      <c r="L184" s="33">
        <f t="shared" si="3"/>
        <v>6</v>
      </c>
    </row>
    <row r="185" spans="2:12" s="21" customFormat="1" x14ac:dyDescent="0.3">
      <c r="B185" s="15">
        <v>176</v>
      </c>
      <c r="C185" s="16" t="s">
        <v>406</v>
      </c>
      <c r="D185" s="17" t="s">
        <v>407</v>
      </c>
      <c r="E185" s="18" t="s">
        <v>98</v>
      </c>
      <c r="F185" s="18"/>
      <c r="G185" s="18"/>
      <c r="H185" s="29"/>
      <c r="I185" s="20">
        <v>5</v>
      </c>
      <c r="J185" s="20">
        <v>6</v>
      </c>
      <c r="K185" s="31">
        <f t="shared" si="4"/>
        <v>4.5</v>
      </c>
      <c r="L185" s="33">
        <f t="shared" si="3"/>
        <v>6.5</v>
      </c>
    </row>
    <row r="186" spans="2:12" s="21" customFormat="1" x14ac:dyDescent="0.3">
      <c r="B186" s="15">
        <v>177</v>
      </c>
      <c r="C186" s="16" t="s">
        <v>408</v>
      </c>
      <c r="D186" s="17" t="s">
        <v>409</v>
      </c>
      <c r="E186" s="18" t="s">
        <v>111</v>
      </c>
      <c r="F186" s="18"/>
      <c r="G186" s="18"/>
      <c r="H186" s="29">
        <v>2</v>
      </c>
      <c r="I186" s="20">
        <v>7</v>
      </c>
      <c r="J186" s="20">
        <v>4</v>
      </c>
      <c r="K186" s="31">
        <f t="shared" si="4"/>
        <v>4</v>
      </c>
      <c r="L186" s="33">
        <f t="shared" si="3"/>
        <v>6</v>
      </c>
    </row>
    <row r="187" spans="2:12" s="21" customFormat="1" x14ac:dyDescent="0.3">
      <c r="B187" s="15">
        <v>178</v>
      </c>
      <c r="C187" s="16" t="s">
        <v>410</v>
      </c>
      <c r="D187" s="17" t="s">
        <v>411</v>
      </c>
      <c r="E187" s="18" t="s">
        <v>147</v>
      </c>
      <c r="F187" s="18"/>
      <c r="G187" s="18"/>
      <c r="H187" s="29">
        <v>4</v>
      </c>
      <c r="I187" s="20">
        <v>4</v>
      </c>
      <c r="J187" s="20">
        <v>6</v>
      </c>
      <c r="K187" s="31">
        <f t="shared" si="4"/>
        <v>4</v>
      </c>
      <c r="L187" s="33">
        <f t="shared" si="3"/>
        <v>6</v>
      </c>
    </row>
    <row r="188" spans="2:12" s="21" customFormat="1" x14ac:dyDescent="0.3">
      <c r="B188" s="15">
        <v>179</v>
      </c>
      <c r="C188" s="16" t="s">
        <v>47</v>
      </c>
      <c r="D188" s="17" t="s">
        <v>48</v>
      </c>
      <c r="E188" s="18" t="s">
        <v>25</v>
      </c>
      <c r="F188" s="18"/>
      <c r="G188" s="18"/>
      <c r="H188" s="29"/>
      <c r="I188" s="20">
        <v>6</v>
      </c>
      <c r="J188" s="20">
        <v>6</v>
      </c>
      <c r="K188" s="31">
        <f t="shared" si="4"/>
        <v>4.5</v>
      </c>
      <c r="L188" s="33">
        <f t="shared" si="3"/>
        <v>6.5</v>
      </c>
    </row>
    <row r="189" spans="2:12" s="21" customFormat="1" x14ac:dyDescent="0.3">
      <c r="B189" s="15">
        <v>180</v>
      </c>
      <c r="C189" s="16" t="s">
        <v>37</v>
      </c>
      <c r="D189" s="17" t="s">
        <v>38</v>
      </c>
      <c r="E189" s="18" t="s">
        <v>28</v>
      </c>
      <c r="F189" s="18"/>
      <c r="G189" s="18"/>
      <c r="H189" s="29"/>
      <c r="I189" s="20">
        <v>5</v>
      </c>
      <c r="J189" s="20">
        <v>8</v>
      </c>
      <c r="K189" s="31">
        <f t="shared" si="4"/>
        <v>5.5</v>
      </c>
      <c r="L189" s="33">
        <f t="shared" si="3"/>
        <v>7.5</v>
      </c>
    </row>
    <row r="190" spans="2:12" s="21" customFormat="1" x14ac:dyDescent="0.3">
      <c r="B190" s="15">
        <v>181</v>
      </c>
      <c r="C190" s="16" t="s">
        <v>78</v>
      </c>
      <c r="D190" s="17" t="s">
        <v>79</v>
      </c>
      <c r="E190" s="18" t="s">
        <v>22</v>
      </c>
      <c r="F190" s="18">
        <v>8</v>
      </c>
      <c r="G190" s="18">
        <v>9</v>
      </c>
      <c r="H190" s="29">
        <v>7</v>
      </c>
      <c r="I190" s="20">
        <v>6</v>
      </c>
      <c r="J190" s="20">
        <v>8</v>
      </c>
      <c r="K190" s="31">
        <f t="shared" si="4"/>
        <v>7.5</v>
      </c>
      <c r="L190" s="33">
        <f t="shared" si="3"/>
        <v>9.5</v>
      </c>
    </row>
    <row r="191" spans="2:12" s="21" customFormat="1" x14ac:dyDescent="0.3">
      <c r="B191" s="15">
        <v>182</v>
      </c>
      <c r="C191" s="16" t="s">
        <v>26</v>
      </c>
      <c r="D191" s="17" t="s">
        <v>27</v>
      </c>
      <c r="E191" s="18" t="s">
        <v>28</v>
      </c>
      <c r="F191" s="18"/>
      <c r="G191" s="18"/>
      <c r="H191" s="29"/>
      <c r="I191" s="20">
        <v>6</v>
      </c>
      <c r="J191" s="20">
        <v>6</v>
      </c>
      <c r="K191" s="31">
        <f t="shared" si="4"/>
        <v>4.5</v>
      </c>
      <c r="L191" s="33">
        <f t="shared" si="3"/>
        <v>6.5</v>
      </c>
    </row>
    <row r="192" spans="2:12" s="21" customFormat="1" x14ac:dyDescent="0.3">
      <c r="B192" s="15">
        <v>183</v>
      </c>
      <c r="C192" s="16" t="s">
        <v>80</v>
      </c>
      <c r="D192" s="17" t="s">
        <v>81</v>
      </c>
      <c r="E192" s="18" t="s">
        <v>22</v>
      </c>
      <c r="F192" s="18">
        <v>9</v>
      </c>
      <c r="G192" s="18">
        <v>8</v>
      </c>
      <c r="H192" s="29">
        <v>7.5</v>
      </c>
      <c r="I192" s="20">
        <v>6</v>
      </c>
      <c r="J192" s="20">
        <v>8</v>
      </c>
      <c r="K192" s="31">
        <f t="shared" si="4"/>
        <v>7.5</v>
      </c>
      <c r="L192" s="33">
        <f t="shared" si="3"/>
        <v>9.5</v>
      </c>
    </row>
    <row r="193" spans="2:12" s="21" customFormat="1" x14ac:dyDescent="0.3">
      <c r="B193" s="15">
        <v>184</v>
      </c>
      <c r="C193" s="16" t="s">
        <v>52</v>
      </c>
      <c r="D193" s="17" t="s">
        <v>53</v>
      </c>
      <c r="E193" s="18" t="s">
        <v>25</v>
      </c>
      <c r="F193" s="18"/>
      <c r="G193" s="18"/>
      <c r="H193" s="29"/>
      <c r="I193" s="20">
        <v>6</v>
      </c>
      <c r="J193" s="20">
        <v>6</v>
      </c>
      <c r="K193" s="31">
        <f t="shared" si="4"/>
        <v>4.5</v>
      </c>
      <c r="L193" s="33">
        <f t="shared" si="3"/>
        <v>6.5</v>
      </c>
    </row>
    <row r="194" spans="2:12" s="21" customFormat="1" x14ac:dyDescent="0.3">
      <c r="B194" s="15">
        <v>185</v>
      </c>
      <c r="C194" s="16" t="s">
        <v>58</v>
      </c>
      <c r="D194" s="17" t="s">
        <v>59</v>
      </c>
      <c r="E194" s="18" t="s">
        <v>28</v>
      </c>
      <c r="F194" s="18"/>
      <c r="G194" s="18"/>
      <c r="H194" s="29"/>
      <c r="I194" s="20">
        <v>6</v>
      </c>
      <c r="J194" s="20">
        <v>6</v>
      </c>
      <c r="K194" s="31">
        <f t="shared" si="4"/>
        <v>4.5</v>
      </c>
      <c r="L194" s="33">
        <f t="shared" si="3"/>
        <v>6.5</v>
      </c>
    </row>
    <row r="195" spans="2:12" s="21" customFormat="1" x14ac:dyDescent="0.3">
      <c r="B195" s="15">
        <v>186</v>
      </c>
      <c r="C195" s="16" t="s">
        <v>41</v>
      </c>
      <c r="D195" s="17" t="s">
        <v>42</v>
      </c>
      <c r="E195" s="18" t="s">
        <v>22</v>
      </c>
      <c r="F195" s="18">
        <v>8</v>
      </c>
      <c r="G195" s="18">
        <v>9</v>
      </c>
      <c r="H195" s="29">
        <v>7</v>
      </c>
      <c r="I195" s="20">
        <v>6</v>
      </c>
      <c r="J195" s="20">
        <v>8</v>
      </c>
      <c r="K195" s="31">
        <f t="shared" si="4"/>
        <v>7.5</v>
      </c>
      <c r="L195" s="33">
        <f t="shared" si="3"/>
        <v>9.5</v>
      </c>
    </row>
    <row r="196" spans="2:12" s="21" customFormat="1" x14ac:dyDescent="0.3">
      <c r="B196" s="15">
        <v>187</v>
      </c>
      <c r="C196" s="16" t="s">
        <v>412</v>
      </c>
      <c r="D196" s="17" t="s">
        <v>413</v>
      </c>
      <c r="E196" s="18" t="s">
        <v>19</v>
      </c>
      <c r="F196" s="18"/>
      <c r="G196" s="18"/>
      <c r="H196" s="29">
        <v>6.5</v>
      </c>
      <c r="I196" s="20">
        <v>4</v>
      </c>
      <c r="J196" s="20">
        <v>8</v>
      </c>
      <c r="K196" s="31">
        <f t="shared" si="4"/>
        <v>5</v>
      </c>
      <c r="L196" s="33">
        <f t="shared" si="3"/>
        <v>7</v>
      </c>
    </row>
    <row r="197" spans="2:12" s="21" customFormat="1" x14ac:dyDescent="0.3">
      <c r="B197" s="15">
        <v>188</v>
      </c>
      <c r="C197" s="16" t="s">
        <v>43</v>
      </c>
      <c r="D197" s="17" t="s">
        <v>44</v>
      </c>
      <c r="E197" s="18" t="s">
        <v>25</v>
      </c>
      <c r="F197" s="18"/>
      <c r="G197" s="18"/>
      <c r="H197" s="29">
        <v>5</v>
      </c>
      <c r="I197" s="20">
        <v>6</v>
      </c>
      <c r="J197" s="20">
        <v>6</v>
      </c>
      <c r="K197" s="31">
        <f t="shared" si="4"/>
        <v>4.5</v>
      </c>
      <c r="L197" s="33">
        <f t="shared" si="3"/>
        <v>6.5</v>
      </c>
    </row>
    <row r="198" spans="2:12" s="21" customFormat="1" x14ac:dyDescent="0.3">
      <c r="B198" s="15">
        <v>189</v>
      </c>
      <c r="C198" s="16" t="s">
        <v>45</v>
      </c>
      <c r="D198" s="17" t="s">
        <v>46</v>
      </c>
      <c r="E198" s="18" t="s">
        <v>25</v>
      </c>
      <c r="F198" s="18">
        <v>9</v>
      </c>
      <c r="G198" s="18"/>
      <c r="H198" s="29">
        <v>6</v>
      </c>
      <c r="I198" s="20">
        <v>6</v>
      </c>
      <c r="J198" s="20">
        <v>6</v>
      </c>
      <c r="K198" s="31">
        <f t="shared" si="4"/>
        <v>5.5</v>
      </c>
      <c r="L198" s="33">
        <f t="shared" si="3"/>
        <v>7.5</v>
      </c>
    </row>
    <row r="199" spans="2:12" s="21" customFormat="1" x14ac:dyDescent="0.3">
      <c r="B199" s="15">
        <v>190</v>
      </c>
      <c r="C199" s="16" t="s">
        <v>91</v>
      </c>
      <c r="D199" s="17" t="s">
        <v>92</v>
      </c>
      <c r="E199" s="18" t="s">
        <v>22</v>
      </c>
      <c r="F199" s="18">
        <v>8</v>
      </c>
      <c r="G199" s="18">
        <v>9</v>
      </c>
      <c r="H199" s="29">
        <v>8</v>
      </c>
      <c r="I199" s="20">
        <v>6</v>
      </c>
      <c r="J199" s="20">
        <v>8</v>
      </c>
      <c r="K199" s="31">
        <f t="shared" si="4"/>
        <v>7.5</v>
      </c>
      <c r="L199" s="33">
        <f t="shared" si="3"/>
        <v>9.5</v>
      </c>
    </row>
    <row r="200" spans="2:12" s="21" customFormat="1" x14ac:dyDescent="0.3">
      <c r="B200" s="15">
        <v>191</v>
      </c>
      <c r="C200" s="16" t="s">
        <v>70</v>
      </c>
      <c r="D200" s="17" t="s">
        <v>71</v>
      </c>
      <c r="E200" s="18" t="s">
        <v>28</v>
      </c>
      <c r="F200" s="18"/>
      <c r="G200" s="18"/>
      <c r="H200" s="29">
        <v>2</v>
      </c>
      <c r="I200" s="20">
        <v>6</v>
      </c>
      <c r="J200" s="20">
        <v>9</v>
      </c>
      <c r="K200" s="31">
        <f t="shared" si="4"/>
        <v>6</v>
      </c>
      <c r="L200" s="33">
        <f t="shared" si="3"/>
        <v>8</v>
      </c>
    </row>
    <row r="201" spans="2:12" s="21" customFormat="1" x14ac:dyDescent="0.3">
      <c r="B201" s="15">
        <v>192</v>
      </c>
      <c r="C201" s="16" t="s">
        <v>414</v>
      </c>
      <c r="D201" s="17" t="s">
        <v>415</v>
      </c>
      <c r="E201" s="18" t="s">
        <v>28</v>
      </c>
      <c r="F201" s="18">
        <v>7</v>
      </c>
      <c r="G201" s="18"/>
      <c r="H201" s="29">
        <v>7</v>
      </c>
      <c r="I201" s="20">
        <v>4</v>
      </c>
      <c r="J201" s="20">
        <v>8</v>
      </c>
      <c r="K201" s="31">
        <f t="shared" si="4"/>
        <v>6</v>
      </c>
      <c r="L201" s="33">
        <f t="shared" si="3"/>
        <v>8</v>
      </c>
    </row>
    <row r="202" spans="2:12" s="21" customFormat="1" x14ac:dyDescent="0.3">
      <c r="B202" s="15">
        <v>193</v>
      </c>
      <c r="C202" s="16" t="s">
        <v>416</v>
      </c>
      <c r="D202" s="17" t="s">
        <v>417</v>
      </c>
      <c r="E202" s="18" t="s">
        <v>147</v>
      </c>
      <c r="F202" s="18"/>
      <c r="G202" s="18"/>
      <c r="H202" s="29">
        <v>0</v>
      </c>
      <c r="I202" s="20">
        <v>6</v>
      </c>
      <c r="J202" s="20">
        <v>6.5</v>
      </c>
      <c r="K202" s="31">
        <f t="shared" si="4"/>
        <v>5</v>
      </c>
      <c r="L202" s="33">
        <f t="shared" si="3"/>
        <v>7</v>
      </c>
    </row>
    <row r="203" spans="2:12" s="21" customFormat="1" x14ac:dyDescent="0.3">
      <c r="B203" s="15">
        <v>194</v>
      </c>
      <c r="C203" s="16" t="s">
        <v>418</v>
      </c>
      <c r="D203" s="17" t="s">
        <v>419</v>
      </c>
      <c r="E203" s="18" t="s">
        <v>128</v>
      </c>
      <c r="F203" s="18"/>
      <c r="G203" s="18"/>
      <c r="H203" s="29">
        <v>4</v>
      </c>
      <c r="I203" s="20">
        <v>3</v>
      </c>
      <c r="J203" s="20">
        <v>5</v>
      </c>
      <c r="K203" s="31">
        <f t="shared" ref="K203:K218" si="5">MROUND((F203*5+G203*5+I203*10+J203*20)/40,0.5)</f>
        <v>3.5</v>
      </c>
      <c r="L203" s="33">
        <f t="shared" si="3"/>
        <v>5.5</v>
      </c>
    </row>
    <row r="204" spans="2:12" s="21" customFormat="1" x14ac:dyDescent="0.3">
      <c r="B204" s="15">
        <v>195</v>
      </c>
      <c r="C204" s="16" t="s">
        <v>420</v>
      </c>
      <c r="D204" s="17" t="s">
        <v>421</v>
      </c>
      <c r="E204" s="18" t="s">
        <v>128</v>
      </c>
      <c r="F204" s="18">
        <v>8</v>
      </c>
      <c r="G204" s="18"/>
      <c r="H204" s="29">
        <v>4</v>
      </c>
      <c r="I204" s="20">
        <v>3</v>
      </c>
      <c r="J204" s="20">
        <v>5</v>
      </c>
      <c r="K204" s="31">
        <f t="shared" si="5"/>
        <v>4.5</v>
      </c>
      <c r="L204" s="33">
        <f t="shared" si="3"/>
        <v>6.5</v>
      </c>
    </row>
    <row r="205" spans="2:12" s="21" customFormat="1" x14ac:dyDescent="0.3">
      <c r="B205" s="15">
        <v>196</v>
      </c>
      <c r="C205" s="16" t="s">
        <v>422</v>
      </c>
      <c r="D205" s="17" t="s">
        <v>423</v>
      </c>
      <c r="E205" s="18" t="s">
        <v>128</v>
      </c>
      <c r="F205" s="18"/>
      <c r="G205" s="18"/>
      <c r="H205" s="29">
        <v>6.5</v>
      </c>
      <c r="I205" s="20">
        <v>3</v>
      </c>
      <c r="J205" s="20">
        <v>5</v>
      </c>
      <c r="K205" s="31">
        <f t="shared" si="5"/>
        <v>3.5</v>
      </c>
      <c r="L205" s="33">
        <f t="shared" si="3"/>
        <v>5.5</v>
      </c>
    </row>
    <row r="206" spans="2:12" s="21" customFormat="1" x14ac:dyDescent="0.3">
      <c r="B206" s="15">
        <v>197</v>
      </c>
      <c r="C206" s="16" t="s">
        <v>424</v>
      </c>
      <c r="D206" s="17" t="s">
        <v>425</v>
      </c>
      <c r="E206" s="18" t="s">
        <v>128</v>
      </c>
      <c r="F206" s="18"/>
      <c r="G206" s="18"/>
      <c r="H206" s="29">
        <v>9</v>
      </c>
      <c r="I206" s="20">
        <v>3</v>
      </c>
      <c r="J206" s="20">
        <v>7</v>
      </c>
      <c r="K206" s="31">
        <f t="shared" si="5"/>
        <v>4.5</v>
      </c>
      <c r="L206" s="33">
        <f t="shared" si="3"/>
        <v>6.5</v>
      </c>
    </row>
    <row r="207" spans="2:12" s="21" customFormat="1" x14ac:dyDescent="0.3">
      <c r="B207" s="62">
        <v>198</v>
      </c>
      <c r="C207" s="63" t="s">
        <v>426</v>
      </c>
      <c r="D207" s="64" t="s">
        <v>51</v>
      </c>
      <c r="E207" s="65" t="s">
        <v>118</v>
      </c>
      <c r="F207" s="65"/>
      <c r="G207" s="65"/>
      <c r="H207" s="66">
        <v>7.5</v>
      </c>
      <c r="I207" s="67">
        <v>6</v>
      </c>
      <c r="J207" s="67">
        <v>6</v>
      </c>
      <c r="K207" s="68">
        <f t="shared" si="5"/>
        <v>4.5</v>
      </c>
      <c r="L207" s="33">
        <f t="shared" si="3"/>
        <v>6.5</v>
      </c>
    </row>
    <row r="208" spans="2:12" s="21" customFormat="1" x14ac:dyDescent="0.3">
      <c r="B208" s="15">
        <v>199</v>
      </c>
      <c r="C208" s="16" t="s">
        <v>427</v>
      </c>
      <c r="D208" s="17" t="s">
        <v>428</v>
      </c>
      <c r="E208" s="18" t="s">
        <v>128</v>
      </c>
      <c r="F208" s="18"/>
      <c r="G208" s="18"/>
      <c r="H208" s="29">
        <v>8</v>
      </c>
      <c r="I208" s="20">
        <v>3</v>
      </c>
      <c r="J208" s="20">
        <v>5</v>
      </c>
      <c r="K208" s="31">
        <f t="shared" si="5"/>
        <v>3.5</v>
      </c>
      <c r="L208" s="33">
        <f t="shared" si="3"/>
        <v>5.5</v>
      </c>
    </row>
    <row r="209" spans="2:12" s="21" customFormat="1" x14ac:dyDescent="0.3">
      <c r="B209" s="15">
        <v>200</v>
      </c>
      <c r="C209" s="16" t="s">
        <v>429</v>
      </c>
      <c r="D209" s="17" t="s">
        <v>430</v>
      </c>
      <c r="E209" s="18" t="s">
        <v>98</v>
      </c>
      <c r="F209" s="18"/>
      <c r="G209" s="18"/>
      <c r="H209" s="29">
        <v>4</v>
      </c>
      <c r="I209" s="20">
        <v>5</v>
      </c>
      <c r="J209" s="20">
        <v>6.5</v>
      </c>
      <c r="K209" s="31">
        <f t="shared" si="5"/>
        <v>4.5</v>
      </c>
      <c r="L209" s="33">
        <f t="shared" si="3"/>
        <v>6.5</v>
      </c>
    </row>
    <row r="210" spans="2:12" s="21" customFormat="1" x14ac:dyDescent="0.3">
      <c r="B210" s="15">
        <v>201</v>
      </c>
      <c r="C210" s="16" t="s">
        <v>431</v>
      </c>
      <c r="D210" s="17" t="s">
        <v>432</v>
      </c>
      <c r="E210" s="18" t="s">
        <v>128</v>
      </c>
      <c r="F210" s="18"/>
      <c r="G210" s="18"/>
      <c r="H210" s="29">
        <v>8</v>
      </c>
      <c r="I210" s="20">
        <v>4</v>
      </c>
      <c r="J210" s="20">
        <v>8</v>
      </c>
      <c r="K210" s="31">
        <f t="shared" si="5"/>
        <v>5</v>
      </c>
      <c r="L210" s="33">
        <f t="shared" si="3"/>
        <v>7</v>
      </c>
    </row>
    <row r="211" spans="2:12" s="21" customFormat="1" x14ac:dyDescent="0.3">
      <c r="B211" s="15">
        <v>202</v>
      </c>
      <c r="C211" s="16" t="s">
        <v>433</v>
      </c>
      <c r="D211" s="17" t="s">
        <v>434</v>
      </c>
      <c r="E211" s="18" t="s">
        <v>128</v>
      </c>
      <c r="F211" s="18">
        <v>8</v>
      </c>
      <c r="G211" s="18"/>
      <c r="H211" s="29">
        <v>6</v>
      </c>
      <c r="I211" s="20">
        <v>5</v>
      </c>
      <c r="J211" s="20">
        <v>8</v>
      </c>
      <c r="K211" s="31">
        <f t="shared" si="5"/>
        <v>6.5</v>
      </c>
      <c r="L211" s="33">
        <f t="shared" si="3"/>
        <v>8.5</v>
      </c>
    </row>
    <row r="212" spans="2:12" s="21" customFormat="1" x14ac:dyDescent="0.3">
      <c r="B212" s="15">
        <v>203</v>
      </c>
      <c r="C212" s="16" t="s">
        <v>435</v>
      </c>
      <c r="D212" s="17" t="s">
        <v>436</v>
      </c>
      <c r="E212" s="18" t="s">
        <v>147</v>
      </c>
      <c r="F212" s="18"/>
      <c r="G212" s="18"/>
      <c r="H212" s="29">
        <v>6</v>
      </c>
      <c r="I212" s="20">
        <v>6</v>
      </c>
      <c r="J212" s="20">
        <v>6.5</v>
      </c>
      <c r="K212" s="31">
        <f t="shared" si="5"/>
        <v>5</v>
      </c>
      <c r="L212" s="33">
        <f t="shared" si="3"/>
        <v>7</v>
      </c>
    </row>
    <row r="213" spans="2:12" s="21" customFormat="1" x14ac:dyDescent="0.3">
      <c r="B213" s="15">
        <v>204</v>
      </c>
      <c r="C213" s="16" t="s">
        <v>437</v>
      </c>
      <c r="D213" s="17" t="s">
        <v>438</v>
      </c>
      <c r="E213" s="18" t="s">
        <v>118</v>
      </c>
      <c r="F213" s="18"/>
      <c r="G213" s="18"/>
      <c r="H213" s="29">
        <v>6</v>
      </c>
      <c r="I213" s="20">
        <v>6</v>
      </c>
      <c r="J213" s="20">
        <v>6</v>
      </c>
      <c r="K213" s="31">
        <f t="shared" si="5"/>
        <v>4.5</v>
      </c>
      <c r="L213" s="33">
        <f t="shared" si="3"/>
        <v>6.5</v>
      </c>
    </row>
    <row r="214" spans="2:12" s="21" customFormat="1" x14ac:dyDescent="0.3">
      <c r="B214" s="15">
        <v>205</v>
      </c>
      <c r="C214" s="16" t="s">
        <v>439</v>
      </c>
      <c r="D214" s="17" t="s">
        <v>440</v>
      </c>
      <c r="E214" s="18" t="s">
        <v>147</v>
      </c>
      <c r="F214" s="18"/>
      <c r="G214" s="18"/>
      <c r="H214" s="29"/>
      <c r="I214" s="20">
        <v>4</v>
      </c>
      <c r="J214" s="20">
        <v>9</v>
      </c>
      <c r="K214" s="31">
        <f t="shared" si="5"/>
        <v>5.5</v>
      </c>
      <c r="L214" s="33">
        <f t="shared" si="3"/>
        <v>7.5</v>
      </c>
    </row>
    <row r="215" spans="2:12" s="21" customFormat="1" x14ac:dyDescent="0.3">
      <c r="B215" s="15">
        <v>206</v>
      </c>
      <c r="C215" s="16" t="s">
        <v>441</v>
      </c>
      <c r="D215" s="17" t="s">
        <v>442</v>
      </c>
      <c r="E215" s="18" t="s">
        <v>118</v>
      </c>
      <c r="F215" s="18"/>
      <c r="G215" s="18"/>
      <c r="H215" s="29">
        <v>6.5</v>
      </c>
      <c r="I215" s="20">
        <v>3</v>
      </c>
      <c r="J215" s="20">
        <v>8</v>
      </c>
      <c r="K215" s="31">
        <f t="shared" si="5"/>
        <v>5</v>
      </c>
      <c r="L215" s="33">
        <f t="shared" si="3"/>
        <v>7</v>
      </c>
    </row>
    <row r="216" spans="2:12" s="21" customFormat="1" x14ac:dyDescent="0.3">
      <c r="B216" s="15">
        <v>207</v>
      </c>
      <c r="C216" s="16" t="s">
        <v>443</v>
      </c>
      <c r="D216" s="17" t="s">
        <v>444</v>
      </c>
      <c r="E216" s="18" t="s">
        <v>118</v>
      </c>
      <c r="F216" s="18"/>
      <c r="G216" s="18"/>
      <c r="H216" s="29">
        <v>4</v>
      </c>
      <c r="I216" s="20">
        <v>3</v>
      </c>
      <c r="J216" s="20">
        <v>8</v>
      </c>
      <c r="K216" s="31">
        <f t="shared" si="5"/>
        <v>5</v>
      </c>
      <c r="L216" s="33">
        <f t="shared" si="3"/>
        <v>7</v>
      </c>
    </row>
    <row r="217" spans="2:12" s="21" customFormat="1" x14ac:dyDescent="0.3">
      <c r="B217" s="15">
        <v>208</v>
      </c>
      <c r="C217" s="16" t="s">
        <v>445</v>
      </c>
      <c r="D217" s="17" t="s">
        <v>446</v>
      </c>
      <c r="E217" s="18" t="s">
        <v>128</v>
      </c>
      <c r="F217" s="18"/>
      <c r="G217" s="18"/>
      <c r="H217" s="29"/>
      <c r="I217" s="20"/>
      <c r="J217" s="20"/>
      <c r="K217" s="31">
        <f t="shared" si="5"/>
        <v>0</v>
      </c>
      <c r="L217" s="33">
        <f t="shared" si="3"/>
        <v>0</v>
      </c>
    </row>
    <row r="218" spans="2:12" s="21" customFormat="1" x14ac:dyDescent="0.3">
      <c r="B218" s="15">
        <v>209</v>
      </c>
      <c r="C218" s="48">
        <v>1401040180</v>
      </c>
      <c r="D218" s="17" t="s">
        <v>447</v>
      </c>
      <c r="E218" s="18" t="s">
        <v>22</v>
      </c>
      <c r="F218" s="18"/>
      <c r="G218" s="18"/>
      <c r="H218" s="29">
        <v>5</v>
      </c>
      <c r="I218" s="20">
        <v>9</v>
      </c>
      <c r="J218" s="20">
        <v>6.5</v>
      </c>
      <c r="K218" s="31">
        <f t="shared" si="5"/>
        <v>5.5</v>
      </c>
      <c r="L218" s="33">
        <f t="shared" si="3"/>
        <v>7.5</v>
      </c>
    </row>
    <row r="219" spans="2:12" ht="13.8" thickBot="1" x14ac:dyDescent="0.3">
      <c r="B219" s="6"/>
      <c r="C219" s="7"/>
      <c r="D219" s="8"/>
      <c r="E219" s="9"/>
      <c r="F219" s="9"/>
      <c r="G219" s="9"/>
      <c r="H219" s="30"/>
      <c r="I219" s="10"/>
      <c r="J219" s="10"/>
      <c r="K219" s="32"/>
    </row>
    <row r="221" spans="2:12" x14ac:dyDescent="0.25">
      <c r="H221" s="76" t="s">
        <v>10</v>
      </c>
      <c r="I221" s="76"/>
      <c r="J221" s="1"/>
      <c r="K221" s="1"/>
    </row>
    <row r="223" spans="2:12" s="25" customFormat="1" ht="15" customHeight="1" x14ac:dyDescent="0.3">
      <c r="B223" s="83" t="s">
        <v>6</v>
      </c>
      <c r="C223" s="83"/>
      <c r="D223" s="83" t="s">
        <v>7</v>
      </c>
      <c r="E223" s="83"/>
      <c r="F223" s="26"/>
      <c r="G223" s="26"/>
      <c r="H223" s="83" t="s">
        <v>8</v>
      </c>
      <c r="I223" s="83"/>
    </row>
    <row r="224" spans="2:12" s="25" customFormat="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2:11" s="25" customFormat="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7" spans="2:11" ht="15" customHeight="1" x14ac:dyDescent="0.25">
      <c r="B227" s="77"/>
      <c r="C227" s="78"/>
      <c r="D227" s="77"/>
      <c r="E227" s="78"/>
      <c r="F227" s="24"/>
      <c r="G227" s="24"/>
      <c r="H227" s="77" t="s">
        <v>9</v>
      </c>
      <c r="I227" s="77"/>
      <c r="J227" s="11"/>
      <c r="K227" s="1"/>
    </row>
  </sheetData>
  <mergeCells count="14">
    <mergeCell ref="B227:C227"/>
    <mergeCell ref="D227:E227"/>
    <mergeCell ref="H227:I227"/>
    <mergeCell ref="C2:D2"/>
    <mergeCell ref="E2:I2"/>
    <mergeCell ref="C3:D3"/>
    <mergeCell ref="E3:I3"/>
    <mergeCell ref="B5:K5"/>
    <mergeCell ref="B6:K6"/>
    <mergeCell ref="B7:K7"/>
    <mergeCell ref="H221:I221"/>
    <mergeCell ref="B223:C223"/>
    <mergeCell ref="D223:E223"/>
    <mergeCell ref="H223:I22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5D80-41D6-4971-95AF-C0276F4AB157}">
  <dimension ref="B2:I228"/>
  <sheetViews>
    <sheetView zoomScaleNormal="100" workbookViewId="0">
      <selection activeCell="F103" sqref="F103"/>
    </sheetView>
  </sheetViews>
  <sheetFormatPr defaultRowHeight="13.2" x14ac:dyDescent="0.25"/>
  <cols>
    <col min="1" max="1" width="2.6640625" style="1" customWidth="1"/>
    <col min="2" max="2" width="4.6640625" style="38" customWidth="1"/>
    <col min="3" max="3" width="12.6640625" style="1" customWidth="1"/>
    <col min="4" max="4" width="20.44140625" style="1" bestFit="1" customWidth="1"/>
    <col min="5" max="5" width="7.6640625" style="1" customWidth="1"/>
    <col min="6" max="6" width="10.6640625" style="39" customWidth="1"/>
    <col min="7" max="7" width="17" style="39" customWidth="1"/>
    <col min="8" max="8" width="11.5546875" style="39" customWidth="1"/>
    <col min="9" max="253" width="8.88671875" style="1"/>
    <col min="254" max="254" width="2.6640625" style="1" customWidth="1"/>
    <col min="255" max="255" width="4.6640625" style="1" customWidth="1"/>
    <col min="256" max="256" width="12.6640625" style="1" customWidth="1"/>
    <col min="257" max="257" width="21.33203125" style="1" customWidth="1"/>
    <col min="258" max="258" width="7.6640625" style="1" customWidth="1"/>
    <col min="259" max="259" width="14" style="1" bestFit="1" customWidth="1"/>
    <col min="260" max="260" width="13.88671875" style="1" bestFit="1" customWidth="1"/>
    <col min="261" max="262" width="10.6640625" style="1" customWidth="1"/>
    <col min="263" max="509" width="8.88671875" style="1"/>
    <col min="510" max="510" width="2.6640625" style="1" customWidth="1"/>
    <col min="511" max="511" width="4.6640625" style="1" customWidth="1"/>
    <col min="512" max="512" width="12.6640625" style="1" customWidth="1"/>
    <col min="513" max="513" width="21.33203125" style="1" customWidth="1"/>
    <col min="514" max="514" width="7.6640625" style="1" customWidth="1"/>
    <col min="515" max="515" width="14" style="1" bestFit="1" customWidth="1"/>
    <col min="516" max="516" width="13.88671875" style="1" bestFit="1" customWidth="1"/>
    <col min="517" max="518" width="10.6640625" style="1" customWidth="1"/>
    <col min="519" max="765" width="8.88671875" style="1"/>
    <col min="766" max="766" width="2.6640625" style="1" customWidth="1"/>
    <col min="767" max="767" width="4.6640625" style="1" customWidth="1"/>
    <col min="768" max="768" width="12.6640625" style="1" customWidth="1"/>
    <col min="769" max="769" width="21.33203125" style="1" customWidth="1"/>
    <col min="770" max="770" width="7.6640625" style="1" customWidth="1"/>
    <col min="771" max="771" width="14" style="1" bestFit="1" customWidth="1"/>
    <col min="772" max="772" width="13.88671875" style="1" bestFit="1" customWidth="1"/>
    <col min="773" max="774" width="10.6640625" style="1" customWidth="1"/>
    <col min="775" max="1021" width="8.88671875" style="1"/>
    <col min="1022" max="1022" width="2.6640625" style="1" customWidth="1"/>
    <col min="1023" max="1023" width="4.6640625" style="1" customWidth="1"/>
    <col min="1024" max="1024" width="12.6640625" style="1" customWidth="1"/>
    <col min="1025" max="1025" width="21.33203125" style="1" customWidth="1"/>
    <col min="1026" max="1026" width="7.6640625" style="1" customWidth="1"/>
    <col min="1027" max="1027" width="14" style="1" bestFit="1" customWidth="1"/>
    <col min="1028" max="1028" width="13.88671875" style="1" bestFit="1" customWidth="1"/>
    <col min="1029" max="1030" width="10.6640625" style="1" customWidth="1"/>
    <col min="1031" max="1277" width="8.88671875" style="1"/>
    <col min="1278" max="1278" width="2.6640625" style="1" customWidth="1"/>
    <col min="1279" max="1279" width="4.6640625" style="1" customWidth="1"/>
    <col min="1280" max="1280" width="12.6640625" style="1" customWidth="1"/>
    <col min="1281" max="1281" width="21.33203125" style="1" customWidth="1"/>
    <col min="1282" max="1282" width="7.6640625" style="1" customWidth="1"/>
    <col min="1283" max="1283" width="14" style="1" bestFit="1" customWidth="1"/>
    <col min="1284" max="1284" width="13.88671875" style="1" bestFit="1" customWidth="1"/>
    <col min="1285" max="1286" width="10.6640625" style="1" customWidth="1"/>
    <col min="1287" max="1533" width="8.88671875" style="1"/>
    <col min="1534" max="1534" width="2.6640625" style="1" customWidth="1"/>
    <col min="1535" max="1535" width="4.6640625" style="1" customWidth="1"/>
    <col min="1536" max="1536" width="12.6640625" style="1" customWidth="1"/>
    <col min="1537" max="1537" width="21.33203125" style="1" customWidth="1"/>
    <col min="1538" max="1538" width="7.6640625" style="1" customWidth="1"/>
    <col min="1539" max="1539" width="14" style="1" bestFit="1" customWidth="1"/>
    <col min="1540" max="1540" width="13.88671875" style="1" bestFit="1" customWidth="1"/>
    <col min="1541" max="1542" width="10.6640625" style="1" customWidth="1"/>
    <col min="1543" max="1789" width="8.88671875" style="1"/>
    <col min="1790" max="1790" width="2.6640625" style="1" customWidth="1"/>
    <col min="1791" max="1791" width="4.6640625" style="1" customWidth="1"/>
    <col min="1792" max="1792" width="12.6640625" style="1" customWidth="1"/>
    <col min="1793" max="1793" width="21.33203125" style="1" customWidth="1"/>
    <col min="1794" max="1794" width="7.6640625" style="1" customWidth="1"/>
    <col min="1795" max="1795" width="14" style="1" bestFit="1" customWidth="1"/>
    <col min="1796" max="1796" width="13.88671875" style="1" bestFit="1" customWidth="1"/>
    <col min="1797" max="1798" width="10.6640625" style="1" customWidth="1"/>
    <col min="1799" max="2045" width="8.88671875" style="1"/>
    <col min="2046" max="2046" width="2.6640625" style="1" customWidth="1"/>
    <col min="2047" max="2047" width="4.6640625" style="1" customWidth="1"/>
    <col min="2048" max="2048" width="12.6640625" style="1" customWidth="1"/>
    <col min="2049" max="2049" width="21.33203125" style="1" customWidth="1"/>
    <col min="2050" max="2050" width="7.6640625" style="1" customWidth="1"/>
    <col min="2051" max="2051" width="14" style="1" bestFit="1" customWidth="1"/>
    <col min="2052" max="2052" width="13.88671875" style="1" bestFit="1" customWidth="1"/>
    <col min="2053" max="2054" width="10.6640625" style="1" customWidth="1"/>
    <col min="2055" max="2301" width="8.88671875" style="1"/>
    <col min="2302" max="2302" width="2.6640625" style="1" customWidth="1"/>
    <col min="2303" max="2303" width="4.6640625" style="1" customWidth="1"/>
    <col min="2304" max="2304" width="12.6640625" style="1" customWidth="1"/>
    <col min="2305" max="2305" width="21.33203125" style="1" customWidth="1"/>
    <col min="2306" max="2306" width="7.6640625" style="1" customWidth="1"/>
    <col min="2307" max="2307" width="14" style="1" bestFit="1" customWidth="1"/>
    <col min="2308" max="2308" width="13.88671875" style="1" bestFit="1" customWidth="1"/>
    <col min="2309" max="2310" width="10.6640625" style="1" customWidth="1"/>
    <col min="2311" max="2557" width="8.88671875" style="1"/>
    <col min="2558" max="2558" width="2.6640625" style="1" customWidth="1"/>
    <col min="2559" max="2559" width="4.6640625" style="1" customWidth="1"/>
    <col min="2560" max="2560" width="12.6640625" style="1" customWidth="1"/>
    <col min="2561" max="2561" width="21.33203125" style="1" customWidth="1"/>
    <col min="2562" max="2562" width="7.6640625" style="1" customWidth="1"/>
    <col min="2563" max="2563" width="14" style="1" bestFit="1" customWidth="1"/>
    <col min="2564" max="2564" width="13.88671875" style="1" bestFit="1" customWidth="1"/>
    <col min="2565" max="2566" width="10.6640625" style="1" customWidth="1"/>
    <col min="2567" max="2813" width="8.88671875" style="1"/>
    <col min="2814" max="2814" width="2.6640625" style="1" customWidth="1"/>
    <col min="2815" max="2815" width="4.6640625" style="1" customWidth="1"/>
    <col min="2816" max="2816" width="12.6640625" style="1" customWidth="1"/>
    <col min="2817" max="2817" width="21.33203125" style="1" customWidth="1"/>
    <col min="2818" max="2818" width="7.6640625" style="1" customWidth="1"/>
    <col min="2819" max="2819" width="14" style="1" bestFit="1" customWidth="1"/>
    <col min="2820" max="2820" width="13.88671875" style="1" bestFit="1" customWidth="1"/>
    <col min="2821" max="2822" width="10.6640625" style="1" customWidth="1"/>
    <col min="2823" max="3069" width="8.88671875" style="1"/>
    <col min="3070" max="3070" width="2.6640625" style="1" customWidth="1"/>
    <col min="3071" max="3071" width="4.6640625" style="1" customWidth="1"/>
    <col min="3072" max="3072" width="12.6640625" style="1" customWidth="1"/>
    <col min="3073" max="3073" width="21.33203125" style="1" customWidth="1"/>
    <col min="3074" max="3074" width="7.6640625" style="1" customWidth="1"/>
    <col min="3075" max="3075" width="14" style="1" bestFit="1" customWidth="1"/>
    <col min="3076" max="3076" width="13.88671875" style="1" bestFit="1" customWidth="1"/>
    <col min="3077" max="3078" width="10.6640625" style="1" customWidth="1"/>
    <col min="3079" max="3325" width="8.88671875" style="1"/>
    <col min="3326" max="3326" width="2.6640625" style="1" customWidth="1"/>
    <col min="3327" max="3327" width="4.6640625" style="1" customWidth="1"/>
    <col min="3328" max="3328" width="12.6640625" style="1" customWidth="1"/>
    <col min="3329" max="3329" width="21.33203125" style="1" customWidth="1"/>
    <col min="3330" max="3330" width="7.6640625" style="1" customWidth="1"/>
    <col min="3331" max="3331" width="14" style="1" bestFit="1" customWidth="1"/>
    <col min="3332" max="3332" width="13.88671875" style="1" bestFit="1" customWidth="1"/>
    <col min="3333" max="3334" width="10.6640625" style="1" customWidth="1"/>
    <col min="3335" max="3581" width="8.88671875" style="1"/>
    <col min="3582" max="3582" width="2.6640625" style="1" customWidth="1"/>
    <col min="3583" max="3583" width="4.6640625" style="1" customWidth="1"/>
    <col min="3584" max="3584" width="12.6640625" style="1" customWidth="1"/>
    <col min="3585" max="3585" width="21.33203125" style="1" customWidth="1"/>
    <col min="3586" max="3586" width="7.6640625" style="1" customWidth="1"/>
    <col min="3587" max="3587" width="14" style="1" bestFit="1" customWidth="1"/>
    <col min="3588" max="3588" width="13.88671875" style="1" bestFit="1" customWidth="1"/>
    <col min="3589" max="3590" width="10.6640625" style="1" customWidth="1"/>
    <col min="3591" max="3837" width="8.88671875" style="1"/>
    <col min="3838" max="3838" width="2.6640625" style="1" customWidth="1"/>
    <col min="3839" max="3839" width="4.6640625" style="1" customWidth="1"/>
    <col min="3840" max="3840" width="12.6640625" style="1" customWidth="1"/>
    <col min="3841" max="3841" width="21.33203125" style="1" customWidth="1"/>
    <col min="3842" max="3842" width="7.6640625" style="1" customWidth="1"/>
    <col min="3843" max="3843" width="14" style="1" bestFit="1" customWidth="1"/>
    <col min="3844" max="3844" width="13.88671875" style="1" bestFit="1" customWidth="1"/>
    <col min="3845" max="3846" width="10.6640625" style="1" customWidth="1"/>
    <col min="3847" max="4093" width="8.88671875" style="1"/>
    <col min="4094" max="4094" width="2.6640625" style="1" customWidth="1"/>
    <col min="4095" max="4095" width="4.6640625" style="1" customWidth="1"/>
    <col min="4096" max="4096" width="12.6640625" style="1" customWidth="1"/>
    <col min="4097" max="4097" width="21.33203125" style="1" customWidth="1"/>
    <col min="4098" max="4098" width="7.6640625" style="1" customWidth="1"/>
    <col min="4099" max="4099" width="14" style="1" bestFit="1" customWidth="1"/>
    <col min="4100" max="4100" width="13.88671875" style="1" bestFit="1" customWidth="1"/>
    <col min="4101" max="4102" width="10.6640625" style="1" customWidth="1"/>
    <col min="4103" max="4349" width="8.88671875" style="1"/>
    <col min="4350" max="4350" width="2.6640625" style="1" customWidth="1"/>
    <col min="4351" max="4351" width="4.6640625" style="1" customWidth="1"/>
    <col min="4352" max="4352" width="12.6640625" style="1" customWidth="1"/>
    <col min="4353" max="4353" width="21.33203125" style="1" customWidth="1"/>
    <col min="4354" max="4354" width="7.6640625" style="1" customWidth="1"/>
    <col min="4355" max="4355" width="14" style="1" bestFit="1" customWidth="1"/>
    <col min="4356" max="4356" width="13.88671875" style="1" bestFit="1" customWidth="1"/>
    <col min="4357" max="4358" width="10.6640625" style="1" customWidth="1"/>
    <col min="4359" max="4605" width="8.88671875" style="1"/>
    <col min="4606" max="4606" width="2.6640625" style="1" customWidth="1"/>
    <col min="4607" max="4607" width="4.6640625" style="1" customWidth="1"/>
    <col min="4608" max="4608" width="12.6640625" style="1" customWidth="1"/>
    <col min="4609" max="4609" width="21.33203125" style="1" customWidth="1"/>
    <col min="4610" max="4610" width="7.6640625" style="1" customWidth="1"/>
    <col min="4611" max="4611" width="14" style="1" bestFit="1" customWidth="1"/>
    <col min="4612" max="4612" width="13.88671875" style="1" bestFit="1" customWidth="1"/>
    <col min="4613" max="4614" width="10.6640625" style="1" customWidth="1"/>
    <col min="4615" max="4861" width="8.88671875" style="1"/>
    <col min="4862" max="4862" width="2.6640625" style="1" customWidth="1"/>
    <col min="4863" max="4863" width="4.6640625" style="1" customWidth="1"/>
    <col min="4864" max="4864" width="12.6640625" style="1" customWidth="1"/>
    <col min="4865" max="4865" width="21.33203125" style="1" customWidth="1"/>
    <col min="4866" max="4866" width="7.6640625" style="1" customWidth="1"/>
    <col min="4867" max="4867" width="14" style="1" bestFit="1" customWidth="1"/>
    <col min="4868" max="4868" width="13.88671875" style="1" bestFit="1" customWidth="1"/>
    <col min="4869" max="4870" width="10.6640625" style="1" customWidth="1"/>
    <col min="4871" max="5117" width="8.88671875" style="1"/>
    <col min="5118" max="5118" width="2.6640625" style="1" customWidth="1"/>
    <col min="5119" max="5119" width="4.6640625" style="1" customWidth="1"/>
    <col min="5120" max="5120" width="12.6640625" style="1" customWidth="1"/>
    <col min="5121" max="5121" width="21.33203125" style="1" customWidth="1"/>
    <col min="5122" max="5122" width="7.6640625" style="1" customWidth="1"/>
    <col min="5123" max="5123" width="14" style="1" bestFit="1" customWidth="1"/>
    <col min="5124" max="5124" width="13.88671875" style="1" bestFit="1" customWidth="1"/>
    <col min="5125" max="5126" width="10.6640625" style="1" customWidth="1"/>
    <col min="5127" max="5373" width="8.88671875" style="1"/>
    <col min="5374" max="5374" width="2.6640625" style="1" customWidth="1"/>
    <col min="5375" max="5375" width="4.6640625" style="1" customWidth="1"/>
    <col min="5376" max="5376" width="12.6640625" style="1" customWidth="1"/>
    <col min="5377" max="5377" width="21.33203125" style="1" customWidth="1"/>
    <col min="5378" max="5378" width="7.6640625" style="1" customWidth="1"/>
    <col min="5379" max="5379" width="14" style="1" bestFit="1" customWidth="1"/>
    <col min="5380" max="5380" width="13.88671875" style="1" bestFit="1" customWidth="1"/>
    <col min="5381" max="5382" width="10.6640625" style="1" customWidth="1"/>
    <col min="5383" max="5629" width="8.88671875" style="1"/>
    <col min="5630" max="5630" width="2.6640625" style="1" customWidth="1"/>
    <col min="5631" max="5631" width="4.6640625" style="1" customWidth="1"/>
    <col min="5632" max="5632" width="12.6640625" style="1" customWidth="1"/>
    <col min="5633" max="5633" width="21.33203125" style="1" customWidth="1"/>
    <col min="5634" max="5634" width="7.6640625" style="1" customWidth="1"/>
    <col min="5635" max="5635" width="14" style="1" bestFit="1" customWidth="1"/>
    <col min="5636" max="5636" width="13.88671875" style="1" bestFit="1" customWidth="1"/>
    <col min="5637" max="5638" width="10.6640625" style="1" customWidth="1"/>
    <col min="5639" max="5885" width="8.88671875" style="1"/>
    <col min="5886" max="5886" width="2.6640625" style="1" customWidth="1"/>
    <col min="5887" max="5887" width="4.6640625" style="1" customWidth="1"/>
    <col min="5888" max="5888" width="12.6640625" style="1" customWidth="1"/>
    <col min="5889" max="5889" width="21.33203125" style="1" customWidth="1"/>
    <col min="5890" max="5890" width="7.6640625" style="1" customWidth="1"/>
    <col min="5891" max="5891" width="14" style="1" bestFit="1" customWidth="1"/>
    <col min="5892" max="5892" width="13.88671875" style="1" bestFit="1" customWidth="1"/>
    <col min="5893" max="5894" width="10.6640625" style="1" customWidth="1"/>
    <col min="5895" max="6141" width="8.88671875" style="1"/>
    <col min="6142" max="6142" width="2.6640625" style="1" customWidth="1"/>
    <col min="6143" max="6143" width="4.6640625" style="1" customWidth="1"/>
    <col min="6144" max="6144" width="12.6640625" style="1" customWidth="1"/>
    <col min="6145" max="6145" width="21.33203125" style="1" customWidth="1"/>
    <col min="6146" max="6146" width="7.6640625" style="1" customWidth="1"/>
    <col min="6147" max="6147" width="14" style="1" bestFit="1" customWidth="1"/>
    <col min="6148" max="6148" width="13.88671875" style="1" bestFit="1" customWidth="1"/>
    <col min="6149" max="6150" width="10.6640625" style="1" customWidth="1"/>
    <col min="6151" max="6397" width="8.88671875" style="1"/>
    <col min="6398" max="6398" width="2.6640625" style="1" customWidth="1"/>
    <col min="6399" max="6399" width="4.6640625" style="1" customWidth="1"/>
    <col min="6400" max="6400" width="12.6640625" style="1" customWidth="1"/>
    <col min="6401" max="6401" width="21.33203125" style="1" customWidth="1"/>
    <col min="6402" max="6402" width="7.6640625" style="1" customWidth="1"/>
    <col min="6403" max="6403" width="14" style="1" bestFit="1" customWidth="1"/>
    <col min="6404" max="6404" width="13.88671875" style="1" bestFit="1" customWidth="1"/>
    <col min="6405" max="6406" width="10.6640625" style="1" customWidth="1"/>
    <col min="6407" max="6653" width="8.88671875" style="1"/>
    <col min="6654" max="6654" width="2.6640625" style="1" customWidth="1"/>
    <col min="6655" max="6655" width="4.6640625" style="1" customWidth="1"/>
    <col min="6656" max="6656" width="12.6640625" style="1" customWidth="1"/>
    <col min="6657" max="6657" width="21.33203125" style="1" customWidth="1"/>
    <col min="6658" max="6658" width="7.6640625" style="1" customWidth="1"/>
    <col min="6659" max="6659" width="14" style="1" bestFit="1" customWidth="1"/>
    <col min="6660" max="6660" width="13.88671875" style="1" bestFit="1" customWidth="1"/>
    <col min="6661" max="6662" width="10.6640625" style="1" customWidth="1"/>
    <col min="6663" max="6909" width="8.88671875" style="1"/>
    <col min="6910" max="6910" width="2.6640625" style="1" customWidth="1"/>
    <col min="6911" max="6911" width="4.6640625" style="1" customWidth="1"/>
    <col min="6912" max="6912" width="12.6640625" style="1" customWidth="1"/>
    <col min="6913" max="6913" width="21.33203125" style="1" customWidth="1"/>
    <col min="6914" max="6914" width="7.6640625" style="1" customWidth="1"/>
    <col min="6915" max="6915" width="14" style="1" bestFit="1" customWidth="1"/>
    <col min="6916" max="6916" width="13.88671875" style="1" bestFit="1" customWidth="1"/>
    <col min="6917" max="6918" width="10.6640625" style="1" customWidth="1"/>
    <col min="6919" max="7165" width="8.88671875" style="1"/>
    <col min="7166" max="7166" width="2.6640625" style="1" customWidth="1"/>
    <col min="7167" max="7167" width="4.6640625" style="1" customWidth="1"/>
    <col min="7168" max="7168" width="12.6640625" style="1" customWidth="1"/>
    <col min="7169" max="7169" width="21.33203125" style="1" customWidth="1"/>
    <col min="7170" max="7170" width="7.6640625" style="1" customWidth="1"/>
    <col min="7171" max="7171" width="14" style="1" bestFit="1" customWidth="1"/>
    <col min="7172" max="7172" width="13.88671875" style="1" bestFit="1" customWidth="1"/>
    <col min="7173" max="7174" width="10.6640625" style="1" customWidth="1"/>
    <col min="7175" max="7421" width="8.88671875" style="1"/>
    <col min="7422" max="7422" width="2.6640625" style="1" customWidth="1"/>
    <col min="7423" max="7423" width="4.6640625" style="1" customWidth="1"/>
    <col min="7424" max="7424" width="12.6640625" style="1" customWidth="1"/>
    <col min="7425" max="7425" width="21.33203125" style="1" customWidth="1"/>
    <col min="7426" max="7426" width="7.6640625" style="1" customWidth="1"/>
    <col min="7427" max="7427" width="14" style="1" bestFit="1" customWidth="1"/>
    <col min="7428" max="7428" width="13.88671875" style="1" bestFit="1" customWidth="1"/>
    <col min="7429" max="7430" width="10.6640625" style="1" customWidth="1"/>
    <col min="7431" max="7677" width="8.88671875" style="1"/>
    <col min="7678" max="7678" width="2.6640625" style="1" customWidth="1"/>
    <col min="7679" max="7679" width="4.6640625" style="1" customWidth="1"/>
    <col min="7680" max="7680" width="12.6640625" style="1" customWidth="1"/>
    <col min="7681" max="7681" width="21.33203125" style="1" customWidth="1"/>
    <col min="7682" max="7682" width="7.6640625" style="1" customWidth="1"/>
    <col min="7683" max="7683" width="14" style="1" bestFit="1" customWidth="1"/>
    <col min="7684" max="7684" width="13.88671875" style="1" bestFit="1" customWidth="1"/>
    <col min="7685" max="7686" width="10.6640625" style="1" customWidth="1"/>
    <col min="7687" max="7933" width="8.88671875" style="1"/>
    <col min="7934" max="7934" width="2.6640625" style="1" customWidth="1"/>
    <col min="7935" max="7935" width="4.6640625" style="1" customWidth="1"/>
    <col min="7936" max="7936" width="12.6640625" style="1" customWidth="1"/>
    <col min="7937" max="7937" width="21.33203125" style="1" customWidth="1"/>
    <col min="7938" max="7938" width="7.6640625" style="1" customWidth="1"/>
    <col min="7939" max="7939" width="14" style="1" bestFit="1" customWidth="1"/>
    <col min="7940" max="7940" width="13.88671875" style="1" bestFit="1" customWidth="1"/>
    <col min="7941" max="7942" width="10.6640625" style="1" customWidth="1"/>
    <col min="7943" max="8189" width="8.88671875" style="1"/>
    <col min="8190" max="8190" width="2.6640625" style="1" customWidth="1"/>
    <col min="8191" max="8191" width="4.6640625" style="1" customWidth="1"/>
    <col min="8192" max="8192" width="12.6640625" style="1" customWidth="1"/>
    <col min="8193" max="8193" width="21.33203125" style="1" customWidth="1"/>
    <col min="8194" max="8194" width="7.6640625" style="1" customWidth="1"/>
    <col min="8195" max="8195" width="14" style="1" bestFit="1" customWidth="1"/>
    <col min="8196" max="8196" width="13.88671875" style="1" bestFit="1" customWidth="1"/>
    <col min="8197" max="8198" width="10.6640625" style="1" customWidth="1"/>
    <col min="8199" max="8445" width="8.88671875" style="1"/>
    <col min="8446" max="8446" width="2.6640625" style="1" customWidth="1"/>
    <col min="8447" max="8447" width="4.6640625" style="1" customWidth="1"/>
    <col min="8448" max="8448" width="12.6640625" style="1" customWidth="1"/>
    <col min="8449" max="8449" width="21.33203125" style="1" customWidth="1"/>
    <col min="8450" max="8450" width="7.6640625" style="1" customWidth="1"/>
    <col min="8451" max="8451" width="14" style="1" bestFit="1" customWidth="1"/>
    <col min="8452" max="8452" width="13.88671875" style="1" bestFit="1" customWidth="1"/>
    <col min="8453" max="8454" width="10.6640625" style="1" customWidth="1"/>
    <col min="8455" max="8701" width="8.88671875" style="1"/>
    <col min="8702" max="8702" width="2.6640625" style="1" customWidth="1"/>
    <col min="8703" max="8703" width="4.6640625" style="1" customWidth="1"/>
    <col min="8704" max="8704" width="12.6640625" style="1" customWidth="1"/>
    <col min="8705" max="8705" width="21.33203125" style="1" customWidth="1"/>
    <col min="8706" max="8706" width="7.6640625" style="1" customWidth="1"/>
    <col min="8707" max="8707" width="14" style="1" bestFit="1" customWidth="1"/>
    <col min="8708" max="8708" width="13.88671875" style="1" bestFit="1" customWidth="1"/>
    <col min="8709" max="8710" width="10.6640625" style="1" customWidth="1"/>
    <col min="8711" max="8957" width="8.88671875" style="1"/>
    <col min="8958" max="8958" width="2.6640625" style="1" customWidth="1"/>
    <col min="8959" max="8959" width="4.6640625" style="1" customWidth="1"/>
    <col min="8960" max="8960" width="12.6640625" style="1" customWidth="1"/>
    <col min="8961" max="8961" width="21.33203125" style="1" customWidth="1"/>
    <col min="8962" max="8962" width="7.6640625" style="1" customWidth="1"/>
    <col min="8963" max="8963" width="14" style="1" bestFit="1" customWidth="1"/>
    <col min="8964" max="8964" width="13.88671875" style="1" bestFit="1" customWidth="1"/>
    <col min="8965" max="8966" width="10.6640625" style="1" customWidth="1"/>
    <col min="8967" max="9213" width="8.88671875" style="1"/>
    <col min="9214" max="9214" width="2.6640625" style="1" customWidth="1"/>
    <col min="9215" max="9215" width="4.6640625" style="1" customWidth="1"/>
    <col min="9216" max="9216" width="12.6640625" style="1" customWidth="1"/>
    <col min="9217" max="9217" width="21.33203125" style="1" customWidth="1"/>
    <col min="9218" max="9218" width="7.6640625" style="1" customWidth="1"/>
    <col min="9219" max="9219" width="14" style="1" bestFit="1" customWidth="1"/>
    <col min="9220" max="9220" width="13.88671875" style="1" bestFit="1" customWidth="1"/>
    <col min="9221" max="9222" width="10.6640625" style="1" customWidth="1"/>
    <col min="9223" max="9469" width="8.88671875" style="1"/>
    <col min="9470" max="9470" width="2.6640625" style="1" customWidth="1"/>
    <col min="9471" max="9471" width="4.6640625" style="1" customWidth="1"/>
    <col min="9472" max="9472" width="12.6640625" style="1" customWidth="1"/>
    <col min="9473" max="9473" width="21.33203125" style="1" customWidth="1"/>
    <col min="9474" max="9474" width="7.6640625" style="1" customWidth="1"/>
    <col min="9475" max="9475" width="14" style="1" bestFit="1" customWidth="1"/>
    <col min="9476" max="9476" width="13.88671875" style="1" bestFit="1" customWidth="1"/>
    <col min="9477" max="9478" width="10.6640625" style="1" customWidth="1"/>
    <col min="9479" max="9725" width="8.88671875" style="1"/>
    <col min="9726" max="9726" width="2.6640625" style="1" customWidth="1"/>
    <col min="9727" max="9727" width="4.6640625" style="1" customWidth="1"/>
    <col min="9728" max="9728" width="12.6640625" style="1" customWidth="1"/>
    <col min="9729" max="9729" width="21.33203125" style="1" customWidth="1"/>
    <col min="9730" max="9730" width="7.6640625" style="1" customWidth="1"/>
    <col min="9731" max="9731" width="14" style="1" bestFit="1" customWidth="1"/>
    <col min="9732" max="9732" width="13.88671875" style="1" bestFit="1" customWidth="1"/>
    <col min="9733" max="9734" width="10.6640625" style="1" customWidth="1"/>
    <col min="9735" max="9981" width="8.88671875" style="1"/>
    <col min="9982" max="9982" width="2.6640625" style="1" customWidth="1"/>
    <col min="9983" max="9983" width="4.6640625" style="1" customWidth="1"/>
    <col min="9984" max="9984" width="12.6640625" style="1" customWidth="1"/>
    <col min="9985" max="9985" width="21.33203125" style="1" customWidth="1"/>
    <col min="9986" max="9986" width="7.6640625" style="1" customWidth="1"/>
    <col min="9987" max="9987" width="14" style="1" bestFit="1" customWidth="1"/>
    <col min="9988" max="9988" width="13.88671875" style="1" bestFit="1" customWidth="1"/>
    <col min="9989" max="9990" width="10.6640625" style="1" customWidth="1"/>
    <col min="9991" max="10237" width="8.88671875" style="1"/>
    <col min="10238" max="10238" width="2.6640625" style="1" customWidth="1"/>
    <col min="10239" max="10239" width="4.6640625" style="1" customWidth="1"/>
    <col min="10240" max="10240" width="12.6640625" style="1" customWidth="1"/>
    <col min="10241" max="10241" width="21.33203125" style="1" customWidth="1"/>
    <col min="10242" max="10242" width="7.6640625" style="1" customWidth="1"/>
    <col min="10243" max="10243" width="14" style="1" bestFit="1" customWidth="1"/>
    <col min="10244" max="10244" width="13.88671875" style="1" bestFit="1" customWidth="1"/>
    <col min="10245" max="10246" width="10.6640625" style="1" customWidth="1"/>
    <col min="10247" max="10493" width="8.88671875" style="1"/>
    <col min="10494" max="10494" width="2.6640625" style="1" customWidth="1"/>
    <col min="10495" max="10495" width="4.6640625" style="1" customWidth="1"/>
    <col min="10496" max="10496" width="12.6640625" style="1" customWidth="1"/>
    <col min="10497" max="10497" width="21.33203125" style="1" customWidth="1"/>
    <col min="10498" max="10498" width="7.6640625" style="1" customWidth="1"/>
    <col min="10499" max="10499" width="14" style="1" bestFit="1" customWidth="1"/>
    <col min="10500" max="10500" width="13.88671875" style="1" bestFit="1" customWidth="1"/>
    <col min="10501" max="10502" width="10.6640625" style="1" customWidth="1"/>
    <col min="10503" max="10749" width="8.88671875" style="1"/>
    <col min="10750" max="10750" width="2.6640625" style="1" customWidth="1"/>
    <col min="10751" max="10751" width="4.6640625" style="1" customWidth="1"/>
    <col min="10752" max="10752" width="12.6640625" style="1" customWidth="1"/>
    <col min="10753" max="10753" width="21.33203125" style="1" customWidth="1"/>
    <col min="10754" max="10754" width="7.6640625" style="1" customWidth="1"/>
    <col min="10755" max="10755" width="14" style="1" bestFit="1" customWidth="1"/>
    <col min="10756" max="10756" width="13.88671875" style="1" bestFit="1" customWidth="1"/>
    <col min="10757" max="10758" width="10.6640625" style="1" customWidth="1"/>
    <col min="10759" max="11005" width="8.88671875" style="1"/>
    <col min="11006" max="11006" width="2.6640625" style="1" customWidth="1"/>
    <col min="11007" max="11007" width="4.6640625" style="1" customWidth="1"/>
    <col min="11008" max="11008" width="12.6640625" style="1" customWidth="1"/>
    <col min="11009" max="11009" width="21.33203125" style="1" customWidth="1"/>
    <col min="11010" max="11010" width="7.6640625" style="1" customWidth="1"/>
    <col min="11011" max="11011" width="14" style="1" bestFit="1" customWidth="1"/>
    <col min="11012" max="11012" width="13.88671875" style="1" bestFit="1" customWidth="1"/>
    <col min="11013" max="11014" width="10.6640625" style="1" customWidth="1"/>
    <col min="11015" max="11261" width="8.88671875" style="1"/>
    <col min="11262" max="11262" width="2.6640625" style="1" customWidth="1"/>
    <col min="11263" max="11263" width="4.6640625" style="1" customWidth="1"/>
    <col min="11264" max="11264" width="12.6640625" style="1" customWidth="1"/>
    <col min="11265" max="11265" width="21.33203125" style="1" customWidth="1"/>
    <col min="11266" max="11266" width="7.6640625" style="1" customWidth="1"/>
    <col min="11267" max="11267" width="14" style="1" bestFit="1" customWidth="1"/>
    <col min="11268" max="11268" width="13.88671875" style="1" bestFit="1" customWidth="1"/>
    <col min="11269" max="11270" width="10.6640625" style="1" customWidth="1"/>
    <col min="11271" max="11517" width="8.88671875" style="1"/>
    <col min="11518" max="11518" width="2.6640625" style="1" customWidth="1"/>
    <col min="11519" max="11519" width="4.6640625" style="1" customWidth="1"/>
    <col min="11520" max="11520" width="12.6640625" style="1" customWidth="1"/>
    <col min="11521" max="11521" width="21.33203125" style="1" customWidth="1"/>
    <col min="11522" max="11522" width="7.6640625" style="1" customWidth="1"/>
    <col min="11523" max="11523" width="14" style="1" bestFit="1" customWidth="1"/>
    <col min="11524" max="11524" width="13.88671875" style="1" bestFit="1" customWidth="1"/>
    <col min="11525" max="11526" width="10.6640625" style="1" customWidth="1"/>
    <col min="11527" max="11773" width="8.88671875" style="1"/>
    <col min="11774" max="11774" width="2.6640625" style="1" customWidth="1"/>
    <col min="11775" max="11775" width="4.6640625" style="1" customWidth="1"/>
    <col min="11776" max="11776" width="12.6640625" style="1" customWidth="1"/>
    <col min="11777" max="11777" width="21.33203125" style="1" customWidth="1"/>
    <col min="11778" max="11778" width="7.6640625" style="1" customWidth="1"/>
    <col min="11779" max="11779" width="14" style="1" bestFit="1" customWidth="1"/>
    <col min="11780" max="11780" width="13.88671875" style="1" bestFit="1" customWidth="1"/>
    <col min="11781" max="11782" width="10.6640625" style="1" customWidth="1"/>
    <col min="11783" max="12029" width="8.88671875" style="1"/>
    <col min="12030" max="12030" width="2.6640625" style="1" customWidth="1"/>
    <col min="12031" max="12031" width="4.6640625" style="1" customWidth="1"/>
    <col min="12032" max="12032" width="12.6640625" style="1" customWidth="1"/>
    <col min="12033" max="12033" width="21.33203125" style="1" customWidth="1"/>
    <col min="12034" max="12034" width="7.6640625" style="1" customWidth="1"/>
    <col min="12035" max="12035" width="14" style="1" bestFit="1" customWidth="1"/>
    <col min="12036" max="12036" width="13.88671875" style="1" bestFit="1" customWidth="1"/>
    <col min="12037" max="12038" width="10.6640625" style="1" customWidth="1"/>
    <col min="12039" max="12285" width="8.88671875" style="1"/>
    <col min="12286" max="12286" width="2.6640625" style="1" customWidth="1"/>
    <col min="12287" max="12287" width="4.6640625" style="1" customWidth="1"/>
    <col min="12288" max="12288" width="12.6640625" style="1" customWidth="1"/>
    <col min="12289" max="12289" width="21.33203125" style="1" customWidth="1"/>
    <col min="12290" max="12290" width="7.6640625" style="1" customWidth="1"/>
    <col min="12291" max="12291" width="14" style="1" bestFit="1" customWidth="1"/>
    <col min="12292" max="12292" width="13.88671875" style="1" bestFit="1" customWidth="1"/>
    <col min="12293" max="12294" width="10.6640625" style="1" customWidth="1"/>
    <col min="12295" max="12541" width="8.88671875" style="1"/>
    <col min="12542" max="12542" width="2.6640625" style="1" customWidth="1"/>
    <col min="12543" max="12543" width="4.6640625" style="1" customWidth="1"/>
    <col min="12544" max="12544" width="12.6640625" style="1" customWidth="1"/>
    <col min="12545" max="12545" width="21.33203125" style="1" customWidth="1"/>
    <col min="12546" max="12546" width="7.6640625" style="1" customWidth="1"/>
    <col min="12547" max="12547" width="14" style="1" bestFit="1" customWidth="1"/>
    <col min="12548" max="12548" width="13.88671875" style="1" bestFit="1" customWidth="1"/>
    <col min="12549" max="12550" width="10.6640625" style="1" customWidth="1"/>
    <col min="12551" max="12797" width="8.88671875" style="1"/>
    <col min="12798" max="12798" width="2.6640625" style="1" customWidth="1"/>
    <col min="12799" max="12799" width="4.6640625" style="1" customWidth="1"/>
    <col min="12800" max="12800" width="12.6640625" style="1" customWidth="1"/>
    <col min="12801" max="12801" width="21.33203125" style="1" customWidth="1"/>
    <col min="12802" max="12802" width="7.6640625" style="1" customWidth="1"/>
    <col min="12803" max="12803" width="14" style="1" bestFit="1" customWidth="1"/>
    <col min="12804" max="12804" width="13.88671875" style="1" bestFit="1" customWidth="1"/>
    <col min="12805" max="12806" width="10.6640625" style="1" customWidth="1"/>
    <col min="12807" max="13053" width="8.88671875" style="1"/>
    <col min="13054" max="13054" width="2.6640625" style="1" customWidth="1"/>
    <col min="13055" max="13055" width="4.6640625" style="1" customWidth="1"/>
    <col min="13056" max="13056" width="12.6640625" style="1" customWidth="1"/>
    <col min="13057" max="13057" width="21.33203125" style="1" customWidth="1"/>
    <col min="13058" max="13058" width="7.6640625" style="1" customWidth="1"/>
    <col min="13059" max="13059" width="14" style="1" bestFit="1" customWidth="1"/>
    <col min="13060" max="13060" width="13.88671875" style="1" bestFit="1" customWidth="1"/>
    <col min="13061" max="13062" width="10.6640625" style="1" customWidth="1"/>
    <col min="13063" max="13309" width="8.88671875" style="1"/>
    <col min="13310" max="13310" width="2.6640625" style="1" customWidth="1"/>
    <col min="13311" max="13311" width="4.6640625" style="1" customWidth="1"/>
    <col min="13312" max="13312" width="12.6640625" style="1" customWidth="1"/>
    <col min="13313" max="13313" width="21.33203125" style="1" customWidth="1"/>
    <col min="13314" max="13314" width="7.6640625" style="1" customWidth="1"/>
    <col min="13315" max="13315" width="14" style="1" bestFit="1" customWidth="1"/>
    <col min="13316" max="13316" width="13.88671875" style="1" bestFit="1" customWidth="1"/>
    <col min="13317" max="13318" width="10.6640625" style="1" customWidth="1"/>
    <col min="13319" max="13565" width="8.88671875" style="1"/>
    <col min="13566" max="13566" width="2.6640625" style="1" customWidth="1"/>
    <col min="13567" max="13567" width="4.6640625" style="1" customWidth="1"/>
    <col min="13568" max="13568" width="12.6640625" style="1" customWidth="1"/>
    <col min="13569" max="13569" width="21.33203125" style="1" customWidth="1"/>
    <col min="13570" max="13570" width="7.6640625" style="1" customWidth="1"/>
    <col min="13571" max="13571" width="14" style="1" bestFit="1" customWidth="1"/>
    <col min="13572" max="13572" width="13.88671875" style="1" bestFit="1" customWidth="1"/>
    <col min="13573" max="13574" width="10.6640625" style="1" customWidth="1"/>
    <col min="13575" max="13821" width="8.88671875" style="1"/>
    <col min="13822" max="13822" width="2.6640625" style="1" customWidth="1"/>
    <col min="13823" max="13823" width="4.6640625" style="1" customWidth="1"/>
    <col min="13824" max="13824" width="12.6640625" style="1" customWidth="1"/>
    <col min="13825" max="13825" width="21.33203125" style="1" customWidth="1"/>
    <col min="13826" max="13826" width="7.6640625" style="1" customWidth="1"/>
    <col min="13827" max="13827" width="14" style="1" bestFit="1" customWidth="1"/>
    <col min="13828" max="13828" width="13.88671875" style="1" bestFit="1" customWidth="1"/>
    <col min="13829" max="13830" width="10.6640625" style="1" customWidth="1"/>
    <col min="13831" max="14077" width="8.88671875" style="1"/>
    <col min="14078" max="14078" width="2.6640625" style="1" customWidth="1"/>
    <col min="14079" max="14079" width="4.6640625" style="1" customWidth="1"/>
    <col min="14080" max="14080" width="12.6640625" style="1" customWidth="1"/>
    <col min="14081" max="14081" width="21.33203125" style="1" customWidth="1"/>
    <col min="14082" max="14082" width="7.6640625" style="1" customWidth="1"/>
    <col min="14083" max="14083" width="14" style="1" bestFit="1" customWidth="1"/>
    <col min="14084" max="14084" width="13.88671875" style="1" bestFit="1" customWidth="1"/>
    <col min="14085" max="14086" width="10.6640625" style="1" customWidth="1"/>
    <col min="14087" max="14333" width="8.88671875" style="1"/>
    <col min="14334" max="14334" width="2.6640625" style="1" customWidth="1"/>
    <col min="14335" max="14335" width="4.6640625" style="1" customWidth="1"/>
    <col min="14336" max="14336" width="12.6640625" style="1" customWidth="1"/>
    <col min="14337" max="14337" width="21.33203125" style="1" customWidth="1"/>
    <col min="14338" max="14338" width="7.6640625" style="1" customWidth="1"/>
    <col min="14339" max="14339" width="14" style="1" bestFit="1" customWidth="1"/>
    <col min="14340" max="14340" width="13.88671875" style="1" bestFit="1" customWidth="1"/>
    <col min="14341" max="14342" width="10.6640625" style="1" customWidth="1"/>
    <col min="14343" max="14589" width="8.88671875" style="1"/>
    <col min="14590" max="14590" width="2.6640625" style="1" customWidth="1"/>
    <col min="14591" max="14591" width="4.6640625" style="1" customWidth="1"/>
    <col min="14592" max="14592" width="12.6640625" style="1" customWidth="1"/>
    <col min="14593" max="14593" width="21.33203125" style="1" customWidth="1"/>
    <col min="14594" max="14594" width="7.6640625" style="1" customWidth="1"/>
    <col min="14595" max="14595" width="14" style="1" bestFit="1" customWidth="1"/>
    <col min="14596" max="14596" width="13.88671875" style="1" bestFit="1" customWidth="1"/>
    <col min="14597" max="14598" width="10.6640625" style="1" customWidth="1"/>
    <col min="14599" max="14845" width="8.88671875" style="1"/>
    <col min="14846" max="14846" width="2.6640625" style="1" customWidth="1"/>
    <col min="14847" max="14847" width="4.6640625" style="1" customWidth="1"/>
    <col min="14848" max="14848" width="12.6640625" style="1" customWidth="1"/>
    <col min="14849" max="14849" width="21.33203125" style="1" customWidth="1"/>
    <col min="14850" max="14850" width="7.6640625" style="1" customWidth="1"/>
    <col min="14851" max="14851" width="14" style="1" bestFit="1" customWidth="1"/>
    <col min="14852" max="14852" width="13.88671875" style="1" bestFit="1" customWidth="1"/>
    <col min="14853" max="14854" width="10.6640625" style="1" customWidth="1"/>
    <col min="14855" max="15101" width="8.88671875" style="1"/>
    <col min="15102" max="15102" width="2.6640625" style="1" customWidth="1"/>
    <col min="15103" max="15103" width="4.6640625" style="1" customWidth="1"/>
    <col min="15104" max="15104" width="12.6640625" style="1" customWidth="1"/>
    <col min="15105" max="15105" width="21.33203125" style="1" customWidth="1"/>
    <col min="15106" max="15106" width="7.6640625" style="1" customWidth="1"/>
    <col min="15107" max="15107" width="14" style="1" bestFit="1" customWidth="1"/>
    <col min="15108" max="15108" width="13.88671875" style="1" bestFit="1" customWidth="1"/>
    <col min="15109" max="15110" width="10.6640625" style="1" customWidth="1"/>
    <col min="15111" max="15357" width="8.88671875" style="1"/>
    <col min="15358" max="15358" width="2.6640625" style="1" customWidth="1"/>
    <col min="15359" max="15359" width="4.6640625" style="1" customWidth="1"/>
    <col min="15360" max="15360" width="12.6640625" style="1" customWidth="1"/>
    <col min="15361" max="15361" width="21.33203125" style="1" customWidth="1"/>
    <col min="15362" max="15362" width="7.6640625" style="1" customWidth="1"/>
    <col min="15363" max="15363" width="14" style="1" bestFit="1" customWidth="1"/>
    <col min="15364" max="15364" width="13.88671875" style="1" bestFit="1" customWidth="1"/>
    <col min="15365" max="15366" width="10.6640625" style="1" customWidth="1"/>
    <col min="15367" max="15613" width="8.88671875" style="1"/>
    <col min="15614" max="15614" width="2.6640625" style="1" customWidth="1"/>
    <col min="15615" max="15615" width="4.6640625" style="1" customWidth="1"/>
    <col min="15616" max="15616" width="12.6640625" style="1" customWidth="1"/>
    <col min="15617" max="15617" width="21.33203125" style="1" customWidth="1"/>
    <col min="15618" max="15618" width="7.6640625" style="1" customWidth="1"/>
    <col min="15619" max="15619" width="14" style="1" bestFit="1" customWidth="1"/>
    <col min="15620" max="15620" width="13.88671875" style="1" bestFit="1" customWidth="1"/>
    <col min="15621" max="15622" width="10.6640625" style="1" customWidth="1"/>
    <col min="15623" max="15869" width="8.88671875" style="1"/>
    <col min="15870" max="15870" width="2.6640625" style="1" customWidth="1"/>
    <col min="15871" max="15871" width="4.6640625" style="1" customWidth="1"/>
    <col min="15872" max="15872" width="12.6640625" style="1" customWidth="1"/>
    <col min="15873" max="15873" width="21.33203125" style="1" customWidth="1"/>
    <col min="15874" max="15874" width="7.6640625" style="1" customWidth="1"/>
    <col min="15875" max="15875" width="14" style="1" bestFit="1" customWidth="1"/>
    <col min="15876" max="15876" width="13.88671875" style="1" bestFit="1" customWidth="1"/>
    <col min="15877" max="15878" width="10.6640625" style="1" customWidth="1"/>
    <col min="15879" max="16125" width="8.88671875" style="1"/>
    <col min="16126" max="16126" width="2.6640625" style="1" customWidth="1"/>
    <col min="16127" max="16127" width="4.6640625" style="1" customWidth="1"/>
    <col min="16128" max="16128" width="12.6640625" style="1" customWidth="1"/>
    <col min="16129" max="16129" width="21.33203125" style="1" customWidth="1"/>
    <col min="16130" max="16130" width="7.6640625" style="1" customWidth="1"/>
    <col min="16131" max="16131" width="14" style="1" bestFit="1" customWidth="1"/>
    <col min="16132" max="16132" width="13.88671875" style="1" bestFit="1" customWidth="1"/>
    <col min="16133" max="16134" width="10.6640625" style="1" customWidth="1"/>
    <col min="16135" max="16384" width="8.88671875" style="1"/>
  </cols>
  <sheetData>
    <row r="2" spans="2:9" x14ac:dyDescent="0.25">
      <c r="C2" s="79" t="s">
        <v>0</v>
      </c>
      <c r="D2" s="80"/>
      <c r="E2" s="78"/>
      <c r="F2" s="78"/>
      <c r="G2" s="1"/>
      <c r="H2" s="1"/>
    </row>
    <row r="3" spans="2:9" x14ac:dyDescent="0.25">
      <c r="C3" s="81" t="s">
        <v>1</v>
      </c>
      <c r="D3" s="81"/>
      <c r="E3" s="82"/>
      <c r="F3" s="82"/>
      <c r="G3" s="1"/>
      <c r="H3" s="1"/>
    </row>
    <row r="5" spans="2:9" ht="19.2" x14ac:dyDescent="0.25">
      <c r="B5" s="85" t="s">
        <v>453</v>
      </c>
      <c r="C5" s="85"/>
      <c r="D5" s="85"/>
      <c r="E5" s="85"/>
      <c r="F5" s="85"/>
      <c r="G5" s="85"/>
      <c r="H5" s="85"/>
    </row>
    <row r="6" spans="2:9" s="2" customFormat="1" ht="15.6" x14ac:dyDescent="0.3">
      <c r="B6" s="84" t="s">
        <v>454</v>
      </c>
      <c r="C6" s="84"/>
      <c r="D6" s="84"/>
      <c r="E6" s="84"/>
      <c r="F6" s="84"/>
      <c r="G6" s="84"/>
      <c r="H6" s="84"/>
    </row>
    <row r="7" spans="2:9" ht="18" customHeight="1" x14ac:dyDescent="0.25">
      <c r="B7" s="75" t="s">
        <v>448</v>
      </c>
      <c r="C7" s="75"/>
      <c r="D7" s="75"/>
      <c r="E7" s="75"/>
      <c r="F7" s="75"/>
      <c r="G7" s="75"/>
      <c r="H7" s="75"/>
    </row>
    <row r="8" spans="2:9" ht="13.8" thickBot="1" x14ac:dyDescent="0.3"/>
    <row r="9" spans="2:9" s="39" customFormat="1" ht="24.75" customHeight="1" x14ac:dyDescent="0.3">
      <c r="B9" s="3" t="s">
        <v>2</v>
      </c>
      <c r="C9" s="4" t="s">
        <v>3</v>
      </c>
      <c r="D9" s="4" t="s">
        <v>4</v>
      </c>
      <c r="E9" s="4" t="s">
        <v>5</v>
      </c>
      <c r="F9" s="28" t="s">
        <v>449</v>
      </c>
      <c r="G9" s="28" t="s">
        <v>450</v>
      </c>
      <c r="H9" s="5" t="s">
        <v>12</v>
      </c>
    </row>
    <row r="10" spans="2:9" s="21" customFormat="1" x14ac:dyDescent="0.3">
      <c r="B10" s="15">
        <v>1</v>
      </c>
      <c r="C10" s="16" t="s">
        <v>96</v>
      </c>
      <c r="D10" s="17" t="s">
        <v>97</v>
      </c>
      <c r="E10" s="18" t="s">
        <v>98</v>
      </c>
      <c r="F10" s="20">
        <v>4</v>
      </c>
      <c r="G10" s="20">
        <v>9.5</v>
      </c>
      <c r="H10" s="31">
        <f>MROUND((F10*4+G10*6)/10,0.5)</f>
        <v>7.5</v>
      </c>
      <c r="I10" s="33"/>
    </row>
    <row r="11" spans="2:9" s="21" customFormat="1" x14ac:dyDescent="0.3">
      <c r="B11" s="15">
        <v>2</v>
      </c>
      <c r="C11" s="16" t="s">
        <v>74</v>
      </c>
      <c r="D11" s="17" t="s">
        <v>75</v>
      </c>
      <c r="E11" s="18" t="s">
        <v>25</v>
      </c>
      <c r="F11" s="20">
        <v>3</v>
      </c>
      <c r="G11" s="20">
        <v>5</v>
      </c>
      <c r="H11" s="31">
        <f t="shared" ref="H11:H74" si="0">MROUND((F11*4+G11*6)/10,0.5)</f>
        <v>4</v>
      </c>
      <c r="I11" s="33"/>
    </row>
    <row r="12" spans="2:9" s="21" customFormat="1" x14ac:dyDescent="0.3">
      <c r="B12" s="15">
        <v>3</v>
      </c>
      <c r="C12" s="16" t="s">
        <v>39</v>
      </c>
      <c r="D12" s="17" t="s">
        <v>40</v>
      </c>
      <c r="E12" s="18" t="s">
        <v>34</v>
      </c>
      <c r="F12" s="20">
        <v>5</v>
      </c>
      <c r="G12" s="20">
        <v>8.5</v>
      </c>
      <c r="H12" s="31">
        <f t="shared" si="0"/>
        <v>7</v>
      </c>
      <c r="I12" s="33"/>
    </row>
    <row r="13" spans="2:9" s="21" customFormat="1" x14ac:dyDescent="0.3">
      <c r="B13" s="15">
        <v>4</v>
      </c>
      <c r="C13" s="16" t="s">
        <v>99</v>
      </c>
      <c r="D13" s="17" t="s">
        <v>100</v>
      </c>
      <c r="E13" s="18" t="s">
        <v>34</v>
      </c>
      <c r="F13" s="20">
        <v>1.5</v>
      </c>
      <c r="G13" s="20">
        <v>5.5</v>
      </c>
      <c r="H13" s="31">
        <f t="shared" si="0"/>
        <v>4</v>
      </c>
      <c r="I13" s="33"/>
    </row>
    <row r="14" spans="2:9" s="21" customFormat="1" x14ac:dyDescent="0.3">
      <c r="B14" s="15">
        <v>5</v>
      </c>
      <c r="C14" s="16" t="s">
        <v>101</v>
      </c>
      <c r="D14" s="17" t="s">
        <v>102</v>
      </c>
      <c r="E14" s="18" t="s">
        <v>28</v>
      </c>
      <c r="F14" s="20"/>
      <c r="G14" s="20">
        <v>7.5</v>
      </c>
      <c r="H14" s="31">
        <f t="shared" si="0"/>
        <v>4.5</v>
      </c>
      <c r="I14" s="33"/>
    </row>
    <row r="15" spans="2:9" s="21" customFormat="1" x14ac:dyDescent="0.3">
      <c r="B15" s="15">
        <v>6</v>
      </c>
      <c r="C15" s="16" t="s">
        <v>103</v>
      </c>
      <c r="D15" s="17" t="s">
        <v>104</v>
      </c>
      <c r="E15" s="18" t="s">
        <v>28</v>
      </c>
      <c r="F15" s="20">
        <v>5</v>
      </c>
      <c r="G15" s="20">
        <v>7.5</v>
      </c>
      <c r="H15" s="31">
        <f t="shared" si="0"/>
        <v>6.5</v>
      </c>
      <c r="I15" s="33"/>
    </row>
    <row r="16" spans="2:9" s="21" customFormat="1" x14ac:dyDescent="0.3">
      <c r="B16" s="15">
        <v>7</v>
      </c>
      <c r="C16" s="16" t="s">
        <v>105</v>
      </c>
      <c r="D16" s="17" t="s">
        <v>106</v>
      </c>
      <c r="E16" s="18" t="s">
        <v>28</v>
      </c>
      <c r="F16" s="20">
        <v>5</v>
      </c>
      <c r="G16" s="20">
        <v>7.5</v>
      </c>
      <c r="H16" s="31">
        <f t="shared" si="0"/>
        <v>6.5</v>
      </c>
      <c r="I16" s="33"/>
    </row>
    <row r="17" spans="2:9" s="21" customFormat="1" x14ac:dyDescent="0.3">
      <c r="B17" s="15">
        <v>8</v>
      </c>
      <c r="C17" s="16" t="s">
        <v>30</v>
      </c>
      <c r="D17" s="17" t="s">
        <v>31</v>
      </c>
      <c r="E17" s="18" t="s">
        <v>25</v>
      </c>
      <c r="F17" s="20">
        <v>6</v>
      </c>
      <c r="G17" s="20">
        <v>5</v>
      </c>
      <c r="H17" s="31">
        <f t="shared" si="0"/>
        <v>5.5</v>
      </c>
      <c r="I17" s="33"/>
    </row>
    <row r="18" spans="2:9" s="21" customFormat="1" x14ac:dyDescent="0.3">
      <c r="B18" s="15">
        <v>9</v>
      </c>
      <c r="C18" s="16" t="s">
        <v>107</v>
      </c>
      <c r="D18" s="17" t="s">
        <v>108</v>
      </c>
      <c r="E18" s="18" t="s">
        <v>29</v>
      </c>
      <c r="F18" s="20">
        <v>4.5</v>
      </c>
      <c r="G18" s="20">
        <v>6.5</v>
      </c>
      <c r="H18" s="31">
        <f t="shared" si="0"/>
        <v>5.5</v>
      </c>
      <c r="I18" s="33"/>
    </row>
    <row r="19" spans="2:9" s="21" customFormat="1" x14ac:dyDescent="0.3">
      <c r="B19" s="15">
        <v>10</v>
      </c>
      <c r="C19" s="16" t="s">
        <v>66</v>
      </c>
      <c r="D19" s="17" t="s">
        <v>67</v>
      </c>
      <c r="E19" s="18" t="s">
        <v>28</v>
      </c>
      <c r="F19" s="20">
        <v>4.5</v>
      </c>
      <c r="G19" s="20">
        <v>7.5</v>
      </c>
      <c r="H19" s="31">
        <f t="shared" si="0"/>
        <v>6.5</v>
      </c>
      <c r="I19" s="33"/>
    </row>
    <row r="20" spans="2:9" s="21" customFormat="1" x14ac:dyDescent="0.3">
      <c r="B20" s="15">
        <v>11</v>
      </c>
      <c r="C20" s="16" t="s">
        <v>109</v>
      </c>
      <c r="D20" s="17" t="s">
        <v>110</v>
      </c>
      <c r="E20" s="18" t="s">
        <v>111</v>
      </c>
      <c r="F20" s="20">
        <v>4</v>
      </c>
      <c r="G20" s="20">
        <v>4.5</v>
      </c>
      <c r="H20" s="31">
        <f t="shared" si="0"/>
        <v>4.5</v>
      </c>
      <c r="I20" s="33"/>
    </row>
    <row r="21" spans="2:9" s="21" customFormat="1" x14ac:dyDescent="0.3">
      <c r="B21" s="15">
        <v>12</v>
      </c>
      <c r="C21" s="16" t="s">
        <v>112</v>
      </c>
      <c r="D21" s="17" t="s">
        <v>113</v>
      </c>
      <c r="E21" s="18" t="s">
        <v>111</v>
      </c>
      <c r="F21" s="20">
        <v>4.5</v>
      </c>
      <c r="G21" s="20">
        <v>5</v>
      </c>
      <c r="H21" s="31">
        <f t="shared" si="0"/>
        <v>5</v>
      </c>
      <c r="I21" s="33"/>
    </row>
    <row r="22" spans="2:9" s="21" customFormat="1" x14ac:dyDescent="0.3">
      <c r="B22" s="15">
        <v>13</v>
      </c>
      <c r="C22" s="16" t="s">
        <v>114</v>
      </c>
      <c r="D22" s="17" t="s">
        <v>115</v>
      </c>
      <c r="E22" s="18" t="s">
        <v>98</v>
      </c>
      <c r="F22" s="20">
        <v>4</v>
      </c>
      <c r="G22" s="20">
        <v>2.5</v>
      </c>
      <c r="H22" s="31">
        <f t="shared" si="0"/>
        <v>3</v>
      </c>
      <c r="I22" s="33"/>
    </row>
    <row r="23" spans="2:9" s="21" customFormat="1" x14ac:dyDescent="0.3">
      <c r="B23" s="15">
        <v>14</v>
      </c>
      <c r="C23" s="16" t="s">
        <v>116</v>
      </c>
      <c r="D23" s="17" t="s">
        <v>117</v>
      </c>
      <c r="E23" s="18" t="s">
        <v>118</v>
      </c>
      <c r="F23" s="20">
        <v>2</v>
      </c>
      <c r="G23" s="20">
        <v>7</v>
      </c>
      <c r="H23" s="31">
        <f t="shared" si="0"/>
        <v>5</v>
      </c>
      <c r="I23" s="33"/>
    </row>
    <row r="24" spans="2:9" s="21" customFormat="1" x14ac:dyDescent="0.3">
      <c r="B24" s="15">
        <v>15</v>
      </c>
      <c r="C24" s="16" t="s">
        <v>119</v>
      </c>
      <c r="D24" s="17" t="s">
        <v>120</v>
      </c>
      <c r="E24" s="18" t="s">
        <v>121</v>
      </c>
      <c r="F24" s="20">
        <v>2.5</v>
      </c>
      <c r="G24" s="20">
        <v>9.5</v>
      </c>
      <c r="H24" s="31">
        <f t="shared" si="0"/>
        <v>6.5</v>
      </c>
      <c r="I24" s="33"/>
    </row>
    <row r="25" spans="2:9" s="21" customFormat="1" x14ac:dyDescent="0.3">
      <c r="B25" s="15">
        <v>16</v>
      </c>
      <c r="C25" s="16" t="s">
        <v>122</v>
      </c>
      <c r="D25" s="17" t="s">
        <v>123</v>
      </c>
      <c r="E25" s="18" t="s">
        <v>121</v>
      </c>
      <c r="F25" s="20">
        <v>4</v>
      </c>
      <c r="G25" s="20">
        <v>9.5</v>
      </c>
      <c r="H25" s="31">
        <f t="shared" si="0"/>
        <v>7.5</v>
      </c>
      <c r="I25" s="33"/>
    </row>
    <row r="26" spans="2:9" s="21" customFormat="1" x14ac:dyDescent="0.3">
      <c r="B26" s="15">
        <v>17</v>
      </c>
      <c r="C26" s="16" t="s">
        <v>124</v>
      </c>
      <c r="D26" s="17" t="s">
        <v>125</v>
      </c>
      <c r="E26" s="18" t="s">
        <v>121</v>
      </c>
      <c r="F26" s="20">
        <v>3</v>
      </c>
      <c r="G26" s="20">
        <v>6.5</v>
      </c>
      <c r="H26" s="31">
        <f t="shared" si="0"/>
        <v>5</v>
      </c>
      <c r="I26" s="33"/>
    </row>
    <row r="27" spans="2:9" s="21" customFormat="1" x14ac:dyDescent="0.3">
      <c r="B27" s="15">
        <v>18</v>
      </c>
      <c r="C27" s="16" t="s">
        <v>126</v>
      </c>
      <c r="D27" s="17" t="s">
        <v>127</v>
      </c>
      <c r="E27" s="18" t="s">
        <v>128</v>
      </c>
      <c r="F27" s="20">
        <v>5.5</v>
      </c>
      <c r="G27" s="20"/>
      <c r="H27" s="31">
        <f t="shared" si="0"/>
        <v>2</v>
      </c>
      <c r="I27" s="33"/>
    </row>
    <row r="28" spans="2:9" s="21" customFormat="1" x14ac:dyDescent="0.3">
      <c r="B28" s="15">
        <v>19</v>
      </c>
      <c r="C28" s="16" t="s">
        <v>129</v>
      </c>
      <c r="D28" s="17" t="s">
        <v>130</v>
      </c>
      <c r="E28" s="18" t="s">
        <v>121</v>
      </c>
      <c r="F28" s="20">
        <v>4</v>
      </c>
      <c r="G28" s="20">
        <v>6.5</v>
      </c>
      <c r="H28" s="31">
        <f t="shared" si="0"/>
        <v>5.5</v>
      </c>
      <c r="I28" s="33"/>
    </row>
    <row r="29" spans="2:9" s="21" customFormat="1" x14ac:dyDescent="0.3">
      <c r="B29" s="15">
        <v>20</v>
      </c>
      <c r="C29" s="16" t="s">
        <v>131</v>
      </c>
      <c r="D29" s="17" t="s">
        <v>132</v>
      </c>
      <c r="E29" s="18" t="s">
        <v>128</v>
      </c>
      <c r="F29" s="57">
        <v>5</v>
      </c>
      <c r="G29" s="20">
        <v>7.5</v>
      </c>
      <c r="H29" s="31">
        <f t="shared" si="0"/>
        <v>6.5</v>
      </c>
      <c r="I29" s="33"/>
    </row>
    <row r="30" spans="2:9" s="21" customFormat="1" x14ac:dyDescent="0.3">
      <c r="B30" s="15">
        <v>21</v>
      </c>
      <c r="C30" s="16" t="s">
        <v>133</v>
      </c>
      <c r="D30" s="17" t="s">
        <v>134</v>
      </c>
      <c r="E30" s="18" t="s">
        <v>118</v>
      </c>
      <c r="F30" s="20">
        <v>4</v>
      </c>
      <c r="G30" s="20">
        <v>9.5</v>
      </c>
      <c r="H30" s="31">
        <f t="shared" si="0"/>
        <v>7.5</v>
      </c>
      <c r="I30" s="33"/>
    </row>
    <row r="31" spans="2:9" s="21" customFormat="1" x14ac:dyDescent="0.3">
      <c r="B31" s="15">
        <v>22</v>
      </c>
      <c r="C31" s="16" t="s">
        <v>135</v>
      </c>
      <c r="D31" s="17" t="s">
        <v>136</v>
      </c>
      <c r="E31" s="18" t="s">
        <v>111</v>
      </c>
      <c r="F31" s="20">
        <v>1.5</v>
      </c>
      <c r="G31" s="20">
        <v>4.5</v>
      </c>
      <c r="H31" s="31">
        <f t="shared" si="0"/>
        <v>3.5</v>
      </c>
      <c r="I31" s="33"/>
    </row>
    <row r="32" spans="2:9" s="21" customFormat="1" x14ac:dyDescent="0.3">
      <c r="B32" s="15">
        <v>23</v>
      </c>
      <c r="C32" s="16" t="s">
        <v>137</v>
      </c>
      <c r="D32" s="17" t="s">
        <v>138</v>
      </c>
      <c r="E32" s="18" t="s">
        <v>111</v>
      </c>
      <c r="F32" s="20">
        <v>3.5</v>
      </c>
      <c r="G32" s="20">
        <v>5</v>
      </c>
      <c r="H32" s="31">
        <f t="shared" si="0"/>
        <v>4.5</v>
      </c>
      <c r="I32" s="33"/>
    </row>
    <row r="33" spans="2:9" s="21" customFormat="1" x14ac:dyDescent="0.3">
      <c r="B33" s="15">
        <v>24</v>
      </c>
      <c r="C33" s="16" t="s">
        <v>139</v>
      </c>
      <c r="D33" s="17" t="s">
        <v>140</v>
      </c>
      <c r="E33" s="18" t="s">
        <v>121</v>
      </c>
      <c r="F33" s="20">
        <v>6</v>
      </c>
      <c r="G33" s="20">
        <v>7.5</v>
      </c>
      <c r="H33" s="31">
        <f t="shared" si="0"/>
        <v>7</v>
      </c>
      <c r="I33" s="33"/>
    </row>
    <row r="34" spans="2:9" s="21" customFormat="1" x14ac:dyDescent="0.3">
      <c r="B34" s="15">
        <v>25</v>
      </c>
      <c r="C34" s="16" t="s">
        <v>141</v>
      </c>
      <c r="D34" s="17" t="s">
        <v>142</v>
      </c>
      <c r="E34" s="18" t="s">
        <v>111</v>
      </c>
      <c r="F34" s="20">
        <v>4</v>
      </c>
      <c r="G34" s="20">
        <v>5</v>
      </c>
      <c r="H34" s="31">
        <f t="shared" si="0"/>
        <v>4.5</v>
      </c>
      <c r="I34" s="33"/>
    </row>
    <row r="35" spans="2:9" s="21" customFormat="1" x14ac:dyDescent="0.3">
      <c r="B35" s="15">
        <v>26</v>
      </c>
      <c r="C35" s="16" t="s">
        <v>143</v>
      </c>
      <c r="D35" s="17" t="s">
        <v>144</v>
      </c>
      <c r="E35" s="18" t="s">
        <v>128</v>
      </c>
      <c r="F35" s="20">
        <v>3</v>
      </c>
      <c r="G35" s="20">
        <v>7.5</v>
      </c>
      <c r="H35" s="31">
        <f t="shared" si="0"/>
        <v>5.5</v>
      </c>
      <c r="I35" s="33"/>
    </row>
    <row r="36" spans="2:9" s="21" customFormat="1" x14ac:dyDescent="0.3">
      <c r="B36" s="15">
        <v>27</v>
      </c>
      <c r="C36" s="16" t="s">
        <v>145</v>
      </c>
      <c r="D36" s="17" t="s">
        <v>146</v>
      </c>
      <c r="E36" s="18" t="s">
        <v>147</v>
      </c>
      <c r="F36" s="20">
        <v>4.5</v>
      </c>
      <c r="G36" s="20">
        <v>3.5</v>
      </c>
      <c r="H36" s="31">
        <f t="shared" si="0"/>
        <v>4</v>
      </c>
      <c r="I36" s="33"/>
    </row>
    <row r="37" spans="2:9" s="21" customFormat="1" x14ac:dyDescent="0.3">
      <c r="B37" s="15">
        <v>28</v>
      </c>
      <c r="C37" s="16" t="s">
        <v>148</v>
      </c>
      <c r="D37" s="17" t="s">
        <v>149</v>
      </c>
      <c r="E37" s="18" t="s">
        <v>121</v>
      </c>
      <c r="F37" s="20">
        <v>4</v>
      </c>
      <c r="G37" s="20">
        <v>6.5</v>
      </c>
      <c r="H37" s="31">
        <f t="shared" si="0"/>
        <v>5.5</v>
      </c>
      <c r="I37" s="33"/>
    </row>
    <row r="38" spans="2:9" s="21" customFormat="1" x14ac:dyDescent="0.3">
      <c r="B38" s="15">
        <v>29</v>
      </c>
      <c r="C38" s="16" t="s">
        <v>150</v>
      </c>
      <c r="D38" s="17" t="s">
        <v>151</v>
      </c>
      <c r="E38" s="18" t="s">
        <v>118</v>
      </c>
      <c r="F38" s="20">
        <v>7</v>
      </c>
      <c r="G38" s="20">
        <v>7</v>
      </c>
      <c r="H38" s="31">
        <f t="shared" si="0"/>
        <v>7</v>
      </c>
      <c r="I38" s="33"/>
    </row>
    <row r="39" spans="2:9" s="21" customFormat="1" x14ac:dyDescent="0.3">
      <c r="B39" s="15">
        <v>30</v>
      </c>
      <c r="C39" s="16" t="s">
        <v>152</v>
      </c>
      <c r="D39" s="17" t="s">
        <v>153</v>
      </c>
      <c r="E39" s="18" t="s">
        <v>34</v>
      </c>
      <c r="F39" s="20">
        <v>2.5</v>
      </c>
      <c r="G39" s="20">
        <v>8.5</v>
      </c>
      <c r="H39" s="31">
        <f t="shared" si="0"/>
        <v>6</v>
      </c>
      <c r="I39" s="33"/>
    </row>
    <row r="40" spans="2:9" s="21" customFormat="1" x14ac:dyDescent="0.3">
      <c r="B40" s="15">
        <v>31</v>
      </c>
      <c r="C40" s="16" t="s">
        <v>154</v>
      </c>
      <c r="D40" s="17" t="s">
        <v>155</v>
      </c>
      <c r="E40" s="18" t="s">
        <v>34</v>
      </c>
      <c r="F40" s="20">
        <v>3</v>
      </c>
      <c r="G40" s="20">
        <v>10</v>
      </c>
      <c r="H40" s="31">
        <f t="shared" si="0"/>
        <v>7</v>
      </c>
      <c r="I40" s="33"/>
    </row>
    <row r="41" spans="2:9" s="21" customFormat="1" x14ac:dyDescent="0.3">
      <c r="B41" s="41">
        <v>32</v>
      </c>
      <c r="C41" s="42" t="s">
        <v>156</v>
      </c>
      <c r="D41" s="43" t="s">
        <v>157</v>
      </c>
      <c r="E41" s="44" t="s">
        <v>22</v>
      </c>
      <c r="F41" s="46">
        <v>5</v>
      </c>
      <c r="G41" s="46">
        <v>9.5</v>
      </c>
      <c r="H41" s="31">
        <f t="shared" si="0"/>
        <v>7.5</v>
      </c>
      <c r="I41" s="33"/>
    </row>
    <row r="42" spans="2:9" s="21" customFormat="1" x14ac:dyDescent="0.3">
      <c r="B42" s="15">
        <v>33</v>
      </c>
      <c r="C42" s="16" t="s">
        <v>158</v>
      </c>
      <c r="D42" s="17" t="s">
        <v>159</v>
      </c>
      <c r="E42" s="18" t="s">
        <v>118</v>
      </c>
      <c r="F42" s="20">
        <v>5</v>
      </c>
      <c r="G42" s="20">
        <v>9.5</v>
      </c>
      <c r="H42" s="31">
        <f t="shared" si="0"/>
        <v>7.5</v>
      </c>
      <c r="I42" s="33"/>
    </row>
    <row r="43" spans="2:9" s="21" customFormat="1" x14ac:dyDescent="0.3">
      <c r="B43" s="15">
        <v>34</v>
      </c>
      <c r="C43" s="16" t="s">
        <v>160</v>
      </c>
      <c r="D43" s="17" t="s">
        <v>161</v>
      </c>
      <c r="E43" s="18" t="s">
        <v>29</v>
      </c>
      <c r="F43" s="20">
        <v>2.5</v>
      </c>
      <c r="G43" s="20">
        <v>6.5</v>
      </c>
      <c r="H43" s="31">
        <f t="shared" si="0"/>
        <v>5</v>
      </c>
      <c r="I43" s="33"/>
    </row>
    <row r="44" spans="2:9" s="21" customFormat="1" x14ac:dyDescent="0.3">
      <c r="B44" s="15">
        <v>35</v>
      </c>
      <c r="C44" s="16" t="s">
        <v>162</v>
      </c>
      <c r="D44" s="17" t="s">
        <v>163</v>
      </c>
      <c r="E44" s="18" t="s">
        <v>128</v>
      </c>
      <c r="F44" s="20">
        <v>4.5</v>
      </c>
      <c r="G44" s="20">
        <v>7.5</v>
      </c>
      <c r="H44" s="31">
        <f t="shared" si="0"/>
        <v>6.5</v>
      </c>
      <c r="I44" s="33"/>
    </row>
    <row r="45" spans="2:9" s="21" customFormat="1" x14ac:dyDescent="0.3">
      <c r="B45" s="15">
        <v>36</v>
      </c>
      <c r="C45" s="16" t="s">
        <v>164</v>
      </c>
      <c r="D45" s="17" t="s">
        <v>165</v>
      </c>
      <c r="E45" s="18" t="s">
        <v>121</v>
      </c>
      <c r="F45" s="20">
        <v>4</v>
      </c>
      <c r="G45" s="20">
        <v>8.5</v>
      </c>
      <c r="H45" s="31">
        <f t="shared" si="0"/>
        <v>6.5</v>
      </c>
      <c r="I45" s="33"/>
    </row>
    <row r="46" spans="2:9" s="21" customFormat="1" x14ac:dyDescent="0.3">
      <c r="B46" s="15">
        <v>37</v>
      </c>
      <c r="C46" s="16" t="s">
        <v>166</v>
      </c>
      <c r="D46" s="17" t="s">
        <v>167</v>
      </c>
      <c r="E46" s="18" t="s">
        <v>111</v>
      </c>
      <c r="F46" s="20">
        <v>3</v>
      </c>
      <c r="G46" s="20">
        <v>4.5</v>
      </c>
      <c r="H46" s="31">
        <f t="shared" si="0"/>
        <v>4</v>
      </c>
      <c r="I46" s="33"/>
    </row>
    <row r="47" spans="2:9" s="21" customFormat="1" x14ac:dyDescent="0.3">
      <c r="B47" s="15">
        <v>38</v>
      </c>
      <c r="C47" s="16" t="s">
        <v>168</v>
      </c>
      <c r="D47" s="17" t="s">
        <v>169</v>
      </c>
      <c r="E47" s="18" t="s">
        <v>118</v>
      </c>
      <c r="F47" s="20">
        <v>6</v>
      </c>
      <c r="G47" s="20">
        <v>8.5</v>
      </c>
      <c r="H47" s="31">
        <f t="shared" si="0"/>
        <v>7.5</v>
      </c>
      <c r="I47" s="33"/>
    </row>
    <row r="48" spans="2:9" s="21" customFormat="1" x14ac:dyDescent="0.3">
      <c r="B48" s="15">
        <v>39</v>
      </c>
      <c r="C48" s="16" t="s">
        <v>170</v>
      </c>
      <c r="D48" s="17" t="s">
        <v>171</v>
      </c>
      <c r="E48" s="18" t="s">
        <v>111</v>
      </c>
      <c r="F48" s="20">
        <v>4.5</v>
      </c>
      <c r="G48" s="20">
        <v>8.5</v>
      </c>
      <c r="H48" s="31">
        <f t="shared" si="0"/>
        <v>7</v>
      </c>
      <c r="I48" s="33"/>
    </row>
    <row r="49" spans="2:9" s="21" customFormat="1" x14ac:dyDescent="0.3">
      <c r="B49" s="15">
        <v>40</v>
      </c>
      <c r="C49" s="16" t="s">
        <v>172</v>
      </c>
      <c r="D49" s="17" t="s">
        <v>173</v>
      </c>
      <c r="E49" s="18" t="s">
        <v>111</v>
      </c>
      <c r="F49" s="20">
        <v>5</v>
      </c>
      <c r="G49" s="20">
        <v>8.5</v>
      </c>
      <c r="H49" s="31">
        <f t="shared" si="0"/>
        <v>7</v>
      </c>
      <c r="I49" s="33"/>
    </row>
    <row r="50" spans="2:9" s="21" customFormat="1" x14ac:dyDescent="0.3">
      <c r="B50" s="15">
        <v>41</v>
      </c>
      <c r="C50" s="16" t="s">
        <v>174</v>
      </c>
      <c r="D50" s="17" t="s">
        <v>175</v>
      </c>
      <c r="E50" s="18" t="s">
        <v>176</v>
      </c>
      <c r="F50" s="20">
        <v>2</v>
      </c>
      <c r="G50" s="20">
        <v>8.5</v>
      </c>
      <c r="H50" s="31">
        <f t="shared" si="0"/>
        <v>6</v>
      </c>
      <c r="I50" s="33"/>
    </row>
    <row r="51" spans="2:9" s="21" customFormat="1" x14ac:dyDescent="0.3">
      <c r="B51" s="15">
        <v>42</v>
      </c>
      <c r="C51" s="16" t="s">
        <v>177</v>
      </c>
      <c r="D51" s="17" t="s">
        <v>178</v>
      </c>
      <c r="E51" s="18" t="s">
        <v>176</v>
      </c>
      <c r="F51" s="20">
        <v>2.5</v>
      </c>
      <c r="G51" s="20">
        <v>6.5</v>
      </c>
      <c r="H51" s="31">
        <f t="shared" si="0"/>
        <v>5</v>
      </c>
      <c r="I51" s="33"/>
    </row>
    <row r="52" spans="2:9" s="21" customFormat="1" x14ac:dyDescent="0.3">
      <c r="B52" s="15">
        <v>43</v>
      </c>
      <c r="C52" s="16" t="s">
        <v>179</v>
      </c>
      <c r="D52" s="17" t="s">
        <v>180</v>
      </c>
      <c r="E52" s="18" t="s">
        <v>118</v>
      </c>
      <c r="F52" s="20">
        <v>6</v>
      </c>
      <c r="G52" s="20">
        <v>8.5</v>
      </c>
      <c r="H52" s="31">
        <f t="shared" si="0"/>
        <v>7.5</v>
      </c>
      <c r="I52" s="33"/>
    </row>
    <row r="53" spans="2:9" s="21" customFormat="1" x14ac:dyDescent="0.3">
      <c r="B53" s="15">
        <v>44</v>
      </c>
      <c r="C53" s="16" t="s">
        <v>181</v>
      </c>
      <c r="D53" s="17" t="s">
        <v>182</v>
      </c>
      <c r="E53" s="18" t="s">
        <v>147</v>
      </c>
      <c r="F53" s="20">
        <v>3</v>
      </c>
      <c r="G53" s="20">
        <v>9.5</v>
      </c>
      <c r="H53" s="31">
        <f t="shared" si="0"/>
        <v>7</v>
      </c>
      <c r="I53" s="33"/>
    </row>
    <row r="54" spans="2:9" s="21" customFormat="1" x14ac:dyDescent="0.3">
      <c r="B54" s="15">
        <v>45</v>
      </c>
      <c r="C54" s="16" t="s">
        <v>183</v>
      </c>
      <c r="D54" s="17" t="s">
        <v>184</v>
      </c>
      <c r="E54" s="18" t="s">
        <v>111</v>
      </c>
      <c r="F54" s="20">
        <v>4.5</v>
      </c>
      <c r="G54" s="20">
        <v>4.5</v>
      </c>
      <c r="H54" s="31">
        <f t="shared" si="0"/>
        <v>4.5</v>
      </c>
      <c r="I54" s="33"/>
    </row>
    <row r="55" spans="2:9" s="21" customFormat="1" x14ac:dyDescent="0.3">
      <c r="B55" s="15">
        <v>46</v>
      </c>
      <c r="C55" s="16" t="s">
        <v>185</v>
      </c>
      <c r="D55" s="17" t="s">
        <v>186</v>
      </c>
      <c r="E55" s="18" t="s">
        <v>118</v>
      </c>
      <c r="F55" s="20">
        <v>3.5</v>
      </c>
      <c r="G55" s="20">
        <v>6.5</v>
      </c>
      <c r="H55" s="31">
        <f t="shared" si="0"/>
        <v>5.5</v>
      </c>
      <c r="I55" s="33"/>
    </row>
    <row r="56" spans="2:9" s="21" customFormat="1" x14ac:dyDescent="0.3">
      <c r="B56" s="15">
        <v>47</v>
      </c>
      <c r="C56" s="16" t="s">
        <v>187</v>
      </c>
      <c r="D56" s="17" t="s">
        <v>188</v>
      </c>
      <c r="E56" s="18" t="s">
        <v>189</v>
      </c>
      <c r="F56" s="20">
        <v>2</v>
      </c>
      <c r="G56" s="20">
        <v>4.5</v>
      </c>
      <c r="H56" s="31">
        <f t="shared" si="0"/>
        <v>3.5</v>
      </c>
      <c r="I56" s="33"/>
    </row>
    <row r="57" spans="2:9" s="21" customFormat="1" x14ac:dyDescent="0.3">
      <c r="B57" s="15">
        <v>48</v>
      </c>
      <c r="C57" s="16" t="s">
        <v>190</v>
      </c>
      <c r="D57" s="17" t="s">
        <v>191</v>
      </c>
      <c r="E57" s="18" t="s">
        <v>111</v>
      </c>
      <c r="F57" s="20">
        <v>4.5</v>
      </c>
      <c r="G57" s="20">
        <v>6.5</v>
      </c>
      <c r="H57" s="31">
        <f t="shared" si="0"/>
        <v>5.5</v>
      </c>
      <c r="I57" s="33"/>
    </row>
    <row r="58" spans="2:9" s="21" customFormat="1" x14ac:dyDescent="0.3">
      <c r="B58" s="15">
        <v>49</v>
      </c>
      <c r="C58" s="16" t="s">
        <v>192</v>
      </c>
      <c r="D58" s="17" t="s">
        <v>193</v>
      </c>
      <c r="E58" s="18" t="s">
        <v>147</v>
      </c>
      <c r="F58" s="20">
        <v>7</v>
      </c>
      <c r="G58" s="20"/>
      <c r="H58" s="31">
        <f t="shared" si="0"/>
        <v>3</v>
      </c>
      <c r="I58" s="33"/>
    </row>
    <row r="59" spans="2:9" s="21" customFormat="1" x14ac:dyDescent="0.3">
      <c r="B59" s="15">
        <v>50</v>
      </c>
      <c r="C59" s="16" t="s">
        <v>194</v>
      </c>
      <c r="D59" s="17" t="s">
        <v>195</v>
      </c>
      <c r="E59" s="18" t="s">
        <v>118</v>
      </c>
      <c r="F59" s="20">
        <v>5</v>
      </c>
      <c r="G59" s="20">
        <v>8.5</v>
      </c>
      <c r="H59" s="31">
        <f t="shared" si="0"/>
        <v>7</v>
      </c>
      <c r="I59" s="33"/>
    </row>
    <row r="60" spans="2:9" s="21" customFormat="1" x14ac:dyDescent="0.3">
      <c r="B60" s="15">
        <v>51</v>
      </c>
      <c r="C60" s="16" t="s">
        <v>196</v>
      </c>
      <c r="D60" s="17" t="s">
        <v>197</v>
      </c>
      <c r="E60" s="18" t="s">
        <v>121</v>
      </c>
      <c r="F60" s="20">
        <v>1</v>
      </c>
      <c r="G60" s="20">
        <v>8.5</v>
      </c>
      <c r="H60" s="31">
        <f t="shared" si="0"/>
        <v>5.5</v>
      </c>
      <c r="I60" s="33"/>
    </row>
    <row r="61" spans="2:9" s="21" customFormat="1" x14ac:dyDescent="0.3">
      <c r="B61" s="15">
        <v>52</v>
      </c>
      <c r="C61" s="16" t="s">
        <v>198</v>
      </c>
      <c r="D61" s="17" t="s">
        <v>199</v>
      </c>
      <c r="E61" s="18" t="s">
        <v>118</v>
      </c>
      <c r="F61" s="20">
        <v>5.5</v>
      </c>
      <c r="G61" s="20"/>
      <c r="H61" s="31">
        <f t="shared" si="0"/>
        <v>2</v>
      </c>
      <c r="I61" s="33"/>
    </row>
    <row r="62" spans="2:9" s="21" customFormat="1" x14ac:dyDescent="0.3">
      <c r="B62" s="15">
        <v>53</v>
      </c>
      <c r="C62" s="16" t="s">
        <v>200</v>
      </c>
      <c r="D62" s="17" t="s">
        <v>201</v>
      </c>
      <c r="E62" s="18" t="s">
        <v>176</v>
      </c>
      <c r="F62" s="20">
        <v>3.5</v>
      </c>
      <c r="G62" s="20"/>
      <c r="H62" s="31">
        <f t="shared" si="0"/>
        <v>1.5</v>
      </c>
      <c r="I62" s="33"/>
    </row>
    <row r="63" spans="2:9" s="21" customFormat="1" x14ac:dyDescent="0.3">
      <c r="B63" s="15">
        <v>54</v>
      </c>
      <c r="C63" s="16" t="s">
        <v>202</v>
      </c>
      <c r="D63" s="17" t="s">
        <v>203</v>
      </c>
      <c r="E63" s="18" t="s">
        <v>111</v>
      </c>
      <c r="F63" s="20">
        <v>3</v>
      </c>
      <c r="G63" s="20">
        <v>6.5</v>
      </c>
      <c r="H63" s="31">
        <f t="shared" si="0"/>
        <v>5</v>
      </c>
      <c r="I63" s="33"/>
    </row>
    <row r="64" spans="2:9" s="21" customFormat="1" x14ac:dyDescent="0.3">
      <c r="B64" s="15">
        <v>55</v>
      </c>
      <c r="C64" s="16" t="s">
        <v>204</v>
      </c>
      <c r="D64" s="17" t="s">
        <v>205</v>
      </c>
      <c r="E64" s="18" t="s">
        <v>176</v>
      </c>
      <c r="F64" s="20">
        <v>2.5</v>
      </c>
      <c r="G64" s="20">
        <v>4.5</v>
      </c>
      <c r="H64" s="31">
        <f t="shared" si="0"/>
        <v>3.5</v>
      </c>
      <c r="I64" s="33"/>
    </row>
    <row r="65" spans="2:9" s="21" customFormat="1" x14ac:dyDescent="0.3">
      <c r="B65" s="15">
        <v>56</v>
      </c>
      <c r="C65" s="16" t="s">
        <v>206</v>
      </c>
      <c r="D65" s="17" t="s">
        <v>207</v>
      </c>
      <c r="E65" s="18" t="s">
        <v>121</v>
      </c>
      <c r="F65" s="20">
        <v>3</v>
      </c>
      <c r="G65" s="20">
        <v>7.5</v>
      </c>
      <c r="H65" s="31">
        <f t="shared" si="0"/>
        <v>5.5</v>
      </c>
      <c r="I65" s="33"/>
    </row>
    <row r="66" spans="2:9" s="21" customFormat="1" x14ac:dyDescent="0.3">
      <c r="B66" s="15">
        <v>57</v>
      </c>
      <c r="C66" s="16" t="s">
        <v>208</v>
      </c>
      <c r="D66" s="17" t="s">
        <v>209</v>
      </c>
      <c r="E66" s="18" t="s">
        <v>128</v>
      </c>
      <c r="F66" s="20">
        <v>2.5</v>
      </c>
      <c r="G66" s="20"/>
      <c r="H66" s="31">
        <f t="shared" si="0"/>
        <v>1</v>
      </c>
      <c r="I66" s="33"/>
    </row>
    <row r="67" spans="2:9" s="21" customFormat="1" x14ac:dyDescent="0.3">
      <c r="B67" s="15">
        <v>58</v>
      </c>
      <c r="C67" s="16" t="s">
        <v>210</v>
      </c>
      <c r="D67" s="17" t="s">
        <v>211</v>
      </c>
      <c r="E67" s="18" t="s">
        <v>189</v>
      </c>
      <c r="F67" s="20">
        <v>4</v>
      </c>
      <c r="G67" s="20">
        <v>4.5</v>
      </c>
      <c r="H67" s="31">
        <f t="shared" si="0"/>
        <v>4.5</v>
      </c>
      <c r="I67" s="33"/>
    </row>
    <row r="68" spans="2:9" s="21" customFormat="1" x14ac:dyDescent="0.3">
      <c r="B68" s="15">
        <v>59</v>
      </c>
      <c r="C68" s="16" t="s">
        <v>62</v>
      </c>
      <c r="D68" s="17" t="s">
        <v>63</v>
      </c>
      <c r="E68" s="18" t="s">
        <v>19</v>
      </c>
      <c r="F68" s="20">
        <v>7</v>
      </c>
      <c r="G68" s="20">
        <v>9.5</v>
      </c>
      <c r="H68" s="31">
        <f t="shared" si="0"/>
        <v>8.5</v>
      </c>
      <c r="I68" s="33"/>
    </row>
    <row r="69" spans="2:9" s="21" customFormat="1" x14ac:dyDescent="0.3">
      <c r="B69" s="15">
        <v>60</v>
      </c>
      <c r="C69" s="16" t="s">
        <v>64</v>
      </c>
      <c r="D69" s="17" t="s">
        <v>65</v>
      </c>
      <c r="E69" s="18" t="s">
        <v>19</v>
      </c>
      <c r="F69" s="20">
        <v>2.5</v>
      </c>
      <c r="G69" s="20">
        <v>3.5</v>
      </c>
      <c r="H69" s="31">
        <f t="shared" si="0"/>
        <v>3</v>
      </c>
      <c r="I69" s="33"/>
    </row>
    <row r="70" spans="2:9" s="21" customFormat="1" x14ac:dyDescent="0.3">
      <c r="B70" s="15">
        <v>61</v>
      </c>
      <c r="C70" s="35" t="s">
        <v>68</v>
      </c>
      <c r="D70" s="17" t="s">
        <v>69</v>
      </c>
      <c r="E70" s="18" t="s">
        <v>19</v>
      </c>
      <c r="F70" s="20">
        <v>7</v>
      </c>
      <c r="G70" s="20">
        <v>9.5</v>
      </c>
      <c r="H70" s="31">
        <f t="shared" si="0"/>
        <v>8.5</v>
      </c>
      <c r="I70" s="33"/>
    </row>
    <row r="71" spans="2:9" s="21" customFormat="1" x14ac:dyDescent="0.3">
      <c r="B71" s="15">
        <v>62</v>
      </c>
      <c r="C71" s="16" t="s">
        <v>212</v>
      </c>
      <c r="D71" s="17" t="s">
        <v>213</v>
      </c>
      <c r="E71" s="18" t="s">
        <v>121</v>
      </c>
      <c r="F71" s="20">
        <v>2</v>
      </c>
      <c r="G71" s="20">
        <v>8.5</v>
      </c>
      <c r="H71" s="31">
        <f t="shared" si="0"/>
        <v>6</v>
      </c>
      <c r="I71" s="33"/>
    </row>
    <row r="72" spans="2:9" s="21" customFormat="1" x14ac:dyDescent="0.3">
      <c r="B72" s="15">
        <v>63</v>
      </c>
      <c r="C72" s="16" t="s">
        <v>214</v>
      </c>
      <c r="D72" s="17" t="s">
        <v>215</v>
      </c>
      <c r="E72" s="18" t="s">
        <v>189</v>
      </c>
      <c r="F72" s="20">
        <v>3</v>
      </c>
      <c r="G72" s="20"/>
      <c r="H72" s="31">
        <f t="shared" si="0"/>
        <v>1</v>
      </c>
      <c r="I72" s="33"/>
    </row>
    <row r="73" spans="2:9" s="21" customFormat="1" x14ac:dyDescent="0.3">
      <c r="B73" s="15">
        <v>64</v>
      </c>
      <c r="C73" s="16" t="s">
        <v>216</v>
      </c>
      <c r="D73" s="17" t="s">
        <v>217</v>
      </c>
      <c r="E73" s="18" t="s">
        <v>189</v>
      </c>
      <c r="F73" s="57">
        <v>3.5</v>
      </c>
      <c r="G73" s="20">
        <v>6.5</v>
      </c>
      <c r="H73" s="31">
        <f t="shared" si="0"/>
        <v>5.5</v>
      </c>
      <c r="I73" s="33"/>
    </row>
    <row r="74" spans="2:9" s="21" customFormat="1" x14ac:dyDescent="0.3">
      <c r="B74" s="15">
        <v>65</v>
      </c>
      <c r="C74" s="16" t="s">
        <v>218</v>
      </c>
      <c r="D74" s="17" t="s">
        <v>219</v>
      </c>
      <c r="E74" s="18" t="s">
        <v>189</v>
      </c>
      <c r="F74" s="20">
        <v>3.5</v>
      </c>
      <c r="G74" s="20">
        <v>3.5</v>
      </c>
      <c r="H74" s="31">
        <f t="shared" si="0"/>
        <v>3.5</v>
      </c>
      <c r="I74" s="33"/>
    </row>
    <row r="75" spans="2:9" s="21" customFormat="1" x14ac:dyDescent="0.3">
      <c r="B75" s="15">
        <v>66</v>
      </c>
      <c r="C75" s="16" t="s">
        <v>220</v>
      </c>
      <c r="D75" s="17" t="s">
        <v>221</v>
      </c>
      <c r="E75" s="18" t="s">
        <v>98</v>
      </c>
      <c r="F75" s="20">
        <v>2.5</v>
      </c>
      <c r="G75" s="20">
        <v>5.5</v>
      </c>
      <c r="H75" s="31">
        <f t="shared" ref="H75:H138" si="1">MROUND((F75*4+G75*6)/10,0.5)</f>
        <v>4.5</v>
      </c>
      <c r="I75" s="33"/>
    </row>
    <row r="76" spans="2:9" s="21" customFormat="1" x14ac:dyDescent="0.3">
      <c r="B76" s="15">
        <v>67</v>
      </c>
      <c r="C76" s="16" t="s">
        <v>222</v>
      </c>
      <c r="D76" s="17" t="s">
        <v>223</v>
      </c>
      <c r="E76" s="18" t="s">
        <v>189</v>
      </c>
      <c r="F76" s="20">
        <v>4.5</v>
      </c>
      <c r="G76" s="20">
        <v>6.5</v>
      </c>
      <c r="H76" s="31">
        <f t="shared" si="1"/>
        <v>5.5</v>
      </c>
      <c r="I76" s="33"/>
    </row>
    <row r="77" spans="2:9" s="21" customFormat="1" x14ac:dyDescent="0.3">
      <c r="B77" s="15">
        <v>68</v>
      </c>
      <c r="C77" s="16" t="s">
        <v>224</v>
      </c>
      <c r="D77" s="17" t="s">
        <v>225</v>
      </c>
      <c r="E77" s="18" t="s">
        <v>98</v>
      </c>
      <c r="F77" s="20">
        <v>0.5</v>
      </c>
      <c r="G77" s="20"/>
      <c r="H77" s="31">
        <f t="shared" si="1"/>
        <v>0</v>
      </c>
      <c r="I77" s="33"/>
    </row>
    <row r="78" spans="2:9" s="21" customFormat="1" x14ac:dyDescent="0.3">
      <c r="B78" s="15">
        <v>69</v>
      </c>
      <c r="C78" s="16" t="s">
        <v>226</v>
      </c>
      <c r="D78" s="17" t="s">
        <v>227</v>
      </c>
      <c r="E78" s="18" t="s">
        <v>98</v>
      </c>
      <c r="F78" s="20">
        <v>0</v>
      </c>
      <c r="G78" s="20"/>
      <c r="H78" s="31">
        <f t="shared" si="1"/>
        <v>0</v>
      </c>
      <c r="I78" s="33"/>
    </row>
    <row r="79" spans="2:9" s="21" customFormat="1" x14ac:dyDescent="0.3">
      <c r="B79" s="15">
        <v>70</v>
      </c>
      <c r="C79" s="16" t="s">
        <v>228</v>
      </c>
      <c r="D79" s="17" t="s">
        <v>229</v>
      </c>
      <c r="E79" s="18" t="s">
        <v>121</v>
      </c>
      <c r="F79" s="20">
        <v>2.5</v>
      </c>
      <c r="G79" s="20">
        <v>7.5</v>
      </c>
      <c r="H79" s="31">
        <f t="shared" si="1"/>
        <v>5.5</v>
      </c>
      <c r="I79" s="33"/>
    </row>
    <row r="80" spans="2:9" s="21" customFormat="1" x14ac:dyDescent="0.3">
      <c r="B80" s="15">
        <v>71</v>
      </c>
      <c r="C80" s="16" t="s">
        <v>230</v>
      </c>
      <c r="D80" s="17" t="s">
        <v>82</v>
      </c>
      <c r="E80" s="18" t="s">
        <v>176</v>
      </c>
      <c r="F80" s="20">
        <v>5.5</v>
      </c>
      <c r="G80" s="20">
        <v>2.5</v>
      </c>
      <c r="H80" s="31">
        <f t="shared" si="1"/>
        <v>3.5</v>
      </c>
      <c r="I80" s="33"/>
    </row>
    <row r="81" spans="2:9" s="21" customFormat="1" x14ac:dyDescent="0.3">
      <c r="B81" s="15">
        <v>72</v>
      </c>
      <c r="C81" s="16" t="s">
        <v>231</v>
      </c>
      <c r="D81" s="17" t="s">
        <v>232</v>
      </c>
      <c r="E81" s="18" t="s">
        <v>147</v>
      </c>
      <c r="F81" s="20">
        <v>2.5</v>
      </c>
      <c r="G81" s="20">
        <v>9.5</v>
      </c>
      <c r="H81" s="31">
        <f t="shared" si="1"/>
        <v>6.5</v>
      </c>
      <c r="I81" s="33"/>
    </row>
    <row r="82" spans="2:9" s="21" customFormat="1" x14ac:dyDescent="0.3">
      <c r="B82" s="15">
        <v>73</v>
      </c>
      <c r="C82" s="16" t="s">
        <v>233</v>
      </c>
      <c r="D82" s="17" t="s">
        <v>234</v>
      </c>
      <c r="E82" s="18" t="s">
        <v>176</v>
      </c>
      <c r="F82" s="20">
        <v>3.5</v>
      </c>
      <c r="G82" s="20">
        <v>4.5</v>
      </c>
      <c r="H82" s="31">
        <f t="shared" si="1"/>
        <v>4</v>
      </c>
      <c r="I82" s="33"/>
    </row>
    <row r="83" spans="2:9" s="21" customFormat="1" x14ac:dyDescent="0.3">
      <c r="B83" s="15">
        <v>74</v>
      </c>
      <c r="C83" s="16" t="s">
        <v>235</v>
      </c>
      <c r="D83" s="17" t="s">
        <v>236</v>
      </c>
      <c r="E83" s="18" t="s">
        <v>147</v>
      </c>
      <c r="F83" s="20">
        <v>3</v>
      </c>
      <c r="G83" s="20"/>
      <c r="H83" s="31">
        <f t="shared" si="1"/>
        <v>1</v>
      </c>
      <c r="I83" s="33"/>
    </row>
    <row r="84" spans="2:9" s="21" customFormat="1" x14ac:dyDescent="0.3">
      <c r="B84" s="15">
        <v>75</v>
      </c>
      <c r="C84" s="16" t="s">
        <v>237</v>
      </c>
      <c r="D84" s="17" t="s">
        <v>238</v>
      </c>
      <c r="E84" s="18" t="s">
        <v>189</v>
      </c>
      <c r="F84" s="20">
        <v>2.5</v>
      </c>
      <c r="G84" s="20">
        <v>4.5</v>
      </c>
      <c r="H84" s="31">
        <f t="shared" si="1"/>
        <v>3.5</v>
      </c>
      <c r="I84" s="33"/>
    </row>
    <row r="85" spans="2:9" s="21" customFormat="1" x14ac:dyDescent="0.3">
      <c r="B85" s="15">
        <v>76</v>
      </c>
      <c r="C85" s="16" t="s">
        <v>239</v>
      </c>
      <c r="D85" s="17" t="s">
        <v>240</v>
      </c>
      <c r="E85" s="18" t="s">
        <v>189</v>
      </c>
      <c r="F85" s="20">
        <v>5.5</v>
      </c>
      <c r="G85" s="20">
        <v>4.5</v>
      </c>
      <c r="H85" s="31">
        <f t="shared" si="1"/>
        <v>5</v>
      </c>
      <c r="I85" s="33"/>
    </row>
    <row r="86" spans="2:9" s="21" customFormat="1" x14ac:dyDescent="0.3">
      <c r="B86" s="15">
        <v>77</v>
      </c>
      <c r="C86" s="16" t="s">
        <v>241</v>
      </c>
      <c r="D86" s="17" t="s">
        <v>242</v>
      </c>
      <c r="E86" s="18" t="s">
        <v>98</v>
      </c>
      <c r="F86" s="20">
        <v>0.5</v>
      </c>
      <c r="G86" s="20">
        <v>2.5</v>
      </c>
      <c r="H86" s="31">
        <f t="shared" si="1"/>
        <v>1.5</v>
      </c>
      <c r="I86" s="33"/>
    </row>
    <row r="87" spans="2:9" s="21" customFormat="1" x14ac:dyDescent="0.3">
      <c r="B87" s="15">
        <v>78</v>
      </c>
      <c r="C87" s="16" t="s">
        <v>243</v>
      </c>
      <c r="D87" s="17" t="s">
        <v>244</v>
      </c>
      <c r="E87" s="18" t="s">
        <v>118</v>
      </c>
      <c r="F87" s="20">
        <v>3</v>
      </c>
      <c r="G87" s="20">
        <v>7.5</v>
      </c>
      <c r="H87" s="31">
        <f t="shared" si="1"/>
        <v>5.5</v>
      </c>
      <c r="I87" s="33"/>
    </row>
    <row r="88" spans="2:9" s="21" customFormat="1" x14ac:dyDescent="0.3">
      <c r="B88" s="15">
        <v>79</v>
      </c>
      <c r="C88" s="16" t="s">
        <v>245</v>
      </c>
      <c r="D88" s="17" t="s">
        <v>246</v>
      </c>
      <c r="E88" s="18" t="s">
        <v>176</v>
      </c>
      <c r="F88" s="20">
        <v>1.5</v>
      </c>
      <c r="G88" s="20">
        <v>2.5</v>
      </c>
      <c r="H88" s="31">
        <f t="shared" si="1"/>
        <v>2</v>
      </c>
      <c r="I88" s="33"/>
    </row>
    <row r="89" spans="2:9" s="21" customFormat="1" x14ac:dyDescent="0.3">
      <c r="B89" s="15">
        <v>80</v>
      </c>
      <c r="C89" s="16" t="s">
        <v>247</v>
      </c>
      <c r="D89" s="17" t="s">
        <v>248</v>
      </c>
      <c r="E89" s="18" t="s">
        <v>189</v>
      </c>
      <c r="F89" s="20">
        <v>4.5</v>
      </c>
      <c r="G89" s="20">
        <v>4.5</v>
      </c>
      <c r="H89" s="31">
        <f t="shared" si="1"/>
        <v>4.5</v>
      </c>
      <c r="I89" s="33"/>
    </row>
    <row r="90" spans="2:9" s="21" customFormat="1" x14ac:dyDescent="0.3">
      <c r="B90" s="15">
        <v>81</v>
      </c>
      <c r="C90" s="16" t="s">
        <v>249</v>
      </c>
      <c r="D90" s="17" t="s">
        <v>250</v>
      </c>
      <c r="E90" s="18" t="s">
        <v>121</v>
      </c>
      <c r="F90" s="20">
        <v>2.5</v>
      </c>
      <c r="G90" s="20">
        <v>6.5</v>
      </c>
      <c r="H90" s="31">
        <f t="shared" si="1"/>
        <v>5</v>
      </c>
      <c r="I90" s="33"/>
    </row>
    <row r="91" spans="2:9" s="21" customFormat="1" x14ac:dyDescent="0.3">
      <c r="B91" s="15">
        <v>82</v>
      </c>
      <c r="C91" s="16" t="s">
        <v>251</v>
      </c>
      <c r="D91" s="17" t="s">
        <v>252</v>
      </c>
      <c r="E91" s="18" t="s">
        <v>176</v>
      </c>
      <c r="F91" s="20">
        <v>2</v>
      </c>
      <c r="G91" s="20"/>
      <c r="H91" s="31">
        <f t="shared" si="1"/>
        <v>1</v>
      </c>
      <c r="I91" s="33"/>
    </row>
    <row r="92" spans="2:9" s="21" customFormat="1" x14ac:dyDescent="0.3">
      <c r="B92" s="15">
        <v>83</v>
      </c>
      <c r="C92" s="16" t="s">
        <v>253</v>
      </c>
      <c r="D92" s="17" t="s">
        <v>254</v>
      </c>
      <c r="E92" s="18" t="s">
        <v>189</v>
      </c>
      <c r="F92" s="20">
        <v>1.5</v>
      </c>
      <c r="G92" s="20">
        <v>8.5</v>
      </c>
      <c r="H92" s="31">
        <f t="shared" si="1"/>
        <v>5.5</v>
      </c>
      <c r="I92" s="33"/>
    </row>
    <row r="93" spans="2:9" s="21" customFormat="1" x14ac:dyDescent="0.3">
      <c r="B93" s="15">
        <v>84</v>
      </c>
      <c r="C93" s="16" t="s">
        <v>255</v>
      </c>
      <c r="D93" s="17" t="s">
        <v>256</v>
      </c>
      <c r="E93" s="18" t="s">
        <v>189</v>
      </c>
      <c r="F93" s="20">
        <v>3</v>
      </c>
      <c r="G93" s="20">
        <v>4.5</v>
      </c>
      <c r="H93" s="31">
        <f t="shared" si="1"/>
        <v>4</v>
      </c>
      <c r="I93" s="33"/>
    </row>
    <row r="94" spans="2:9" s="21" customFormat="1" x14ac:dyDescent="0.3">
      <c r="B94" s="15">
        <v>85</v>
      </c>
      <c r="C94" s="16" t="s">
        <v>257</v>
      </c>
      <c r="D94" s="17" t="s">
        <v>258</v>
      </c>
      <c r="E94" s="18" t="s">
        <v>176</v>
      </c>
      <c r="F94" s="20">
        <v>2.5</v>
      </c>
      <c r="G94" s="20">
        <v>2.5</v>
      </c>
      <c r="H94" s="31">
        <f t="shared" si="1"/>
        <v>2.5</v>
      </c>
      <c r="I94" s="33"/>
    </row>
    <row r="95" spans="2:9" s="21" customFormat="1" x14ac:dyDescent="0.3">
      <c r="B95" s="15">
        <v>86</v>
      </c>
      <c r="C95" s="16" t="s">
        <v>259</v>
      </c>
      <c r="D95" s="17" t="s">
        <v>260</v>
      </c>
      <c r="E95" s="18" t="s">
        <v>189</v>
      </c>
      <c r="F95" s="20">
        <v>2.5</v>
      </c>
      <c r="G95" s="20">
        <v>6.5</v>
      </c>
      <c r="H95" s="31">
        <f t="shared" si="1"/>
        <v>5</v>
      </c>
      <c r="I95" s="33"/>
    </row>
    <row r="96" spans="2:9" s="21" customFormat="1" x14ac:dyDescent="0.3">
      <c r="B96" s="15">
        <v>87</v>
      </c>
      <c r="C96" s="16" t="s">
        <v>261</v>
      </c>
      <c r="D96" s="17" t="s">
        <v>262</v>
      </c>
      <c r="E96" s="18" t="s">
        <v>98</v>
      </c>
      <c r="F96" s="20">
        <v>0</v>
      </c>
      <c r="G96" s="20"/>
      <c r="H96" s="31">
        <f t="shared" si="1"/>
        <v>0</v>
      </c>
      <c r="I96" s="33"/>
    </row>
    <row r="97" spans="2:9" s="21" customFormat="1" x14ac:dyDescent="0.3">
      <c r="B97" s="15">
        <v>88</v>
      </c>
      <c r="C97" s="16" t="s">
        <v>263</v>
      </c>
      <c r="D97" s="17" t="s">
        <v>264</v>
      </c>
      <c r="E97" s="18" t="s">
        <v>189</v>
      </c>
      <c r="F97" s="20"/>
      <c r="G97" s="20">
        <v>8.5</v>
      </c>
      <c r="H97" s="31">
        <f t="shared" si="1"/>
        <v>5</v>
      </c>
      <c r="I97" s="33"/>
    </row>
    <row r="98" spans="2:9" s="21" customFormat="1" x14ac:dyDescent="0.3">
      <c r="B98" s="15">
        <v>89</v>
      </c>
      <c r="C98" s="16" t="s">
        <v>265</v>
      </c>
      <c r="D98" s="17" t="s">
        <v>266</v>
      </c>
      <c r="E98" s="18" t="s">
        <v>28</v>
      </c>
      <c r="F98" s="20">
        <v>0.5</v>
      </c>
      <c r="G98" s="20">
        <v>8.5</v>
      </c>
      <c r="H98" s="31">
        <f t="shared" si="1"/>
        <v>5.5</v>
      </c>
      <c r="I98" s="33"/>
    </row>
    <row r="99" spans="2:9" s="21" customFormat="1" x14ac:dyDescent="0.3">
      <c r="B99" s="15">
        <v>90</v>
      </c>
      <c r="C99" s="16" t="s">
        <v>60</v>
      </c>
      <c r="D99" s="17" t="s">
        <v>61</v>
      </c>
      <c r="E99" s="18" t="s">
        <v>19</v>
      </c>
      <c r="F99" s="20">
        <v>4</v>
      </c>
      <c r="G99" s="20">
        <v>9.5</v>
      </c>
      <c r="H99" s="31">
        <f t="shared" si="1"/>
        <v>7.5</v>
      </c>
      <c r="I99" s="33"/>
    </row>
    <row r="100" spans="2:9" s="21" customFormat="1" x14ac:dyDescent="0.3">
      <c r="B100" s="15">
        <v>91</v>
      </c>
      <c r="C100" s="16" t="s">
        <v>267</v>
      </c>
      <c r="D100" s="17" t="s">
        <v>268</v>
      </c>
      <c r="E100" s="18" t="s">
        <v>29</v>
      </c>
      <c r="F100" s="20">
        <v>2.5</v>
      </c>
      <c r="G100" s="20">
        <v>9</v>
      </c>
      <c r="H100" s="31">
        <f t="shared" si="1"/>
        <v>6.5</v>
      </c>
      <c r="I100" s="33"/>
    </row>
    <row r="101" spans="2:9" s="21" customFormat="1" x14ac:dyDescent="0.3">
      <c r="B101" s="15">
        <v>92</v>
      </c>
      <c r="C101" s="16" t="s">
        <v>32</v>
      </c>
      <c r="D101" s="17" t="s">
        <v>33</v>
      </c>
      <c r="E101" s="18" t="s">
        <v>34</v>
      </c>
      <c r="F101" s="20">
        <v>5.5</v>
      </c>
      <c r="G101" s="20"/>
      <c r="H101" s="31">
        <f t="shared" si="1"/>
        <v>2</v>
      </c>
      <c r="I101" s="33"/>
    </row>
    <row r="102" spans="2:9" s="21" customFormat="1" x14ac:dyDescent="0.3">
      <c r="B102" s="15">
        <v>93</v>
      </c>
      <c r="C102" s="16" t="s">
        <v>269</v>
      </c>
      <c r="D102" s="17" t="s">
        <v>270</v>
      </c>
      <c r="E102" s="18" t="s">
        <v>121</v>
      </c>
      <c r="F102" s="20">
        <v>2.5</v>
      </c>
      <c r="G102" s="20">
        <v>7.5</v>
      </c>
      <c r="H102" s="31">
        <f t="shared" si="1"/>
        <v>5.5</v>
      </c>
      <c r="I102" s="33"/>
    </row>
    <row r="103" spans="2:9" s="21" customFormat="1" x14ac:dyDescent="0.3">
      <c r="B103" s="15">
        <v>94</v>
      </c>
      <c r="C103" s="16" t="s">
        <v>271</v>
      </c>
      <c r="D103" s="17" t="s">
        <v>272</v>
      </c>
      <c r="E103" s="18" t="s">
        <v>98</v>
      </c>
      <c r="F103" s="20">
        <v>0</v>
      </c>
      <c r="G103" s="20"/>
      <c r="H103" s="31">
        <f t="shared" si="1"/>
        <v>0</v>
      </c>
      <c r="I103" s="33"/>
    </row>
    <row r="104" spans="2:9" s="21" customFormat="1" x14ac:dyDescent="0.3">
      <c r="B104" s="15">
        <v>95</v>
      </c>
      <c r="C104" s="16" t="s">
        <v>273</v>
      </c>
      <c r="D104" s="17" t="s">
        <v>274</v>
      </c>
      <c r="E104" s="18" t="s">
        <v>118</v>
      </c>
      <c r="F104" s="20"/>
      <c r="G104" s="20">
        <v>4.5</v>
      </c>
      <c r="H104" s="31">
        <f t="shared" si="1"/>
        <v>2.5</v>
      </c>
      <c r="I104" s="33"/>
    </row>
    <row r="105" spans="2:9" s="21" customFormat="1" x14ac:dyDescent="0.3">
      <c r="B105" s="15">
        <v>96</v>
      </c>
      <c r="C105" s="16" t="s">
        <v>275</v>
      </c>
      <c r="D105" s="17" t="s">
        <v>276</v>
      </c>
      <c r="E105" s="18" t="s">
        <v>147</v>
      </c>
      <c r="F105" s="20">
        <v>2.5</v>
      </c>
      <c r="G105" s="20">
        <v>6.5</v>
      </c>
      <c r="H105" s="31">
        <f t="shared" si="1"/>
        <v>5</v>
      </c>
      <c r="I105" s="33"/>
    </row>
    <row r="106" spans="2:9" s="21" customFormat="1" x14ac:dyDescent="0.3">
      <c r="B106" s="15">
        <v>97</v>
      </c>
      <c r="C106" s="16" t="s">
        <v>277</v>
      </c>
      <c r="D106" s="17" t="s">
        <v>278</v>
      </c>
      <c r="E106" s="18" t="s">
        <v>147</v>
      </c>
      <c r="F106" s="20">
        <v>5.5</v>
      </c>
      <c r="G106" s="20">
        <v>5.5</v>
      </c>
      <c r="H106" s="31">
        <f t="shared" si="1"/>
        <v>5.5</v>
      </c>
      <c r="I106" s="33"/>
    </row>
    <row r="107" spans="2:9" s="21" customFormat="1" x14ac:dyDescent="0.3">
      <c r="B107" s="15">
        <v>98</v>
      </c>
      <c r="C107" s="16" t="s">
        <v>279</v>
      </c>
      <c r="D107" s="17" t="s">
        <v>280</v>
      </c>
      <c r="E107" s="18" t="s">
        <v>189</v>
      </c>
      <c r="F107" s="20">
        <v>4</v>
      </c>
      <c r="G107" s="20">
        <v>4.5</v>
      </c>
      <c r="H107" s="31">
        <f t="shared" si="1"/>
        <v>4.5</v>
      </c>
      <c r="I107" s="33"/>
    </row>
    <row r="108" spans="2:9" s="21" customFormat="1" x14ac:dyDescent="0.3">
      <c r="B108" s="15">
        <v>99</v>
      </c>
      <c r="C108" s="16" t="s">
        <v>281</v>
      </c>
      <c r="D108" s="17" t="s">
        <v>282</v>
      </c>
      <c r="E108" s="18" t="s">
        <v>98</v>
      </c>
      <c r="F108" s="20">
        <v>0</v>
      </c>
      <c r="G108" s="20"/>
      <c r="H108" s="31">
        <f t="shared" si="1"/>
        <v>0</v>
      </c>
      <c r="I108" s="33"/>
    </row>
    <row r="109" spans="2:9" s="21" customFormat="1" x14ac:dyDescent="0.3">
      <c r="B109" s="15">
        <v>100</v>
      </c>
      <c r="C109" s="16" t="s">
        <v>283</v>
      </c>
      <c r="D109" s="17" t="s">
        <v>284</v>
      </c>
      <c r="E109" s="18" t="s">
        <v>176</v>
      </c>
      <c r="F109" s="20">
        <v>1.5</v>
      </c>
      <c r="G109" s="20">
        <v>8.5</v>
      </c>
      <c r="H109" s="31">
        <f t="shared" si="1"/>
        <v>5.5</v>
      </c>
      <c r="I109" s="33"/>
    </row>
    <row r="110" spans="2:9" s="21" customFormat="1" x14ac:dyDescent="0.3">
      <c r="B110" s="15">
        <v>101</v>
      </c>
      <c r="C110" s="16" t="s">
        <v>285</v>
      </c>
      <c r="D110" s="17" t="s">
        <v>286</v>
      </c>
      <c r="E110" s="18" t="s">
        <v>121</v>
      </c>
      <c r="F110" s="20">
        <v>3</v>
      </c>
      <c r="G110" s="20">
        <v>7.5</v>
      </c>
      <c r="H110" s="31">
        <f t="shared" si="1"/>
        <v>5.5</v>
      </c>
      <c r="I110" s="33"/>
    </row>
    <row r="111" spans="2:9" s="21" customFormat="1" x14ac:dyDescent="0.3">
      <c r="B111" s="15">
        <v>102</v>
      </c>
      <c r="C111" s="16" t="s">
        <v>287</v>
      </c>
      <c r="D111" s="17" t="s">
        <v>288</v>
      </c>
      <c r="E111" s="18" t="s">
        <v>121</v>
      </c>
      <c r="F111" s="20">
        <v>2</v>
      </c>
      <c r="G111" s="20">
        <v>9.5</v>
      </c>
      <c r="H111" s="31">
        <f t="shared" si="1"/>
        <v>6.5</v>
      </c>
      <c r="I111" s="33"/>
    </row>
    <row r="112" spans="2:9" s="21" customFormat="1" x14ac:dyDescent="0.3">
      <c r="B112" s="15">
        <v>103</v>
      </c>
      <c r="C112" s="16" t="s">
        <v>289</v>
      </c>
      <c r="D112" s="17" t="s">
        <v>290</v>
      </c>
      <c r="E112" s="18" t="s">
        <v>98</v>
      </c>
      <c r="F112" s="20">
        <v>3</v>
      </c>
      <c r="G112" s="20">
        <v>5.5</v>
      </c>
      <c r="H112" s="31">
        <f t="shared" si="1"/>
        <v>4.5</v>
      </c>
      <c r="I112" s="33"/>
    </row>
    <row r="113" spans="2:9" s="21" customFormat="1" x14ac:dyDescent="0.3">
      <c r="B113" s="15">
        <v>104</v>
      </c>
      <c r="C113" s="16" t="s">
        <v>291</v>
      </c>
      <c r="D113" s="17" t="s">
        <v>292</v>
      </c>
      <c r="E113" s="18" t="s">
        <v>118</v>
      </c>
      <c r="F113" s="20">
        <v>4.5</v>
      </c>
      <c r="G113" s="20">
        <v>7</v>
      </c>
      <c r="H113" s="31">
        <f t="shared" si="1"/>
        <v>6</v>
      </c>
      <c r="I113" s="33"/>
    </row>
    <row r="114" spans="2:9" s="21" customFormat="1" x14ac:dyDescent="0.3">
      <c r="B114" s="15">
        <v>105</v>
      </c>
      <c r="C114" s="16" t="s">
        <v>293</v>
      </c>
      <c r="D114" s="17" t="s">
        <v>294</v>
      </c>
      <c r="E114" s="18" t="s">
        <v>176</v>
      </c>
      <c r="F114" s="20">
        <v>3</v>
      </c>
      <c r="G114" s="20">
        <v>8.5</v>
      </c>
      <c r="H114" s="31">
        <f t="shared" si="1"/>
        <v>6.5</v>
      </c>
      <c r="I114" s="33"/>
    </row>
    <row r="115" spans="2:9" s="21" customFormat="1" x14ac:dyDescent="0.3">
      <c r="B115" s="15">
        <v>106</v>
      </c>
      <c r="C115" s="16" t="s">
        <v>295</v>
      </c>
      <c r="D115" s="17" t="s">
        <v>296</v>
      </c>
      <c r="E115" s="18" t="s">
        <v>118</v>
      </c>
      <c r="F115" s="20">
        <v>2</v>
      </c>
      <c r="G115" s="20">
        <v>4.5</v>
      </c>
      <c r="H115" s="31">
        <f t="shared" si="1"/>
        <v>3.5</v>
      </c>
      <c r="I115" s="33"/>
    </row>
    <row r="116" spans="2:9" s="21" customFormat="1" x14ac:dyDescent="0.3">
      <c r="B116" s="15">
        <v>107</v>
      </c>
      <c r="C116" s="16" t="s">
        <v>297</v>
      </c>
      <c r="D116" s="17" t="s">
        <v>298</v>
      </c>
      <c r="E116" s="18" t="s">
        <v>147</v>
      </c>
      <c r="F116" s="20">
        <v>5</v>
      </c>
      <c r="G116" s="20">
        <v>10</v>
      </c>
      <c r="H116" s="31">
        <f t="shared" si="1"/>
        <v>8</v>
      </c>
      <c r="I116" s="33"/>
    </row>
    <row r="117" spans="2:9" s="21" customFormat="1" x14ac:dyDescent="0.3">
      <c r="B117" s="15">
        <v>108</v>
      </c>
      <c r="C117" s="16" t="s">
        <v>299</v>
      </c>
      <c r="D117" s="17" t="s">
        <v>300</v>
      </c>
      <c r="E117" s="18" t="s">
        <v>121</v>
      </c>
      <c r="F117" s="20">
        <v>5.5</v>
      </c>
      <c r="G117" s="20">
        <v>6.5</v>
      </c>
      <c r="H117" s="31">
        <f t="shared" si="1"/>
        <v>6</v>
      </c>
      <c r="I117" s="33"/>
    </row>
    <row r="118" spans="2:9" s="21" customFormat="1" x14ac:dyDescent="0.3">
      <c r="B118" s="15">
        <v>109</v>
      </c>
      <c r="C118" s="16" t="s">
        <v>301</v>
      </c>
      <c r="D118" s="17" t="s">
        <v>302</v>
      </c>
      <c r="E118" s="18" t="s">
        <v>118</v>
      </c>
      <c r="F118" s="20">
        <v>3.5</v>
      </c>
      <c r="G118" s="20">
        <v>9.5</v>
      </c>
      <c r="H118" s="31">
        <f t="shared" si="1"/>
        <v>7</v>
      </c>
      <c r="I118" s="33"/>
    </row>
    <row r="119" spans="2:9" s="21" customFormat="1" x14ac:dyDescent="0.3">
      <c r="B119" s="15">
        <v>110</v>
      </c>
      <c r="C119" s="16" t="s">
        <v>303</v>
      </c>
      <c r="D119" s="17" t="s">
        <v>304</v>
      </c>
      <c r="E119" s="18" t="s">
        <v>147</v>
      </c>
      <c r="F119" s="20">
        <v>3.5</v>
      </c>
      <c r="G119" s="20">
        <v>10</v>
      </c>
      <c r="H119" s="31">
        <f t="shared" si="1"/>
        <v>7.5</v>
      </c>
      <c r="I119" s="33"/>
    </row>
    <row r="120" spans="2:9" s="21" customFormat="1" x14ac:dyDescent="0.3">
      <c r="B120" s="15">
        <v>111</v>
      </c>
      <c r="C120" s="16" t="s">
        <v>305</v>
      </c>
      <c r="D120" s="17" t="s">
        <v>306</v>
      </c>
      <c r="E120" s="18" t="s">
        <v>128</v>
      </c>
      <c r="F120" s="20">
        <v>2.5</v>
      </c>
      <c r="G120" s="20">
        <v>5.5</v>
      </c>
      <c r="H120" s="31">
        <f t="shared" si="1"/>
        <v>4.5</v>
      </c>
      <c r="I120" s="33"/>
    </row>
    <row r="121" spans="2:9" s="21" customFormat="1" x14ac:dyDescent="0.3">
      <c r="B121" s="15">
        <v>112</v>
      </c>
      <c r="C121" s="16" t="s">
        <v>307</v>
      </c>
      <c r="D121" s="17" t="s">
        <v>308</v>
      </c>
      <c r="E121" s="18" t="s">
        <v>189</v>
      </c>
      <c r="F121" s="20">
        <v>5</v>
      </c>
      <c r="G121" s="20">
        <v>4.5</v>
      </c>
      <c r="H121" s="31">
        <f t="shared" si="1"/>
        <v>4.5</v>
      </c>
      <c r="I121" s="33"/>
    </row>
    <row r="122" spans="2:9" s="21" customFormat="1" x14ac:dyDescent="0.3">
      <c r="B122" s="15">
        <v>113</v>
      </c>
      <c r="C122" s="16" t="s">
        <v>309</v>
      </c>
      <c r="D122" s="17" t="s">
        <v>310</v>
      </c>
      <c r="E122" s="18" t="s">
        <v>128</v>
      </c>
      <c r="F122" s="20">
        <v>3</v>
      </c>
      <c r="G122" s="20"/>
      <c r="H122" s="31">
        <f t="shared" si="1"/>
        <v>1</v>
      </c>
      <c r="I122" s="33"/>
    </row>
    <row r="123" spans="2:9" s="21" customFormat="1" x14ac:dyDescent="0.3">
      <c r="B123" s="15">
        <v>114</v>
      </c>
      <c r="C123" s="16" t="s">
        <v>311</v>
      </c>
      <c r="D123" s="17" t="s">
        <v>312</v>
      </c>
      <c r="E123" s="18" t="s">
        <v>121</v>
      </c>
      <c r="F123" s="20">
        <v>1.5</v>
      </c>
      <c r="G123" s="20">
        <v>7.5</v>
      </c>
      <c r="H123" s="31">
        <f t="shared" si="1"/>
        <v>5</v>
      </c>
      <c r="I123" s="33"/>
    </row>
    <row r="124" spans="2:9" s="21" customFormat="1" x14ac:dyDescent="0.3">
      <c r="B124" s="15">
        <v>115</v>
      </c>
      <c r="C124" s="16" t="s">
        <v>313</v>
      </c>
      <c r="D124" s="17" t="s">
        <v>71</v>
      </c>
      <c r="E124" s="18" t="s">
        <v>121</v>
      </c>
      <c r="F124" s="20">
        <v>1.5</v>
      </c>
      <c r="G124" s="20">
        <v>7.5</v>
      </c>
      <c r="H124" s="31">
        <f t="shared" si="1"/>
        <v>5</v>
      </c>
      <c r="I124" s="33"/>
    </row>
    <row r="125" spans="2:9" s="21" customFormat="1" x14ac:dyDescent="0.3">
      <c r="B125" s="15">
        <v>116</v>
      </c>
      <c r="C125" s="16" t="s">
        <v>314</v>
      </c>
      <c r="D125" s="17" t="s">
        <v>315</v>
      </c>
      <c r="E125" s="18" t="s">
        <v>189</v>
      </c>
      <c r="F125" s="20">
        <v>5</v>
      </c>
      <c r="G125" s="20">
        <v>10</v>
      </c>
      <c r="H125" s="31">
        <f t="shared" si="1"/>
        <v>8</v>
      </c>
      <c r="I125" s="33"/>
    </row>
    <row r="126" spans="2:9" s="21" customFormat="1" x14ac:dyDescent="0.3">
      <c r="B126" s="15">
        <v>117</v>
      </c>
      <c r="C126" s="16" t="s">
        <v>316</v>
      </c>
      <c r="D126" s="17" t="s">
        <v>317</v>
      </c>
      <c r="E126" s="18" t="s">
        <v>98</v>
      </c>
      <c r="F126" s="20">
        <v>4.5</v>
      </c>
      <c r="G126" s="20">
        <v>2.5</v>
      </c>
      <c r="H126" s="31">
        <f t="shared" si="1"/>
        <v>3.5</v>
      </c>
      <c r="I126" s="33"/>
    </row>
    <row r="127" spans="2:9" s="21" customFormat="1" x14ac:dyDescent="0.3">
      <c r="B127" s="15">
        <v>118</v>
      </c>
      <c r="C127" s="16" t="s">
        <v>318</v>
      </c>
      <c r="D127" s="17" t="s">
        <v>319</v>
      </c>
      <c r="E127" s="18" t="s">
        <v>147</v>
      </c>
      <c r="F127" s="20">
        <v>4.5</v>
      </c>
      <c r="G127" s="20">
        <v>6.5</v>
      </c>
      <c r="H127" s="31">
        <f t="shared" si="1"/>
        <v>5.5</v>
      </c>
      <c r="I127" s="33"/>
    </row>
    <row r="128" spans="2:9" s="21" customFormat="1" x14ac:dyDescent="0.3">
      <c r="B128" s="15">
        <v>119</v>
      </c>
      <c r="C128" s="16" t="s">
        <v>20</v>
      </c>
      <c r="D128" s="17" t="s">
        <v>21</v>
      </c>
      <c r="E128" s="18" t="s">
        <v>22</v>
      </c>
      <c r="F128" s="20">
        <v>3.5</v>
      </c>
      <c r="G128" s="20">
        <v>7</v>
      </c>
      <c r="H128" s="31">
        <f t="shared" si="1"/>
        <v>5.5</v>
      </c>
      <c r="I128" s="33"/>
    </row>
    <row r="129" spans="2:9" s="21" customFormat="1" x14ac:dyDescent="0.3">
      <c r="B129" s="15">
        <v>120</v>
      </c>
      <c r="C129" s="16" t="s">
        <v>76</v>
      </c>
      <c r="D129" s="17" t="s">
        <v>77</v>
      </c>
      <c r="E129" s="18" t="s">
        <v>29</v>
      </c>
      <c r="F129" s="20">
        <v>4</v>
      </c>
      <c r="G129" s="20">
        <v>9</v>
      </c>
      <c r="H129" s="31">
        <f t="shared" si="1"/>
        <v>7</v>
      </c>
      <c r="I129" s="33"/>
    </row>
    <row r="130" spans="2:9" s="21" customFormat="1" x14ac:dyDescent="0.3">
      <c r="B130" s="15">
        <v>121</v>
      </c>
      <c r="C130" s="16" t="s">
        <v>23</v>
      </c>
      <c r="D130" s="17" t="s">
        <v>24</v>
      </c>
      <c r="E130" s="18" t="s">
        <v>25</v>
      </c>
      <c r="F130" s="20"/>
      <c r="G130" s="20"/>
      <c r="H130" s="31">
        <f t="shared" si="1"/>
        <v>0</v>
      </c>
      <c r="I130" s="33"/>
    </row>
    <row r="131" spans="2:9" s="21" customFormat="1" x14ac:dyDescent="0.3">
      <c r="B131" s="15">
        <v>122</v>
      </c>
      <c r="C131" s="16" t="s">
        <v>83</v>
      </c>
      <c r="D131" s="17" t="s">
        <v>84</v>
      </c>
      <c r="E131" s="18" t="s">
        <v>29</v>
      </c>
      <c r="F131" s="20">
        <v>4</v>
      </c>
      <c r="G131" s="20">
        <v>9</v>
      </c>
      <c r="H131" s="31">
        <f>MROUND((F131*4+G131*6)/10,0.5)</f>
        <v>7</v>
      </c>
      <c r="I131" s="33"/>
    </row>
    <row r="132" spans="2:9" s="21" customFormat="1" x14ac:dyDescent="0.3">
      <c r="B132" s="15">
        <v>123</v>
      </c>
      <c r="C132" s="16" t="s">
        <v>85</v>
      </c>
      <c r="D132" s="17" t="s">
        <v>86</v>
      </c>
      <c r="E132" s="18" t="s">
        <v>34</v>
      </c>
      <c r="F132" s="20">
        <v>2.5</v>
      </c>
      <c r="G132" s="20">
        <v>5.5</v>
      </c>
      <c r="H132" s="31">
        <f t="shared" si="1"/>
        <v>4.5</v>
      </c>
      <c r="I132" s="33"/>
    </row>
    <row r="133" spans="2:9" s="21" customFormat="1" x14ac:dyDescent="0.3">
      <c r="B133" s="41">
        <v>124</v>
      </c>
      <c r="C133" s="42" t="s">
        <v>320</v>
      </c>
      <c r="D133" s="43" t="s">
        <v>321</v>
      </c>
      <c r="E133" s="44" t="s">
        <v>22</v>
      </c>
      <c r="F133" s="46">
        <v>5</v>
      </c>
      <c r="G133" s="46">
        <v>9.5</v>
      </c>
      <c r="H133" s="31">
        <f>MROUND((F133*4+G133*6)/10,0.5)</f>
        <v>7.5</v>
      </c>
      <c r="I133" s="33"/>
    </row>
    <row r="134" spans="2:9" s="21" customFormat="1" x14ac:dyDescent="0.3">
      <c r="B134" s="41">
        <v>125</v>
      </c>
      <c r="C134" s="42" t="s">
        <v>87</v>
      </c>
      <c r="D134" s="43" t="s">
        <v>88</v>
      </c>
      <c r="E134" s="44" t="s">
        <v>22</v>
      </c>
      <c r="F134" s="46">
        <v>5</v>
      </c>
      <c r="G134" s="46">
        <v>9.5</v>
      </c>
      <c r="H134" s="31">
        <f t="shared" si="1"/>
        <v>7.5</v>
      </c>
      <c r="I134" s="33"/>
    </row>
    <row r="135" spans="2:9" s="21" customFormat="1" x14ac:dyDescent="0.3">
      <c r="B135" s="15">
        <v>126</v>
      </c>
      <c r="C135" s="16" t="s">
        <v>56</v>
      </c>
      <c r="D135" s="17" t="s">
        <v>57</v>
      </c>
      <c r="E135" s="18" t="s">
        <v>34</v>
      </c>
      <c r="F135" s="20">
        <v>2.5</v>
      </c>
      <c r="G135" s="20">
        <v>5.5</v>
      </c>
      <c r="H135" s="31">
        <f t="shared" si="1"/>
        <v>4.5</v>
      </c>
      <c r="I135" s="33"/>
    </row>
    <row r="136" spans="2:9" s="21" customFormat="1" x14ac:dyDescent="0.3">
      <c r="B136" s="15">
        <v>127</v>
      </c>
      <c r="C136" s="16" t="s">
        <v>35</v>
      </c>
      <c r="D136" s="17" t="s">
        <v>36</v>
      </c>
      <c r="E136" s="18" t="s">
        <v>34</v>
      </c>
      <c r="F136" s="20">
        <v>4</v>
      </c>
      <c r="G136" s="20">
        <v>7</v>
      </c>
      <c r="H136" s="31">
        <f t="shared" si="1"/>
        <v>6</v>
      </c>
      <c r="I136" s="33"/>
    </row>
    <row r="137" spans="2:9" s="21" customFormat="1" x14ac:dyDescent="0.3">
      <c r="B137" s="15">
        <v>128</v>
      </c>
      <c r="C137" s="16" t="s">
        <v>93</v>
      </c>
      <c r="D137" s="17" t="s">
        <v>94</v>
      </c>
      <c r="E137" s="18" t="s">
        <v>29</v>
      </c>
      <c r="F137" s="20">
        <v>4</v>
      </c>
      <c r="G137" s="20">
        <v>9</v>
      </c>
      <c r="H137" s="31">
        <f t="shared" si="1"/>
        <v>7</v>
      </c>
      <c r="I137" s="33"/>
    </row>
    <row r="138" spans="2:9" s="21" customFormat="1" x14ac:dyDescent="0.3">
      <c r="B138" s="15">
        <v>129</v>
      </c>
      <c r="C138" s="16" t="s">
        <v>322</v>
      </c>
      <c r="D138" s="17" t="s">
        <v>323</v>
      </c>
      <c r="E138" s="18" t="s">
        <v>176</v>
      </c>
      <c r="F138" s="20">
        <v>2.5</v>
      </c>
      <c r="G138" s="20"/>
      <c r="H138" s="31">
        <f t="shared" si="1"/>
        <v>1</v>
      </c>
      <c r="I138" s="33"/>
    </row>
    <row r="139" spans="2:9" s="21" customFormat="1" x14ac:dyDescent="0.3">
      <c r="B139" s="15">
        <v>130</v>
      </c>
      <c r="C139" s="16" t="s">
        <v>324</v>
      </c>
      <c r="D139" s="17" t="s">
        <v>325</v>
      </c>
      <c r="E139" s="18" t="s">
        <v>189</v>
      </c>
      <c r="F139" s="20">
        <v>2</v>
      </c>
      <c r="G139" s="20">
        <v>4.5</v>
      </c>
      <c r="H139" s="31">
        <f t="shared" ref="H139:H202" si="2">MROUND((F139*4+G139*6)/10,0.5)</f>
        <v>3.5</v>
      </c>
      <c r="I139" s="33"/>
    </row>
    <row r="140" spans="2:9" s="21" customFormat="1" x14ac:dyDescent="0.3">
      <c r="B140" s="15">
        <v>131</v>
      </c>
      <c r="C140" s="16" t="s">
        <v>326</v>
      </c>
      <c r="D140" s="17" t="s">
        <v>327</v>
      </c>
      <c r="E140" s="18" t="s">
        <v>98</v>
      </c>
      <c r="F140" s="20">
        <v>2.5</v>
      </c>
      <c r="G140" s="20">
        <v>7</v>
      </c>
      <c r="H140" s="31">
        <f t="shared" si="2"/>
        <v>5</v>
      </c>
      <c r="I140" s="33"/>
    </row>
    <row r="141" spans="2:9" s="21" customFormat="1" x14ac:dyDescent="0.3">
      <c r="B141" s="15">
        <v>132</v>
      </c>
      <c r="C141" s="16" t="s">
        <v>328</v>
      </c>
      <c r="D141" s="17" t="s">
        <v>329</v>
      </c>
      <c r="E141" s="18" t="s">
        <v>189</v>
      </c>
      <c r="F141" s="20">
        <v>1.5</v>
      </c>
      <c r="G141" s="20">
        <v>8.5</v>
      </c>
      <c r="H141" s="31">
        <f t="shared" si="2"/>
        <v>5.5</v>
      </c>
      <c r="I141" s="33"/>
    </row>
    <row r="142" spans="2:9" s="21" customFormat="1" x14ac:dyDescent="0.3">
      <c r="B142" s="15">
        <v>133</v>
      </c>
      <c r="C142" s="16" t="s">
        <v>330</v>
      </c>
      <c r="D142" s="17" t="s">
        <v>331</v>
      </c>
      <c r="E142" s="18" t="s">
        <v>111</v>
      </c>
      <c r="F142" s="20">
        <v>4.5</v>
      </c>
      <c r="G142" s="20">
        <v>6.5</v>
      </c>
      <c r="H142" s="31">
        <f t="shared" si="2"/>
        <v>5.5</v>
      </c>
      <c r="I142" s="33"/>
    </row>
    <row r="143" spans="2:9" s="21" customFormat="1" x14ac:dyDescent="0.3">
      <c r="B143" s="15">
        <v>134</v>
      </c>
      <c r="C143" s="16" t="s">
        <v>332</v>
      </c>
      <c r="D143" s="17" t="s">
        <v>333</v>
      </c>
      <c r="E143" s="18" t="s">
        <v>176</v>
      </c>
      <c r="F143" s="20">
        <v>1.5</v>
      </c>
      <c r="G143" s="20">
        <v>4.5</v>
      </c>
      <c r="H143" s="31">
        <f t="shared" si="2"/>
        <v>3.5</v>
      </c>
      <c r="I143" s="33"/>
    </row>
    <row r="144" spans="2:9" s="21" customFormat="1" x14ac:dyDescent="0.3">
      <c r="B144" s="15">
        <v>135</v>
      </c>
      <c r="C144" s="16" t="s">
        <v>334</v>
      </c>
      <c r="D144" s="17" t="s">
        <v>335</v>
      </c>
      <c r="E144" s="18" t="s">
        <v>189</v>
      </c>
      <c r="F144" s="20">
        <v>2.5</v>
      </c>
      <c r="G144" s="20">
        <v>8.5</v>
      </c>
      <c r="H144" s="31">
        <f t="shared" si="2"/>
        <v>6</v>
      </c>
      <c r="I144" s="33"/>
    </row>
    <row r="145" spans="2:9" s="21" customFormat="1" x14ac:dyDescent="0.3">
      <c r="B145" s="15">
        <v>136</v>
      </c>
      <c r="C145" s="16" t="s">
        <v>72</v>
      </c>
      <c r="D145" s="17" t="s">
        <v>73</v>
      </c>
      <c r="E145" s="18" t="s">
        <v>29</v>
      </c>
      <c r="F145" s="20">
        <v>1.5</v>
      </c>
      <c r="G145" s="20"/>
      <c r="H145" s="31">
        <f t="shared" si="2"/>
        <v>0.5</v>
      </c>
      <c r="I145" s="33"/>
    </row>
    <row r="146" spans="2:9" s="21" customFormat="1" x14ac:dyDescent="0.3">
      <c r="B146" s="15">
        <v>137</v>
      </c>
      <c r="C146" s="16" t="s">
        <v>336</v>
      </c>
      <c r="D146" s="17" t="s">
        <v>337</v>
      </c>
      <c r="E146" s="18" t="s">
        <v>189</v>
      </c>
      <c r="F146" s="20">
        <v>3</v>
      </c>
      <c r="G146" s="20">
        <v>8.5</v>
      </c>
      <c r="H146" s="31">
        <f t="shared" si="2"/>
        <v>6.5</v>
      </c>
      <c r="I146" s="33"/>
    </row>
    <row r="147" spans="2:9" s="21" customFormat="1" x14ac:dyDescent="0.3">
      <c r="B147" s="15">
        <v>138</v>
      </c>
      <c r="C147" s="16" t="s">
        <v>338</v>
      </c>
      <c r="D147" s="17" t="s">
        <v>339</v>
      </c>
      <c r="E147" s="18" t="s">
        <v>121</v>
      </c>
      <c r="F147" s="20">
        <v>3</v>
      </c>
      <c r="G147" s="20">
        <v>6.5</v>
      </c>
      <c r="H147" s="31">
        <f t="shared" si="2"/>
        <v>5</v>
      </c>
      <c r="I147" s="33"/>
    </row>
    <row r="148" spans="2:9" s="21" customFormat="1" x14ac:dyDescent="0.3">
      <c r="B148" s="15">
        <v>139</v>
      </c>
      <c r="C148" s="16" t="s">
        <v>340</v>
      </c>
      <c r="D148" s="17" t="s">
        <v>127</v>
      </c>
      <c r="E148" s="18" t="s">
        <v>176</v>
      </c>
      <c r="F148" s="20"/>
      <c r="G148" s="20">
        <v>2.5</v>
      </c>
      <c r="H148" s="31">
        <f t="shared" si="2"/>
        <v>1.5</v>
      </c>
      <c r="I148" s="33"/>
    </row>
    <row r="149" spans="2:9" s="21" customFormat="1" x14ac:dyDescent="0.3">
      <c r="B149" s="15">
        <v>140</v>
      </c>
      <c r="C149" s="16" t="s">
        <v>341</v>
      </c>
      <c r="D149" s="17" t="s">
        <v>342</v>
      </c>
      <c r="E149" s="18" t="s">
        <v>189</v>
      </c>
      <c r="F149" s="20">
        <v>2.5</v>
      </c>
      <c r="G149" s="20">
        <v>4.5</v>
      </c>
      <c r="H149" s="31">
        <f t="shared" si="2"/>
        <v>3.5</v>
      </c>
      <c r="I149" s="33"/>
    </row>
    <row r="150" spans="2:9" s="21" customFormat="1" x14ac:dyDescent="0.3">
      <c r="B150" s="15">
        <v>141</v>
      </c>
      <c r="C150" s="16" t="s">
        <v>343</v>
      </c>
      <c r="D150" s="17" t="s">
        <v>344</v>
      </c>
      <c r="E150" s="18" t="s">
        <v>128</v>
      </c>
      <c r="F150" s="20">
        <v>2.5</v>
      </c>
      <c r="G150" s="20">
        <v>3.5</v>
      </c>
      <c r="H150" s="31">
        <f t="shared" si="2"/>
        <v>3</v>
      </c>
      <c r="I150" s="33"/>
    </row>
    <row r="151" spans="2:9" s="21" customFormat="1" x14ac:dyDescent="0.3">
      <c r="B151" s="15">
        <v>142</v>
      </c>
      <c r="C151" s="16" t="s">
        <v>345</v>
      </c>
      <c r="D151" s="17" t="s">
        <v>346</v>
      </c>
      <c r="E151" s="18" t="s">
        <v>176</v>
      </c>
      <c r="F151" s="20">
        <v>3.5</v>
      </c>
      <c r="G151" s="20"/>
      <c r="H151" s="31">
        <f t="shared" si="2"/>
        <v>1.5</v>
      </c>
      <c r="I151" s="33"/>
    </row>
    <row r="152" spans="2:9" s="21" customFormat="1" x14ac:dyDescent="0.3">
      <c r="B152" s="15">
        <v>143</v>
      </c>
      <c r="C152" s="16" t="s">
        <v>347</v>
      </c>
      <c r="D152" s="17" t="s">
        <v>348</v>
      </c>
      <c r="E152" s="18" t="s">
        <v>111</v>
      </c>
      <c r="F152" s="20">
        <v>3</v>
      </c>
      <c r="G152" s="20">
        <v>8.5</v>
      </c>
      <c r="H152" s="31">
        <f t="shared" si="2"/>
        <v>6.5</v>
      </c>
      <c r="I152" s="33"/>
    </row>
    <row r="153" spans="2:9" s="21" customFormat="1" x14ac:dyDescent="0.3">
      <c r="B153" s="15">
        <v>144</v>
      </c>
      <c r="C153" s="16" t="s">
        <v>349</v>
      </c>
      <c r="D153" s="17" t="s">
        <v>350</v>
      </c>
      <c r="E153" s="18" t="s">
        <v>111</v>
      </c>
      <c r="F153" s="20">
        <v>3.5</v>
      </c>
      <c r="G153" s="20">
        <v>4.5</v>
      </c>
      <c r="H153" s="31">
        <f t="shared" si="2"/>
        <v>4</v>
      </c>
      <c r="I153" s="33"/>
    </row>
    <row r="154" spans="2:9" s="21" customFormat="1" x14ac:dyDescent="0.3">
      <c r="B154" s="15">
        <v>145</v>
      </c>
      <c r="C154" s="16" t="s">
        <v>351</v>
      </c>
      <c r="D154" s="17" t="s">
        <v>352</v>
      </c>
      <c r="E154" s="18" t="s">
        <v>147</v>
      </c>
      <c r="F154" s="20">
        <v>2</v>
      </c>
      <c r="G154" s="20">
        <v>6.5</v>
      </c>
      <c r="H154" s="31">
        <f t="shared" si="2"/>
        <v>4.5</v>
      </c>
      <c r="I154" s="33"/>
    </row>
    <row r="155" spans="2:9" s="21" customFormat="1" x14ac:dyDescent="0.3">
      <c r="B155" s="15">
        <v>146</v>
      </c>
      <c r="C155" s="16" t="s">
        <v>353</v>
      </c>
      <c r="D155" s="17" t="s">
        <v>354</v>
      </c>
      <c r="E155" s="18" t="s">
        <v>147</v>
      </c>
      <c r="F155" s="20">
        <v>3.5</v>
      </c>
      <c r="G155" s="20">
        <v>6.5</v>
      </c>
      <c r="H155" s="31">
        <f t="shared" si="2"/>
        <v>5.5</v>
      </c>
      <c r="I155" s="33"/>
    </row>
    <row r="156" spans="2:9" s="21" customFormat="1" x14ac:dyDescent="0.3">
      <c r="B156" s="15">
        <v>147</v>
      </c>
      <c r="C156" s="16" t="s">
        <v>355</v>
      </c>
      <c r="D156" s="17" t="s">
        <v>356</v>
      </c>
      <c r="E156" s="18" t="s">
        <v>176</v>
      </c>
      <c r="F156" s="20">
        <v>1.5</v>
      </c>
      <c r="G156" s="20">
        <v>4.5</v>
      </c>
      <c r="H156" s="31">
        <f t="shared" si="2"/>
        <v>3.5</v>
      </c>
      <c r="I156" s="33"/>
    </row>
    <row r="157" spans="2:9" s="21" customFormat="1" x14ac:dyDescent="0.3">
      <c r="B157" s="15">
        <v>148</v>
      </c>
      <c r="C157" s="16" t="s">
        <v>357</v>
      </c>
      <c r="D157" s="17" t="s">
        <v>358</v>
      </c>
      <c r="E157" s="18" t="s">
        <v>111</v>
      </c>
      <c r="F157" s="20">
        <v>1.5</v>
      </c>
      <c r="G157" s="20">
        <v>4.5</v>
      </c>
      <c r="H157" s="31">
        <f t="shared" si="2"/>
        <v>3.5</v>
      </c>
      <c r="I157" s="33"/>
    </row>
    <row r="158" spans="2:9" s="21" customFormat="1" x14ac:dyDescent="0.3">
      <c r="B158" s="15">
        <v>149</v>
      </c>
      <c r="C158" s="16" t="s">
        <v>49</v>
      </c>
      <c r="D158" s="17" t="s">
        <v>50</v>
      </c>
      <c r="E158" s="18" t="s">
        <v>28</v>
      </c>
      <c r="F158" s="20">
        <v>2</v>
      </c>
      <c r="G158" s="20">
        <v>9.5</v>
      </c>
      <c r="H158" s="31">
        <f t="shared" si="2"/>
        <v>6.5</v>
      </c>
      <c r="I158" s="33"/>
    </row>
    <row r="159" spans="2:9" s="21" customFormat="1" x14ac:dyDescent="0.3">
      <c r="B159" s="15">
        <v>150</v>
      </c>
      <c r="C159" s="16" t="s">
        <v>359</v>
      </c>
      <c r="D159" s="17" t="s">
        <v>360</v>
      </c>
      <c r="E159" s="18" t="s">
        <v>29</v>
      </c>
      <c r="F159" s="20"/>
      <c r="G159" s="20"/>
      <c r="H159" s="31">
        <f t="shared" si="2"/>
        <v>0</v>
      </c>
      <c r="I159" s="33"/>
    </row>
    <row r="160" spans="2:9" s="21" customFormat="1" x14ac:dyDescent="0.3">
      <c r="B160" s="15">
        <v>151</v>
      </c>
      <c r="C160" s="16" t="s">
        <v>54</v>
      </c>
      <c r="D160" s="17" t="s">
        <v>55</v>
      </c>
      <c r="E160" s="18" t="s">
        <v>28</v>
      </c>
      <c r="F160" s="20">
        <v>1</v>
      </c>
      <c r="G160" s="20">
        <v>9.5</v>
      </c>
      <c r="H160" s="31">
        <f t="shared" si="2"/>
        <v>6</v>
      </c>
      <c r="I160" s="33"/>
    </row>
    <row r="161" spans="2:9" s="21" customFormat="1" x14ac:dyDescent="0.3">
      <c r="B161" s="15">
        <v>152</v>
      </c>
      <c r="C161" s="16" t="s">
        <v>89</v>
      </c>
      <c r="D161" s="17" t="s">
        <v>90</v>
      </c>
      <c r="E161" s="18" t="s">
        <v>25</v>
      </c>
      <c r="F161" s="20">
        <v>2.5</v>
      </c>
      <c r="G161" s="20">
        <v>6.5</v>
      </c>
      <c r="H161" s="31">
        <f t="shared" si="2"/>
        <v>5</v>
      </c>
      <c r="I161" s="33"/>
    </row>
    <row r="162" spans="2:9" s="21" customFormat="1" x14ac:dyDescent="0.3">
      <c r="B162" s="15">
        <v>153</v>
      </c>
      <c r="C162" s="16" t="s">
        <v>361</v>
      </c>
      <c r="D162" s="17" t="s">
        <v>362</v>
      </c>
      <c r="E162" s="18" t="s">
        <v>118</v>
      </c>
      <c r="F162" s="20">
        <v>2.5</v>
      </c>
      <c r="G162" s="20">
        <v>7.5</v>
      </c>
      <c r="H162" s="31">
        <f t="shared" si="2"/>
        <v>5.5</v>
      </c>
      <c r="I162" s="33"/>
    </row>
    <row r="163" spans="2:9" s="21" customFormat="1" x14ac:dyDescent="0.3">
      <c r="B163" s="15">
        <v>154</v>
      </c>
      <c r="C163" s="16" t="s">
        <v>363</v>
      </c>
      <c r="D163" s="17" t="s">
        <v>364</v>
      </c>
      <c r="E163" s="18" t="s">
        <v>189</v>
      </c>
      <c r="F163" s="20">
        <v>4</v>
      </c>
      <c r="G163" s="20">
        <v>7</v>
      </c>
      <c r="H163" s="31">
        <f t="shared" si="2"/>
        <v>6</v>
      </c>
      <c r="I163" s="33"/>
    </row>
    <row r="164" spans="2:9" s="21" customFormat="1" x14ac:dyDescent="0.3">
      <c r="B164" s="15">
        <v>155</v>
      </c>
      <c r="C164" s="16" t="s">
        <v>365</v>
      </c>
      <c r="D164" s="17" t="s">
        <v>219</v>
      </c>
      <c r="E164" s="18" t="s">
        <v>111</v>
      </c>
      <c r="F164" s="20">
        <v>2.5</v>
      </c>
      <c r="G164" s="20">
        <v>7</v>
      </c>
      <c r="H164" s="31">
        <f t="shared" si="2"/>
        <v>5</v>
      </c>
      <c r="I164" s="33"/>
    </row>
    <row r="165" spans="2:9" s="21" customFormat="1" x14ac:dyDescent="0.3">
      <c r="B165" s="15">
        <v>156</v>
      </c>
      <c r="C165" s="16" t="s">
        <v>366</v>
      </c>
      <c r="D165" s="17" t="s">
        <v>367</v>
      </c>
      <c r="E165" s="18" t="s">
        <v>176</v>
      </c>
      <c r="F165" s="20">
        <v>3.5</v>
      </c>
      <c r="G165" s="20">
        <v>4.5</v>
      </c>
      <c r="H165" s="31">
        <f t="shared" si="2"/>
        <v>4</v>
      </c>
      <c r="I165" s="33"/>
    </row>
    <row r="166" spans="2:9" s="21" customFormat="1" x14ac:dyDescent="0.3">
      <c r="B166" s="15">
        <v>157</v>
      </c>
      <c r="C166" s="16" t="s">
        <v>368</v>
      </c>
      <c r="D166" s="17" t="s">
        <v>369</v>
      </c>
      <c r="E166" s="18" t="s">
        <v>98</v>
      </c>
      <c r="F166" s="20">
        <v>2</v>
      </c>
      <c r="G166" s="20"/>
      <c r="H166" s="31">
        <f t="shared" si="2"/>
        <v>1</v>
      </c>
      <c r="I166" s="33"/>
    </row>
    <row r="167" spans="2:9" s="21" customFormat="1" x14ac:dyDescent="0.3">
      <c r="B167" s="15">
        <v>158</v>
      </c>
      <c r="C167" s="16" t="s">
        <v>370</v>
      </c>
      <c r="D167" s="17" t="s">
        <v>371</v>
      </c>
      <c r="E167" s="18" t="s">
        <v>98</v>
      </c>
      <c r="F167" s="20">
        <v>4</v>
      </c>
      <c r="G167" s="20">
        <v>8.5</v>
      </c>
      <c r="H167" s="31">
        <f t="shared" si="2"/>
        <v>6.5</v>
      </c>
      <c r="I167" s="33"/>
    </row>
    <row r="168" spans="2:9" s="21" customFormat="1" x14ac:dyDescent="0.3">
      <c r="B168" s="15">
        <v>159</v>
      </c>
      <c r="C168" s="16" t="s">
        <v>372</v>
      </c>
      <c r="D168" s="17" t="s">
        <v>373</v>
      </c>
      <c r="E168" s="18" t="s">
        <v>176</v>
      </c>
      <c r="F168" s="20">
        <v>3.5</v>
      </c>
      <c r="G168" s="20">
        <v>8.5</v>
      </c>
      <c r="H168" s="31">
        <f t="shared" si="2"/>
        <v>6.5</v>
      </c>
      <c r="I168" s="33"/>
    </row>
    <row r="169" spans="2:9" s="21" customFormat="1" x14ac:dyDescent="0.3">
      <c r="B169" s="15">
        <v>160</v>
      </c>
      <c r="C169" s="16" t="s">
        <v>374</v>
      </c>
      <c r="D169" s="17" t="s">
        <v>375</v>
      </c>
      <c r="E169" s="18" t="s">
        <v>128</v>
      </c>
      <c r="F169" s="20">
        <v>3.5</v>
      </c>
      <c r="G169" s="20">
        <v>5.5</v>
      </c>
      <c r="H169" s="31">
        <f t="shared" si="2"/>
        <v>4.5</v>
      </c>
      <c r="I169" s="33"/>
    </row>
    <row r="170" spans="2:9" s="21" customFormat="1" x14ac:dyDescent="0.3">
      <c r="B170" s="15">
        <v>161</v>
      </c>
      <c r="C170" s="16" t="s">
        <v>376</v>
      </c>
      <c r="D170" s="17" t="s">
        <v>377</v>
      </c>
      <c r="E170" s="18" t="s">
        <v>118</v>
      </c>
      <c r="F170" s="20">
        <v>3</v>
      </c>
      <c r="G170" s="20">
        <v>5.5</v>
      </c>
      <c r="H170" s="31">
        <f t="shared" si="2"/>
        <v>4.5</v>
      </c>
      <c r="I170" s="33"/>
    </row>
    <row r="171" spans="2:9" s="21" customFormat="1" x14ac:dyDescent="0.3">
      <c r="B171" s="15">
        <v>162</v>
      </c>
      <c r="C171" s="16" t="s">
        <v>378</v>
      </c>
      <c r="D171" s="17" t="s">
        <v>379</v>
      </c>
      <c r="E171" s="18" t="s">
        <v>121</v>
      </c>
      <c r="F171" s="20">
        <v>3.5</v>
      </c>
      <c r="G171" s="20">
        <v>7.5</v>
      </c>
      <c r="H171" s="31">
        <f t="shared" si="2"/>
        <v>6</v>
      </c>
      <c r="I171" s="33"/>
    </row>
    <row r="172" spans="2:9" s="21" customFormat="1" x14ac:dyDescent="0.3">
      <c r="B172" s="15">
        <v>163</v>
      </c>
      <c r="C172" s="16" t="s">
        <v>380</v>
      </c>
      <c r="D172" s="17" t="s">
        <v>381</v>
      </c>
      <c r="E172" s="18" t="s">
        <v>111</v>
      </c>
      <c r="F172" s="20">
        <v>3</v>
      </c>
      <c r="G172" s="20">
        <v>8.5</v>
      </c>
      <c r="H172" s="31">
        <f t="shared" si="2"/>
        <v>6.5</v>
      </c>
      <c r="I172" s="33"/>
    </row>
    <row r="173" spans="2:9" s="21" customFormat="1" x14ac:dyDescent="0.3">
      <c r="B173" s="15">
        <v>164</v>
      </c>
      <c r="C173" s="16" t="s">
        <v>382</v>
      </c>
      <c r="D173" s="17" t="s">
        <v>383</v>
      </c>
      <c r="E173" s="18" t="s">
        <v>121</v>
      </c>
      <c r="F173" s="20">
        <v>3.5</v>
      </c>
      <c r="G173" s="20">
        <v>8.5</v>
      </c>
      <c r="H173" s="31">
        <f t="shared" si="2"/>
        <v>6.5</v>
      </c>
      <c r="I173" s="33"/>
    </row>
    <row r="174" spans="2:9" s="21" customFormat="1" x14ac:dyDescent="0.3">
      <c r="B174" s="15">
        <v>165</v>
      </c>
      <c r="C174" s="16" t="s">
        <v>384</v>
      </c>
      <c r="D174" s="17" t="s">
        <v>385</v>
      </c>
      <c r="E174" s="18" t="s">
        <v>176</v>
      </c>
      <c r="F174" s="20">
        <v>3.5</v>
      </c>
      <c r="G174" s="20"/>
      <c r="H174" s="31">
        <f t="shared" si="2"/>
        <v>1.5</v>
      </c>
      <c r="I174" s="33"/>
    </row>
    <row r="175" spans="2:9" s="21" customFormat="1" x14ac:dyDescent="0.3">
      <c r="B175" s="15">
        <v>166</v>
      </c>
      <c r="C175" s="16" t="s">
        <v>386</v>
      </c>
      <c r="D175" s="17" t="s">
        <v>387</v>
      </c>
      <c r="E175" s="18" t="s">
        <v>128</v>
      </c>
      <c r="F175" s="20">
        <v>4</v>
      </c>
      <c r="G175" s="20">
        <v>5.5</v>
      </c>
      <c r="H175" s="31">
        <f t="shared" si="2"/>
        <v>5</v>
      </c>
      <c r="I175" s="33"/>
    </row>
    <row r="176" spans="2:9" s="21" customFormat="1" x14ac:dyDescent="0.3">
      <c r="B176" s="15">
        <v>167</v>
      </c>
      <c r="C176" s="16" t="s">
        <v>388</v>
      </c>
      <c r="D176" s="17" t="s">
        <v>389</v>
      </c>
      <c r="E176" s="18" t="s">
        <v>98</v>
      </c>
      <c r="F176" s="57">
        <v>3</v>
      </c>
      <c r="G176" s="20">
        <v>8.5</v>
      </c>
      <c r="H176" s="31">
        <f t="shared" si="2"/>
        <v>6.5</v>
      </c>
      <c r="I176" s="33"/>
    </row>
    <row r="177" spans="2:9" s="21" customFormat="1" x14ac:dyDescent="0.3">
      <c r="B177" s="15">
        <v>168</v>
      </c>
      <c r="C177" s="16" t="s">
        <v>390</v>
      </c>
      <c r="D177" s="17" t="s">
        <v>391</v>
      </c>
      <c r="E177" s="18" t="s">
        <v>128</v>
      </c>
      <c r="F177" s="20">
        <v>3.5</v>
      </c>
      <c r="G177" s="20">
        <v>3.5</v>
      </c>
      <c r="H177" s="31">
        <f t="shared" si="2"/>
        <v>3.5</v>
      </c>
      <c r="I177" s="33"/>
    </row>
    <row r="178" spans="2:9" s="21" customFormat="1" x14ac:dyDescent="0.3">
      <c r="B178" s="15">
        <v>169</v>
      </c>
      <c r="C178" s="16" t="s">
        <v>392</v>
      </c>
      <c r="D178" s="17" t="s">
        <v>393</v>
      </c>
      <c r="E178" s="18" t="s">
        <v>128</v>
      </c>
      <c r="F178" s="20">
        <v>3</v>
      </c>
      <c r="G178" s="20">
        <v>3.5</v>
      </c>
      <c r="H178" s="31">
        <f t="shared" si="2"/>
        <v>3.5</v>
      </c>
      <c r="I178" s="33"/>
    </row>
    <row r="179" spans="2:9" s="21" customFormat="1" x14ac:dyDescent="0.3">
      <c r="B179" s="15">
        <v>170</v>
      </c>
      <c r="C179" s="16" t="s">
        <v>394</v>
      </c>
      <c r="D179" s="17" t="s">
        <v>395</v>
      </c>
      <c r="E179" s="18" t="s">
        <v>147</v>
      </c>
      <c r="F179" s="20">
        <v>4.5</v>
      </c>
      <c r="G179" s="20">
        <v>3.5</v>
      </c>
      <c r="H179" s="31">
        <f t="shared" si="2"/>
        <v>4</v>
      </c>
      <c r="I179" s="33"/>
    </row>
    <row r="180" spans="2:9" s="21" customFormat="1" x14ac:dyDescent="0.3">
      <c r="B180" s="15">
        <v>171</v>
      </c>
      <c r="C180" s="16" t="s">
        <v>396</v>
      </c>
      <c r="D180" s="17" t="s">
        <v>397</v>
      </c>
      <c r="E180" s="18" t="s">
        <v>98</v>
      </c>
      <c r="F180" s="20">
        <v>3</v>
      </c>
      <c r="G180" s="20">
        <v>2.5</v>
      </c>
      <c r="H180" s="31">
        <f t="shared" si="2"/>
        <v>2.5</v>
      </c>
      <c r="I180" s="33"/>
    </row>
    <row r="181" spans="2:9" s="21" customFormat="1" x14ac:dyDescent="0.3">
      <c r="B181" s="15">
        <v>172</v>
      </c>
      <c r="C181" s="16" t="s">
        <v>398</v>
      </c>
      <c r="D181" s="17" t="s">
        <v>399</v>
      </c>
      <c r="E181" s="18" t="s">
        <v>111</v>
      </c>
      <c r="F181" s="20">
        <v>3.5</v>
      </c>
      <c r="G181" s="20">
        <v>4.5</v>
      </c>
      <c r="H181" s="31">
        <f t="shared" si="2"/>
        <v>4</v>
      </c>
      <c r="I181" s="33"/>
    </row>
    <row r="182" spans="2:9" s="21" customFormat="1" x14ac:dyDescent="0.3">
      <c r="B182" s="15">
        <v>173</v>
      </c>
      <c r="C182" s="16" t="s">
        <v>400</v>
      </c>
      <c r="D182" s="17" t="s">
        <v>401</v>
      </c>
      <c r="E182" s="18" t="s">
        <v>111</v>
      </c>
      <c r="F182" s="20">
        <v>2</v>
      </c>
      <c r="G182" s="20">
        <v>4.5</v>
      </c>
      <c r="H182" s="31">
        <f t="shared" si="2"/>
        <v>3.5</v>
      </c>
      <c r="I182" s="33"/>
    </row>
    <row r="183" spans="2:9" s="21" customFormat="1" x14ac:dyDescent="0.3">
      <c r="B183" s="15">
        <v>174</v>
      </c>
      <c r="C183" s="16" t="s">
        <v>402</v>
      </c>
      <c r="D183" s="17" t="s">
        <v>403</v>
      </c>
      <c r="E183" s="18" t="s">
        <v>128</v>
      </c>
      <c r="F183" s="20">
        <v>3.5</v>
      </c>
      <c r="G183" s="20"/>
      <c r="H183" s="31">
        <f t="shared" si="2"/>
        <v>1.5</v>
      </c>
      <c r="I183" s="33"/>
    </row>
    <row r="184" spans="2:9" s="21" customFormat="1" x14ac:dyDescent="0.3">
      <c r="B184" s="15">
        <v>175</v>
      </c>
      <c r="C184" s="16" t="s">
        <v>404</v>
      </c>
      <c r="D184" s="17" t="s">
        <v>405</v>
      </c>
      <c r="E184" s="18" t="s">
        <v>147</v>
      </c>
      <c r="F184" s="20">
        <v>1</v>
      </c>
      <c r="G184" s="20">
        <v>9.5</v>
      </c>
      <c r="H184" s="31">
        <f t="shared" si="2"/>
        <v>6</v>
      </c>
      <c r="I184" s="33"/>
    </row>
    <row r="185" spans="2:9" s="21" customFormat="1" x14ac:dyDescent="0.3">
      <c r="B185" s="15">
        <v>176</v>
      </c>
      <c r="C185" s="16" t="s">
        <v>406</v>
      </c>
      <c r="D185" s="17" t="s">
        <v>407</v>
      </c>
      <c r="E185" s="18" t="s">
        <v>98</v>
      </c>
      <c r="F185" s="20">
        <v>3</v>
      </c>
      <c r="G185" s="20">
        <v>8.5</v>
      </c>
      <c r="H185" s="31">
        <f t="shared" si="2"/>
        <v>6.5</v>
      </c>
      <c r="I185" s="33"/>
    </row>
    <row r="186" spans="2:9" s="21" customFormat="1" x14ac:dyDescent="0.3">
      <c r="B186" s="15">
        <v>177</v>
      </c>
      <c r="C186" s="16" t="s">
        <v>408</v>
      </c>
      <c r="D186" s="17" t="s">
        <v>409</v>
      </c>
      <c r="E186" s="18" t="s">
        <v>111</v>
      </c>
      <c r="F186" s="20">
        <v>3</v>
      </c>
      <c r="G186" s="20">
        <v>4.5</v>
      </c>
      <c r="H186" s="31">
        <f t="shared" si="2"/>
        <v>4</v>
      </c>
      <c r="I186" s="33"/>
    </row>
    <row r="187" spans="2:9" s="21" customFormat="1" x14ac:dyDescent="0.3">
      <c r="B187" s="15">
        <v>178</v>
      </c>
      <c r="C187" s="16" t="s">
        <v>410</v>
      </c>
      <c r="D187" s="17" t="s">
        <v>411</v>
      </c>
      <c r="E187" s="18" t="s">
        <v>147</v>
      </c>
      <c r="F187" s="20">
        <v>3</v>
      </c>
      <c r="G187" s="20">
        <v>3.5</v>
      </c>
      <c r="H187" s="31">
        <f t="shared" si="2"/>
        <v>3.5</v>
      </c>
      <c r="I187" s="33"/>
    </row>
    <row r="188" spans="2:9" s="21" customFormat="1" x14ac:dyDescent="0.3">
      <c r="B188" s="15">
        <v>179</v>
      </c>
      <c r="C188" s="16" t="s">
        <v>47</v>
      </c>
      <c r="D188" s="17" t="s">
        <v>48</v>
      </c>
      <c r="E188" s="18" t="s">
        <v>25</v>
      </c>
      <c r="F188" s="34">
        <v>3</v>
      </c>
      <c r="G188" s="20">
        <v>7.5</v>
      </c>
      <c r="H188" s="31">
        <f t="shared" si="2"/>
        <v>5.5</v>
      </c>
      <c r="I188" s="33"/>
    </row>
    <row r="189" spans="2:9" s="21" customFormat="1" x14ac:dyDescent="0.3">
      <c r="B189" s="15">
        <v>180</v>
      </c>
      <c r="C189" s="16" t="s">
        <v>37</v>
      </c>
      <c r="D189" s="17" t="s">
        <v>38</v>
      </c>
      <c r="E189" s="18" t="s">
        <v>28</v>
      </c>
      <c r="F189" s="34">
        <v>5.5</v>
      </c>
      <c r="G189" s="20">
        <v>8.5</v>
      </c>
      <c r="H189" s="31">
        <f t="shared" si="2"/>
        <v>7.5</v>
      </c>
      <c r="I189" s="33"/>
    </row>
    <row r="190" spans="2:9" s="21" customFormat="1" x14ac:dyDescent="0.3">
      <c r="B190" s="15">
        <v>181</v>
      </c>
      <c r="C190" s="16" t="s">
        <v>78</v>
      </c>
      <c r="D190" s="17" t="s">
        <v>79</v>
      </c>
      <c r="E190" s="18" t="s">
        <v>22</v>
      </c>
      <c r="F190" s="34">
        <v>5.5</v>
      </c>
      <c r="G190" s="20">
        <v>9.5</v>
      </c>
      <c r="H190" s="31">
        <f t="shared" si="2"/>
        <v>8</v>
      </c>
      <c r="I190" s="33"/>
    </row>
    <row r="191" spans="2:9" s="21" customFormat="1" x14ac:dyDescent="0.3">
      <c r="B191" s="15">
        <v>182</v>
      </c>
      <c r="C191" s="16" t="s">
        <v>26</v>
      </c>
      <c r="D191" s="17" t="s">
        <v>27</v>
      </c>
      <c r="E191" s="18" t="s">
        <v>28</v>
      </c>
      <c r="F191" s="34">
        <v>2</v>
      </c>
      <c r="G191" s="20">
        <v>6.5</v>
      </c>
      <c r="H191" s="31">
        <f t="shared" si="2"/>
        <v>4.5</v>
      </c>
      <c r="I191" s="33"/>
    </row>
    <row r="192" spans="2:9" s="21" customFormat="1" x14ac:dyDescent="0.3">
      <c r="B192" s="15">
        <v>183</v>
      </c>
      <c r="C192" s="16" t="s">
        <v>80</v>
      </c>
      <c r="D192" s="17" t="s">
        <v>81</v>
      </c>
      <c r="E192" s="18" t="s">
        <v>22</v>
      </c>
      <c r="F192" s="34">
        <v>5.5</v>
      </c>
      <c r="G192" s="20">
        <v>9.5</v>
      </c>
      <c r="H192" s="31">
        <f t="shared" si="2"/>
        <v>8</v>
      </c>
      <c r="I192" s="33"/>
    </row>
    <row r="193" spans="2:9" s="21" customFormat="1" x14ac:dyDescent="0.3">
      <c r="B193" s="15">
        <v>184</v>
      </c>
      <c r="C193" s="16" t="s">
        <v>52</v>
      </c>
      <c r="D193" s="17" t="s">
        <v>53</v>
      </c>
      <c r="E193" s="18" t="s">
        <v>25</v>
      </c>
      <c r="F193" s="34">
        <v>2.5</v>
      </c>
      <c r="G193" s="20">
        <v>7.5</v>
      </c>
      <c r="H193" s="31">
        <f t="shared" si="2"/>
        <v>5.5</v>
      </c>
      <c r="I193" s="33"/>
    </row>
    <row r="194" spans="2:9" s="21" customFormat="1" x14ac:dyDescent="0.3">
      <c r="B194" s="15">
        <v>185</v>
      </c>
      <c r="C194" s="16" t="s">
        <v>58</v>
      </c>
      <c r="D194" s="17" t="s">
        <v>59</v>
      </c>
      <c r="E194" s="18" t="s">
        <v>28</v>
      </c>
      <c r="F194" s="34">
        <v>1</v>
      </c>
      <c r="G194" s="20">
        <v>6.5</v>
      </c>
      <c r="H194" s="31">
        <f t="shared" si="2"/>
        <v>4.5</v>
      </c>
      <c r="I194" s="33"/>
    </row>
    <row r="195" spans="2:9" s="21" customFormat="1" x14ac:dyDescent="0.3">
      <c r="B195" s="15">
        <v>186</v>
      </c>
      <c r="C195" s="16" t="s">
        <v>41</v>
      </c>
      <c r="D195" s="17" t="s">
        <v>42</v>
      </c>
      <c r="E195" s="18" t="s">
        <v>22</v>
      </c>
      <c r="F195" s="34">
        <v>5.5</v>
      </c>
      <c r="G195" s="20">
        <v>9.5</v>
      </c>
      <c r="H195" s="31">
        <f t="shared" si="2"/>
        <v>8</v>
      </c>
      <c r="I195" s="33"/>
    </row>
    <row r="196" spans="2:9" s="21" customFormat="1" x14ac:dyDescent="0.3">
      <c r="B196" s="15">
        <v>187</v>
      </c>
      <c r="C196" s="16" t="s">
        <v>412</v>
      </c>
      <c r="D196" s="17" t="s">
        <v>413</v>
      </c>
      <c r="E196" s="18" t="s">
        <v>19</v>
      </c>
      <c r="F196" s="34">
        <v>3.5</v>
      </c>
      <c r="G196" s="20">
        <v>9.5</v>
      </c>
      <c r="H196" s="31">
        <f t="shared" si="2"/>
        <v>7</v>
      </c>
      <c r="I196" s="33"/>
    </row>
    <row r="197" spans="2:9" s="21" customFormat="1" x14ac:dyDescent="0.3">
      <c r="B197" s="15">
        <v>188</v>
      </c>
      <c r="C197" s="16" t="s">
        <v>43</v>
      </c>
      <c r="D197" s="17" t="s">
        <v>44</v>
      </c>
      <c r="E197" s="18" t="s">
        <v>25</v>
      </c>
      <c r="F197" s="34">
        <v>2.5</v>
      </c>
      <c r="G197" s="20">
        <v>7.5</v>
      </c>
      <c r="H197" s="31">
        <f t="shared" si="2"/>
        <v>5.5</v>
      </c>
      <c r="I197" s="33"/>
    </row>
    <row r="198" spans="2:9" s="21" customFormat="1" x14ac:dyDescent="0.3">
      <c r="B198" s="15">
        <v>189</v>
      </c>
      <c r="C198" s="16" t="s">
        <v>45</v>
      </c>
      <c r="D198" s="17" t="s">
        <v>46</v>
      </c>
      <c r="E198" s="18" t="s">
        <v>25</v>
      </c>
      <c r="F198" s="34">
        <v>3</v>
      </c>
      <c r="G198" s="20">
        <v>7.5</v>
      </c>
      <c r="H198" s="31">
        <f t="shared" si="2"/>
        <v>5.5</v>
      </c>
      <c r="I198" s="33"/>
    </row>
    <row r="199" spans="2:9" s="21" customFormat="1" x14ac:dyDescent="0.3">
      <c r="B199" s="15">
        <v>190</v>
      </c>
      <c r="C199" s="16" t="s">
        <v>91</v>
      </c>
      <c r="D199" s="17" t="s">
        <v>92</v>
      </c>
      <c r="E199" s="18" t="s">
        <v>22</v>
      </c>
      <c r="F199" s="34">
        <v>5.5</v>
      </c>
      <c r="G199" s="20">
        <v>9.5</v>
      </c>
      <c r="H199" s="31">
        <f t="shared" si="2"/>
        <v>8</v>
      </c>
      <c r="I199" s="33"/>
    </row>
    <row r="200" spans="2:9" s="21" customFormat="1" x14ac:dyDescent="0.3">
      <c r="B200" s="15">
        <v>191</v>
      </c>
      <c r="C200" s="16" t="s">
        <v>70</v>
      </c>
      <c r="D200" s="17" t="s">
        <v>71</v>
      </c>
      <c r="E200" s="18" t="s">
        <v>28</v>
      </c>
      <c r="F200" s="34">
        <v>2</v>
      </c>
      <c r="G200" s="20">
        <v>7.5</v>
      </c>
      <c r="H200" s="31">
        <f t="shared" si="2"/>
        <v>5.5</v>
      </c>
      <c r="I200" s="33"/>
    </row>
    <row r="201" spans="2:9" s="21" customFormat="1" x14ac:dyDescent="0.3">
      <c r="B201" s="15">
        <v>192</v>
      </c>
      <c r="C201" s="16" t="s">
        <v>414</v>
      </c>
      <c r="D201" s="17" t="s">
        <v>415</v>
      </c>
      <c r="E201" s="18" t="s">
        <v>28</v>
      </c>
      <c r="F201" s="34">
        <v>5</v>
      </c>
      <c r="G201" s="20">
        <v>9.5</v>
      </c>
      <c r="H201" s="31">
        <f t="shared" si="2"/>
        <v>7.5</v>
      </c>
      <c r="I201" s="33"/>
    </row>
    <row r="202" spans="2:9" s="21" customFormat="1" x14ac:dyDescent="0.3">
      <c r="B202" s="15">
        <v>193</v>
      </c>
      <c r="C202" s="16" t="s">
        <v>416</v>
      </c>
      <c r="D202" s="17" t="s">
        <v>417</v>
      </c>
      <c r="E202" s="18" t="s">
        <v>147</v>
      </c>
      <c r="F202" s="34">
        <v>5.5</v>
      </c>
      <c r="G202" s="20"/>
      <c r="H202" s="31">
        <f t="shared" si="2"/>
        <v>2</v>
      </c>
      <c r="I202" s="33"/>
    </row>
    <row r="203" spans="2:9" s="21" customFormat="1" x14ac:dyDescent="0.3">
      <c r="B203" s="15">
        <v>194</v>
      </c>
      <c r="C203" s="16" t="s">
        <v>418</v>
      </c>
      <c r="D203" s="17" t="s">
        <v>419</v>
      </c>
      <c r="E203" s="18" t="s">
        <v>128</v>
      </c>
      <c r="F203" s="34">
        <v>3</v>
      </c>
      <c r="G203" s="20">
        <v>7.5</v>
      </c>
      <c r="H203" s="31">
        <f t="shared" ref="H203:H219" si="3">MROUND((F203*4+G203*6)/10,0.5)</f>
        <v>5.5</v>
      </c>
      <c r="I203" s="33"/>
    </row>
    <row r="204" spans="2:9" s="21" customFormat="1" x14ac:dyDescent="0.3">
      <c r="B204" s="15">
        <v>195</v>
      </c>
      <c r="C204" s="16" t="s">
        <v>420</v>
      </c>
      <c r="D204" s="17" t="s">
        <v>421</v>
      </c>
      <c r="E204" s="18" t="s">
        <v>128</v>
      </c>
      <c r="F204" s="34">
        <v>5.5</v>
      </c>
      <c r="G204" s="20">
        <v>7.5</v>
      </c>
      <c r="H204" s="31">
        <f t="shared" si="3"/>
        <v>6.5</v>
      </c>
      <c r="I204" s="33"/>
    </row>
    <row r="205" spans="2:9" s="21" customFormat="1" x14ac:dyDescent="0.3">
      <c r="B205" s="15">
        <v>196</v>
      </c>
      <c r="C205" s="16" t="s">
        <v>422</v>
      </c>
      <c r="D205" s="17" t="s">
        <v>423</v>
      </c>
      <c r="E205" s="18" t="s">
        <v>128</v>
      </c>
      <c r="F205" s="34">
        <v>4</v>
      </c>
      <c r="G205" s="20">
        <v>7.5</v>
      </c>
      <c r="H205" s="31">
        <f t="shared" si="3"/>
        <v>6</v>
      </c>
      <c r="I205" s="33"/>
    </row>
    <row r="206" spans="2:9" s="21" customFormat="1" x14ac:dyDescent="0.3">
      <c r="B206" s="15">
        <v>197</v>
      </c>
      <c r="C206" s="16" t="s">
        <v>424</v>
      </c>
      <c r="D206" s="17" t="s">
        <v>425</v>
      </c>
      <c r="E206" s="18" t="s">
        <v>128</v>
      </c>
      <c r="F206" s="34">
        <v>1.5</v>
      </c>
      <c r="G206" s="20">
        <v>5.5</v>
      </c>
      <c r="H206" s="31">
        <f t="shared" si="3"/>
        <v>4</v>
      </c>
      <c r="I206" s="33"/>
    </row>
    <row r="207" spans="2:9" s="21" customFormat="1" x14ac:dyDescent="0.3">
      <c r="B207" s="15">
        <v>198</v>
      </c>
      <c r="C207" s="16" t="s">
        <v>426</v>
      </c>
      <c r="D207" s="17" t="s">
        <v>51</v>
      </c>
      <c r="E207" s="18" t="s">
        <v>118</v>
      </c>
      <c r="F207" s="34">
        <v>2.5</v>
      </c>
      <c r="G207" s="20">
        <v>6.5</v>
      </c>
      <c r="H207" s="31">
        <f t="shared" si="3"/>
        <v>5</v>
      </c>
      <c r="I207" s="33"/>
    </row>
    <row r="208" spans="2:9" s="21" customFormat="1" x14ac:dyDescent="0.3">
      <c r="B208" s="15">
        <v>199</v>
      </c>
      <c r="C208" s="16" t="s">
        <v>427</v>
      </c>
      <c r="D208" s="17" t="s">
        <v>428</v>
      </c>
      <c r="E208" s="18" t="s">
        <v>128</v>
      </c>
      <c r="F208" s="34">
        <v>2.5</v>
      </c>
      <c r="G208" s="20">
        <v>5.5</v>
      </c>
      <c r="H208" s="31">
        <f t="shared" si="3"/>
        <v>4.5</v>
      </c>
      <c r="I208" s="33"/>
    </row>
    <row r="209" spans="2:9" s="21" customFormat="1" x14ac:dyDescent="0.3">
      <c r="B209" s="15">
        <v>200</v>
      </c>
      <c r="C209" s="16" t="s">
        <v>429</v>
      </c>
      <c r="D209" s="17" t="s">
        <v>430</v>
      </c>
      <c r="E209" s="18" t="s">
        <v>98</v>
      </c>
      <c r="F209" s="34">
        <v>2.5</v>
      </c>
      <c r="G209" s="20">
        <v>2.5</v>
      </c>
      <c r="H209" s="31">
        <f t="shared" si="3"/>
        <v>2.5</v>
      </c>
      <c r="I209" s="33"/>
    </row>
    <row r="210" spans="2:9" s="21" customFormat="1" x14ac:dyDescent="0.3">
      <c r="B210" s="15">
        <v>201</v>
      </c>
      <c r="C210" s="16" t="s">
        <v>431</v>
      </c>
      <c r="D210" s="17" t="s">
        <v>432</v>
      </c>
      <c r="E210" s="18" t="s">
        <v>128</v>
      </c>
      <c r="F210" s="34">
        <v>1.5</v>
      </c>
      <c r="G210" s="20">
        <v>7.5</v>
      </c>
      <c r="H210" s="31">
        <f t="shared" si="3"/>
        <v>5</v>
      </c>
      <c r="I210" s="33"/>
    </row>
    <row r="211" spans="2:9" s="21" customFormat="1" x14ac:dyDescent="0.3">
      <c r="B211" s="15">
        <v>202</v>
      </c>
      <c r="C211" s="16" t="s">
        <v>433</v>
      </c>
      <c r="D211" s="17" t="s">
        <v>434</v>
      </c>
      <c r="E211" s="18" t="s">
        <v>128</v>
      </c>
      <c r="F211" s="34">
        <v>2</v>
      </c>
      <c r="G211" s="20">
        <v>7.5</v>
      </c>
      <c r="H211" s="31">
        <f t="shared" si="3"/>
        <v>5.5</v>
      </c>
      <c r="I211" s="33"/>
    </row>
    <row r="212" spans="2:9" s="21" customFormat="1" x14ac:dyDescent="0.3">
      <c r="B212" s="15">
        <v>203</v>
      </c>
      <c r="C212" s="16" t="s">
        <v>435</v>
      </c>
      <c r="D212" s="17" t="s">
        <v>436</v>
      </c>
      <c r="E212" s="18" t="s">
        <v>147</v>
      </c>
      <c r="F212" s="34">
        <v>4</v>
      </c>
      <c r="G212" s="20"/>
      <c r="H212" s="31">
        <f t="shared" si="3"/>
        <v>1.5</v>
      </c>
      <c r="I212" s="33"/>
    </row>
    <row r="213" spans="2:9" s="21" customFormat="1" x14ac:dyDescent="0.3">
      <c r="B213" s="15">
        <v>204</v>
      </c>
      <c r="C213" s="16" t="s">
        <v>437</v>
      </c>
      <c r="D213" s="17" t="s">
        <v>438</v>
      </c>
      <c r="E213" s="18" t="s">
        <v>118</v>
      </c>
      <c r="F213" s="34">
        <v>2</v>
      </c>
      <c r="G213" s="20">
        <v>5.5</v>
      </c>
      <c r="H213" s="31">
        <f t="shared" si="3"/>
        <v>4</v>
      </c>
      <c r="I213" s="33"/>
    </row>
    <row r="214" spans="2:9" s="21" customFormat="1" x14ac:dyDescent="0.3">
      <c r="B214" s="15">
        <v>205</v>
      </c>
      <c r="C214" s="16" t="s">
        <v>439</v>
      </c>
      <c r="D214" s="17" t="s">
        <v>440</v>
      </c>
      <c r="E214" s="18" t="s">
        <v>147</v>
      </c>
      <c r="F214" s="34">
        <v>3.5</v>
      </c>
      <c r="G214" s="20">
        <v>7.5</v>
      </c>
      <c r="H214" s="31">
        <f t="shared" si="3"/>
        <v>6</v>
      </c>
      <c r="I214" s="33"/>
    </row>
    <row r="215" spans="2:9" s="21" customFormat="1" x14ac:dyDescent="0.3">
      <c r="B215" s="15">
        <v>206</v>
      </c>
      <c r="C215" s="16" t="s">
        <v>441</v>
      </c>
      <c r="D215" s="17" t="s">
        <v>442</v>
      </c>
      <c r="E215" s="18" t="s">
        <v>118</v>
      </c>
      <c r="F215" s="34">
        <v>5</v>
      </c>
      <c r="G215" s="20">
        <v>7</v>
      </c>
      <c r="H215" s="31">
        <f t="shared" si="3"/>
        <v>6</v>
      </c>
      <c r="I215" s="33"/>
    </row>
    <row r="216" spans="2:9" s="21" customFormat="1" x14ac:dyDescent="0.3">
      <c r="B216" s="15">
        <v>207</v>
      </c>
      <c r="C216" s="16" t="s">
        <v>443</v>
      </c>
      <c r="D216" s="17" t="s">
        <v>444</v>
      </c>
      <c r="E216" s="18" t="s">
        <v>118</v>
      </c>
      <c r="F216" s="34">
        <v>3</v>
      </c>
      <c r="G216" s="20">
        <v>7</v>
      </c>
      <c r="H216" s="31">
        <f t="shared" si="3"/>
        <v>5.5</v>
      </c>
      <c r="I216" s="33"/>
    </row>
    <row r="217" spans="2:9" s="21" customFormat="1" x14ac:dyDescent="0.3">
      <c r="B217" s="15">
        <v>208</v>
      </c>
      <c r="C217" s="16" t="s">
        <v>445</v>
      </c>
      <c r="D217" s="17" t="s">
        <v>446</v>
      </c>
      <c r="E217" s="18" t="s">
        <v>128</v>
      </c>
      <c r="F217" s="34"/>
      <c r="G217" s="20"/>
      <c r="H217" s="31">
        <f t="shared" si="3"/>
        <v>0</v>
      </c>
      <c r="I217" s="33"/>
    </row>
    <row r="218" spans="2:9" s="21" customFormat="1" x14ac:dyDescent="0.3">
      <c r="B218" s="41">
        <v>209</v>
      </c>
      <c r="C218" s="56">
        <v>1401040180</v>
      </c>
      <c r="D218" s="43" t="s">
        <v>447</v>
      </c>
      <c r="E218" s="44" t="s">
        <v>22</v>
      </c>
      <c r="F218" s="47">
        <v>5</v>
      </c>
      <c r="G218" s="46">
        <v>9.5</v>
      </c>
      <c r="H218" s="47">
        <f t="shared" si="3"/>
        <v>7.5</v>
      </c>
      <c r="I218" s="33"/>
    </row>
    <row r="219" spans="2:9" s="21" customFormat="1" x14ac:dyDescent="0.3">
      <c r="B219" s="58">
        <v>210</v>
      </c>
      <c r="C219" s="48">
        <v>1601040022</v>
      </c>
      <c r="D219" s="59" t="s">
        <v>451</v>
      </c>
      <c r="E219" s="60"/>
      <c r="F219" s="61">
        <v>3</v>
      </c>
      <c r="G219" s="57">
        <v>6.5</v>
      </c>
      <c r="H219" s="31">
        <f t="shared" si="3"/>
        <v>5</v>
      </c>
      <c r="I219" s="33"/>
    </row>
    <row r="220" spans="2:9" ht="13.8" thickBot="1" x14ac:dyDescent="0.3">
      <c r="B220" s="6"/>
      <c r="C220" s="7"/>
      <c r="D220" s="8"/>
      <c r="E220" s="9"/>
      <c r="F220" s="10"/>
      <c r="G220" s="10"/>
      <c r="H220" s="32"/>
    </row>
    <row r="222" spans="2:9" x14ac:dyDescent="0.25">
      <c r="F222" s="36"/>
      <c r="G222" s="1"/>
      <c r="H222" s="1"/>
    </row>
    <row r="224" spans="2:9" s="39" customFormat="1" ht="15" customHeight="1" x14ac:dyDescent="0.3">
      <c r="B224" s="83" t="s">
        <v>6</v>
      </c>
      <c r="C224" s="83"/>
      <c r="D224" s="83" t="s">
        <v>7</v>
      </c>
      <c r="E224" s="83"/>
      <c r="F224" s="40"/>
    </row>
    <row r="225" spans="2:8" s="39" customFormat="1" x14ac:dyDescent="0.3">
      <c r="B225" s="40"/>
      <c r="C225" s="40"/>
      <c r="D225" s="40"/>
      <c r="E225" s="40"/>
      <c r="F225" s="40"/>
      <c r="G225" s="40"/>
      <c r="H225" s="40"/>
    </row>
    <row r="226" spans="2:8" s="39" customFormat="1" x14ac:dyDescent="0.3">
      <c r="B226" s="40"/>
      <c r="C226" s="40"/>
      <c r="D226" s="40"/>
      <c r="E226" s="40"/>
      <c r="F226" s="40"/>
      <c r="G226" s="40"/>
      <c r="H226" s="40"/>
    </row>
    <row r="228" spans="2:8" ht="15" customHeight="1" x14ac:dyDescent="0.25">
      <c r="B228" s="77"/>
      <c r="C228" s="78"/>
      <c r="D228" s="77"/>
      <c r="E228" s="78"/>
      <c r="F228" s="37"/>
      <c r="G228" s="11"/>
      <c r="H228" s="1"/>
    </row>
  </sheetData>
  <mergeCells count="11">
    <mergeCell ref="B6:H6"/>
    <mergeCell ref="C2:D2"/>
    <mergeCell ref="E2:F2"/>
    <mergeCell ref="C3:D3"/>
    <mergeCell ref="E3:F3"/>
    <mergeCell ref="B5:H5"/>
    <mergeCell ref="B7:H7"/>
    <mergeCell ref="B224:C224"/>
    <mergeCell ref="D224:E224"/>
    <mergeCell ref="B228:C228"/>
    <mergeCell ref="D228:E228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SAD</vt:lpstr>
      <vt:lpstr>Internal</vt:lpstr>
      <vt:lpstr>Final</vt:lpstr>
      <vt:lpstr>SAD!Print_Area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 me On</dc:creator>
  <cp:lastModifiedBy>Ngoctb</cp:lastModifiedBy>
  <cp:lastPrinted>2019-12-25T09:24:36Z</cp:lastPrinted>
  <dcterms:created xsi:type="dcterms:W3CDTF">2018-06-05T09:55:17Z</dcterms:created>
  <dcterms:modified xsi:type="dcterms:W3CDTF">2021-03-01T12:28:00Z</dcterms:modified>
</cp:coreProperties>
</file>