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13_ncr:1_{0B658352-6952-4158-95AA-EBE1B799BE5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aracters_distribution" sheetId="1" r:id="rId1"/>
    <sheet name="means from sp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4" i="1" l="1"/>
  <c r="AL24" i="1"/>
  <c r="AK24" i="1"/>
  <c r="AK18" i="1"/>
  <c r="AL18" i="1"/>
  <c r="AJ18" i="1"/>
  <c r="AJ8" i="1"/>
  <c r="AI8" i="1"/>
  <c r="AP10" i="1" s="1"/>
  <c r="AH8" i="1"/>
  <c r="AO10" i="1" s="1"/>
  <c r="AG8" i="1"/>
  <c r="AN10" i="1" s="1"/>
  <c r="U18" i="1"/>
  <c r="T18" i="1"/>
  <c r="U14" i="1"/>
  <c r="T14" i="1"/>
  <c r="U17" i="1"/>
  <c r="T17" i="1"/>
  <c r="U16" i="1"/>
  <c r="T16" i="1"/>
  <c r="U13" i="1"/>
  <c r="T13" i="1"/>
  <c r="U12" i="1"/>
  <c r="T12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5" i="1"/>
  <c r="V17" i="1"/>
  <c r="V18" i="1"/>
  <c r="V16" i="1"/>
  <c r="V13" i="1"/>
  <c r="V14" i="1"/>
  <c r="V12" i="1"/>
</calcChain>
</file>

<file path=xl/sharedStrings.xml><?xml version="1.0" encoding="utf-8"?>
<sst xmlns="http://schemas.openxmlformats.org/spreadsheetml/2006/main" count="173" uniqueCount="54">
  <si>
    <t>Determined</t>
  </si>
  <si>
    <t>Collaborator</t>
  </si>
  <si>
    <t>Family</t>
  </si>
  <si>
    <t>Optimistic</t>
  </si>
  <si>
    <t>Nurturing</t>
  </si>
  <si>
    <t>Educator</t>
  </si>
  <si>
    <t>Visionary</t>
  </si>
  <si>
    <t>N/A</t>
  </si>
  <si>
    <t>Achiever</t>
  </si>
  <si>
    <t>Problem Sover</t>
  </si>
  <si>
    <t>Sum</t>
  </si>
  <si>
    <t>Female-Female</t>
  </si>
  <si>
    <t>Female</t>
  </si>
  <si>
    <t>Male</t>
  </si>
  <si>
    <t>Amorphous</t>
  </si>
  <si>
    <t>characters count</t>
  </si>
  <si>
    <t>characters prcnt</t>
  </si>
  <si>
    <t>Female-Male</t>
  </si>
  <si>
    <t>Female-Amorphous</t>
  </si>
  <si>
    <t>sum</t>
  </si>
  <si>
    <t>Male-Female</t>
  </si>
  <si>
    <t>Females</t>
  </si>
  <si>
    <t>Male-Male</t>
  </si>
  <si>
    <t>Males</t>
  </si>
  <si>
    <t>Male-Amorphous</t>
  </si>
  <si>
    <t>Agency</t>
  </si>
  <si>
    <t>Communal</t>
  </si>
  <si>
    <t>Nutral</t>
  </si>
  <si>
    <t>Militant</t>
  </si>
  <si>
    <t>Artistic</t>
  </si>
  <si>
    <t>Patron</t>
  </si>
  <si>
    <t>Stateman</t>
  </si>
  <si>
    <t>Conqueror</t>
  </si>
  <si>
    <t>All</t>
  </si>
  <si>
    <t>Total</t>
  </si>
  <si>
    <t>F</t>
  </si>
  <si>
    <t>M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</si>
  <si>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</si>
  <si>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</si>
  <si>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</si>
  <si>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</si>
  <si>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</si>
  <si>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</si>
  <si>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</si>
  <si>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</si>
  <si>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</si>
  <si>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</si>
  <si>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</si>
  <si>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</si>
  <si>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</si>
  <si>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</si>
  <si>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</si>
  <si>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Males on females and males</t>
  </si>
  <si>
    <t>Non-Gender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</si>
</sst>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characters_distribution!$A$22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characters_distribution!$B$21:$P$21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characters_distribution!$B$22:$P$22</c:f>
              <c:numCache>
                <c:formatCode>General</c:formatCode>
                <c:ptCount val="15"/>
                <c:pt idx="0">
                  <c:v>5.5</c:v>
                </c:pt>
                <c:pt idx="1">
                  <c:v>7.7</c:v>
                </c:pt>
                <c:pt idx="2">
                  <c:v>10.199999999999999</c:v>
                </c:pt>
                <c:pt idx="3">
                  <c:v>14.7</c:v>
                </c:pt>
                <c:pt idx="4">
                  <c:v>1.1000000000000001</c:v>
                </c:pt>
                <c:pt idx="5">
                  <c:v>3.1</c:v>
                </c:pt>
                <c:pt idx="6">
                  <c:v>15.6</c:v>
                </c:pt>
                <c:pt idx="7">
                  <c:v>2.6</c:v>
                </c:pt>
                <c:pt idx="8">
                  <c:v>4.5999999999999996</c:v>
                </c:pt>
                <c:pt idx="9">
                  <c:v>2.6</c:v>
                </c:pt>
                <c:pt idx="10">
                  <c:v>1.9</c:v>
                </c:pt>
                <c:pt idx="11">
                  <c:v>5.3</c:v>
                </c:pt>
                <c:pt idx="12">
                  <c:v>10.9</c:v>
                </c:pt>
                <c:pt idx="13">
                  <c:v>9.9</c:v>
                </c:pt>
                <c:pt idx="14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F6B-A354-E88037D5ECEB}"/>
            </c:ext>
          </c:extLst>
        </c:ser>
        <c:ser>
          <c:idx val="1"/>
          <c:order val="1"/>
          <c:tx>
            <c:strRef>
              <c:f>characters_distribution!$A$23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characters_distribution!$B$21:$P$21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characters_distribution!$B$23:$P$23</c:f>
              <c:numCache>
                <c:formatCode>General</c:formatCode>
                <c:ptCount val="15"/>
                <c:pt idx="0">
                  <c:v>6.3</c:v>
                </c:pt>
                <c:pt idx="1">
                  <c:v>6.6</c:v>
                </c:pt>
                <c:pt idx="2">
                  <c:v>9.9</c:v>
                </c:pt>
                <c:pt idx="3">
                  <c:v>18.399999999999999</c:v>
                </c:pt>
                <c:pt idx="4">
                  <c:v>1.5</c:v>
                </c:pt>
                <c:pt idx="5">
                  <c:v>2.2000000000000002</c:v>
                </c:pt>
                <c:pt idx="6">
                  <c:v>14.7</c:v>
                </c:pt>
                <c:pt idx="7">
                  <c:v>2.9</c:v>
                </c:pt>
                <c:pt idx="8">
                  <c:v>7</c:v>
                </c:pt>
                <c:pt idx="9">
                  <c:v>3.3</c:v>
                </c:pt>
                <c:pt idx="10">
                  <c:v>1.8</c:v>
                </c:pt>
                <c:pt idx="11">
                  <c:v>5.9</c:v>
                </c:pt>
                <c:pt idx="12">
                  <c:v>5.9</c:v>
                </c:pt>
                <c:pt idx="13">
                  <c:v>7.4</c:v>
                </c:pt>
                <c:pt idx="1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F6B-A354-E88037D5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504568"/>
        <c:axId val="616500960"/>
      </c:barChart>
      <c:catAx>
        <c:axId val="61650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00960"/>
        <c:crosses val="autoZero"/>
        <c:auto val="1"/>
        <c:lblAlgn val="ctr"/>
        <c:lblOffset val="100"/>
        <c:noMultiLvlLbl val="0"/>
      </c:catAx>
      <c:valAx>
        <c:axId val="6165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0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characters_distribution!$A$12</c:f>
              <c:strCache>
                <c:ptCount val="1"/>
                <c:pt idx="0">
                  <c:v>Female-Female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characters_distribution!$B$11:$P$11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characters_distribution!$B$12:$P$12</c:f>
              <c:numCache>
                <c:formatCode>General</c:formatCode>
                <c:ptCount val="15"/>
                <c:pt idx="0">
                  <c:v>5.5</c:v>
                </c:pt>
                <c:pt idx="1">
                  <c:v>7.7</c:v>
                </c:pt>
                <c:pt idx="2">
                  <c:v>10.199999999999999</c:v>
                </c:pt>
                <c:pt idx="3">
                  <c:v>14.7</c:v>
                </c:pt>
                <c:pt idx="4">
                  <c:v>1.1000000000000001</c:v>
                </c:pt>
                <c:pt idx="5">
                  <c:v>3.1</c:v>
                </c:pt>
                <c:pt idx="6">
                  <c:v>15.6</c:v>
                </c:pt>
                <c:pt idx="7">
                  <c:v>2.6</c:v>
                </c:pt>
                <c:pt idx="8">
                  <c:v>4.5999999999999996</c:v>
                </c:pt>
                <c:pt idx="9">
                  <c:v>2.6</c:v>
                </c:pt>
                <c:pt idx="10">
                  <c:v>1.9</c:v>
                </c:pt>
                <c:pt idx="11">
                  <c:v>5.3</c:v>
                </c:pt>
                <c:pt idx="12">
                  <c:v>10.9</c:v>
                </c:pt>
                <c:pt idx="13">
                  <c:v>9.9</c:v>
                </c:pt>
                <c:pt idx="14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9-4EB0-B1DB-06EE4A68A642}"/>
            </c:ext>
          </c:extLst>
        </c:ser>
        <c:ser>
          <c:idx val="1"/>
          <c:order val="1"/>
          <c:tx>
            <c:strRef>
              <c:f>characters_distribution!$A$13</c:f>
              <c:strCache>
                <c:ptCount val="1"/>
                <c:pt idx="0">
                  <c:v>Female-Male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characters_distribution!$B$11:$P$11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characters_distribution!$B$13:$P$13</c:f>
              <c:numCache>
                <c:formatCode>General</c:formatCode>
                <c:ptCount val="15"/>
                <c:pt idx="0">
                  <c:v>6.8</c:v>
                </c:pt>
                <c:pt idx="1">
                  <c:v>5.0999999999999996</c:v>
                </c:pt>
                <c:pt idx="2">
                  <c:v>4.2</c:v>
                </c:pt>
                <c:pt idx="3">
                  <c:v>10</c:v>
                </c:pt>
                <c:pt idx="4">
                  <c:v>4.2</c:v>
                </c:pt>
                <c:pt idx="5">
                  <c:v>13.2</c:v>
                </c:pt>
                <c:pt idx="6">
                  <c:v>7.9</c:v>
                </c:pt>
                <c:pt idx="7">
                  <c:v>5.4</c:v>
                </c:pt>
                <c:pt idx="8">
                  <c:v>4.5</c:v>
                </c:pt>
                <c:pt idx="9">
                  <c:v>4.5999999999999996</c:v>
                </c:pt>
                <c:pt idx="10">
                  <c:v>11.6</c:v>
                </c:pt>
                <c:pt idx="11">
                  <c:v>6.7</c:v>
                </c:pt>
                <c:pt idx="12">
                  <c:v>5.6</c:v>
                </c:pt>
                <c:pt idx="13">
                  <c:v>6.4</c:v>
                </c:pt>
                <c:pt idx="1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9-4EB0-B1DB-06EE4A68A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022400"/>
        <c:axId val="848023712"/>
      </c:lineChart>
      <c:catAx>
        <c:axId val="8480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3712"/>
        <c:crosses val="autoZero"/>
        <c:auto val="1"/>
        <c:lblAlgn val="ctr"/>
        <c:lblOffset val="100"/>
        <c:noMultiLvlLbl val="0"/>
      </c:catAx>
      <c:valAx>
        <c:axId val="8480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characters_distribution!$A$16</c:f>
              <c:strCache>
                <c:ptCount val="1"/>
                <c:pt idx="0">
                  <c:v>Male-Female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characters_distribution!$B$15:$P$15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characters_distribution!$B$16:$P$16</c:f>
              <c:numCache>
                <c:formatCode>General</c:formatCode>
                <c:ptCount val="15"/>
                <c:pt idx="0">
                  <c:v>6.3</c:v>
                </c:pt>
                <c:pt idx="1">
                  <c:v>6.6</c:v>
                </c:pt>
                <c:pt idx="2">
                  <c:v>9.9</c:v>
                </c:pt>
                <c:pt idx="3">
                  <c:v>18.399999999999999</c:v>
                </c:pt>
                <c:pt idx="4">
                  <c:v>1.5</c:v>
                </c:pt>
                <c:pt idx="5">
                  <c:v>2.2000000000000002</c:v>
                </c:pt>
                <c:pt idx="6">
                  <c:v>14.7</c:v>
                </c:pt>
                <c:pt idx="7">
                  <c:v>2.9</c:v>
                </c:pt>
                <c:pt idx="8">
                  <c:v>7</c:v>
                </c:pt>
                <c:pt idx="9">
                  <c:v>3.3</c:v>
                </c:pt>
                <c:pt idx="10">
                  <c:v>1.8</c:v>
                </c:pt>
                <c:pt idx="11">
                  <c:v>5.9</c:v>
                </c:pt>
                <c:pt idx="12">
                  <c:v>5.9</c:v>
                </c:pt>
                <c:pt idx="13">
                  <c:v>7.4</c:v>
                </c:pt>
                <c:pt idx="14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9-4885-A59E-915F67D8BDDD}"/>
            </c:ext>
          </c:extLst>
        </c:ser>
        <c:ser>
          <c:idx val="1"/>
          <c:order val="1"/>
          <c:tx>
            <c:strRef>
              <c:f>characters_distribution!$A$17</c:f>
              <c:strCache>
                <c:ptCount val="1"/>
                <c:pt idx="0">
                  <c:v>Male-Male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characters_distribution!$B$15:$P$15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characters_distribution!$B$17:$P$17</c:f>
              <c:numCache>
                <c:formatCode>General</c:formatCode>
                <c:ptCount val="15"/>
                <c:pt idx="0">
                  <c:v>7.2</c:v>
                </c:pt>
                <c:pt idx="1">
                  <c:v>5.8</c:v>
                </c:pt>
                <c:pt idx="2">
                  <c:v>6.3</c:v>
                </c:pt>
                <c:pt idx="3">
                  <c:v>7</c:v>
                </c:pt>
                <c:pt idx="4">
                  <c:v>8</c:v>
                </c:pt>
                <c:pt idx="5">
                  <c:v>10.8</c:v>
                </c:pt>
                <c:pt idx="6">
                  <c:v>6.3</c:v>
                </c:pt>
                <c:pt idx="7">
                  <c:v>5.7</c:v>
                </c:pt>
                <c:pt idx="8">
                  <c:v>5.5</c:v>
                </c:pt>
                <c:pt idx="9">
                  <c:v>7</c:v>
                </c:pt>
                <c:pt idx="10">
                  <c:v>8.9</c:v>
                </c:pt>
                <c:pt idx="11">
                  <c:v>5.7</c:v>
                </c:pt>
                <c:pt idx="12">
                  <c:v>6.5</c:v>
                </c:pt>
                <c:pt idx="13">
                  <c:v>4.7</c:v>
                </c:pt>
                <c:pt idx="14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9-4885-A59E-915F67D8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62008"/>
        <c:axId val="846056760"/>
      </c:lineChart>
      <c:catAx>
        <c:axId val="8460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56760"/>
        <c:crosses val="autoZero"/>
        <c:auto val="1"/>
        <c:lblAlgn val="ctr"/>
        <c:lblOffset val="100"/>
        <c:noMultiLvlLbl val="0"/>
      </c:catAx>
      <c:valAx>
        <c:axId val="8460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6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characters_distribution!$A$12</c:f>
              <c:strCache>
                <c:ptCount val="1"/>
                <c:pt idx="0">
                  <c:v>Female-Female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characters_distribution!$B$11:$P$11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characters_distribution!$B$12:$P$12</c:f>
              <c:numCache>
                <c:formatCode>General</c:formatCode>
                <c:ptCount val="15"/>
                <c:pt idx="0">
                  <c:v>5.5</c:v>
                </c:pt>
                <c:pt idx="1">
                  <c:v>7.7</c:v>
                </c:pt>
                <c:pt idx="2">
                  <c:v>10.199999999999999</c:v>
                </c:pt>
                <c:pt idx="3">
                  <c:v>14.7</c:v>
                </c:pt>
                <c:pt idx="4">
                  <c:v>1.1000000000000001</c:v>
                </c:pt>
                <c:pt idx="5">
                  <c:v>3.1</c:v>
                </c:pt>
                <c:pt idx="6">
                  <c:v>15.6</c:v>
                </c:pt>
                <c:pt idx="7">
                  <c:v>2.6</c:v>
                </c:pt>
                <c:pt idx="8">
                  <c:v>4.5999999999999996</c:v>
                </c:pt>
                <c:pt idx="9">
                  <c:v>2.6</c:v>
                </c:pt>
                <c:pt idx="10">
                  <c:v>1.9</c:v>
                </c:pt>
                <c:pt idx="11">
                  <c:v>5.3</c:v>
                </c:pt>
                <c:pt idx="12">
                  <c:v>10.9</c:v>
                </c:pt>
                <c:pt idx="13">
                  <c:v>9.9</c:v>
                </c:pt>
                <c:pt idx="14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5-4CE2-BF2F-20B09A037705}"/>
            </c:ext>
          </c:extLst>
        </c:ser>
        <c:ser>
          <c:idx val="1"/>
          <c:order val="1"/>
          <c:tx>
            <c:strRef>
              <c:f>characters_distribution!$A$16</c:f>
              <c:strCache>
                <c:ptCount val="1"/>
                <c:pt idx="0">
                  <c:v>Male-Female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characters_distribution!$B$11:$P$11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characters_distribution!$B$16:$P$16</c:f>
              <c:numCache>
                <c:formatCode>General</c:formatCode>
                <c:ptCount val="15"/>
                <c:pt idx="0">
                  <c:v>6.3</c:v>
                </c:pt>
                <c:pt idx="1">
                  <c:v>6.6</c:v>
                </c:pt>
                <c:pt idx="2">
                  <c:v>9.9</c:v>
                </c:pt>
                <c:pt idx="3">
                  <c:v>18.399999999999999</c:v>
                </c:pt>
                <c:pt idx="4">
                  <c:v>1.5</c:v>
                </c:pt>
                <c:pt idx="5">
                  <c:v>2.2000000000000002</c:v>
                </c:pt>
                <c:pt idx="6">
                  <c:v>14.7</c:v>
                </c:pt>
                <c:pt idx="7">
                  <c:v>2.9</c:v>
                </c:pt>
                <c:pt idx="8">
                  <c:v>7</c:v>
                </c:pt>
                <c:pt idx="9">
                  <c:v>3.3</c:v>
                </c:pt>
                <c:pt idx="10">
                  <c:v>1.8</c:v>
                </c:pt>
                <c:pt idx="11">
                  <c:v>5.9</c:v>
                </c:pt>
                <c:pt idx="12">
                  <c:v>5.9</c:v>
                </c:pt>
                <c:pt idx="13">
                  <c:v>7.4</c:v>
                </c:pt>
                <c:pt idx="14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5-4CE2-BF2F-20B09A037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375168"/>
        <c:axId val="784375496"/>
      </c:lineChart>
      <c:catAx>
        <c:axId val="7843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75496"/>
        <c:crosses val="autoZero"/>
        <c:auto val="1"/>
        <c:lblAlgn val="ctr"/>
        <c:lblOffset val="100"/>
        <c:noMultiLvlLbl val="0"/>
      </c:catAx>
      <c:valAx>
        <c:axId val="7843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characters_distribution!$A$13</c:f>
              <c:strCache>
                <c:ptCount val="1"/>
                <c:pt idx="0">
                  <c:v>Female-Male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characters_distribution!$B$11:$P$11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characters_distribution!$B$13:$P$13</c:f>
              <c:numCache>
                <c:formatCode>General</c:formatCode>
                <c:ptCount val="15"/>
                <c:pt idx="0">
                  <c:v>6.8</c:v>
                </c:pt>
                <c:pt idx="1">
                  <c:v>5.0999999999999996</c:v>
                </c:pt>
                <c:pt idx="2">
                  <c:v>4.2</c:v>
                </c:pt>
                <c:pt idx="3">
                  <c:v>10</c:v>
                </c:pt>
                <c:pt idx="4">
                  <c:v>4.2</c:v>
                </c:pt>
                <c:pt idx="5">
                  <c:v>13.2</c:v>
                </c:pt>
                <c:pt idx="6">
                  <c:v>7.9</c:v>
                </c:pt>
                <c:pt idx="7">
                  <c:v>5.4</c:v>
                </c:pt>
                <c:pt idx="8">
                  <c:v>4.5</c:v>
                </c:pt>
                <c:pt idx="9">
                  <c:v>4.5999999999999996</c:v>
                </c:pt>
                <c:pt idx="10">
                  <c:v>11.6</c:v>
                </c:pt>
                <c:pt idx="11">
                  <c:v>6.7</c:v>
                </c:pt>
                <c:pt idx="12">
                  <c:v>5.6</c:v>
                </c:pt>
                <c:pt idx="13">
                  <c:v>6.4</c:v>
                </c:pt>
                <c:pt idx="1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9-4424-9F90-8AB69FE05351}"/>
            </c:ext>
          </c:extLst>
        </c:ser>
        <c:ser>
          <c:idx val="1"/>
          <c:order val="1"/>
          <c:tx>
            <c:strRef>
              <c:f>characters_distribution!$A$17</c:f>
              <c:strCache>
                <c:ptCount val="1"/>
                <c:pt idx="0">
                  <c:v>Male-Male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characters_distribution!$B$11:$P$11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characters_distribution!$B$17:$P$17</c:f>
              <c:numCache>
                <c:formatCode>General</c:formatCode>
                <c:ptCount val="15"/>
                <c:pt idx="0">
                  <c:v>7.2</c:v>
                </c:pt>
                <c:pt idx="1">
                  <c:v>5.8</c:v>
                </c:pt>
                <c:pt idx="2">
                  <c:v>6.3</c:v>
                </c:pt>
                <c:pt idx="3">
                  <c:v>7</c:v>
                </c:pt>
                <c:pt idx="4">
                  <c:v>8</c:v>
                </c:pt>
                <c:pt idx="5">
                  <c:v>10.8</c:v>
                </c:pt>
                <c:pt idx="6">
                  <c:v>6.3</c:v>
                </c:pt>
                <c:pt idx="7">
                  <c:v>5.7</c:v>
                </c:pt>
                <c:pt idx="8">
                  <c:v>5.5</c:v>
                </c:pt>
                <c:pt idx="9">
                  <c:v>7</c:v>
                </c:pt>
                <c:pt idx="10">
                  <c:v>8.9</c:v>
                </c:pt>
                <c:pt idx="11">
                  <c:v>5.7</c:v>
                </c:pt>
                <c:pt idx="12">
                  <c:v>6.5</c:v>
                </c:pt>
                <c:pt idx="13">
                  <c:v>4.7</c:v>
                </c:pt>
                <c:pt idx="14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9-4424-9F90-8AB69FE05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66056"/>
        <c:axId val="1192574912"/>
      </c:lineChart>
      <c:catAx>
        <c:axId val="119256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74912"/>
        <c:crosses val="autoZero"/>
        <c:auto val="1"/>
        <c:lblAlgn val="ctr"/>
        <c:lblOffset val="100"/>
        <c:noMultiLvlLbl val="0"/>
      </c:catAx>
      <c:valAx>
        <c:axId val="1192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6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characters_distribution!$A$14</c:f>
              <c:strCache>
                <c:ptCount val="1"/>
                <c:pt idx="0">
                  <c:v>Female-Amorphous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characters_distribution!$B$11:$P$11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characters_distribution!$B$14:$P$14</c:f>
              <c:numCache>
                <c:formatCode>General</c:formatCode>
                <c:ptCount val="15"/>
                <c:pt idx="0">
                  <c:v>11</c:v>
                </c:pt>
                <c:pt idx="1">
                  <c:v>22.3</c:v>
                </c:pt>
                <c:pt idx="2">
                  <c:v>1.4</c:v>
                </c:pt>
                <c:pt idx="3">
                  <c:v>13.9</c:v>
                </c:pt>
                <c:pt idx="4">
                  <c:v>1</c:v>
                </c:pt>
                <c:pt idx="5">
                  <c:v>1.4</c:v>
                </c:pt>
                <c:pt idx="6">
                  <c:v>23</c:v>
                </c:pt>
                <c:pt idx="7">
                  <c:v>2</c:v>
                </c:pt>
                <c:pt idx="8">
                  <c:v>1.2</c:v>
                </c:pt>
                <c:pt idx="9">
                  <c:v>0.7</c:v>
                </c:pt>
                <c:pt idx="10">
                  <c:v>1</c:v>
                </c:pt>
                <c:pt idx="11">
                  <c:v>10.3</c:v>
                </c:pt>
                <c:pt idx="12">
                  <c:v>3</c:v>
                </c:pt>
                <c:pt idx="13">
                  <c:v>1.4</c:v>
                </c:pt>
                <c:pt idx="14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2-431D-82B8-FEF5532EA2BE}"/>
            </c:ext>
          </c:extLst>
        </c:ser>
        <c:ser>
          <c:idx val="1"/>
          <c:order val="1"/>
          <c:tx>
            <c:strRef>
              <c:f>characters_distribution!$A$18</c:f>
              <c:strCache>
                <c:ptCount val="1"/>
                <c:pt idx="0">
                  <c:v>Male-Amorphous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characters_distribution!$B$11:$P$11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characters_distribution!$B$18:$P$18</c:f>
              <c:numCache>
                <c:formatCode>General</c:formatCode>
                <c:ptCount val="15"/>
                <c:pt idx="0">
                  <c:v>14.5</c:v>
                </c:pt>
                <c:pt idx="1">
                  <c:v>21.3</c:v>
                </c:pt>
                <c:pt idx="2">
                  <c:v>1</c:v>
                </c:pt>
                <c:pt idx="3">
                  <c:v>10.1</c:v>
                </c:pt>
                <c:pt idx="4">
                  <c:v>1.7</c:v>
                </c:pt>
                <c:pt idx="5">
                  <c:v>2.1</c:v>
                </c:pt>
                <c:pt idx="6">
                  <c:v>15.5</c:v>
                </c:pt>
                <c:pt idx="7">
                  <c:v>4</c:v>
                </c:pt>
                <c:pt idx="8">
                  <c:v>3.3</c:v>
                </c:pt>
                <c:pt idx="9">
                  <c:v>0.7</c:v>
                </c:pt>
                <c:pt idx="10">
                  <c:v>1.9</c:v>
                </c:pt>
                <c:pt idx="11">
                  <c:v>7.8</c:v>
                </c:pt>
                <c:pt idx="12">
                  <c:v>5.6</c:v>
                </c:pt>
                <c:pt idx="13">
                  <c:v>1.7</c:v>
                </c:pt>
                <c:pt idx="14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2-431D-82B8-FEF5532EA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812416"/>
        <c:axId val="1195817008"/>
      </c:lineChart>
      <c:catAx>
        <c:axId val="11958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7008"/>
        <c:crosses val="autoZero"/>
        <c:auto val="1"/>
        <c:lblAlgn val="ctr"/>
        <c:lblOffset val="100"/>
        <c:noMultiLvlLbl val="0"/>
      </c:catAx>
      <c:valAx>
        <c:axId val="11958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1-4794-977B-2AD556F59B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1-4794-977B-2AD556F59B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71-4794-977B-2AD556F59B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characters_distribution!$AN$9:$AP$9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Amorphous</c:v>
                </c:pt>
              </c:strCache>
            </c:strRef>
          </c:cat>
          <c:val>
            <c:numRef>
              <c:f>characters_distribution!$AN$10:$AP$10</c:f>
              <c:numCache>
                <c:formatCode>0.0</c:formatCode>
                <c:ptCount val="3"/>
                <c:pt idx="0">
                  <c:v>17.368069472277888</c:v>
                </c:pt>
                <c:pt idx="1">
                  <c:v>68.617234468937866</c:v>
                </c:pt>
                <c:pt idx="2">
                  <c:v>14.014696058784235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4D31-A65A-DB5009E7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 Models Gender Distribution For 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4-4377-8452-2F5021697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4-4377-8452-2F50216970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14-4377-8452-2F50216970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characters_distribution!$AJ$16:$AL$16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Non-Gender</c:v>
                </c:pt>
              </c:strCache>
            </c:strRef>
          </c:cat>
          <c:val>
            <c:numRef>
              <c:f>characters_distribution!$AJ$17:$AL$17</c:f>
              <c:numCache>
                <c:formatCode>General</c:formatCode>
                <c:ptCount val="3"/>
                <c:pt idx="0">
                  <c:v>240</c:v>
                </c:pt>
                <c:pt idx="1">
                  <c:v>3660</c:v>
                </c:pt>
                <c:pt idx="2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E-4F1C-AD9D-F2D12D0551E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4-4377-8452-2F5021697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14-4377-8452-2F50216970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14-4377-8452-2F502169701F}"/>
              </c:ext>
            </c:extLst>
          </c:dPt>
          <c:cat>
            <c:strRef>
              <c:f>characters_distribution!$AJ$16:$AL$16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Non-Gender</c:v>
                </c:pt>
              </c:strCache>
            </c:strRef>
          </c:cat>
          <c:val>
            <c:numRef>
              <c:f>characters_distribution!$AJ$18:$AL$18</c:f>
              <c:numCache>
                <c:formatCode>0.00</c:formatCode>
                <c:ptCount val="3"/>
                <c:pt idx="0">
                  <c:v>5.440943096803446</c:v>
                </c:pt>
                <c:pt idx="1">
                  <c:v>82.974382226252558</c:v>
                </c:pt>
                <c:pt idx="2">
                  <c:v>11.584674676944005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E-4F1C-AD9D-F2D12D05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Role Models Gender Distribution For Women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53-4E45-A442-016419EBFA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E6-4514-9825-FEF3E51464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E6-4514-9825-FEF3E51464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characters_distribution!$AJ$22:$AL$22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Non-Gender</c:v>
                </c:pt>
              </c:strCache>
            </c:strRef>
          </c:cat>
          <c:val>
            <c:numRef>
              <c:f>characters_distribution!$AJ$23:$AL$23</c:f>
              <c:numCache>
                <c:formatCode>General</c:formatCode>
                <c:ptCount val="3"/>
                <c:pt idx="0">
                  <c:v>1060</c:v>
                </c:pt>
                <c:pt idx="1">
                  <c:v>1476</c:v>
                </c:pt>
                <c:pt idx="2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3-4E45-A442-016419EB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Role Models Gender Distribution For Women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A-4914-A7E0-B3B16DB3B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A-4914-A7E0-B3B16DB3B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characters_distribution!$AJ$22:$AL$22</c15:sqref>
                  </c15:fullRef>
                </c:ext>
              </c:extLst>
              <c:f>characters_distribution!$AJ$22:$AK$22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characters_distribution!$AJ$23:$AL$23</c15:sqref>
                  </c15:fullRef>
                </c:ext>
              </c:extLst>
              <c:f>characters_distribution!$AJ$23:$AK$23</c:f>
              <c:numCache>
                <c:formatCode>General</c:formatCode>
                <c:ptCount val="2"/>
                <c:pt idx="0">
                  <c:v>1060</c:v>
                </c:pt>
                <c:pt idx="1">
                  <c:v>1476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characters_distribution!$AL$23</c15:sqref>
                  <c15:spPr xmlns:c15="http://schemas.microsoft.com/office/drawing/2012/chart"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0C1A-4914-A7E0-B3B16DB3B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 Models Gender Distribution For 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C-45D8-9A19-65279CCF06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C-45D8-9A19-65279CCF06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characters_distribution!$AJ$16:$AL$16</c15:sqref>
                  </c15:fullRef>
                </c:ext>
              </c:extLst>
              <c:f>characters_distribution!$AJ$16:$AK$16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characters_distribution!$AJ$17:$AL$17</c15:sqref>
                  </c15:fullRef>
                </c:ext>
              </c:extLst>
              <c:f>characters_distribution!$AJ$17:$AK$17</c:f>
              <c:numCache>
                <c:formatCode>General</c:formatCode>
                <c:ptCount val="2"/>
                <c:pt idx="0">
                  <c:v>240</c:v>
                </c:pt>
                <c:pt idx="1">
                  <c:v>3660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characters_distribution!$AL$17</c15:sqref>
                  <c15:spPr xmlns:c15="http://schemas.microsoft.com/office/drawing/2012/chart"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0AAC-45D8-9A19-65279CCF06B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AAC-45D8-9A19-65279CCF06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AAC-45D8-9A19-65279CCF06B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characters_distribution!$AJ$16:$AL$16</c15:sqref>
                  </c15:fullRef>
                </c:ext>
              </c:extLst>
              <c:f>characters_distribution!$AJ$16:$AK$16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characters_distribution!$AJ$18:$AL$18</c15:sqref>
                  </c15:fullRef>
                </c:ext>
              </c:extLst>
              <c:f>characters_distribution!$AJ$18:$AK$18</c:f>
              <c:numCache>
                <c:formatCode>0.00</c:formatCode>
                <c:ptCount val="2"/>
                <c:pt idx="0">
                  <c:v>5.440943096803446</c:v>
                </c:pt>
                <c:pt idx="1">
                  <c:v>82.974382226252558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characters_distribution!$AL$18</c15:sqref>
                  <c15:spPr xmlns:c15="http://schemas.microsoft.com/office/drawing/2012/chart"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0AAC-45D8-9A19-65279CCF0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characters_distribution!$A$26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characters_distribution!$B$25:$P$25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characters_distribution!$B$26:$P$26</c:f>
              <c:numCache>
                <c:formatCode>General</c:formatCode>
                <c:ptCount val="15"/>
                <c:pt idx="0">
                  <c:v>6.8</c:v>
                </c:pt>
                <c:pt idx="1">
                  <c:v>5.0999999999999996</c:v>
                </c:pt>
                <c:pt idx="2">
                  <c:v>4.2</c:v>
                </c:pt>
                <c:pt idx="3">
                  <c:v>10</c:v>
                </c:pt>
                <c:pt idx="4">
                  <c:v>4.2</c:v>
                </c:pt>
                <c:pt idx="5">
                  <c:v>13.2</c:v>
                </c:pt>
                <c:pt idx="6">
                  <c:v>7.9</c:v>
                </c:pt>
                <c:pt idx="7">
                  <c:v>5.4</c:v>
                </c:pt>
                <c:pt idx="8">
                  <c:v>4.5</c:v>
                </c:pt>
                <c:pt idx="9">
                  <c:v>4.5999999999999996</c:v>
                </c:pt>
                <c:pt idx="10">
                  <c:v>11.6</c:v>
                </c:pt>
                <c:pt idx="11">
                  <c:v>6.7</c:v>
                </c:pt>
                <c:pt idx="12">
                  <c:v>5.6</c:v>
                </c:pt>
                <c:pt idx="13">
                  <c:v>6.4</c:v>
                </c:pt>
                <c:pt idx="14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4-4EF5-AC7D-251D2B7558B7}"/>
            </c:ext>
          </c:extLst>
        </c:ser>
        <c:ser>
          <c:idx val="1"/>
          <c:order val="1"/>
          <c:tx>
            <c:strRef>
              <c:f>characters_distribution!$A$27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characters_distribution!$B$25:$P$25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characters_distribution!$B$27:$P$27</c:f>
              <c:numCache>
                <c:formatCode>General</c:formatCode>
                <c:ptCount val="15"/>
                <c:pt idx="0">
                  <c:v>7.2</c:v>
                </c:pt>
                <c:pt idx="1">
                  <c:v>5.8</c:v>
                </c:pt>
                <c:pt idx="2">
                  <c:v>6.3</c:v>
                </c:pt>
                <c:pt idx="3">
                  <c:v>7</c:v>
                </c:pt>
                <c:pt idx="4">
                  <c:v>8</c:v>
                </c:pt>
                <c:pt idx="5">
                  <c:v>10.8</c:v>
                </c:pt>
                <c:pt idx="6">
                  <c:v>6.3</c:v>
                </c:pt>
                <c:pt idx="7">
                  <c:v>5.7</c:v>
                </c:pt>
                <c:pt idx="8">
                  <c:v>5.5</c:v>
                </c:pt>
                <c:pt idx="9">
                  <c:v>7</c:v>
                </c:pt>
                <c:pt idx="10">
                  <c:v>8.9</c:v>
                </c:pt>
                <c:pt idx="11">
                  <c:v>5.7</c:v>
                </c:pt>
                <c:pt idx="12">
                  <c:v>6.5</c:v>
                </c:pt>
                <c:pt idx="13">
                  <c:v>4.7</c:v>
                </c:pt>
                <c:pt idx="1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4-4EF5-AC7D-251D2B75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209888"/>
        <c:axId val="757207592"/>
      </c:barChart>
      <c:catAx>
        <c:axId val="7572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07592"/>
        <c:crosses val="autoZero"/>
        <c:auto val="1"/>
        <c:lblAlgn val="ctr"/>
        <c:lblOffset val="100"/>
        <c:noMultiLvlLbl val="0"/>
      </c:catAx>
      <c:valAx>
        <c:axId val="7572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'means from spss'!$C$4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'means from spss'!$D$3:$R$3</c:f>
              <c:strCache>
                <c:ptCount val="15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</c:strCache>
            </c:strRef>
          </c:cat>
          <c:val>
            <c:numRef>
              <c:f>'means from spss'!$D$4:$R$4</c:f>
              <c:numCache>
                <c:formatCode>General</c:formatCode>
                <c:ptCount val="15"/>
                <c:pt idx="0">
                  <c:v>7.0000000000000007E-2</c:v>
                </c:pt>
                <c:pt idx="1">
                  <c:v>5.5E-2</c:v>
                </c:pt>
                <c:pt idx="2">
                  <c:v>5.7000000000000002E-2</c:v>
                </c:pt>
                <c:pt idx="3">
                  <c:v>8.5000000000000006E-2</c:v>
                </c:pt>
                <c:pt idx="4">
                  <c:v>4.8000000000000001E-2</c:v>
                </c:pt>
                <c:pt idx="5">
                  <c:v>0.105</c:v>
                </c:pt>
                <c:pt idx="6">
                  <c:v>7.6999999999999999E-2</c:v>
                </c:pt>
                <c:pt idx="7">
                  <c:v>0.06</c:v>
                </c:pt>
                <c:pt idx="8">
                  <c:v>0.05</c:v>
                </c:pt>
                <c:pt idx="9">
                  <c:v>4.8000000000000001E-2</c:v>
                </c:pt>
                <c:pt idx="10">
                  <c:v>0.10100000000000001</c:v>
                </c:pt>
                <c:pt idx="11">
                  <c:v>7.0000000000000007E-2</c:v>
                </c:pt>
                <c:pt idx="12">
                  <c:v>6.0999999999999999E-2</c:v>
                </c:pt>
                <c:pt idx="13">
                  <c:v>6.3E-2</c:v>
                </c:pt>
                <c:pt idx="1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62C-98F1-525574EDF83A}"/>
            </c:ext>
          </c:extLst>
        </c:ser>
        <c:ser>
          <c:idx val="1"/>
          <c:order val="1"/>
          <c:tx>
            <c:strRef>
              <c:f>'means from spss'!$C$5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'means from spss'!$D$3:$R$3</c:f>
              <c:strCache>
                <c:ptCount val="15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</c:strCache>
            </c:strRef>
          </c:cat>
          <c:val>
            <c:numRef>
              <c:f>'means from spss'!$D$5:$R$5</c:f>
              <c:numCache>
                <c:formatCode>General</c:formatCode>
                <c:ptCount val="15"/>
                <c:pt idx="0">
                  <c:v>7.3999999999999996E-2</c:v>
                </c:pt>
                <c:pt idx="1">
                  <c:v>6.3E-2</c:v>
                </c:pt>
                <c:pt idx="2">
                  <c:v>6.3E-2</c:v>
                </c:pt>
                <c:pt idx="3">
                  <c:v>6.6000000000000003E-2</c:v>
                </c:pt>
                <c:pt idx="4">
                  <c:v>7.5999999999999998E-2</c:v>
                </c:pt>
                <c:pt idx="5">
                  <c:v>9.2999999999999999E-2</c:v>
                </c:pt>
                <c:pt idx="6">
                  <c:v>6.3E-2</c:v>
                </c:pt>
                <c:pt idx="7">
                  <c:v>0.06</c:v>
                </c:pt>
                <c:pt idx="8">
                  <c:v>5.7000000000000002E-2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0.06</c:v>
                </c:pt>
                <c:pt idx="12">
                  <c:v>6.8000000000000005E-2</c:v>
                </c:pt>
                <c:pt idx="13">
                  <c:v>5.1999999999999998E-2</c:v>
                </c:pt>
                <c:pt idx="14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9-462C-98F1-525574ED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637112"/>
        <c:axId val="388637440"/>
      </c:lineChart>
      <c:catAx>
        <c:axId val="38863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7440"/>
        <c:crosses val="autoZero"/>
        <c:auto val="1"/>
        <c:lblAlgn val="ctr"/>
        <c:lblOffset val="100"/>
        <c:noMultiLvlLbl val="0"/>
      </c:catAx>
      <c:valAx>
        <c:axId val="3886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amorphous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characters_distribution!$A$30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characters_distribution!$B$29:$P$29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characters_distribution!$B$30:$P$30</c:f>
              <c:numCache>
                <c:formatCode>General</c:formatCode>
                <c:ptCount val="15"/>
                <c:pt idx="0">
                  <c:v>11</c:v>
                </c:pt>
                <c:pt idx="1">
                  <c:v>22.3</c:v>
                </c:pt>
                <c:pt idx="2">
                  <c:v>1.4</c:v>
                </c:pt>
                <c:pt idx="3">
                  <c:v>13.9</c:v>
                </c:pt>
                <c:pt idx="4">
                  <c:v>1</c:v>
                </c:pt>
                <c:pt idx="5">
                  <c:v>1.4</c:v>
                </c:pt>
                <c:pt idx="6">
                  <c:v>23</c:v>
                </c:pt>
                <c:pt idx="7">
                  <c:v>2</c:v>
                </c:pt>
                <c:pt idx="8">
                  <c:v>1.2</c:v>
                </c:pt>
                <c:pt idx="9">
                  <c:v>0.7</c:v>
                </c:pt>
                <c:pt idx="10">
                  <c:v>1</c:v>
                </c:pt>
                <c:pt idx="11">
                  <c:v>10.3</c:v>
                </c:pt>
                <c:pt idx="12">
                  <c:v>3</c:v>
                </c:pt>
                <c:pt idx="13">
                  <c:v>1.4</c:v>
                </c:pt>
                <c:pt idx="14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D-444A-A27E-F1F58FA2FF92}"/>
            </c:ext>
          </c:extLst>
        </c:ser>
        <c:ser>
          <c:idx val="1"/>
          <c:order val="1"/>
          <c:tx>
            <c:strRef>
              <c:f>characters_distribution!$A$31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characters_distribution!$B$29:$P$29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Stateman</c:v>
                </c:pt>
                <c:pt idx="6">
                  <c:v>Nurturing</c:v>
                </c:pt>
                <c:pt idx="7">
                  <c:v>Patron</c:v>
                </c:pt>
                <c:pt idx="8">
                  <c:v>Educator</c:v>
                </c:pt>
                <c:pt idx="9">
                  <c:v>Militant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Artistic</c:v>
                </c:pt>
                <c:pt idx="14">
                  <c:v>Problem Sover</c:v>
                </c:pt>
              </c:strCache>
            </c:strRef>
          </c:cat>
          <c:val>
            <c:numRef>
              <c:f>characters_distribution!$B$31:$P$31</c:f>
              <c:numCache>
                <c:formatCode>General</c:formatCode>
                <c:ptCount val="15"/>
                <c:pt idx="0">
                  <c:v>14.5</c:v>
                </c:pt>
                <c:pt idx="1">
                  <c:v>21.3</c:v>
                </c:pt>
                <c:pt idx="2">
                  <c:v>1</c:v>
                </c:pt>
                <c:pt idx="3">
                  <c:v>10.1</c:v>
                </c:pt>
                <c:pt idx="4">
                  <c:v>1.7</c:v>
                </c:pt>
                <c:pt idx="5">
                  <c:v>2.1</c:v>
                </c:pt>
                <c:pt idx="6">
                  <c:v>15.5</c:v>
                </c:pt>
                <c:pt idx="7">
                  <c:v>4</c:v>
                </c:pt>
                <c:pt idx="8">
                  <c:v>3.3</c:v>
                </c:pt>
                <c:pt idx="9">
                  <c:v>0.7</c:v>
                </c:pt>
                <c:pt idx="10">
                  <c:v>1.9</c:v>
                </c:pt>
                <c:pt idx="11">
                  <c:v>7.8</c:v>
                </c:pt>
                <c:pt idx="12">
                  <c:v>5.6</c:v>
                </c:pt>
                <c:pt idx="13">
                  <c:v>1.7</c:v>
                </c:pt>
                <c:pt idx="14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D-444A-A27E-F1F58FA2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878472"/>
        <c:axId val="780883392"/>
      </c:barChart>
      <c:catAx>
        <c:axId val="78087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83392"/>
        <c:crosses val="autoZero"/>
        <c:auto val="1"/>
        <c:lblAlgn val="ctr"/>
        <c:lblOffset val="100"/>
        <c:noMultiLvlLbl val="0"/>
      </c:catAx>
      <c:valAx>
        <c:axId val="780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7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characters_distribution!$S$12</c:f>
              <c:strCache>
                <c:ptCount val="1"/>
                <c:pt idx="0">
                  <c:v>Female-Female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1-4CBD-8E5E-5580B626C9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1-4CBD-8E5E-5580B626C9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21-4CBD-8E5E-5580B626C9EE}"/>
              </c:ext>
            </c:extLst>
          </c:dPt>
          <c:cat>
            <c:strRef>
              <c:f>characters_distribution!$T$11:$V$11</c:f>
              <c:strCache>
                <c:ptCount val="3"/>
                <c:pt idx="0">
                  <c:v>Agency</c:v>
                </c:pt>
                <c:pt idx="1">
                  <c:v>Communal</c:v>
                </c:pt>
                <c:pt idx="2">
                  <c:v>Nutral</c:v>
                </c:pt>
              </c:strCache>
            </c:strRef>
          </c:cat>
          <c:val>
            <c:numRef>
              <c:f>characters_distribution!$T$12:$V$12</c:f>
              <c:numCache>
                <c:formatCode>General</c:formatCode>
                <c:ptCount val="3"/>
                <c:pt idx="0">
                  <c:v>27.000000000000004</c:v>
                </c:pt>
                <c:pt idx="1">
                  <c:v>33.5</c:v>
                </c:pt>
                <c:pt idx="2">
                  <c:v>34.199999999999996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4-4348-85AF-FE457ADA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characters_distribution!$S$13</c:f>
              <c:strCache>
                <c:ptCount val="1"/>
                <c:pt idx="0">
                  <c:v>Female-Male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1-4ABD-A2DA-C959596452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41-4ABD-A2DA-C959596452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41-4ABD-A2DA-C9595964520C}"/>
              </c:ext>
            </c:extLst>
          </c:dPt>
          <c:cat>
            <c:strRef>
              <c:f>characters_distribution!$T$11:$V$11</c:f>
              <c:strCache>
                <c:ptCount val="3"/>
                <c:pt idx="0">
                  <c:v>Agency</c:v>
                </c:pt>
                <c:pt idx="1">
                  <c:v>Communal</c:v>
                </c:pt>
                <c:pt idx="2">
                  <c:v>Nutral</c:v>
                </c:pt>
              </c:strCache>
            </c:strRef>
          </c:cat>
          <c:val>
            <c:numRef>
              <c:f>characters_distribution!$T$13:$V$13</c:f>
              <c:numCache>
                <c:formatCode>General</c:formatCode>
                <c:ptCount val="3"/>
                <c:pt idx="0">
                  <c:v>30.200000000000003</c:v>
                </c:pt>
                <c:pt idx="1">
                  <c:v>17.200000000000003</c:v>
                </c:pt>
                <c:pt idx="2">
                  <c:v>45.699999999999996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D-4610-9B33-69C807BE8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characters_distribution!$S$14</c:f>
              <c:strCache>
                <c:ptCount val="1"/>
                <c:pt idx="0">
                  <c:v>Female-Amorphous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8D-4DB9-857B-E6230212A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8D-4DB9-857B-E6230212A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8D-4DB9-857B-E6230212ACA5}"/>
              </c:ext>
            </c:extLst>
          </c:dPt>
          <c:cat>
            <c:strRef>
              <c:f>characters_distribution!$T$11:$V$11</c:f>
              <c:strCache>
                <c:ptCount val="3"/>
                <c:pt idx="0">
                  <c:v>Agency</c:v>
                </c:pt>
                <c:pt idx="1">
                  <c:v>Communal</c:v>
                </c:pt>
                <c:pt idx="2">
                  <c:v>Nutral</c:v>
                </c:pt>
              </c:strCache>
            </c:strRef>
          </c:cat>
          <c:val>
            <c:numRef>
              <c:f>characters_distribution!$T$14:$V$14</c:f>
              <c:numCache>
                <c:formatCode>General</c:formatCode>
                <c:ptCount val="3"/>
                <c:pt idx="0">
                  <c:v>24.299999999999997</c:v>
                </c:pt>
                <c:pt idx="1">
                  <c:v>46.7</c:v>
                </c:pt>
                <c:pt idx="2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9-4225-B9CC-DCACB0C2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characters_distribution!$S$16</c:f>
              <c:strCache>
                <c:ptCount val="1"/>
                <c:pt idx="0">
                  <c:v>Male-Female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5B-463D-ACE7-954C00C6CF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5B-463D-ACE7-954C00C6CF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5B-463D-ACE7-954C00C6CFA2}"/>
              </c:ext>
            </c:extLst>
          </c:dPt>
          <c:cat>
            <c:strRef>
              <c:f>characters_distribution!$T$11:$V$11</c:f>
              <c:strCache>
                <c:ptCount val="3"/>
                <c:pt idx="0">
                  <c:v>Agency</c:v>
                </c:pt>
                <c:pt idx="1">
                  <c:v>Communal</c:v>
                </c:pt>
                <c:pt idx="2">
                  <c:v>Nutral</c:v>
                </c:pt>
              </c:strCache>
            </c:strRef>
          </c:cat>
          <c:val>
            <c:numRef>
              <c:f>characters_distribution!$T$16:$V$16</c:f>
              <c:numCache>
                <c:formatCode>General</c:formatCode>
                <c:ptCount val="3"/>
                <c:pt idx="0">
                  <c:v>26.2</c:v>
                </c:pt>
                <c:pt idx="1">
                  <c:v>31.2</c:v>
                </c:pt>
                <c:pt idx="2">
                  <c:v>36.799999999999997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2-43F7-9CB9-1ABD818F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characters_distribution!$S$17</c:f>
              <c:strCache>
                <c:ptCount val="1"/>
                <c:pt idx="0">
                  <c:v>Male-Male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0E-445F-85CE-D4AE924EDE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0E-445F-85CE-D4AE924EDE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0E-445F-85CE-D4AE924EDE71}"/>
              </c:ext>
            </c:extLst>
          </c:dPt>
          <c:cat>
            <c:strRef>
              <c:f>characters_distribution!$T$11:$V$11</c:f>
              <c:strCache>
                <c:ptCount val="3"/>
                <c:pt idx="0">
                  <c:v>Agency</c:v>
                </c:pt>
                <c:pt idx="1">
                  <c:v>Communal</c:v>
                </c:pt>
                <c:pt idx="2">
                  <c:v>Nutral</c:v>
                </c:pt>
              </c:strCache>
            </c:strRef>
          </c:cat>
          <c:val>
            <c:numRef>
              <c:f>characters_distribution!$T$17:$V$17</c:f>
              <c:numCache>
                <c:formatCode>General</c:formatCode>
                <c:ptCount val="3"/>
                <c:pt idx="0">
                  <c:v>39.1</c:v>
                </c:pt>
                <c:pt idx="1">
                  <c:v>18.399999999999999</c:v>
                </c:pt>
                <c:pt idx="2">
                  <c:v>36.900000000000006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6-4AD0-9C5B-3D087264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characters_distribution!$S$18</c:f>
              <c:strCache>
                <c:ptCount val="1"/>
                <c:pt idx="0">
                  <c:v>Male-Amorphous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68-40A1-A80B-38406230D8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68-40A1-A80B-38406230D8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68-40A1-A80B-38406230D8A8}"/>
              </c:ext>
            </c:extLst>
          </c:dPt>
          <c:cat>
            <c:strRef>
              <c:f>characters_distribution!$T$11:$V$11</c:f>
              <c:strCache>
                <c:ptCount val="3"/>
                <c:pt idx="0">
                  <c:v>Agency</c:v>
                </c:pt>
                <c:pt idx="1">
                  <c:v>Communal</c:v>
                </c:pt>
                <c:pt idx="2">
                  <c:v>Nutral</c:v>
                </c:pt>
              </c:strCache>
            </c:strRef>
          </c:cat>
          <c:val>
            <c:numRef>
              <c:f>characters_distribution!$T$18:$V$18</c:f>
              <c:numCache>
                <c:formatCode>General</c:formatCode>
                <c:ptCount val="3"/>
                <c:pt idx="0">
                  <c:v>35.200000000000003</c:v>
                </c:pt>
                <c:pt idx="1">
                  <c:v>37.799999999999997</c:v>
                </c:pt>
                <c:pt idx="2">
                  <c:v>19.099999999999998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A-46A9-AE74-F70A65B3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10</xdr:row>
      <xdr:rowOff>0</xdr:rowOff>
    </xdr:from>
    <xdr:to>
      <xdr:col>32</xdr:col>
      <xdr:colOff>571500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2F64A-76D3-4B34-9514-ED6AEE1C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25</xdr:row>
      <xdr:rowOff>76200</xdr:rowOff>
    </xdr:from>
    <xdr:to>
      <xdr:col>33</xdr:col>
      <xdr:colOff>190500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36A81-C07B-4C27-80C6-BE1459A24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447675</xdr:colOff>
      <xdr:row>40</xdr:row>
      <xdr:rowOff>161925</xdr:rowOff>
    </xdr:from>
    <xdr:to>
      <xdr:col>33</xdr:col>
      <xdr:colOff>142875</xdr:colOff>
      <xdr:row>55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11196-4F4A-470D-9DE8-554CFC207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142875</xdr:colOff>
      <xdr:row>47</xdr:row>
      <xdr:rowOff>114300</xdr:rowOff>
    </xdr:from>
    <xdr:to>
      <xdr:col>6</xdr:col>
      <xdr:colOff>552450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36546-5583-4505-A3BF-F3ED7D84C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32</xdr:row>
      <xdr:rowOff>104775</xdr:rowOff>
    </xdr:from>
    <xdr:to>
      <xdr:col>6</xdr:col>
      <xdr:colOff>371475</xdr:colOff>
      <xdr:row>46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413E05-346D-4C8D-9B0B-4A9246825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85725</xdr:colOff>
      <xdr:row>62</xdr:row>
      <xdr:rowOff>152400</xdr:rowOff>
    </xdr:from>
    <xdr:to>
      <xdr:col>6</xdr:col>
      <xdr:colOff>495300</xdr:colOff>
      <xdr:row>77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F56D43-B06F-48D1-8922-7DB3587CE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581025</xdr:colOff>
      <xdr:row>47</xdr:row>
      <xdr:rowOff>104775</xdr:rowOff>
    </xdr:from>
    <xdr:to>
      <xdr:col>12</xdr:col>
      <xdr:colOff>247650</xdr:colOff>
      <xdr:row>61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1900E8-4A52-4B3C-A506-191A5B16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476250</xdr:colOff>
      <xdr:row>32</xdr:row>
      <xdr:rowOff>85725</xdr:rowOff>
    </xdr:from>
    <xdr:to>
      <xdr:col>12</xdr:col>
      <xdr:colOff>142875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BA5CA9-BA97-4D7B-AFEE-6EB0B613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647700</xdr:colOff>
      <xdr:row>62</xdr:row>
      <xdr:rowOff>142875</xdr:rowOff>
    </xdr:from>
    <xdr:to>
      <xdr:col>12</xdr:col>
      <xdr:colOff>314325</xdr:colOff>
      <xdr:row>77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CC0FAD-2F01-4EAA-8253-A9117274B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376237</xdr:colOff>
      <xdr:row>16</xdr:row>
      <xdr:rowOff>123825</xdr:rowOff>
    </xdr:from>
    <xdr:to>
      <xdr:col>22</xdr:col>
      <xdr:colOff>547687</xdr:colOff>
      <xdr:row>31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B2710DF-2309-4AD0-A824-EC40C1CC0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304800</xdr:colOff>
      <xdr:row>1</xdr:row>
      <xdr:rowOff>114300</xdr:rowOff>
    </xdr:from>
    <xdr:to>
      <xdr:col>22</xdr:col>
      <xdr:colOff>476250</xdr:colOff>
      <xdr:row>16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EF69200-D3A8-4A10-A5A5-890860FF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381000</xdr:colOff>
      <xdr:row>21</xdr:row>
      <xdr:rowOff>57150</xdr:rowOff>
    </xdr:from>
    <xdr:to>
      <xdr:col>22</xdr:col>
      <xdr:colOff>552450</xdr:colOff>
      <xdr:row>35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05F929E-726A-48E9-9163-BD97EE392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371475</xdr:colOff>
      <xdr:row>11</xdr:row>
      <xdr:rowOff>180975</xdr:rowOff>
    </xdr:from>
    <xdr:to>
      <xdr:col>22</xdr:col>
      <xdr:colOff>542925</xdr:colOff>
      <xdr:row>26</xdr:row>
      <xdr:rowOff>66675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A4F62DE-359A-46F1-8C04-92CA58B81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447675</xdr:colOff>
      <xdr:row>4</xdr:row>
      <xdr:rowOff>133350</xdr:rowOff>
    </xdr:from>
    <xdr:to>
      <xdr:col>23</xdr:col>
      <xdr:colOff>9525</xdr:colOff>
      <xdr:row>19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048596-8D0A-4E5B-AF00-F0C4D5D8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76200</xdr:colOff>
      <xdr:row>18</xdr:row>
      <xdr:rowOff>85725</xdr:rowOff>
    </xdr:from>
    <xdr:to>
      <xdr:col>31</xdr:col>
      <xdr:colOff>381000</xdr:colOff>
      <xdr:row>32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F5C97D4-2AE9-4B6A-9002-D1EF61AE4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323850</xdr:colOff>
      <xdr:row>12</xdr:row>
      <xdr:rowOff>123825</xdr:rowOff>
    </xdr:from>
    <xdr:to>
      <xdr:col>26</xdr:col>
      <xdr:colOff>533400</xdr:colOff>
      <xdr:row>39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687980-99B3-428C-A69E-9BB6DA34E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576262</xdr:colOff>
      <xdr:row>12</xdr:row>
      <xdr:rowOff>119062</xdr:rowOff>
    </xdr:from>
    <xdr:to>
      <xdr:col>34</xdr:col>
      <xdr:colOff>271462</xdr:colOff>
      <xdr:row>39</xdr:row>
      <xdr:rowOff>178498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95C691-C59F-45DD-976C-AB4FB4564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457200</xdr:colOff>
      <xdr:row>11</xdr:row>
      <xdr:rowOff>123825</xdr:rowOff>
    </xdr:from>
    <xdr:to>
      <xdr:col>47</xdr:col>
      <xdr:colOff>152400</xdr:colOff>
      <xdr:row>38</xdr:row>
      <xdr:rowOff>183261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F14AE99-A661-40B0-9A07-44417F485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85725</xdr:colOff>
      <xdr:row>11</xdr:row>
      <xdr:rowOff>114300</xdr:rowOff>
    </xdr:from>
    <xdr:to>
      <xdr:col>39</xdr:col>
      <xdr:colOff>390525</xdr:colOff>
      <xdr:row>38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B6A88D-A5E5-4444-BA31-C2E5BA540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1</xdr:row>
      <xdr:rowOff>85725</xdr:rowOff>
    </xdr:from>
    <xdr:to>
      <xdr:col>27</xdr:col>
      <xdr:colOff>333375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54C16-A349-4EC4-A8B8-0F1814A62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"/>
  <sheetViews>
    <sheetView tabSelected="1" topLeftCell="T4" workbookViewId="0">
      <selection activeCell="AH6" activeCellId="1" sqref="AG6 AH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6.85546875" bestFit="1" customWidth="1"/>
    <col min="5" max="5" width="10.140625" bestFit="1" customWidth="1"/>
    <col min="6" max="6" width="21.7109375" bestFit="1" customWidth="1"/>
    <col min="7" max="7" width="14" bestFit="1" customWidth="1"/>
    <col min="8" max="8" width="9.5703125" bestFit="1" customWidth="1"/>
    <col min="9" max="9" width="14.7109375" bestFit="1" customWidth="1"/>
    <col min="10" max="10" width="8.7109375" bestFit="1" customWidth="1"/>
    <col min="11" max="11" width="17.28515625" bestFit="1" customWidth="1"/>
    <col min="12" max="12" width="9.28515625" bestFit="1" customWidth="1"/>
    <col min="13" max="13" width="5" bestFit="1" customWidth="1"/>
    <col min="14" max="14" width="8.85546875" bestFit="1" customWidth="1"/>
    <col min="15" max="15" width="16" bestFit="1" customWidth="1"/>
    <col min="16" max="16" width="14.140625" bestFit="1" customWidth="1"/>
    <col min="19" max="19" width="18.85546875" bestFit="1" customWidth="1"/>
    <col min="21" max="21" width="10.57031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32</v>
      </c>
      <c r="G1" t="s">
        <v>31</v>
      </c>
      <c r="H1" t="s">
        <v>4</v>
      </c>
      <c r="I1" t="s">
        <v>30</v>
      </c>
      <c r="J1" t="s">
        <v>5</v>
      </c>
      <c r="K1" t="s">
        <v>28</v>
      </c>
      <c r="L1" t="s">
        <v>6</v>
      </c>
      <c r="M1" t="s">
        <v>7</v>
      </c>
      <c r="N1" t="s">
        <v>8</v>
      </c>
      <c r="O1" t="s">
        <v>29</v>
      </c>
      <c r="P1" t="s">
        <v>9</v>
      </c>
      <c r="Q1" t="s">
        <v>10</v>
      </c>
    </row>
    <row r="2" spans="1:42" x14ac:dyDescent="0.25">
      <c r="A2" t="s">
        <v>11</v>
      </c>
      <c r="B2">
        <v>64</v>
      </c>
      <c r="C2">
        <v>90</v>
      </c>
      <c r="D2">
        <v>119</v>
      </c>
      <c r="E2">
        <v>172</v>
      </c>
      <c r="F2">
        <v>13</v>
      </c>
      <c r="G2">
        <v>36</v>
      </c>
      <c r="H2">
        <v>182</v>
      </c>
      <c r="I2">
        <v>30</v>
      </c>
      <c r="J2">
        <v>54</v>
      </c>
      <c r="K2">
        <v>30</v>
      </c>
      <c r="L2">
        <v>22</v>
      </c>
      <c r="M2">
        <v>62</v>
      </c>
      <c r="N2">
        <v>127</v>
      </c>
      <c r="O2">
        <v>116</v>
      </c>
      <c r="P2">
        <v>50</v>
      </c>
      <c r="Q2">
        <v>1167</v>
      </c>
      <c r="R2">
        <v>3360</v>
      </c>
      <c r="AB2" t="s">
        <v>12</v>
      </c>
      <c r="AC2" t="s">
        <v>13</v>
      </c>
      <c r="AD2" t="s">
        <v>14</v>
      </c>
      <c r="AG2" t="s">
        <v>15</v>
      </c>
      <c r="AN2" t="s">
        <v>16</v>
      </c>
    </row>
    <row r="3" spans="1:42" x14ac:dyDescent="0.25">
      <c r="A3" t="s">
        <v>17</v>
      </c>
      <c r="B3">
        <v>109</v>
      </c>
      <c r="C3">
        <v>81</v>
      </c>
      <c r="D3">
        <v>68</v>
      </c>
      <c r="E3">
        <v>160</v>
      </c>
      <c r="F3">
        <v>68</v>
      </c>
      <c r="G3">
        <v>211</v>
      </c>
      <c r="H3">
        <v>127</v>
      </c>
      <c r="I3">
        <v>87</v>
      </c>
      <c r="J3">
        <v>72</v>
      </c>
      <c r="K3">
        <v>74</v>
      </c>
      <c r="L3">
        <v>186</v>
      </c>
      <c r="M3">
        <v>108</v>
      </c>
      <c r="N3">
        <v>89</v>
      </c>
      <c r="O3">
        <v>103</v>
      </c>
      <c r="P3">
        <v>58</v>
      </c>
      <c r="Q3">
        <v>1601</v>
      </c>
      <c r="AA3" t="s">
        <v>12</v>
      </c>
      <c r="AB3">
        <v>34.729999999999997</v>
      </c>
      <c r="AC3">
        <v>47.65</v>
      </c>
      <c r="AD3">
        <v>17.62</v>
      </c>
    </row>
    <row r="4" spans="1:42" x14ac:dyDescent="0.25">
      <c r="A4" t="s">
        <v>18</v>
      </c>
      <c r="B4">
        <v>65</v>
      </c>
      <c r="C4">
        <v>132</v>
      </c>
      <c r="D4">
        <v>8</v>
      </c>
      <c r="E4">
        <v>82</v>
      </c>
      <c r="F4">
        <v>6</v>
      </c>
      <c r="G4">
        <v>8</v>
      </c>
      <c r="H4">
        <v>136</v>
      </c>
      <c r="I4">
        <v>12</v>
      </c>
      <c r="J4">
        <v>7</v>
      </c>
      <c r="K4">
        <v>4</v>
      </c>
      <c r="L4">
        <v>6</v>
      </c>
      <c r="M4">
        <v>61</v>
      </c>
      <c r="N4">
        <v>18</v>
      </c>
      <c r="O4">
        <v>8</v>
      </c>
      <c r="P4">
        <v>39</v>
      </c>
      <c r="Q4">
        <v>592</v>
      </c>
      <c r="AB4" t="s">
        <v>12</v>
      </c>
      <c r="AC4" t="s">
        <v>13</v>
      </c>
      <c r="AD4" t="s">
        <v>14</v>
      </c>
      <c r="AG4" t="s">
        <v>12</v>
      </c>
      <c r="AH4" t="s">
        <v>13</v>
      </c>
      <c r="AI4" t="s">
        <v>14</v>
      </c>
      <c r="AJ4" t="s">
        <v>19</v>
      </c>
      <c r="AN4" t="s">
        <v>12</v>
      </c>
      <c r="AO4" t="s">
        <v>13</v>
      </c>
      <c r="AP4" t="s">
        <v>14</v>
      </c>
    </row>
    <row r="5" spans="1:42" x14ac:dyDescent="0.25">
      <c r="A5" t="s">
        <v>10</v>
      </c>
      <c r="B5">
        <f>SUM(B2:B4)</f>
        <v>238</v>
      </c>
      <c r="C5">
        <f t="shared" ref="C5:Q5" si="0">SUM(C2:C4)</f>
        <v>303</v>
      </c>
      <c r="D5">
        <f t="shared" si="0"/>
        <v>195</v>
      </c>
      <c r="E5">
        <f t="shared" si="0"/>
        <v>414</v>
      </c>
      <c r="F5">
        <f t="shared" si="0"/>
        <v>87</v>
      </c>
      <c r="G5">
        <f t="shared" si="0"/>
        <v>255</v>
      </c>
      <c r="H5">
        <f t="shared" si="0"/>
        <v>445</v>
      </c>
      <c r="I5">
        <f t="shared" si="0"/>
        <v>129</v>
      </c>
      <c r="J5">
        <f t="shared" si="0"/>
        <v>133</v>
      </c>
      <c r="K5">
        <f t="shared" si="0"/>
        <v>108</v>
      </c>
      <c r="L5">
        <f t="shared" si="0"/>
        <v>214</v>
      </c>
      <c r="M5">
        <f t="shared" si="0"/>
        <v>231</v>
      </c>
      <c r="N5">
        <f t="shared" si="0"/>
        <v>234</v>
      </c>
      <c r="O5">
        <f t="shared" si="0"/>
        <v>227</v>
      </c>
      <c r="P5">
        <f t="shared" si="0"/>
        <v>147</v>
      </c>
      <c r="Q5">
        <f t="shared" si="0"/>
        <v>3360</v>
      </c>
    </row>
    <row r="6" spans="1:42" x14ac:dyDescent="0.25">
      <c r="A6" t="s">
        <v>20</v>
      </c>
      <c r="B6">
        <v>17</v>
      </c>
      <c r="C6">
        <v>18</v>
      </c>
      <c r="D6">
        <v>27</v>
      </c>
      <c r="E6">
        <v>50</v>
      </c>
      <c r="F6">
        <v>4</v>
      </c>
      <c r="G6">
        <v>6</v>
      </c>
      <c r="H6">
        <v>40</v>
      </c>
      <c r="I6">
        <v>8</v>
      </c>
      <c r="J6">
        <v>19</v>
      </c>
      <c r="K6">
        <v>9</v>
      </c>
      <c r="L6">
        <v>5</v>
      </c>
      <c r="M6">
        <v>16</v>
      </c>
      <c r="N6">
        <v>16</v>
      </c>
      <c r="O6">
        <v>20</v>
      </c>
      <c r="P6">
        <v>17</v>
      </c>
      <c r="Q6">
        <v>272</v>
      </c>
      <c r="R6">
        <v>4953</v>
      </c>
      <c r="AA6" t="s">
        <v>13</v>
      </c>
      <c r="AB6">
        <v>5.49</v>
      </c>
      <c r="AC6">
        <v>82.92</v>
      </c>
      <c r="AD6">
        <v>11.59</v>
      </c>
      <c r="AF6" t="s">
        <v>21</v>
      </c>
      <c r="AG6">
        <v>1060</v>
      </c>
      <c r="AH6">
        <v>1476</v>
      </c>
      <c r="AI6">
        <v>538</v>
      </c>
      <c r="AJ6">
        <v>3074</v>
      </c>
      <c r="AM6" t="s">
        <v>21</v>
      </c>
      <c r="AN6">
        <v>34.5</v>
      </c>
      <c r="AO6">
        <v>48</v>
      </c>
      <c r="AP6">
        <v>17.5</v>
      </c>
    </row>
    <row r="7" spans="1:42" x14ac:dyDescent="0.25">
      <c r="A7" t="s">
        <v>22</v>
      </c>
      <c r="B7">
        <v>294</v>
      </c>
      <c r="C7">
        <v>239</v>
      </c>
      <c r="D7">
        <v>257</v>
      </c>
      <c r="E7">
        <v>288</v>
      </c>
      <c r="F7">
        <v>328</v>
      </c>
      <c r="G7">
        <v>442</v>
      </c>
      <c r="H7">
        <v>259</v>
      </c>
      <c r="I7">
        <v>234</v>
      </c>
      <c r="J7">
        <v>226</v>
      </c>
      <c r="K7">
        <v>289</v>
      </c>
      <c r="L7">
        <v>364</v>
      </c>
      <c r="M7">
        <v>234</v>
      </c>
      <c r="N7">
        <v>269</v>
      </c>
      <c r="O7">
        <v>191</v>
      </c>
      <c r="P7">
        <v>193</v>
      </c>
      <c r="Q7">
        <v>4107</v>
      </c>
      <c r="AF7" t="s">
        <v>23</v>
      </c>
      <c r="AG7">
        <v>240</v>
      </c>
      <c r="AH7">
        <v>3660</v>
      </c>
      <c r="AI7">
        <v>511</v>
      </c>
      <c r="AJ7">
        <v>4411</v>
      </c>
      <c r="AN7" t="s">
        <v>12</v>
      </c>
      <c r="AO7" t="s">
        <v>13</v>
      </c>
      <c r="AP7" t="s">
        <v>14</v>
      </c>
    </row>
    <row r="8" spans="1:42" x14ac:dyDescent="0.25">
      <c r="A8" t="s">
        <v>24</v>
      </c>
      <c r="B8">
        <v>83</v>
      </c>
      <c r="C8">
        <v>122</v>
      </c>
      <c r="D8">
        <v>6</v>
      </c>
      <c r="E8">
        <v>58</v>
      </c>
      <c r="F8">
        <v>10</v>
      </c>
      <c r="G8">
        <v>12</v>
      </c>
      <c r="H8">
        <v>89</v>
      </c>
      <c r="I8">
        <v>23</v>
      </c>
      <c r="J8">
        <v>19</v>
      </c>
      <c r="K8">
        <v>4</v>
      </c>
      <c r="L8">
        <v>11</v>
      </c>
      <c r="M8">
        <v>45</v>
      </c>
      <c r="N8">
        <v>32</v>
      </c>
      <c r="O8">
        <v>10</v>
      </c>
      <c r="P8">
        <v>50</v>
      </c>
      <c r="Q8">
        <v>574</v>
      </c>
      <c r="AF8" t="s">
        <v>33</v>
      </c>
      <c r="AG8">
        <f>SUM(AG6:AG7)</f>
        <v>1300</v>
      </c>
      <c r="AH8">
        <f>SUM(AH6:AH7)</f>
        <v>5136</v>
      </c>
      <c r="AI8">
        <f>SUM(AI6:AI7)</f>
        <v>1049</v>
      </c>
      <c r="AJ8">
        <f>SUM(AJ6:AJ7)</f>
        <v>7485</v>
      </c>
      <c r="AM8" t="s">
        <v>23</v>
      </c>
      <c r="AN8">
        <v>5.4</v>
      </c>
      <c r="AO8">
        <v>83</v>
      </c>
      <c r="AP8">
        <v>11.6</v>
      </c>
    </row>
    <row r="9" spans="1:42" x14ac:dyDescent="0.25">
      <c r="A9" t="s">
        <v>10</v>
      </c>
      <c r="B9">
        <f t="shared" ref="B9:Q9" si="1">SUM(B6:B8)</f>
        <v>394</v>
      </c>
      <c r="C9">
        <f t="shared" si="1"/>
        <v>379</v>
      </c>
      <c r="D9">
        <f t="shared" si="1"/>
        <v>290</v>
      </c>
      <c r="E9">
        <f t="shared" si="1"/>
        <v>396</v>
      </c>
      <c r="F9">
        <f t="shared" si="1"/>
        <v>342</v>
      </c>
      <c r="G9">
        <f t="shared" si="1"/>
        <v>460</v>
      </c>
      <c r="H9">
        <f t="shared" si="1"/>
        <v>388</v>
      </c>
      <c r="I9">
        <f t="shared" si="1"/>
        <v>265</v>
      </c>
      <c r="J9">
        <f t="shared" si="1"/>
        <v>264</v>
      </c>
      <c r="K9">
        <f t="shared" si="1"/>
        <v>302</v>
      </c>
      <c r="L9">
        <f t="shared" si="1"/>
        <v>380</v>
      </c>
      <c r="M9">
        <f t="shared" si="1"/>
        <v>295</v>
      </c>
      <c r="N9">
        <f t="shared" si="1"/>
        <v>317</v>
      </c>
      <c r="O9">
        <f t="shared" si="1"/>
        <v>221</v>
      </c>
      <c r="P9">
        <f t="shared" si="1"/>
        <v>260</v>
      </c>
      <c r="Q9">
        <f t="shared" si="1"/>
        <v>4953</v>
      </c>
      <c r="AN9" t="s">
        <v>12</v>
      </c>
      <c r="AO9" t="s">
        <v>13</v>
      </c>
      <c r="AP9" t="s">
        <v>14</v>
      </c>
    </row>
    <row r="10" spans="1:42" x14ac:dyDescent="0.25">
      <c r="AM10" t="s">
        <v>34</v>
      </c>
      <c r="AN10" s="1">
        <f>AG8/AJ8*100</f>
        <v>17.368069472277888</v>
      </c>
      <c r="AO10" s="1">
        <f>AH8/AJ8*100</f>
        <v>68.617234468937866</v>
      </c>
      <c r="AP10" s="1">
        <f>AI8/AJ8*100</f>
        <v>14.014696058784235</v>
      </c>
    </row>
    <row r="11" spans="1:42" x14ac:dyDescent="0.25">
      <c r="B11" t="s">
        <v>0</v>
      </c>
      <c r="C11" t="s">
        <v>1</v>
      </c>
      <c r="D11" t="s">
        <v>2</v>
      </c>
      <c r="E11" t="s">
        <v>3</v>
      </c>
      <c r="F11" t="s">
        <v>32</v>
      </c>
      <c r="G11" t="s">
        <v>31</v>
      </c>
      <c r="H11" t="s">
        <v>4</v>
      </c>
      <c r="I11" t="s">
        <v>30</v>
      </c>
      <c r="J11" t="s">
        <v>5</v>
      </c>
      <c r="K11" t="s">
        <v>28</v>
      </c>
      <c r="L11" t="s">
        <v>6</v>
      </c>
      <c r="M11" t="s">
        <v>7</v>
      </c>
      <c r="N11" t="s">
        <v>8</v>
      </c>
      <c r="O11" t="s">
        <v>29</v>
      </c>
      <c r="P11" t="s">
        <v>9</v>
      </c>
      <c r="T11" t="s">
        <v>25</v>
      </c>
      <c r="U11" t="s">
        <v>26</v>
      </c>
      <c r="V11" t="s">
        <v>27</v>
      </c>
    </row>
    <row r="12" spans="1:42" x14ac:dyDescent="0.25">
      <c r="A12" t="s">
        <v>11</v>
      </c>
      <c r="B12">
        <v>5.5</v>
      </c>
      <c r="C12">
        <v>7.7</v>
      </c>
      <c r="D12">
        <v>10.199999999999999</v>
      </c>
      <c r="E12">
        <v>14.7</v>
      </c>
      <c r="F12">
        <v>1.1000000000000001</v>
      </c>
      <c r="G12">
        <v>3.1</v>
      </c>
      <c r="H12">
        <v>15.6</v>
      </c>
      <c r="I12">
        <v>2.6</v>
      </c>
      <c r="J12">
        <v>4.5999999999999996</v>
      </c>
      <c r="K12">
        <v>2.6</v>
      </c>
      <c r="L12">
        <v>1.9</v>
      </c>
      <c r="M12">
        <v>5.3</v>
      </c>
      <c r="N12">
        <v>10.9</v>
      </c>
      <c r="O12">
        <v>9.9</v>
      </c>
      <c r="P12">
        <v>4.3</v>
      </c>
      <c r="S12" t="s">
        <v>11</v>
      </c>
      <c r="T12">
        <f>B12+F12+K12+N12+P12+I12</f>
        <v>27.000000000000004</v>
      </c>
      <c r="U12">
        <f>C12+D12+H12</f>
        <v>33.5</v>
      </c>
      <c r="V12">
        <f>E12+G12+J12+L12+O12</f>
        <v>34.199999999999996</v>
      </c>
    </row>
    <row r="13" spans="1:42" x14ac:dyDescent="0.25">
      <c r="A13" t="s">
        <v>17</v>
      </c>
      <c r="B13">
        <v>6.8</v>
      </c>
      <c r="C13">
        <v>5.0999999999999996</v>
      </c>
      <c r="D13">
        <v>4.2</v>
      </c>
      <c r="E13">
        <v>10</v>
      </c>
      <c r="F13">
        <v>4.2</v>
      </c>
      <c r="G13">
        <v>13.2</v>
      </c>
      <c r="H13">
        <v>7.9</v>
      </c>
      <c r="I13">
        <v>5.4</v>
      </c>
      <c r="J13">
        <v>4.5</v>
      </c>
      <c r="K13">
        <v>4.5999999999999996</v>
      </c>
      <c r="L13">
        <v>11.6</v>
      </c>
      <c r="M13">
        <v>6.7</v>
      </c>
      <c r="N13">
        <v>5.6</v>
      </c>
      <c r="O13">
        <v>6.4</v>
      </c>
      <c r="P13">
        <v>3.6</v>
      </c>
      <c r="S13" t="s">
        <v>17</v>
      </c>
      <c r="T13">
        <f>B13+F13+K13+N13+P13+I13</f>
        <v>30.200000000000003</v>
      </c>
      <c r="U13">
        <f>C13+D13+H13</f>
        <v>17.200000000000003</v>
      </c>
      <c r="V13">
        <f>E13+G13+J13+L13+O13</f>
        <v>45.699999999999996</v>
      </c>
    </row>
    <row r="14" spans="1:42" x14ac:dyDescent="0.25">
      <c r="A14" t="s">
        <v>18</v>
      </c>
      <c r="B14">
        <v>11</v>
      </c>
      <c r="C14">
        <v>22.3</v>
      </c>
      <c r="D14">
        <v>1.4</v>
      </c>
      <c r="E14">
        <v>13.9</v>
      </c>
      <c r="F14">
        <v>1</v>
      </c>
      <c r="G14">
        <v>1.4</v>
      </c>
      <c r="H14">
        <v>23</v>
      </c>
      <c r="I14">
        <v>2</v>
      </c>
      <c r="J14">
        <v>1.2</v>
      </c>
      <c r="K14">
        <v>0.7</v>
      </c>
      <c r="L14">
        <v>1</v>
      </c>
      <c r="M14">
        <v>10.3</v>
      </c>
      <c r="N14">
        <v>3</v>
      </c>
      <c r="O14">
        <v>1.4</v>
      </c>
      <c r="P14">
        <v>6.6</v>
      </c>
      <c r="S14" t="s">
        <v>18</v>
      </c>
      <c r="T14">
        <f>B14+F14+K14+N14+P14+I14</f>
        <v>24.299999999999997</v>
      </c>
      <c r="U14">
        <f>C14+D14+H14</f>
        <v>46.7</v>
      </c>
      <c r="V14">
        <f>E14+G14+J14+L14+O14</f>
        <v>18.899999999999999</v>
      </c>
    </row>
    <row r="15" spans="1:42" x14ac:dyDescent="0.25">
      <c r="B15" t="s">
        <v>0</v>
      </c>
      <c r="C15" t="s">
        <v>1</v>
      </c>
      <c r="D15" t="s">
        <v>2</v>
      </c>
      <c r="E15" t="s">
        <v>3</v>
      </c>
      <c r="F15" t="s">
        <v>32</v>
      </c>
      <c r="G15" t="s">
        <v>31</v>
      </c>
      <c r="H15" t="s">
        <v>4</v>
      </c>
      <c r="I15" t="s">
        <v>30</v>
      </c>
      <c r="J15" t="s">
        <v>5</v>
      </c>
      <c r="K15" t="s">
        <v>28</v>
      </c>
      <c r="L15" t="s">
        <v>6</v>
      </c>
      <c r="M15" t="s">
        <v>7</v>
      </c>
      <c r="N15" t="s">
        <v>8</v>
      </c>
      <c r="O15" t="s">
        <v>29</v>
      </c>
      <c r="P15" t="s">
        <v>9</v>
      </c>
    </row>
    <row r="16" spans="1:42" x14ac:dyDescent="0.25">
      <c r="A16" t="s">
        <v>20</v>
      </c>
      <c r="B16">
        <v>6.3</v>
      </c>
      <c r="C16">
        <v>6.6</v>
      </c>
      <c r="D16">
        <v>9.9</v>
      </c>
      <c r="E16">
        <v>18.399999999999999</v>
      </c>
      <c r="F16">
        <v>1.5</v>
      </c>
      <c r="G16">
        <v>2.2000000000000002</v>
      </c>
      <c r="H16">
        <v>14.7</v>
      </c>
      <c r="I16">
        <v>2.9</v>
      </c>
      <c r="J16">
        <v>7</v>
      </c>
      <c r="K16">
        <v>3.3</v>
      </c>
      <c r="L16">
        <v>1.8</v>
      </c>
      <c r="M16">
        <v>5.9</v>
      </c>
      <c r="N16">
        <v>5.9</v>
      </c>
      <c r="O16">
        <v>7.4</v>
      </c>
      <c r="P16">
        <v>6.3</v>
      </c>
      <c r="S16" t="s">
        <v>20</v>
      </c>
      <c r="T16">
        <f>B16+F16+K16+N16+P16+I16</f>
        <v>26.2</v>
      </c>
      <c r="U16">
        <f>C16+D16+H16</f>
        <v>31.2</v>
      </c>
      <c r="V16">
        <f>E16+G16+J16+L16+O16</f>
        <v>36.799999999999997</v>
      </c>
      <c r="AJ16" t="s">
        <v>12</v>
      </c>
      <c r="AK16" t="s">
        <v>13</v>
      </c>
      <c r="AL16" t="s">
        <v>53</v>
      </c>
    </row>
    <row r="17" spans="1:38" x14ac:dyDescent="0.25">
      <c r="A17" t="s">
        <v>22</v>
      </c>
      <c r="B17">
        <v>7.2</v>
      </c>
      <c r="C17">
        <v>5.8</v>
      </c>
      <c r="D17">
        <v>6.3</v>
      </c>
      <c r="E17">
        <v>7</v>
      </c>
      <c r="F17">
        <v>8</v>
      </c>
      <c r="G17">
        <v>10.8</v>
      </c>
      <c r="H17">
        <v>6.3</v>
      </c>
      <c r="I17">
        <v>5.7</v>
      </c>
      <c r="J17">
        <v>5.5</v>
      </c>
      <c r="K17">
        <v>7</v>
      </c>
      <c r="L17">
        <v>8.9</v>
      </c>
      <c r="M17">
        <v>5.7</v>
      </c>
      <c r="N17">
        <v>6.5</v>
      </c>
      <c r="O17">
        <v>4.7</v>
      </c>
      <c r="P17">
        <v>4.7</v>
      </c>
      <c r="S17" t="s">
        <v>22</v>
      </c>
      <c r="T17">
        <f>B17+F17+K17+N17+P17+I17</f>
        <v>39.1</v>
      </c>
      <c r="U17">
        <f>C17+D17+H17</f>
        <v>18.399999999999999</v>
      </c>
      <c r="V17">
        <f>E17+G17+J17+L17+O17</f>
        <v>36.900000000000006</v>
      </c>
      <c r="AJ17">
        <v>240</v>
      </c>
      <c r="AK17">
        <v>3660</v>
      </c>
      <c r="AL17">
        <v>511</v>
      </c>
    </row>
    <row r="18" spans="1:38" x14ac:dyDescent="0.25">
      <c r="A18" t="s">
        <v>24</v>
      </c>
      <c r="B18">
        <v>14.5</v>
      </c>
      <c r="C18">
        <v>21.3</v>
      </c>
      <c r="D18">
        <v>1</v>
      </c>
      <c r="E18">
        <v>10.1</v>
      </c>
      <c r="F18">
        <v>1.7</v>
      </c>
      <c r="G18">
        <v>2.1</v>
      </c>
      <c r="H18">
        <v>15.5</v>
      </c>
      <c r="I18">
        <v>4</v>
      </c>
      <c r="J18">
        <v>3.3</v>
      </c>
      <c r="K18">
        <v>0.7</v>
      </c>
      <c r="L18">
        <v>1.9</v>
      </c>
      <c r="M18">
        <v>7.8</v>
      </c>
      <c r="N18">
        <v>5.6</v>
      </c>
      <c r="O18">
        <v>1.7</v>
      </c>
      <c r="P18">
        <v>8.6999999999999993</v>
      </c>
      <c r="S18" t="s">
        <v>24</v>
      </c>
      <c r="T18">
        <f>B18+F18+K18+N18+P18+I18</f>
        <v>35.200000000000003</v>
      </c>
      <c r="U18">
        <f>C18+D18+H18</f>
        <v>37.799999999999997</v>
      </c>
      <c r="V18">
        <f>E18+G18+J18+L18+O18</f>
        <v>19.099999999999998</v>
      </c>
      <c r="AJ18" s="2">
        <f>AG7/$AJ$7*100</f>
        <v>5.440943096803446</v>
      </c>
      <c r="AK18" s="2">
        <f t="shared" ref="AK18:AL18" si="2">AH7/$AJ$7*100</f>
        <v>82.974382226252558</v>
      </c>
      <c r="AL18" s="2">
        <f t="shared" si="2"/>
        <v>11.584674676944005</v>
      </c>
    </row>
    <row r="21" spans="1:38" x14ac:dyDescent="0.25">
      <c r="B21" t="s">
        <v>0</v>
      </c>
      <c r="C21" t="s">
        <v>1</v>
      </c>
      <c r="D21" t="s">
        <v>2</v>
      </c>
      <c r="E21" t="s">
        <v>3</v>
      </c>
      <c r="F21" t="s">
        <v>32</v>
      </c>
      <c r="G21" t="s">
        <v>31</v>
      </c>
      <c r="H21" t="s">
        <v>4</v>
      </c>
      <c r="I21" t="s">
        <v>30</v>
      </c>
      <c r="J21" t="s">
        <v>5</v>
      </c>
      <c r="K21" t="s">
        <v>28</v>
      </c>
      <c r="L21" t="s">
        <v>6</v>
      </c>
      <c r="M21" t="s">
        <v>7</v>
      </c>
      <c r="N21" t="s">
        <v>8</v>
      </c>
      <c r="O21" t="s">
        <v>29</v>
      </c>
      <c r="P21" t="s">
        <v>9</v>
      </c>
    </row>
    <row r="22" spans="1:38" x14ac:dyDescent="0.25">
      <c r="A22" t="s">
        <v>21</v>
      </c>
      <c r="B22">
        <v>5.5</v>
      </c>
      <c r="C22">
        <v>7.7</v>
      </c>
      <c r="D22">
        <v>10.199999999999999</v>
      </c>
      <c r="E22">
        <v>14.7</v>
      </c>
      <c r="F22">
        <v>1.1000000000000001</v>
      </c>
      <c r="G22">
        <v>3.1</v>
      </c>
      <c r="H22">
        <v>15.6</v>
      </c>
      <c r="I22">
        <v>2.6</v>
      </c>
      <c r="J22">
        <v>4.5999999999999996</v>
      </c>
      <c r="K22">
        <v>2.6</v>
      </c>
      <c r="L22">
        <v>1.9</v>
      </c>
      <c r="M22">
        <v>5.3</v>
      </c>
      <c r="N22">
        <v>10.9</v>
      </c>
      <c r="O22">
        <v>9.9</v>
      </c>
      <c r="P22">
        <v>4.3</v>
      </c>
      <c r="AJ22" t="s">
        <v>12</v>
      </c>
      <c r="AK22" t="s">
        <v>13</v>
      </c>
      <c r="AL22" t="s">
        <v>53</v>
      </c>
    </row>
    <row r="23" spans="1:38" x14ac:dyDescent="0.25">
      <c r="A23" t="s">
        <v>23</v>
      </c>
      <c r="B23">
        <v>6.3</v>
      </c>
      <c r="C23">
        <v>6.6</v>
      </c>
      <c r="D23">
        <v>9.9</v>
      </c>
      <c r="E23">
        <v>18.399999999999999</v>
      </c>
      <c r="F23">
        <v>1.5</v>
      </c>
      <c r="G23">
        <v>2.2000000000000002</v>
      </c>
      <c r="H23">
        <v>14.7</v>
      </c>
      <c r="I23">
        <v>2.9</v>
      </c>
      <c r="J23">
        <v>7</v>
      </c>
      <c r="K23">
        <v>3.3</v>
      </c>
      <c r="L23">
        <v>1.8</v>
      </c>
      <c r="M23">
        <v>5.9</v>
      </c>
      <c r="N23">
        <v>5.9</v>
      </c>
      <c r="O23">
        <v>7.4</v>
      </c>
      <c r="P23">
        <v>6.3</v>
      </c>
      <c r="AJ23">
        <v>1060</v>
      </c>
      <c r="AK23">
        <v>1476</v>
      </c>
      <c r="AL23">
        <v>538</v>
      </c>
    </row>
    <row r="24" spans="1:38" x14ac:dyDescent="0.25">
      <c r="AJ24" s="2">
        <f>AJ23/$AJ$6*100</f>
        <v>34.482758620689658</v>
      </c>
      <c r="AK24" s="2">
        <f t="shared" ref="AK24" si="3">AH13/$AJ$7*100</f>
        <v>0</v>
      </c>
      <c r="AL24" s="2">
        <f t="shared" ref="AL24" si="4">AI13/$AJ$7*100</f>
        <v>0</v>
      </c>
    </row>
    <row r="25" spans="1:38" x14ac:dyDescent="0.25">
      <c r="B25" t="s">
        <v>0</v>
      </c>
      <c r="C25" t="s">
        <v>1</v>
      </c>
      <c r="D25" t="s">
        <v>2</v>
      </c>
      <c r="E25" t="s">
        <v>3</v>
      </c>
      <c r="F25" t="s">
        <v>32</v>
      </c>
      <c r="G25" t="s">
        <v>31</v>
      </c>
      <c r="H25" t="s">
        <v>4</v>
      </c>
      <c r="I25" t="s">
        <v>30</v>
      </c>
      <c r="J25" t="s">
        <v>5</v>
      </c>
      <c r="K25" t="s">
        <v>28</v>
      </c>
      <c r="L25" t="s">
        <v>6</v>
      </c>
      <c r="M25" t="s">
        <v>7</v>
      </c>
      <c r="N25" t="s">
        <v>8</v>
      </c>
      <c r="O25" t="s">
        <v>29</v>
      </c>
      <c r="P25" t="s">
        <v>9</v>
      </c>
    </row>
    <row r="26" spans="1:38" x14ac:dyDescent="0.25">
      <c r="A26" t="s">
        <v>21</v>
      </c>
      <c r="B26">
        <v>6.8</v>
      </c>
      <c r="C26">
        <v>5.0999999999999996</v>
      </c>
      <c r="D26">
        <v>4.2</v>
      </c>
      <c r="E26">
        <v>10</v>
      </c>
      <c r="F26">
        <v>4.2</v>
      </c>
      <c r="G26">
        <v>13.2</v>
      </c>
      <c r="H26">
        <v>7.9</v>
      </c>
      <c r="I26">
        <v>5.4</v>
      </c>
      <c r="J26">
        <v>4.5</v>
      </c>
      <c r="K26">
        <v>4.5999999999999996</v>
      </c>
      <c r="L26">
        <v>11.6</v>
      </c>
      <c r="M26">
        <v>6.7</v>
      </c>
      <c r="N26">
        <v>5.6</v>
      </c>
      <c r="O26">
        <v>6.4</v>
      </c>
      <c r="P26">
        <v>3.6</v>
      </c>
    </row>
    <row r="27" spans="1:38" x14ac:dyDescent="0.25">
      <c r="A27" t="s">
        <v>23</v>
      </c>
      <c r="B27">
        <v>7.2</v>
      </c>
      <c r="C27">
        <v>5.8</v>
      </c>
      <c r="D27">
        <v>6.3</v>
      </c>
      <c r="E27">
        <v>7</v>
      </c>
      <c r="F27">
        <v>8</v>
      </c>
      <c r="G27">
        <v>10.8</v>
      </c>
      <c r="H27">
        <v>6.3</v>
      </c>
      <c r="I27">
        <v>5.7</v>
      </c>
      <c r="J27">
        <v>5.5</v>
      </c>
      <c r="K27">
        <v>7</v>
      </c>
      <c r="L27">
        <v>8.9</v>
      </c>
      <c r="M27">
        <v>5.7</v>
      </c>
      <c r="N27">
        <v>6.5</v>
      </c>
      <c r="O27">
        <v>4.7</v>
      </c>
      <c r="P27">
        <v>4.7</v>
      </c>
    </row>
    <row r="29" spans="1:38" x14ac:dyDescent="0.25">
      <c r="B29" t="s">
        <v>0</v>
      </c>
      <c r="C29" t="s">
        <v>1</v>
      </c>
      <c r="D29" t="s">
        <v>2</v>
      </c>
      <c r="E29" t="s">
        <v>3</v>
      </c>
      <c r="F29" t="s">
        <v>32</v>
      </c>
      <c r="G29" t="s">
        <v>31</v>
      </c>
      <c r="H29" t="s">
        <v>4</v>
      </c>
      <c r="I29" t="s">
        <v>30</v>
      </c>
      <c r="J29" t="s">
        <v>5</v>
      </c>
      <c r="K29" t="s">
        <v>28</v>
      </c>
      <c r="L29" t="s">
        <v>6</v>
      </c>
      <c r="M29" t="s">
        <v>7</v>
      </c>
      <c r="N29" t="s">
        <v>8</v>
      </c>
      <c r="O29" t="s">
        <v>29</v>
      </c>
      <c r="P29" t="s">
        <v>9</v>
      </c>
    </row>
    <row r="30" spans="1:38" x14ac:dyDescent="0.25">
      <c r="A30" t="s">
        <v>21</v>
      </c>
      <c r="B30">
        <v>11</v>
      </c>
      <c r="C30">
        <v>22.3</v>
      </c>
      <c r="D30">
        <v>1.4</v>
      </c>
      <c r="E30">
        <v>13.9</v>
      </c>
      <c r="F30">
        <v>1</v>
      </c>
      <c r="G30">
        <v>1.4</v>
      </c>
      <c r="H30">
        <v>23</v>
      </c>
      <c r="I30">
        <v>2</v>
      </c>
      <c r="J30">
        <v>1.2</v>
      </c>
      <c r="K30">
        <v>0.7</v>
      </c>
      <c r="L30">
        <v>1</v>
      </c>
      <c r="M30">
        <v>10.3</v>
      </c>
      <c r="N30">
        <v>3</v>
      </c>
      <c r="O30">
        <v>1.4</v>
      </c>
      <c r="P30">
        <v>6.6</v>
      </c>
    </row>
    <row r="31" spans="1:38" x14ac:dyDescent="0.25">
      <c r="A31" t="s">
        <v>23</v>
      </c>
      <c r="B31">
        <v>14.5</v>
      </c>
      <c r="C31">
        <v>21.3</v>
      </c>
      <c r="D31">
        <v>1</v>
      </c>
      <c r="E31">
        <v>10.1</v>
      </c>
      <c r="F31">
        <v>1.7</v>
      </c>
      <c r="G31">
        <v>2.1</v>
      </c>
      <c r="H31">
        <v>15.5</v>
      </c>
      <c r="I31">
        <v>4</v>
      </c>
      <c r="J31">
        <v>3.3</v>
      </c>
      <c r="K31">
        <v>0.7</v>
      </c>
      <c r="L31">
        <v>1.9</v>
      </c>
      <c r="M31">
        <v>7.8</v>
      </c>
      <c r="N31">
        <v>5.6</v>
      </c>
      <c r="O31">
        <v>1.7</v>
      </c>
      <c r="P31">
        <v>8.6999999999999993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5"/>
  <sheetViews>
    <sheetView workbookViewId="0">
      <selection activeCell="D8" sqref="D8"/>
    </sheetView>
  </sheetViews>
  <sheetFormatPr defaultRowHeight="15" x14ac:dyDescent="0.25"/>
  <sheetData>
    <row r="2" spans="3:18" x14ac:dyDescent="0.25">
      <c r="D2" t="s">
        <v>52</v>
      </c>
    </row>
    <row r="3" spans="3:18" x14ac:dyDescent="0.25"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  <c r="R3" t="s">
        <v>51</v>
      </c>
    </row>
    <row r="4" spans="3:18" x14ac:dyDescent="0.25">
      <c r="C4" t="s">
        <v>35</v>
      </c>
      <c r="D4">
        <v>7.0000000000000007E-2</v>
      </c>
      <c r="E4">
        <v>5.5E-2</v>
      </c>
      <c r="F4">
        <v>5.7000000000000002E-2</v>
      </c>
      <c r="G4">
        <v>8.5000000000000006E-2</v>
      </c>
      <c r="H4">
        <v>4.8000000000000001E-2</v>
      </c>
      <c r="I4">
        <v>0.105</v>
      </c>
      <c r="J4">
        <v>7.6999999999999999E-2</v>
      </c>
      <c r="K4">
        <v>0.06</v>
      </c>
      <c r="L4">
        <v>0.05</v>
      </c>
      <c r="M4">
        <v>4.8000000000000001E-2</v>
      </c>
      <c r="N4">
        <v>0.10100000000000001</v>
      </c>
      <c r="O4">
        <v>7.0000000000000007E-2</v>
      </c>
      <c r="P4">
        <v>6.0999999999999999E-2</v>
      </c>
      <c r="Q4">
        <v>6.3E-2</v>
      </c>
      <c r="R4">
        <v>0.05</v>
      </c>
    </row>
    <row r="5" spans="3:18" x14ac:dyDescent="0.25">
      <c r="C5" t="s">
        <v>36</v>
      </c>
      <c r="D5">
        <v>7.3999999999999996E-2</v>
      </c>
      <c r="E5">
        <v>6.3E-2</v>
      </c>
      <c r="F5">
        <v>6.3E-2</v>
      </c>
      <c r="G5">
        <v>6.6000000000000003E-2</v>
      </c>
      <c r="H5">
        <v>7.5999999999999998E-2</v>
      </c>
      <c r="I5">
        <v>9.2999999999999999E-2</v>
      </c>
      <c r="J5">
        <v>6.3E-2</v>
      </c>
      <c r="K5">
        <v>0.06</v>
      </c>
      <c r="L5">
        <v>5.7000000000000002E-2</v>
      </c>
      <c r="M5">
        <v>7.0000000000000007E-2</v>
      </c>
      <c r="N5">
        <v>0.08</v>
      </c>
      <c r="O5">
        <v>0.06</v>
      </c>
      <c r="P5">
        <v>6.8000000000000005E-2</v>
      </c>
      <c r="Q5">
        <v>5.1999999999999998E-2</v>
      </c>
      <c r="R5">
        <v>5.5E-2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characters_distribution</vt:lpstr>
      <vt:lpstr>means from spss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2022-01-14T08:28:58Z</dcterms:created>
  <dcterms:modified xsi:type="dcterms:W3CDTF">2022-03-12T15:04:06Z</dcterms:modified>
</cp:coreProperties>
</file>