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3r\Documents\GitHub\magicClassroom\lkoenig\"/>
    </mc:Choice>
  </mc:AlternateContent>
  <xr:revisionPtr revIDLastSave="0" documentId="13_ncr:1_{D0D32142-E793-4F77-B11F-D31012DCC989}" xr6:coauthVersionLast="41" xr6:coauthVersionMax="45" xr10:uidLastSave="{00000000-0000-0000-0000-000000000000}"/>
  <bookViews>
    <workbookView xWindow="28680" yWindow="-120" windowWidth="29040" windowHeight="17640" xr2:uid="{5465B1A2-3C2A-453E-9070-9B0FAEF0B2B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4" i="1"/>
  <c r="J10" i="1"/>
  <c r="L10" i="1" s="1"/>
  <c r="J7" i="1"/>
  <c r="L7" i="1" s="1"/>
  <c r="J3" i="1"/>
  <c r="L3" i="1" s="1"/>
  <c r="J4" i="1"/>
  <c r="L4" i="1" s="1"/>
  <c r="J5" i="1"/>
  <c r="L5" i="1" s="1"/>
  <c r="J6" i="1"/>
  <c r="L6" i="1" s="1"/>
  <c r="J8" i="1"/>
  <c r="L8" i="1" s="1"/>
  <c r="J9" i="1"/>
  <c r="L9" i="1" s="1"/>
  <c r="J11" i="1"/>
  <c r="L11" i="1" s="1"/>
  <c r="J12" i="1"/>
  <c r="L12" i="1" s="1"/>
  <c r="J2" i="1"/>
  <c r="L2" i="1" s="1"/>
  <c r="I2" i="1"/>
  <c r="I3" i="1"/>
  <c r="I5" i="1"/>
  <c r="I6" i="1"/>
  <c r="I8" i="1"/>
  <c r="I9" i="1"/>
  <c r="I10" i="1"/>
  <c r="I11" i="1"/>
  <c r="I12" i="1"/>
  <c r="E11" i="1" l="1"/>
  <c r="F11" i="1" s="1"/>
  <c r="G11" i="1" s="1"/>
  <c r="E10" i="1"/>
  <c r="E9" i="1"/>
  <c r="E8" i="1"/>
  <c r="F9" i="1" s="1"/>
  <c r="G9" i="1" s="1"/>
  <c r="F6" i="1"/>
  <c r="G6" i="1" s="1"/>
  <c r="F8" i="1"/>
  <c r="G8" i="1" s="1"/>
  <c r="F7" i="1"/>
  <c r="G7" i="1" s="1"/>
  <c r="F3" i="1"/>
  <c r="G3" i="1" s="1"/>
  <c r="F4" i="1"/>
  <c r="G4" i="1" s="1"/>
  <c r="F5" i="1"/>
  <c r="G5" i="1" s="1"/>
  <c r="F10" i="1"/>
  <c r="G10" i="1" s="1"/>
  <c r="F12" i="1"/>
  <c r="G12" i="1" s="1"/>
  <c r="F2" i="1"/>
  <c r="G2" i="1" s="1"/>
  <c r="C4" i="1"/>
  <c r="D4" i="1" s="1"/>
  <c r="C5" i="1"/>
  <c r="D5" i="1" s="1"/>
  <c r="C6" i="1"/>
  <c r="D6" i="1" s="1"/>
  <c r="C7" i="1"/>
  <c r="D7" i="1" s="1"/>
  <c r="C3" i="1"/>
  <c r="D3" i="1" s="1"/>
  <c r="B12" i="1"/>
  <c r="C12" i="1" s="1"/>
  <c r="D12" i="1" s="1"/>
  <c r="B11" i="1"/>
  <c r="C11" i="1" s="1"/>
  <c r="D11" i="1" s="1"/>
  <c r="B10" i="1"/>
  <c r="C10" i="1" s="1"/>
  <c r="D10" i="1" s="1"/>
  <c r="B9" i="1"/>
  <c r="C9" i="1" s="1"/>
  <c r="D9" i="1" s="1"/>
  <c r="B8" i="1"/>
  <c r="C8" i="1" s="1"/>
  <c r="D8" i="1" s="1"/>
</calcChain>
</file>

<file path=xl/sharedStrings.xml><?xml version="1.0" encoding="utf-8"?>
<sst xmlns="http://schemas.openxmlformats.org/spreadsheetml/2006/main" count="50" uniqueCount="37">
  <si>
    <t>Body</t>
  </si>
  <si>
    <t>Orbit (Earth days)</t>
  </si>
  <si>
    <t>deg/day</t>
  </si>
  <si>
    <t>deg/frame</t>
  </si>
  <si>
    <t>Rotate (Earth days)</t>
  </si>
  <si>
    <t>radius (km)</t>
  </si>
  <si>
    <t>Earth scale (earth is 1 AND THEN DIVIDE BY 4)</t>
  </si>
  <si>
    <t>jupiter is one</t>
  </si>
  <si>
    <t>radial distance (AU)</t>
  </si>
  <si>
    <t>(km)</t>
  </si>
  <si>
    <t>num of moon</t>
  </si>
  <si>
    <t>Sun</t>
  </si>
  <si>
    <t>Mercury</t>
  </si>
  <si>
    <t>Venus</t>
  </si>
  <si>
    <t>earth</t>
  </si>
  <si>
    <t>Moon</t>
  </si>
  <si>
    <t>Mars</t>
  </si>
  <si>
    <t>Jupiter</t>
  </si>
  <si>
    <t>Saturn</t>
  </si>
  <si>
    <t>Uranus</t>
  </si>
  <si>
    <t>Neptune</t>
  </si>
  <si>
    <t>Pluto</t>
  </si>
  <si>
    <t>Contraints: must fit in 10 m square</t>
  </si>
  <si>
    <t>Note</t>
  </si>
  <si>
    <t>1 day = 5 frames</t>
  </si>
  <si>
    <t>Small plannets scalled to earth and loage to jupiter</t>
  </si>
  <si>
    <t>Currrent positions</t>
  </si>
  <si>
    <t>(0,0,0)</t>
  </si>
  <si>
    <t>(0,0,-0.75)</t>
  </si>
  <si>
    <t>(0,0,-1)</t>
  </si>
  <si>
    <t>(0,0,-1.6)</t>
  </si>
  <si>
    <t>(0,0,-2)</t>
  </si>
  <si>
    <t>(0,0,-3)</t>
  </si>
  <si>
    <t>(0,0,-5)</t>
  </si>
  <si>
    <t>(0,0,-6)</t>
  </si>
  <si>
    <t>(0,0,-7)</t>
  </si>
  <si>
    <t>(0,0,-8)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</si>
</sst>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B360-AD9E-4C60-810E-633DB3D5A081}">
  <dimension ref="A1:N28"/>
  <sheetViews>
    <sheetView tabSelected="1" zoomScaleNormal="100" workbookViewId="0">
      <selection activeCell="I27" sqref="I27"/>
    </sheetView>
  </sheetViews>
  <sheetFormatPr defaultRowHeight="15" x14ac:dyDescent="0.25"/>
  <cols>
    <col min="2" max="2" width="16.28515625" customWidth="1"/>
    <col min="4" max="4" width="11.85546875" customWidth="1"/>
    <col min="5" max="5" width="18.5703125" customWidth="1"/>
    <col min="7" max="7" width="11.85546875" customWidth="1"/>
    <col min="8" max="8" width="12.140625" customWidth="1"/>
    <col min="9" max="9" width="10.140625" customWidth="1"/>
    <col min="11" max="11" width="18.28515625" customWidth="1"/>
    <col min="12" max="12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2</v>
      </c>
      <c r="G1" s="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10</v>
      </c>
    </row>
    <row r="2" spans="1:14" x14ac:dyDescent="0.25">
      <c r="A2" t="s">
        <v>11</v>
      </c>
      <c r="B2">
        <v>0</v>
      </c>
      <c r="C2">
        <v>0</v>
      </c>
      <c r="D2" s="1">
        <v>0</v>
      </c>
      <c r="E2">
        <v>24.47</v>
      </c>
      <c r="F2">
        <f>360/E2</f>
        <v>14.711892112791174</v>
      </c>
      <c r="G2" s="1">
        <f>F2/5</f>
        <v>2.9423784225582348</v>
      </c>
      <c r="H2">
        <v>695700</v>
      </c>
      <c r="I2">
        <f>(H2/6387)/4</f>
        <v>27.231094410521372</v>
      </c>
      <c r="J2">
        <f>H2/69911</f>
        <v>9.9512236987026359</v>
      </c>
      <c r="K2">
        <v>0</v>
      </c>
      <c r="L2">
        <f>J2*149600000</f>
        <v>1488703065.3259144</v>
      </c>
      <c r="N2">
        <v>9</v>
      </c>
    </row>
    <row r="3" spans="1:14" x14ac:dyDescent="0.25">
      <c r="A3" t="s">
        <v>12</v>
      </c>
      <c r="B3">
        <v>87.96</v>
      </c>
      <c r="C3">
        <f>360/B3</f>
        <v>4.0927694406548438</v>
      </c>
      <c r="D3" s="1">
        <f>C3/5</f>
        <v>0.81855388813096874</v>
      </c>
      <c r="E3">
        <v>58.7</v>
      </c>
      <c r="F3">
        <f t="shared" ref="F3:F12" si="0">360/E3</f>
        <v>6.1328790459965923</v>
      </c>
      <c r="G3" s="1">
        <f t="shared" ref="G3:G12" si="1">F3/5</f>
        <v>1.2265758091993184</v>
      </c>
      <c r="H3">
        <v>2439.6999999999998</v>
      </c>
      <c r="I3" s="1">
        <f t="shared" ref="I3:I12" si="2">(H3/6387)/4</f>
        <v>9.5494754971034906E-2</v>
      </c>
      <c r="J3">
        <f t="shared" ref="J3:J12" si="3">H3/69911</f>
        <v>3.4897226473659365E-2</v>
      </c>
      <c r="K3">
        <v>0.39</v>
      </c>
      <c r="L3">
        <f t="shared" ref="L3:L12" si="4">J3*149600000</f>
        <v>5220625.0804594411</v>
      </c>
      <c r="N3">
        <v>0</v>
      </c>
    </row>
    <row r="4" spans="1:14" x14ac:dyDescent="0.25">
      <c r="A4" t="s">
        <v>13</v>
      </c>
      <c r="B4">
        <v>224.68</v>
      </c>
      <c r="C4">
        <f t="shared" ref="C4:C12" si="5">360/B4</f>
        <v>1.6022787965105927</v>
      </c>
      <c r="D4" s="1">
        <f t="shared" ref="D4:D12" si="6">C4/5</f>
        <v>0.32045575930211856</v>
      </c>
      <c r="E4">
        <v>243</v>
      </c>
      <c r="F4">
        <f t="shared" si="0"/>
        <v>1.4814814814814814</v>
      </c>
      <c r="G4" s="1">
        <f t="shared" si="1"/>
        <v>0.29629629629629628</v>
      </c>
      <c r="H4">
        <v>6051.8</v>
      </c>
      <c r="I4" s="1">
        <f>(H4/6387)/4</f>
        <v>0.23687959918584625</v>
      </c>
      <c r="J4">
        <f t="shared" si="3"/>
        <v>8.6564346097180708E-2</v>
      </c>
      <c r="K4">
        <v>0.72299999999999998</v>
      </c>
      <c r="L4">
        <f t="shared" si="4"/>
        <v>12950026.176138233</v>
      </c>
      <c r="N4">
        <v>0</v>
      </c>
    </row>
    <row r="5" spans="1:14" x14ac:dyDescent="0.25">
      <c r="A5" t="s">
        <v>14</v>
      </c>
      <c r="B5">
        <v>365.26</v>
      </c>
      <c r="C5">
        <f t="shared" si="5"/>
        <v>0.98559929912938726</v>
      </c>
      <c r="D5" s="1">
        <f t="shared" si="6"/>
        <v>0.19711985982587746</v>
      </c>
      <c r="E5">
        <v>1</v>
      </c>
      <c r="F5">
        <f t="shared" si="0"/>
        <v>360</v>
      </c>
      <c r="G5" s="1">
        <f t="shared" si="1"/>
        <v>72</v>
      </c>
      <c r="H5">
        <v>6387</v>
      </c>
      <c r="I5" s="1">
        <f t="shared" si="2"/>
        <v>0.25</v>
      </c>
      <c r="J5">
        <f t="shared" si="3"/>
        <v>9.1359013603009534E-2</v>
      </c>
      <c r="K5">
        <v>1</v>
      </c>
      <c r="L5">
        <f t="shared" si="4"/>
        <v>13667308.435010226</v>
      </c>
      <c r="N5">
        <v>1</v>
      </c>
    </row>
    <row r="6" spans="1:14" x14ac:dyDescent="0.25">
      <c r="A6" t="s">
        <v>15</v>
      </c>
      <c r="B6">
        <v>27</v>
      </c>
      <c r="C6">
        <f t="shared" si="5"/>
        <v>13.333333333333334</v>
      </c>
      <c r="D6" s="1">
        <f t="shared" si="6"/>
        <v>2.666666666666667</v>
      </c>
      <c r="E6">
        <v>29.4</v>
      </c>
      <c r="F6">
        <f t="shared" si="0"/>
        <v>12.244897959183675</v>
      </c>
      <c r="G6" s="1">
        <f t="shared" si="1"/>
        <v>2.4489795918367347</v>
      </c>
      <c r="H6">
        <v>1737</v>
      </c>
      <c r="I6">
        <f t="shared" si="2"/>
        <v>6.7989666510098634E-2</v>
      </c>
      <c r="J6">
        <f t="shared" si="3"/>
        <v>2.4845875470240735E-2</v>
      </c>
      <c r="K6">
        <v>2.5699999999999998E-3</v>
      </c>
      <c r="L6">
        <f t="shared" si="4"/>
        <v>3716942.970348014</v>
      </c>
      <c r="N6">
        <v>0</v>
      </c>
    </row>
    <row r="7" spans="1:14" x14ac:dyDescent="0.25">
      <c r="A7" t="s">
        <v>16</v>
      </c>
      <c r="B7">
        <v>686.98</v>
      </c>
      <c r="C7">
        <f t="shared" si="5"/>
        <v>0.52403272293225422</v>
      </c>
      <c r="D7" s="1">
        <f t="shared" si="6"/>
        <v>0.10480654458645085</v>
      </c>
      <c r="E7">
        <v>1.026</v>
      </c>
      <c r="F7">
        <f t="shared" si="0"/>
        <v>350.87719298245611</v>
      </c>
      <c r="G7" s="1">
        <f t="shared" si="1"/>
        <v>70.175438596491219</v>
      </c>
      <c r="H7">
        <v>3389.5</v>
      </c>
      <c r="I7" s="1">
        <f>(H7/6387)/4</f>
        <v>0.13267183341161734</v>
      </c>
      <c r="J7">
        <f>H7/69911</f>
        <v>4.848307133355266E-2</v>
      </c>
      <c r="K7">
        <v>1.524</v>
      </c>
      <c r="L7">
        <f t="shared" si="4"/>
        <v>7253067.4714994784</v>
      </c>
      <c r="N7">
        <v>2</v>
      </c>
    </row>
    <row r="8" spans="1:14" x14ac:dyDescent="0.25">
      <c r="A8" t="s">
        <v>17</v>
      </c>
      <c r="B8">
        <f>12*365</f>
        <v>4380</v>
      </c>
      <c r="C8">
        <f t="shared" si="5"/>
        <v>8.2191780821917804E-2</v>
      </c>
      <c r="D8" s="1">
        <f t="shared" si="6"/>
        <v>1.643835616438356E-2</v>
      </c>
      <c r="E8">
        <f>9.84/24</f>
        <v>0.41</v>
      </c>
      <c r="F8">
        <f t="shared" si="0"/>
        <v>878.04878048780495</v>
      </c>
      <c r="G8" s="1">
        <f t="shared" si="1"/>
        <v>175.60975609756099</v>
      </c>
      <c r="H8">
        <v>69911</v>
      </c>
      <c r="I8">
        <f t="shared" si="2"/>
        <v>2.7364568655080634</v>
      </c>
      <c r="J8" s="1">
        <f t="shared" si="3"/>
        <v>1</v>
      </c>
      <c r="K8">
        <v>5.2030000000000003</v>
      </c>
      <c r="L8">
        <f t="shared" si="4"/>
        <v>149600000</v>
      </c>
      <c r="N8">
        <v>67</v>
      </c>
    </row>
    <row r="9" spans="1:14" x14ac:dyDescent="0.25">
      <c r="A9" t="s">
        <v>18</v>
      </c>
      <c r="B9">
        <f>29*365</f>
        <v>10585</v>
      </c>
      <c r="C9">
        <f t="shared" si="5"/>
        <v>3.4010392064241848E-2</v>
      </c>
      <c r="D9" s="1">
        <f t="shared" si="6"/>
        <v>6.8020784128483697E-3</v>
      </c>
      <c r="E9">
        <f>10.2/24</f>
        <v>0.42499999999999999</v>
      </c>
      <c r="F9">
        <f t="shared" si="0"/>
        <v>847.05882352941182</v>
      </c>
      <c r="G9" s="1">
        <f t="shared" si="1"/>
        <v>169.41176470588238</v>
      </c>
      <c r="H9">
        <v>58232</v>
      </c>
      <c r="I9">
        <f t="shared" si="2"/>
        <v>2.2793173633943948</v>
      </c>
      <c r="J9" s="1">
        <f t="shared" si="3"/>
        <v>0.83294474403169749</v>
      </c>
      <c r="K9">
        <v>9.5389999999999997</v>
      </c>
      <c r="L9">
        <f t="shared" si="4"/>
        <v>124608533.70714195</v>
      </c>
      <c r="N9">
        <v>62</v>
      </c>
    </row>
    <row r="10" spans="1:14" x14ac:dyDescent="0.25">
      <c r="A10" t="s">
        <v>19</v>
      </c>
      <c r="B10">
        <f>84*365</f>
        <v>30660</v>
      </c>
      <c r="C10">
        <f t="shared" si="5"/>
        <v>1.1741682974559686E-2</v>
      </c>
      <c r="D10" s="1">
        <f t="shared" si="6"/>
        <v>2.3483365949119373E-3</v>
      </c>
      <c r="E10">
        <f>17.9/24</f>
        <v>0.74583333333333324</v>
      </c>
      <c r="F10">
        <f t="shared" si="0"/>
        <v>482.68156424581014</v>
      </c>
      <c r="G10" s="1">
        <f t="shared" si="1"/>
        <v>96.53631284916203</v>
      </c>
      <c r="H10">
        <v>25362</v>
      </c>
      <c r="I10">
        <f t="shared" si="2"/>
        <v>0.99271958666040394</v>
      </c>
      <c r="J10" s="1">
        <f>H10/69911</f>
        <v>0.36277552888672743</v>
      </c>
      <c r="K10">
        <v>19.18</v>
      </c>
      <c r="L10">
        <f t="shared" si="4"/>
        <v>54271219.121454425</v>
      </c>
      <c r="N10">
        <v>27</v>
      </c>
    </row>
    <row r="11" spans="1:14" x14ac:dyDescent="0.25">
      <c r="A11" t="s">
        <v>20</v>
      </c>
      <c r="B11">
        <f>165*365</f>
        <v>60225</v>
      </c>
      <c r="C11">
        <f t="shared" si="5"/>
        <v>5.9775840597758407E-3</v>
      </c>
      <c r="D11" s="1">
        <f t="shared" si="6"/>
        <v>1.1955168119551682E-3</v>
      </c>
      <c r="E11">
        <f>19.1/24</f>
        <v>0.79583333333333339</v>
      </c>
      <c r="F11">
        <f t="shared" si="0"/>
        <v>452.35602094240835</v>
      </c>
      <c r="G11" s="1">
        <f t="shared" si="1"/>
        <v>90.471204188481664</v>
      </c>
      <c r="H11">
        <v>24622</v>
      </c>
      <c r="I11">
        <f t="shared" si="2"/>
        <v>0.96375450133082829</v>
      </c>
      <c r="J11" s="1">
        <f t="shared" si="3"/>
        <v>0.35219064238817926</v>
      </c>
      <c r="K11">
        <v>30.06</v>
      </c>
      <c r="L11">
        <f t="shared" si="4"/>
        <v>52687720.101271614</v>
      </c>
      <c r="N11">
        <v>13</v>
      </c>
    </row>
    <row r="12" spans="1:14" x14ac:dyDescent="0.25">
      <c r="A12" t="s">
        <v>21</v>
      </c>
      <c r="B12">
        <f>248*365</f>
        <v>90520</v>
      </c>
      <c r="C12">
        <f t="shared" si="5"/>
        <v>3.9770216526734421E-3</v>
      </c>
      <c r="D12" s="1">
        <f t="shared" si="6"/>
        <v>7.9540433053468837E-4</v>
      </c>
      <c r="E12">
        <v>6.39</v>
      </c>
      <c r="F12">
        <f t="shared" si="0"/>
        <v>56.338028169014088</v>
      </c>
      <c r="G12" s="1">
        <f t="shared" si="1"/>
        <v>11.267605633802818</v>
      </c>
      <c r="H12">
        <v>1188.307</v>
      </c>
      <c r="I12" s="1">
        <f t="shared" si="2"/>
        <v>4.6512721152340696E-2</v>
      </c>
      <c r="J12">
        <f t="shared" si="3"/>
        <v>1.6997425297878732E-2</v>
      </c>
      <c r="K12">
        <v>39.53</v>
      </c>
      <c r="L12">
        <f t="shared" si="4"/>
        <v>2542814.8245626586</v>
      </c>
      <c r="N12">
        <v>4</v>
      </c>
    </row>
    <row r="14" spans="1:14" x14ac:dyDescent="0.25">
      <c r="K14" t="s">
        <v>22</v>
      </c>
    </row>
    <row r="15" spans="1:14" x14ac:dyDescent="0.25">
      <c r="A15" t="s">
        <v>23</v>
      </c>
      <c r="B15" t="s">
        <v>24</v>
      </c>
      <c r="I15" t="s">
        <v>25</v>
      </c>
    </row>
    <row r="17" spans="1:2" x14ac:dyDescent="0.25">
      <c r="B17" s="1" t="s">
        <v>26</v>
      </c>
    </row>
    <row r="18" spans="1:2" x14ac:dyDescent="0.25">
      <c r="A18" t="s">
        <v>11</v>
      </c>
      <c r="B18" s="1" t="s">
        <v>27</v>
      </c>
    </row>
    <row r="19" spans="1:2" x14ac:dyDescent="0.25">
      <c r="A19" t="s">
        <v>12</v>
      </c>
      <c r="B19" s="1" t="s">
        <v>28</v>
      </c>
    </row>
    <row r="20" spans="1:2" x14ac:dyDescent="0.25">
      <c r="A20" t="s">
        <v>13</v>
      </c>
      <c r="B20" s="1" t="s">
        <v>29</v>
      </c>
    </row>
    <row r="21" spans="1:2" x14ac:dyDescent="0.25">
      <c r="A21" t="s">
        <v>14</v>
      </c>
      <c r="B21" s="1" t="s">
        <v>30</v>
      </c>
    </row>
    <row r="22" spans="1:2" x14ac:dyDescent="0.25">
      <c r="A22" t="s">
        <v>15</v>
      </c>
      <c r="B22" s="1"/>
    </row>
    <row r="23" spans="1:2" x14ac:dyDescent="0.25">
      <c r="A23" t="s">
        <v>16</v>
      </c>
      <c r="B23" s="1" t="s">
        <v>31</v>
      </c>
    </row>
    <row r="24" spans="1:2" x14ac:dyDescent="0.25">
      <c r="A24" t="s">
        <v>17</v>
      </c>
      <c r="B24" s="1" t="s">
        <v>32</v>
      </c>
    </row>
    <row r="25" spans="1:2" x14ac:dyDescent="0.25">
      <c r="A25" t="s">
        <v>18</v>
      </c>
      <c r="B25" s="1" t="s">
        <v>33</v>
      </c>
    </row>
    <row r="26" spans="1:2" x14ac:dyDescent="0.25">
      <c r="A26" t="s">
        <v>19</v>
      </c>
      <c r="B26" s="1" t="s">
        <v>34</v>
      </c>
    </row>
    <row r="27" spans="1:2" x14ac:dyDescent="0.25">
      <c r="A27" t="s">
        <v>20</v>
      </c>
      <c r="B27" s="1" t="s">
        <v>35</v>
      </c>
    </row>
    <row r="28" spans="1:2" x14ac:dyDescent="0.25">
      <c r="A28" t="s">
        <v>21</v>
      </c>
      <c r="B28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Laurel  Koenig</dc:creator>
  <cp:keywords/>
  <dc:description/>
  <cp:lastModifiedBy>Laurel  Koenig</cp:lastModifiedBy>
  <cp:revision/>
  <dcterms:created xsi:type="dcterms:W3CDTF">2019-09-24T14:59:55Z</dcterms:created>
  <dcterms:modified xsi:type="dcterms:W3CDTF">2019-12-05T22:43:06Z</dcterms:modified>
  <cp:category/>
  <cp:contentStatus/>
</cp:coreProperties>
</file>