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撒G吼誜標,U簍安\研究\ILP_Result\"/>
    </mc:Choice>
  </mc:AlternateContent>
  <xr:revisionPtr revIDLastSave="0" documentId="13_ncr:1_{58434685-A219-4E65-A49C-A47A8D2763FF}" xr6:coauthVersionLast="43" xr6:coauthVersionMax="43" xr10:uidLastSave="{00000000-0000-0000-0000-000000000000}"/>
  <bookViews>
    <workbookView xWindow="11430" yWindow="1230" windowWidth="16425" windowHeight="13005" firstSheet="4" activeTab="5" xr2:uid="{59FF3393-3E85-4A3F-ACBF-2941AAC0BAC9}"/>
  </bookViews>
  <sheets>
    <sheet name="5Var Function" sheetId="3" r:id="rId1"/>
    <sheet name="5Var P_Function" sheetId="4" r:id="rId2"/>
    <sheet name="Form_ILP_Result" sheetId="13" r:id="rId3"/>
    <sheet name="0702修改case3&quot;1w+洽補&quot;(2w woR)" sheetId="23" r:id="rId4"/>
    <sheet name="BB_4class_0702" sheetId="21" r:id="rId5"/>
    <sheet name="BB_4class_0710" sheetId="24" r:id="rId6"/>
    <sheet name="工作表1" sheetId="14" r:id="rId7"/>
  </sheet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424" i="14" l="1"/>
  <c r="AO424" i="14"/>
  <c r="AP424" i="14"/>
  <c r="AQ424" i="14"/>
  <c r="AR424" i="14"/>
  <c r="AS424" i="14"/>
  <c r="AT424" i="14"/>
  <c r="AU424" i="14"/>
  <c r="AV424" i="14"/>
  <c r="AW424" i="14"/>
  <c r="BD424" i="14"/>
  <c r="BE424" i="14"/>
  <c r="BT424" i="14" s="1"/>
  <c r="BF424" i="14"/>
  <c r="BG424" i="14"/>
  <c r="BH424" i="14"/>
  <c r="BW424" i="14" s="1"/>
  <c r="BI424" i="14"/>
  <c r="BX424" i="14" s="1"/>
  <c r="BJ424" i="14"/>
  <c r="BK424" i="14"/>
  <c r="BL424" i="14"/>
  <c r="BM424" i="14"/>
  <c r="BN424" i="14"/>
  <c r="BO424" i="14"/>
  <c r="BP424" i="14"/>
  <c r="BQ424" i="14"/>
  <c r="BR424" i="14"/>
  <c r="BU424" i="14"/>
  <c r="AN425" i="14"/>
  <c r="AO425" i="14"/>
  <c r="AP425" i="14"/>
  <c r="AQ425" i="14"/>
  <c r="AR425" i="14"/>
  <c r="AS425" i="14"/>
  <c r="AT425" i="14"/>
  <c r="AU425" i="14"/>
  <c r="AV425" i="14"/>
  <c r="AW425" i="14"/>
  <c r="BD425" i="14"/>
  <c r="BE425" i="14"/>
  <c r="BF425" i="14"/>
  <c r="BG425" i="14"/>
  <c r="BH425" i="14"/>
  <c r="BI425" i="14"/>
  <c r="BJ425" i="14"/>
  <c r="BK425" i="14"/>
  <c r="BL425" i="14"/>
  <c r="BM425" i="14"/>
  <c r="BN425" i="14"/>
  <c r="BO425" i="14"/>
  <c r="BP425" i="14"/>
  <c r="BQ425" i="14"/>
  <c r="BR425" i="14"/>
  <c r="AN426" i="14"/>
  <c r="AO426" i="14"/>
  <c r="AP426" i="14"/>
  <c r="BU426" i="14" s="1"/>
  <c r="AQ426" i="14"/>
  <c r="AR426" i="14"/>
  <c r="AS426" i="14"/>
  <c r="AT426" i="14"/>
  <c r="AU426" i="14"/>
  <c r="AV426" i="14"/>
  <c r="AW426" i="14"/>
  <c r="BD426" i="14"/>
  <c r="BE426" i="14"/>
  <c r="BF426" i="14"/>
  <c r="BG426" i="14"/>
  <c r="BH426" i="14"/>
  <c r="BI426" i="14"/>
  <c r="BJ426" i="14"/>
  <c r="BK426" i="14"/>
  <c r="BL426" i="14"/>
  <c r="BM426" i="14"/>
  <c r="BN426" i="14"/>
  <c r="BO426" i="14"/>
  <c r="BP426" i="14"/>
  <c r="BQ426" i="14"/>
  <c r="BR426" i="14"/>
  <c r="AN427" i="14"/>
  <c r="AO427" i="14"/>
  <c r="AP427" i="14"/>
  <c r="AQ427" i="14"/>
  <c r="AR427" i="14"/>
  <c r="AS427" i="14"/>
  <c r="AT427" i="14"/>
  <c r="BY427" i="14" s="1"/>
  <c r="AU427" i="14"/>
  <c r="AV427" i="14"/>
  <c r="AW427" i="14"/>
  <c r="BD427" i="14"/>
  <c r="BE427" i="14"/>
  <c r="BF427" i="14"/>
  <c r="BG427" i="14"/>
  <c r="BH427" i="14"/>
  <c r="BI427" i="14"/>
  <c r="BJ427" i="14"/>
  <c r="BK427" i="14"/>
  <c r="BL427" i="14"/>
  <c r="BM427" i="14"/>
  <c r="BN427" i="14"/>
  <c r="BO427" i="14"/>
  <c r="BP427" i="14"/>
  <c r="BQ427" i="14"/>
  <c r="BR427" i="14"/>
  <c r="AN428" i="14"/>
  <c r="AO428" i="14"/>
  <c r="AP428" i="14"/>
  <c r="AQ428" i="14"/>
  <c r="AR428" i="14"/>
  <c r="AS428" i="14"/>
  <c r="AT428" i="14"/>
  <c r="AU428" i="14"/>
  <c r="AV428" i="14"/>
  <c r="AW428" i="14"/>
  <c r="BD428" i="14"/>
  <c r="BE428" i="14"/>
  <c r="BF428" i="14"/>
  <c r="BG428" i="14"/>
  <c r="BH428" i="14"/>
  <c r="BI428" i="14"/>
  <c r="BJ428" i="14"/>
  <c r="BK428" i="14"/>
  <c r="BL428" i="14"/>
  <c r="BM428" i="14"/>
  <c r="BN428" i="14"/>
  <c r="BO428" i="14"/>
  <c r="BP428" i="14"/>
  <c r="BQ428" i="14"/>
  <c r="BR428" i="14"/>
  <c r="AN429" i="14"/>
  <c r="AO429" i="14"/>
  <c r="AP429" i="14"/>
  <c r="AQ429" i="14"/>
  <c r="AR429" i="14"/>
  <c r="AS429" i="14"/>
  <c r="AT429" i="14"/>
  <c r="AU429" i="14"/>
  <c r="AV429" i="14"/>
  <c r="AW429" i="14"/>
  <c r="BD429" i="14"/>
  <c r="BE429" i="14"/>
  <c r="BF429" i="14"/>
  <c r="BG429" i="14"/>
  <c r="BH429" i="14"/>
  <c r="BI429" i="14"/>
  <c r="BJ429" i="14"/>
  <c r="BK429" i="14"/>
  <c r="BL429" i="14"/>
  <c r="BM429" i="14"/>
  <c r="BN429" i="14"/>
  <c r="BO429" i="14"/>
  <c r="BP429" i="14"/>
  <c r="BQ429" i="14"/>
  <c r="BR429" i="14"/>
  <c r="AN430" i="14"/>
  <c r="AO430" i="14"/>
  <c r="AP430" i="14"/>
  <c r="AQ430" i="14"/>
  <c r="BV430" i="14" s="1"/>
  <c r="AR430" i="14"/>
  <c r="AS430" i="14"/>
  <c r="AT430" i="14"/>
  <c r="AU430" i="14"/>
  <c r="AV430" i="14"/>
  <c r="AW430" i="14"/>
  <c r="BD430" i="14"/>
  <c r="BE430" i="14"/>
  <c r="BF430" i="14"/>
  <c r="BG430" i="14"/>
  <c r="BH430" i="14"/>
  <c r="BI430" i="14"/>
  <c r="BJ430" i="14"/>
  <c r="BK430" i="14"/>
  <c r="BL430" i="14"/>
  <c r="BM430" i="14"/>
  <c r="BN430" i="14"/>
  <c r="BO430" i="14"/>
  <c r="BP430" i="14"/>
  <c r="BQ430" i="14"/>
  <c r="BR430" i="14"/>
  <c r="AN354" i="14"/>
  <c r="AO354" i="14"/>
  <c r="AP354" i="14"/>
  <c r="AQ354" i="14"/>
  <c r="AR354" i="14"/>
  <c r="AS354" i="14"/>
  <c r="AT354" i="14"/>
  <c r="AU354" i="14"/>
  <c r="AV354" i="14"/>
  <c r="AW354" i="14"/>
  <c r="BD354" i="14"/>
  <c r="BE354" i="14"/>
  <c r="BF354" i="14"/>
  <c r="BG354" i="14"/>
  <c r="BH354" i="14"/>
  <c r="BI354" i="14"/>
  <c r="BJ354" i="14"/>
  <c r="BK354" i="14"/>
  <c r="BL354" i="14"/>
  <c r="BM354" i="14"/>
  <c r="BN354" i="14"/>
  <c r="BO354" i="14"/>
  <c r="BP354" i="14"/>
  <c r="BQ354" i="14"/>
  <c r="BR354" i="14"/>
  <c r="AN355" i="14"/>
  <c r="AO355" i="14"/>
  <c r="AP355" i="14"/>
  <c r="AQ355" i="14"/>
  <c r="AR355" i="14"/>
  <c r="AS355" i="14"/>
  <c r="AT355" i="14"/>
  <c r="AU355" i="14"/>
  <c r="AV355" i="14"/>
  <c r="AW355" i="14"/>
  <c r="BD355" i="14"/>
  <c r="BE355" i="14"/>
  <c r="BF355" i="14"/>
  <c r="BG355" i="14"/>
  <c r="BH355" i="14"/>
  <c r="BI355" i="14"/>
  <c r="BJ355" i="14"/>
  <c r="BK355" i="14"/>
  <c r="BL355" i="14"/>
  <c r="BM355" i="14"/>
  <c r="BN355" i="14"/>
  <c r="BO355" i="14"/>
  <c r="BP355" i="14"/>
  <c r="BQ355" i="14"/>
  <c r="BR355" i="14"/>
  <c r="AN356" i="14"/>
  <c r="AO356" i="14"/>
  <c r="AP356" i="14"/>
  <c r="AQ356" i="14"/>
  <c r="AR356" i="14"/>
  <c r="AS356" i="14"/>
  <c r="AT356" i="14"/>
  <c r="AU356" i="14"/>
  <c r="AV356" i="14"/>
  <c r="AW356" i="14"/>
  <c r="BD356" i="14"/>
  <c r="BE356" i="14"/>
  <c r="BF356" i="14"/>
  <c r="BG356" i="14"/>
  <c r="BH356" i="14"/>
  <c r="BI356" i="14"/>
  <c r="BJ356" i="14"/>
  <c r="BK356" i="14"/>
  <c r="BL356" i="14"/>
  <c r="BM356" i="14"/>
  <c r="BN356" i="14"/>
  <c r="BO356" i="14"/>
  <c r="BP356" i="14"/>
  <c r="BQ356" i="14"/>
  <c r="BR356" i="14"/>
  <c r="AN357" i="14"/>
  <c r="AO357" i="14"/>
  <c r="AP357" i="14"/>
  <c r="AQ357" i="14"/>
  <c r="AR357" i="14"/>
  <c r="AS357" i="14"/>
  <c r="AT357" i="14"/>
  <c r="AU357" i="14"/>
  <c r="AV357" i="14"/>
  <c r="AW357" i="14"/>
  <c r="BD357" i="14"/>
  <c r="BE357" i="14"/>
  <c r="BF357" i="14"/>
  <c r="BG357" i="14"/>
  <c r="BH357" i="14"/>
  <c r="BI357" i="14"/>
  <c r="BJ357" i="14"/>
  <c r="BK357" i="14"/>
  <c r="BL357" i="14"/>
  <c r="BM357" i="14"/>
  <c r="BN357" i="14"/>
  <c r="BO357" i="14"/>
  <c r="BP357" i="14"/>
  <c r="BQ357" i="14"/>
  <c r="BR357" i="14"/>
  <c r="AN358" i="14"/>
  <c r="AO358" i="14"/>
  <c r="AP358" i="14"/>
  <c r="AQ358" i="14"/>
  <c r="AR358" i="14"/>
  <c r="AS358" i="14"/>
  <c r="AT358" i="14"/>
  <c r="AU358" i="14"/>
  <c r="AV358" i="14"/>
  <c r="AW358" i="14"/>
  <c r="BD358" i="14"/>
  <c r="BE358" i="14"/>
  <c r="BF358" i="14"/>
  <c r="BG358" i="14"/>
  <c r="BH358" i="14"/>
  <c r="BI358" i="14"/>
  <c r="BJ358" i="14"/>
  <c r="BK358" i="14"/>
  <c r="BL358" i="14"/>
  <c r="BM358" i="14"/>
  <c r="BN358" i="14"/>
  <c r="BO358" i="14"/>
  <c r="BP358" i="14"/>
  <c r="BQ358" i="14"/>
  <c r="BR358" i="14"/>
  <c r="AN359" i="14"/>
  <c r="AO359" i="14"/>
  <c r="AP359" i="14"/>
  <c r="AQ359" i="14"/>
  <c r="AR359" i="14"/>
  <c r="AS359" i="14"/>
  <c r="BX359" i="14" s="1"/>
  <c r="AT359" i="14"/>
  <c r="AU359" i="14"/>
  <c r="AV359" i="14"/>
  <c r="AW359" i="14"/>
  <c r="BD359" i="14"/>
  <c r="BE359" i="14"/>
  <c r="BF359" i="14"/>
  <c r="BG359" i="14"/>
  <c r="BH359" i="14"/>
  <c r="BI359" i="14"/>
  <c r="BJ359" i="14"/>
  <c r="BK359" i="14"/>
  <c r="BL359" i="14"/>
  <c r="BM359" i="14"/>
  <c r="BN359" i="14"/>
  <c r="BO359" i="14"/>
  <c r="BP359" i="14"/>
  <c r="BQ359" i="14"/>
  <c r="BR359" i="14"/>
  <c r="AN360" i="14"/>
  <c r="AO360" i="14"/>
  <c r="AP360" i="14"/>
  <c r="AQ360" i="14"/>
  <c r="AR360" i="14"/>
  <c r="AS360" i="14"/>
  <c r="AT360" i="14"/>
  <c r="AU360" i="14"/>
  <c r="AV360" i="14"/>
  <c r="AW360" i="14"/>
  <c r="BD360" i="14"/>
  <c r="BE360" i="14"/>
  <c r="BF360" i="14"/>
  <c r="BG360" i="14"/>
  <c r="BH360" i="14"/>
  <c r="BI360" i="14"/>
  <c r="BJ360" i="14"/>
  <c r="BK360" i="14"/>
  <c r="BL360" i="14"/>
  <c r="BM360" i="14"/>
  <c r="BN360" i="14"/>
  <c r="BO360" i="14"/>
  <c r="BP360" i="14"/>
  <c r="BQ360" i="14"/>
  <c r="BR360" i="14"/>
  <c r="AN361" i="14"/>
  <c r="AO361" i="14"/>
  <c r="AP361" i="14"/>
  <c r="AQ361" i="14"/>
  <c r="AR361" i="14"/>
  <c r="AS361" i="14"/>
  <c r="AT361" i="14"/>
  <c r="AU361" i="14"/>
  <c r="AV361" i="14"/>
  <c r="AW361" i="14"/>
  <c r="BD361" i="14"/>
  <c r="BE361" i="14"/>
  <c r="BF361" i="14"/>
  <c r="BG361" i="14"/>
  <c r="BH361" i="14"/>
  <c r="BI361" i="14"/>
  <c r="BJ361" i="14"/>
  <c r="BK361" i="14"/>
  <c r="BL361" i="14"/>
  <c r="BM361" i="14"/>
  <c r="BN361" i="14"/>
  <c r="BO361" i="14"/>
  <c r="BP361" i="14"/>
  <c r="BQ361" i="14"/>
  <c r="BR361" i="14"/>
  <c r="AN362" i="14"/>
  <c r="AO362" i="14"/>
  <c r="AP362" i="14"/>
  <c r="AQ362" i="14"/>
  <c r="AR362" i="14"/>
  <c r="AS362" i="14"/>
  <c r="AT362" i="14"/>
  <c r="AU362" i="14"/>
  <c r="AV362" i="14"/>
  <c r="AW362" i="14"/>
  <c r="BD362" i="14"/>
  <c r="BE362" i="14"/>
  <c r="BF362" i="14"/>
  <c r="BG362" i="14"/>
  <c r="BH362" i="14"/>
  <c r="BI362" i="14"/>
  <c r="BJ362" i="14"/>
  <c r="BK362" i="14"/>
  <c r="BL362" i="14"/>
  <c r="BM362" i="14"/>
  <c r="BN362" i="14"/>
  <c r="BO362" i="14"/>
  <c r="BP362" i="14"/>
  <c r="BQ362" i="14"/>
  <c r="BR362" i="14"/>
  <c r="AN363" i="14"/>
  <c r="AO363" i="14"/>
  <c r="AP363" i="14"/>
  <c r="AQ363" i="14"/>
  <c r="AR363" i="14"/>
  <c r="AS363" i="14"/>
  <c r="AT363" i="14"/>
  <c r="AU363" i="14"/>
  <c r="AV363" i="14"/>
  <c r="AW363" i="14"/>
  <c r="BD363" i="14"/>
  <c r="BE363" i="14"/>
  <c r="BF363" i="14"/>
  <c r="BG363" i="14"/>
  <c r="BH363" i="14"/>
  <c r="BI363" i="14"/>
  <c r="BJ363" i="14"/>
  <c r="BK363" i="14"/>
  <c r="BL363" i="14"/>
  <c r="BM363" i="14"/>
  <c r="BN363" i="14"/>
  <c r="BO363" i="14"/>
  <c r="BP363" i="14"/>
  <c r="BQ363" i="14"/>
  <c r="BR363" i="14"/>
  <c r="AN364" i="14"/>
  <c r="BS364" i="14" s="1"/>
  <c r="AO364" i="14"/>
  <c r="AP364" i="14"/>
  <c r="AQ364" i="14"/>
  <c r="AR364" i="14"/>
  <c r="AS364" i="14"/>
  <c r="AT364" i="14"/>
  <c r="AU364" i="14"/>
  <c r="AV364" i="14"/>
  <c r="CA364" i="14" s="1"/>
  <c r="AW364" i="14"/>
  <c r="BD364" i="14"/>
  <c r="BE364" i="14"/>
  <c r="BF364" i="14"/>
  <c r="BG364" i="14"/>
  <c r="BH364" i="14"/>
  <c r="BI364" i="14"/>
  <c r="BJ364" i="14"/>
  <c r="BK364" i="14"/>
  <c r="BL364" i="14"/>
  <c r="BM364" i="14"/>
  <c r="BN364" i="14"/>
  <c r="BO364" i="14"/>
  <c r="BP364" i="14"/>
  <c r="BQ364" i="14"/>
  <c r="BR364" i="14"/>
  <c r="AN365" i="14"/>
  <c r="AO365" i="14"/>
  <c r="AP365" i="14"/>
  <c r="AQ365" i="14"/>
  <c r="AR365" i="14"/>
  <c r="AS365" i="14"/>
  <c r="AT365" i="14"/>
  <c r="AU365" i="14"/>
  <c r="AV365" i="14"/>
  <c r="AW365" i="14"/>
  <c r="BD365" i="14"/>
  <c r="BE365" i="14"/>
  <c r="BF365" i="14"/>
  <c r="BG365" i="14"/>
  <c r="BH365" i="14"/>
  <c r="BI365" i="14"/>
  <c r="BJ365" i="14"/>
  <c r="BK365" i="14"/>
  <c r="BL365" i="14"/>
  <c r="BM365" i="14"/>
  <c r="BN365" i="14"/>
  <c r="BO365" i="14"/>
  <c r="BP365" i="14"/>
  <c r="BQ365" i="14"/>
  <c r="BR365" i="14"/>
  <c r="AN366" i="14"/>
  <c r="AO366" i="14"/>
  <c r="AP366" i="14"/>
  <c r="AQ366" i="14"/>
  <c r="AR366" i="14"/>
  <c r="AS366" i="14"/>
  <c r="AT366" i="14"/>
  <c r="AU366" i="14"/>
  <c r="AV366" i="14"/>
  <c r="AW366" i="14"/>
  <c r="BD366" i="14"/>
  <c r="BE366" i="14"/>
  <c r="BF366" i="14"/>
  <c r="BG366" i="14"/>
  <c r="BH366" i="14"/>
  <c r="BI366" i="14"/>
  <c r="BJ366" i="14"/>
  <c r="BK366" i="14"/>
  <c r="BL366" i="14"/>
  <c r="BM366" i="14"/>
  <c r="BN366" i="14"/>
  <c r="BO366" i="14"/>
  <c r="BP366" i="14"/>
  <c r="BQ366" i="14"/>
  <c r="BR366" i="14"/>
  <c r="AN367" i="14"/>
  <c r="AO367" i="14"/>
  <c r="AP367" i="14"/>
  <c r="AQ367" i="14"/>
  <c r="AR367" i="14"/>
  <c r="AS367" i="14"/>
  <c r="AT367" i="14"/>
  <c r="AU367" i="14"/>
  <c r="AV367" i="14"/>
  <c r="AW367" i="14"/>
  <c r="BD367" i="14"/>
  <c r="BE367" i="14"/>
  <c r="BF367" i="14"/>
  <c r="BG367" i="14"/>
  <c r="BH367" i="14"/>
  <c r="BI367" i="14"/>
  <c r="BJ367" i="14"/>
  <c r="BK367" i="14"/>
  <c r="BL367" i="14"/>
  <c r="BM367" i="14"/>
  <c r="BN367" i="14"/>
  <c r="BO367" i="14"/>
  <c r="BP367" i="14"/>
  <c r="BQ367" i="14"/>
  <c r="BR367" i="14"/>
  <c r="AN368" i="14"/>
  <c r="AO368" i="14"/>
  <c r="AP368" i="14"/>
  <c r="AQ368" i="14"/>
  <c r="AR368" i="14"/>
  <c r="AS368" i="14"/>
  <c r="AT368" i="14"/>
  <c r="AU368" i="14"/>
  <c r="AV368" i="14"/>
  <c r="AW368" i="14"/>
  <c r="BD368" i="14"/>
  <c r="BE368" i="14"/>
  <c r="BF368" i="14"/>
  <c r="BG368" i="14"/>
  <c r="BH368" i="14"/>
  <c r="BI368" i="14"/>
  <c r="BJ368" i="14"/>
  <c r="BK368" i="14"/>
  <c r="BL368" i="14"/>
  <c r="BM368" i="14"/>
  <c r="BN368" i="14"/>
  <c r="BO368" i="14"/>
  <c r="BP368" i="14"/>
  <c r="BQ368" i="14"/>
  <c r="BR368" i="14"/>
  <c r="AN369" i="14"/>
  <c r="AO369" i="14"/>
  <c r="AP369" i="14"/>
  <c r="AQ369" i="14"/>
  <c r="AR369" i="14"/>
  <c r="AS369" i="14"/>
  <c r="AT369" i="14"/>
  <c r="AU369" i="14"/>
  <c r="AV369" i="14"/>
  <c r="AW369" i="14"/>
  <c r="BD369" i="14"/>
  <c r="BE369" i="14"/>
  <c r="BF369" i="14"/>
  <c r="BG369" i="14"/>
  <c r="BH369" i="14"/>
  <c r="BI369" i="14"/>
  <c r="BJ369" i="14"/>
  <c r="BK369" i="14"/>
  <c r="BL369" i="14"/>
  <c r="BM369" i="14"/>
  <c r="BN369" i="14"/>
  <c r="BO369" i="14"/>
  <c r="BP369" i="14"/>
  <c r="BQ369" i="14"/>
  <c r="BR369" i="14"/>
  <c r="AN370" i="14"/>
  <c r="AO370" i="14"/>
  <c r="AP370" i="14"/>
  <c r="BU370" i="14" s="1"/>
  <c r="AQ370" i="14"/>
  <c r="AR370" i="14"/>
  <c r="AS370" i="14"/>
  <c r="AT370" i="14"/>
  <c r="AU370" i="14"/>
  <c r="AV370" i="14"/>
  <c r="AW370" i="14"/>
  <c r="BD370" i="14"/>
  <c r="BE370" i="14"/>
  <c r="BF370" i="14"/>
  <c r="BG370" i="14"/>
  <c r="BH370" i="14"/>
  <c r="BI370" i="14"/>
  <c r="BJ370" i="14"/>
  <c r="BK370" i="14"/>
  <c r="BL370" i="14"/>
  <c r="BM370" i="14"/>
  <c r="BN370" i="14"/>
  <c r="BO370" i="14"/>
  <c r="BP370" i="14"/>
  <c r="BQ370" i="14"/>
  <c r="BR370" i="14"/>
  <c r="AN373" i="14"/>
  <c r="AO373" i="14"/>
  <c r="AP373" i="14"/>
  <c r="AQ373" i="14"/>
  <c r="AR373" i="14"/>
  <c r="AS373" i="14"/>
  <c r="AT373" i="14"/>
  <c r="AU373" i="14"/>
  <c r="AV373" i="14"/>
  <c r="AW373" i="14"/>
  <c r="BD373" i="14"/>
  <c r="BE373" i="14"/>
  <c r="BF373" i="14"/>
  <c r="BG373" i="14"/>
  <c r="BH373" i="14"/>
  <c r="BI373" i="14"/>
  <c r="BJ373" i="14"/>
  <c r="BK373" i="14"/>
  <c r="BL373" i="14"/>
  <c r="BM373" i="14"/>
  <c r="BN373" i="14"/>
  <c r="BO373" i="14"/>
  <c r="BP373" i="14"/>
  <c r="BQ373" i="14"/>
  <c r="BR373" i="14"/>
  <c r="AN374" i="14"/>
  <c r="AO374" i="14"/>
  <c r="AP374" i="14"/>
  <c r="AQ374" i="14"/>
  <c r="AR374" i="14"/>
  <c r="AS374" i="14"/>
  <c r="AT374" i="14"/>
  <c r="AU374" i="14"/>
  <c r="AV374" i="14"/>
  <c r="AW374" i="14"/>
  <c r="BD374" i="14"/>
  <c r="BE374" i="14"/>
  <c r="BF374" i="14"/>
  <c r="BG374" i="14"/>
  <c r="BH374" i="14"/>
  <c r="BI374" i="14"/>
  <c r="BJ374" i="14"/>
  <c r="BK374" i="14"/>
  <c r="BL374" i="14"/>
  <c r="BM374" i="14"/>
  <c r="BN374" i="14"/>
  <c r="BO374" i="14"/>
  <c r="BP374" i="14"/>
  <c r="BQ374" i="14"/>
  <c r="BR374" i="14"/>
  <c r="AN375" i="14"/>
  <c r="AO375" i="14"/>
  <c r="AP375" i="14"/>
  <c r="AQ375" i="14"/>
  <c r="AR375" i="14"/>
  <c r="AS375" i="14"/>
  <c r="AT375" i="14"/>
  <c r="AU375" i="14"/>
  <c r="AV375" i="14"/>
  <c r="AW375" i="14"/>
  <c r="BD375" i="14"/>
  <c r="BE375" i="14"/>
  <c r="BF375" i="14"/>
  <c r="BG375" i="14"/>
  <c r="BH375" i="14"/>
  <c r="BI375" i="14"/>
  <c r="BJ375" i="14"/>
  <c r="BK375" i="14"/>
  <c r="BL375" i="14"/>
  <c r="BM375" i="14"/>
  <c r="BN375" i="14"/>
  <c r="BO375" i="14"/>
  <c r="BP375" i="14"/>
  <c r="BQ375" i="14"/>
  <c r="BR375" i="14"/>
  <c r="AN376" i="14"/>
  <c r="AO376" i="14"/>
  <c r="AP376" i="14"/>
  <c r="AQ376" i="14"/>
  <c r="AR376" i="14"/>
  <c r="AS376" i="14"/>
  <c r="AT376" i="14"/>
  <c r="AU376" i="14"/>
  <c r="AV376" i="14"/>
  <c r="AW376" i="14"/>
  <c r="BD376" i="14"/>
  <c r="BE376" i="14"/>
  <c r="BF376" i="14"/>
  <c r="BG376" i="14"/>
  <c r="BH376" i="14"/>
  <c r="BI376" i="14"/>
  <c r="BJ376" i="14"/>
  <c r="BK376" i="14"/>
  <c r="BL376" i="14"/>
  <c r="BM376" i="14"/>
  <c r="BN376" i="14"/>
  <c r="BO376" i="14"/>
  <c r="BP376" i="14"/>
  <c r="BQ376" i="14"/>
  <c r="BR376" i="14"/>
  <c r="AN377" i="14"/>
  <c r="AO377" i="14"/>
  <c r="AP377" i="14"/>
  <c r="AQ377" i="14"/>
  <c r="AR377" i="14"/>
  <c r="AS377" i="14"/>
  <c r="AT377" i="14"/>
  <c r="AU377" i="14"/>
  <c r="AV377" i="14"/>
  <c r="AW377" i="14"/>
  <c r="BD377" i="14"/>
  <c r="BE377" i="14"/>
  <c r="BF377" i="14"/>
  <c r="BG377" i="14"/>
  <c r="BH377" i="14"/>
  <c r="BI377" i="14"/>
  <c r="BJ377" i="14"/>
  <c r="BK377" i="14"/>
  <c r="BL377" i="14"/>
  <c r="BM377" i="14"/>
  <c r="BN377" i="14"/>
  <c r="BO377" i="14"/>
  <c r="BP377" i="14"/>
  <c r="BQ377" i="14"/>
  <c r="BR377" i="14"/>
  <c r="AN378" i="14"/>
  <c r="AO378" i="14"/>
  <c r="AP378" i="14"/>
  <c r="AQ378" i="14"/>
  <c r="AR378" i="14"/>
  <c r="AS378" i="14"/>
  <c r="AT378" i="14"/>
  <c r="AU378" i="14"/>
  <c r="AV378" i="14"/>
  <c r="AW378" i="14"/>
  <c r="BD378" i="14"/>
  <c r="BE378" i="14"/>
  <c r="BF378" i="14"/>
  <c r="BG378" i="14"/>
  <c r="BH378" i="14"/>
  <c r="BI378" i="14"/>
  <c r="BJ378" i="14"/>
  <c r="BK378" i="14"/>
  <c r="BL378" i="14"/>
  <c r="BM378" i="14"/>
  <c r="BN378" i="14"/>
  <c r="BO378" i="14"/>
  <c r="BP378" i="14"/>
  <c r="BQ378" i="14"/>
  <c r="BR378" i="14"/>
  <c r="AN379" i="14"/>
  <c r="AO379" i="14"/>
  <c r="AP379" i="14"/>
  <c r="AQ379" i="14"/>
  <c r="AR379" i="14"/>
  <c r="AS379" i="14"/>
  <c r="AT379" i="14"/>
  <c r="AU379" i="14"/>
  <c r="AV379" i="14"/>
  <c r="AW379" i="14"/>
  <c r="BD379" i="14"/>
  <c r="BE379" i="14"/>
  <c r="BF379" i="14"/>
  <c r="BG379" i="14"/>
  <c r="BH379" i="14"/>
  <c r="BI379" i="14"/>
  <c r="BJ379" i="14"/>
  <c r="BK379" i="14"/>
  <c r="BL379" i="14"/>
  <c r="BM379" i="14"/>
  <c r="BN379" i="14"/>
  <c r="BO379" i="14"/>
  <c r="BP379" i="14"/>
  <c r="BQ379" i="14"/>
  <c r="BR379" i="14"/>
  <c r="AN380" i="14"/>
  <c r="AO380" i="14"/>
  <c r="AP380" i="14"/>
  <c r="AQ380" i="14"/>
  <c r="AR380" i="14"/>
  <c r="AS380" i="14"/>
  <c r="AT380" i="14"/>
  <c r="AU380" i="14"/>
  <c r="AV380" i="14"/>
  <c r="AW380" i="14"/>
  <c r="BD380" i="14"/>
  <c r="BE380" i="14"/>
  <c r="BF380" i="14"/>
  <c r="BG380" i="14"/>
  <c r="BH380" i="14"/>
  <c r="BI380" i="14"/>
  <c r="BJ380" i="14"/>
  <c r="BK380" i="14"/>
  <c r="BL380" i="14"/>
  <c r="BM380" i="14"/>
  <c r="BN380" i="14"/>
  <c r="BO380" i="14"/>
  <c r="BP380" i="14"/>
  <c r="BQ380" i="14"/>
  <c r="BR380" i="14"/>
  <c r="BT380" i="14"/>
  <c r="AN381" i="14"/>
  <c r="AO381" i="14"/>
  <c r="AP381" i="14"/>
  <c r="AQ381" i="14"/>
  <c r="AR381" i="14"/>
  <c r="AS381" i="14"/>
  <c r="AT381" i="14"/>
  <c r="AU381" i="14"/>
  <c r="AV381" i="14"/>
  <c r="AW381" i="14"/>
  <c r="BD381" i="14"/>
  <c r="BE381" i="14"/>
  <c r="BF381" i="14"/>
  <c r="BG381" i="14"/>
  <c r="BH381" i="14"/>
  <c r="BI381" i="14"/>
  <c r="BJ381" i="14"/>
  <c r="BK381" i="14"/>
  <c r="BL381" i="14"/>
  <c r="BM381" i="14"/>
  <c r="BN381" i="14"/>
  <c r="BO381" i="14"/>
  <c r="BP381" i="14"/>
  <c r="BQ381" i="14"/>
  <c r="BR381" i="14"/>
  <c r="AN382" i="14"/>
  <c r="AO382" i="14"/>
  <c r="AP382" i="14"/>
  <c r="AQ382" i="14"/>
  <c r="AR382" i="14"/>
  <c r="AS382" i="14"/>
  <c r="AT382" i="14"/>
  <c r="AU382" i="14"/>
  <c r="AV382" i="14"/>
  <c r="AW382" i="14"/>
  <c r="BD382" i="14"/>
  <c r="BE382" i="14"/>
  <c r="BF382" i="14"/>
  <c r="BG382" i="14"/>
  <c r="BH382" i="14"/>
  <c r="BI382" i="14"/>
  <c r="BJ382" i="14"/>
  <c r="BK382" i="14"/>
  <c r="BL382" i="14"/>
  <c r="BM382" i="14"/>
  <c r="BN382" i="14"/>
  <c r="BO382" i="14"/>
  <c r="BP382" i="14"/>
  <c r="BQ382" i="14"/>
  <c r="BR382" i="14"/>
  <c r="AN383" i="14"/>
  <c r="AO383" i="14"/>
  <c r="AP383" i="14"/>
  <c r="AQ383" i="14"/>
  <c r="AR383" i="14"/>
  <c r="AS383" i="14"/>
  <c r="AT383" i="14"/>
  <c r="AU383" i="14"/>
  <c r="AV383" i="14"/>
  <c r="AW383" i="14"/>
  <c r="BD383" i="14"/>
  <c r="BE383" i="14"/>
  <c r="BF383" i="14"/>
  <c r="BG383" i="14"/>
  <c r="BH383" i="14"/>
  <c r="BI383" i="14"/>
  <c r="BJ383" i="14"/>
  <c r="BK383" i="14"/>
  <c r="BL383" i="14"/>
  <c r="BM383" i="14"/>
  <c r="BN383" i="14"/>
  <c r="BO383" i="14"/>
  <c r="BP383" i="14"/>
  <c r="BQ383" i="14"/>
  <c r="BR383" i="14"/>
  <c r="AN384" i="14"/>
  <c r="AO384" i="14"/>
  <c r="AP384" i="14"/>
  <c r="AQ384" i="14"/>
  <c r="AR384" i="14"/>
  <c r="AS384" i="14"/>
  <c r="AT384" i="14"/>
  <c r="AU384" i="14"/>
  <c r="AV384" i="14"/>
  <c r="AW384" i="14"/>
  <c r="BD384" i="14"/>
  <c r="BE384" i="14"/>
  <c r="BF384" i="14"/>
  <c r="BG384" i="14"/>
  <c r="BH384" i="14"/>
  <c r="BI384" i="14"/>
  <c r="BJ384" i="14"/>
  <c r="BK384" i="14"/>
  <c r="BL384" i="14"/>
  <c r="BM384" i="14"/>
  <c r="BN384" i="14"/>
  <c r="BO384" i="14"/>
  <c r="BP384" i="14"/>
  <c r="BQ384" i="14"/>
  <c r="BR384" i="14"/>
  <c r="AN385" i="14"/>
  <c r="AO385" i="14"/>
  <c r="AP385" i="14"/>
  <c r="AQ385" i="14"/>
  <c r="AR385" i="14"/>
  <c r="AS385" i="14"/>
  <c r="AT385" i="14"/>
  <c r="AU385" i="14"/>
  <c r="AV385" i="14"/>
  <c r="AW385" i="14"/>
  <c r="BD385" i="14"/>
  <c r="BE385" i="14"/>
  <c r="BF385" i="14"/>
  <c r="BG385" i="14"/>
  <c r="BH385" i="14"/>
  <c r="BI385" i="14"/>
  <c r="BJ385" i="14"/>
  <c r="BK385" i="14"/>
  <c r="BL385" i="14"/>
  <c r="BM385" i="14"/>
  <c r="BN385" i="14"/>
  <c r="BO385" i="14"/>
  <c r="BP385" i="14"/>
  <c r="BQ385" i="14"/>
  <c r="BR385" i="14"/>
  <c r="AN386" i="14"/>
  <c r="AO386" i="14"/>
  <c r="AP386" i="14"/>
  <c r="AQ386" i="14"/>
  <c r="AR386" i="14"/>
  <c r="AS386" i="14"/>
  <c r="AT386" i="14"/>
  <c r="AU386" i="14"/>
  <c r="AV386" i="14"/>
  <c r="AW386" i="14"/>
  <c r="BD386" i="14"/>
  <c r="BE386" i="14"/>
  <c r="BF386" i="14"/>
  <c r="BG386" i="14"/>
  <c r="BH386" i="14"/>
  <c r="BI386" i="14"/>
  <c r="BJ386" i="14"/>
  <c r="BK386" i="14"/>
  <c r="BL386" i="14"/>
  <c r="BM386" i="14"/>
  <c r="BN386" i="14"/>
  <c r="BO386" i="14"/>
  <c r="BP386" i="14"/>
  <c r="BQ386" i="14"/>
  <c r="BR386" i="14"/>
  <c r="AN387" i="14"/>
  <c r="AO387" i="14"/>
  <c r="AP387" i="14"/>
  <c r="AQ387" i="14"/>
  <c r="AR387" i="14"/>
  <c r="AS387" i="14"/>
  <c r="AT387" i="14"/>
  <c r="AU387" i="14"/>
  <c r="AV387" i="14"/>
  <c r="AW387" i="14"/>
  <c r="BD387" i="14"/>
  <c r="BE387" i="14"/>
  <c r="BF387" i="14"/>
  <c r="BG387" i="14"/>
  <c r="BH387" i="14"/>
  <c r="BI387" i="14"/>
  <c r="BJ387" i="14"/>
  <c r="BK387" i="14"/>
  <c r="BL387" i="14"/>
  <c r="BM387" i="14"/>
  <c r="BN387" i="14"/>
  <c r="BO387" i="14"/>
  <c r="BP387" i="14"/>
  <c r="BQ387" i="14"/>
  <c r="BR387" i="14"/>
  <c r="AN388" i="14"/>
  <c r="AO388" i="14"/>
  <c r="AP388" i="14"/>
  <c r="AQ388" i="14"/>
  <c r="AR388" i="14"/>
  <c r="AS388" i="14"/>
  <c r="AT388" i="14"/>
  <c r="AU388" i="14"/>
  <c r="AV388" i="14"/>
  <c r="AW388" i="14"/>
  <c r="BD388" i="14"/>
  <c r="BE388" i="14"/>
  <c r="BF388" i="14"/>
  <c r="BG388" i="14"/>
  <c r="BH388" i="14"/>
  <c r="BI388" i="14"/>
  <c r="BJ388" i="14"/>
  <c r="BK388" i="14"/>
  <c r="BL388" i="14"/>
  <c r="BM388" i="14"/>
  <c r="BN388" i="14"/>
  <c r="BO388" i="14"/>
  <c r="BP388" i="14"/>
  <c r="BQ388" i="14"/>
  <c r="BR388" i="14"/>
  <c r="AN389" i="14"/>
  <c r="AO389" i="14"/>
  <c r="AP389" i="14"/>
  <c r="AQ389" i="14"/>
  <c r="AR389" i="14"/>
  <c r="BW389" i="14" s="1"/>
  <c r="AS389" i="14"/>
  <c r="AT389" i="14"/>
  <c r="AU389" i="14"/>
  <c r="AV389" i="14"/>
  <c r="AW389" i="14"/>
  <c r="BD389" i="14"/>
  <c r="BE389" i="14"/>
  <c r="BF389" i="14"/>
  <c r="BG389" i="14"/>
  <c r="BH389" i="14"/>
  <c r="BI389" i="14"/>
  <c r="BJ389" i="14"/>
  <c r="BK389" i="14"/>
  <c r="BL389" i="14"/>
  <c r="BM389" i="14"/>
  <c r="BN389" i="14"/>
  <c r="BO389" i="14"/>
  <c r="BP389" i="14"/>
  <c r="BQ389" i="14"/>
  <c r="BR389" i="14"/>
  <c r="AN390" i="14"/>
  <c r="AO390" i="14"/>
  <c r="AP390" i="14"/>
  <c r="AQ390" i="14"/>
  <c r="AR390" i="14"/>
  <c r="AS390" i="14"/>
  <c r="AT390" i="14"/>
  <c r="AU390" i="14"/>
  <c r="AV390" i="14"/>
  <c r="AW390" i="14"/>
  <c r="BD390" i="14"/>
  <c r="BE390" i="14"/>
  <c r="BF390" i="14"/>
  <c r="BG390" i="14"/>
  <c r="BH390" i="14"/>
  <c r="BI390" i="14"/>
  <c r="BJ390" i="14"/>
  <c r="BK390" i="14"/>
  <c r="BL390" i="14"/>
  <c r="BM390" i="14"/>
  <c r="BN390" i="14"/>
  <c r="BO390" i="14"/>
  <c r="BP390" i="14"/>
  <c r="BQ390" i="14"/>
  <c r="BR390" i="14"/>
  <c r="AN391" i="14"/>
  <c r="AO391" i="14"/>
  <c r="AP391" i="14"/>
  <c r="AQ391" i="14"/>
  <c r="AR391" i="14"/>
  <c r="AS391" i="14"/>
  <c r="AT391" i="14"/>
  <c r="AU391" i="14"/>
  <c r="AV391" i="14"/>
  <c r="AW391" i="14"/>
  <c r="BD391" i="14"/>
  <c r="BE391" i="14"/>
  <c r="BF391" i="14"/>
  <c r="BG391" i="14"/>
  <c r="BH391" i="14"/>
  <c r="BI391" i="14"/>
  <c r="BJ391" i="14"/>
  <c r="BK391" i="14"/>
  <c r="BL391" i="14"/>
  <c r="BM391" i="14"/>
  <c r="BN391" i="14"/>
  <c r="BO391" i="14"/>
  <c r="BP391" i="14"/>
  <c r="BQ391" i="14"/>
  <c r="BR391" i="14"/>
  <c r="AN392" i="14"/>
  <c r="AO392" i="14"/>
  <c r="AP392" i="14"/>
  <c r="AQ392" i="14"/>
  <c r="AR392" i="14"/>
  <c r="AS392" i="14"/>
  <c r="AT392" i="14"/>
  <c r="AU392" i="14"/>
  <c r="AV392" i="14"/>
  <c r="AW392" i="14"/>
  <c r="BD392" i="14"/>
  <c r="BE392" i="14"/>
  <c r="BF392" i="14"/>
  <c r="BG392" i="14"/>
  <c r="BH392" i="14"/>
  <c r="BI392" i="14"/>
  <c r="BJ392" i="14"/>
  <c r="BK392" i="14"/>
  <c r="BL392" i="14"/>
  <c r="BM392" i="14"/>
  <c r="BN392" i="14"/>
  <c r="BO392" i="14"/>
  <c r="BP392" i="14"/>
  <c r="BQ392" i="14"/>
  <c r="BR392" i="14"/>
  <c r="AN393" i="14"/>
  <c r="AO393" i="14"/>
  <c r="AP393" i="14"/>
  <c r="AQ393" i="14"/>
  <c r="AR393" i="14"/>
  <c r="AS393" i="14"/>
  <c r="AT393" i="14"/>
  <c r="AU393" i="14"/>
  <c r="AV393" i="14"/>
  <c r="AW393" i="14"/>
  <c r="BD393" i="14"/>
  <c r="BE393" i="14"/>
  <c r="BF393" i="14"/>
  <c r="BG393" i="14"/>
  <c r="BH393" i="14"/>
  <c r="BI393" i="14"/>
  <c r="BJ393" i="14"/>
  <c r="BK393" i="14"/>
  <c r="BL393" i="14"/>
  <c r="BM393" i="14"/>
  <c r="BN393" i="14"/>
  <c r="BO393" i="14"/>
  <c r="BP393" i="14"/>
  <c r="BQ393" i="14"/>
  <c r="BR393" i="14"/>
  <c r="AN394" i="14"/>
  <c r="AO394" i="14"/>
  <c r="AP394" i="14"/>
  <c r="AQ394" i="14"/>
  <c r="AR394" i="14"/>
  <c r="AS394" i="14"/>
  <c r="AT394" i="14"/>
  <c r="AU394" i="14"/>
  <c r="AV394" i="14"/>
  <c r="AW394" i="14"/>
  <c r="BD394" i="14"/>
  <c r="BE394" i="14"/>
  <c r="BF394" i="14"/>
  <c r="BG394" i="14"/>
  <c r="BH394" i="14"/>
  <c r="BI394" i="14"/>
  <c r="BJ394" i="14"/>
  <c r="BK394" i="14"/>
  <c r="BL394" i="14"/>
  <c r="BM394" i="14"/>
  <c r="BN394" i="14"/>
  <c r="BO394" i="14"/>
  <c r="BP394" i="14"/>
  <c r="BQ394" i="14"/>
  <c r="BR394" i="14"/>
  <c r="AN395" i="14"/>
  <c r="AO395" i="14"/>
  <c r="AP395" i="14"/>
  <c r="AQ395" i="14"/>
  <c r="AR395" i="14"/>
  <c r="AS395" i="14"/>
  <c r="AT395" i="14"/>
  <c r="AU395" i="14"/>
  <c r="AV395" i="14"/>
  <c r="AW395" i="14"/>
  <c r="BD395" i="14"/>
  <c r="BE395" i="14"/>
  <c r="BF395" i="14"/>
  <c r="BG395" i="14"/>
  <c r="BH395" i="14"/>
  <c r="BI395" i="14"/>
  <c r="BJ395" i="14"/>
  <c r="BK395" i="14"/>
  <c r="BL395" i="14"/>
  <c r="BM395" i="14"/>
  <c r="BN395" i="14"/>
  <c r="BO395" i="14"/>
  <c r="BP395" i="14"/>
  <c r="BQ395" i="14"/>
  <c r="BR395" i="14"/>
  <c r="AN396" i="14"/>
  <c r="AO396" i="14"/>
  <c r="AP396" i="14"/>
  <c r="AQ396" i="14"/>
  <c r="AR396" i="14"/>
  <c r="AS396" i="14"/>
  <c r="AT396" i="14"/>
  <c r="AU396" i="14"/>
  <c r="AV396" i="14"/>
  <c r="AW396" i="14"/>
  <c r="BD396" i="14"/>
  <c r="BE396" i="14"/>
  <c r="BF396" i="14"/>
  <c r="BG396" i="14"/>
  <c r="BH396" i="14"/>
  <c r="BI396" i="14"/>
  <c r="BJ396" i="14"/>
  <c r="BK396" i="14"/>
  <c r="BL396" i="14"/>
  <c r="BM396" i="14"/>
  <c r="BN396" i="14"/>
  <c r="BO396" i="14"/>
  <c r="BP396" i="14"/>
  <c r="BQ396" i="14"/>
  <c r="BR396" i="14"/>
  <c r="AN397" i="14"/>
  <c r="AO397" i="14"/>
  <c r="AP397" i="14"/>
  <c r="AQ397" i="14"/>
  <c r="AR397" i="14"/>
  <c r="AS397" i="14"/>
  <c r="AT397" i="14"/>
  <c r="AU397" i="14"/>
  <c r="AV397" i="14"/>
  <c r="AW397" i="14"/>
  <c r="BD397" i="14"/>
  <c r="BE397" i="14"/>
  <c r="BF397" i="14"/>
  <c r="BG397" i="14"/>
  <c r="BH397" i="14"/>
  <c r="BI397" i="14"/>
  <c r="BJ397" i="14"/>
  <c r="BK397" i="14"/>
  <c r="BL397" i="14"/>
  <c r="BM397" i="14"/>
  <c r="BN397" i="14"/>
  <c r="BO397" i="14"/>
  <c r="BP397" i="14"/>
  <c r="BQ397" i="14"/>
  <c r="BR397" i="14"/>
  <c r="AN398" i="14"/>
  <c r="AO398" i="14"/>
  <c r="AP398" i="14"/>
  <c r="AQ398" i="14"/>
  <c r="AR398" i="14"/>
  <c r="AS398" i="14"/>
  <c r="AT398" i="14"/>
  <c r="AU398" i="14"/>
  <c r="AV398" i="14"/>
  <c r="AW398" i="14"/>
  <c r="BD398" i="14"/>
  <c r="BE398" i="14"/>
  <c r="BF398" i="14"/>
  <c r="BG398" i="14"/>
  <c r="BH398" i="14"/>
  <c r="BI398" i="14"/>
  <c r="BJ398" i="14"/>
  <c r="BK398" i="14"/>
  <c r="BL398" i="14"/>
  <c r="BM398" i="14"/>
  <c r="BN398" i="14"/>
  <c r="BO398" i="14"/>
  <c r="BP398" i="14"/>
  <c r="BQ398" i="14"/>
  <c r="BR398" i="14"/>
  <c r="AN399" i="14"/>
  <c r="AO399" i="14"/>
  <c r="AP399" i="14"/>
  <c r="AQ399" i="14"/>
  <c r="AR399" i="14"/>
  <c r="AS399" i="14"/>
  <c r="AT399" i="14"/>
  <c r="AU399" i="14"/>
  <c r="AV399" i="14"/>
  <c r="AW399" i="14"/>
  <c r="BD399" i="14"/>
  <c r="BE399" i="14"/>
  <c r="BF399" i="14"/>
  <c r="BG399" i="14"/>
  <c r="BH399" i="14"/>
  <c r="BI399" i="14"/>
  <c r="BJ399" i="14"/>
  <c r="BK399" i="14"/>
  <c r="BL399" i="14"/>
  <c r="BM399" i="14"/>
  <c r="BN399" i="14"/>
  <c r="BO399" i="14"/>
  <c r="BP399" i="14"/>
  <c r="BQ399" i="14"/>
  <c r="BR399" i="14"/>
  <c r="AN400" i="14"/>
  <c r="AO400" i="14"/>
  <c r="AP400" i="14"/>
  <c r="AQ400" i="14"/>
  <c r="AR400" i="14"/>
  <c r="AS400" i="14"/>
  <c r="AT400" i="14"/>
  <c r="AU400" i="14"/>
  <c r="AV400" i="14"/>
  <c r="AW400" i="14"/>
  <c r="BD400" i="14"/>
  <c r="BE400" i="14"/>
  <c r="BF400" i="14"/>
  <c r="BG400" i="14"/>
  <c r="BH400" i="14"/>
  <c r="BI400" i="14"/>
  <c r="BJ400" i="14"/>
  <c r="BK400" i="14"/>
  <c r="BL400" i="14"/>
  <c r="BM400" i="14"/>
  <c r="BN400" i="14"/>
  <c r="BO400" i="14"/>
  <c r="BP400" i="14"/>
  <c r="BQ400" i="14"/>
  <c r="BR400" i="14"/>
  <c r="AN401" i="14"/>
  <c r="AO401" i="14"/>
  <c r="AP401" i="14"/>
  <c r="AQ401" i="14"/>
  <c r="AR401" i="14"/>
  <c r="AS401" i="14"/>
  <c r="AT401" i="14"/>
  <c r="AU401" i="14"/>
  <c r="AV401" i="14"/>
  <c r="AW401" i="14"/>
  <c r="BD401" i="14"/>
  <c r="BE401" i="14"/>
  <c r="BF401" i="14"/>
  <c r="BG401" i="14"/>
  <c r="BH401" i="14"/>
  <c r="BI401" i="14"/>
  <c r="BJ401" i="14"/>
  <c r="BK401" i="14"/>
  <c r="BL401" i="14"/>
  <c r="BM401" i="14"/>
  <c r="BN401" i="14"/>
  <c r="BO401" i="14"/>
  <c r="BP401" i="14"/>
  <c r="BQ401" i="14"/>
  <c r="BR401" i="14"/>
  <c r="AN402" i="14"/>
  <c r="AO402" i="14"/>
  <c r="AP402" i="14"/>
  <c r="AQ402" i="14"/>
  <c r="AR402" i="14"/>
  <c r="AS402" i="14"/>
  <c r="AT402" i="14"/>
  <c r="AU402" i="14"/>
  <c r="AV402" i="14"/>
  <c r="AW402" i="14"/>
  <c r="BD402" i="14"/>
  <c r="BE402" i="14"/>
  <c r="BF402" i="14"/>
  <c r="BG402" i="14"/>
  <c r="BH402" i="14"/>
  <c r="BI402" i="14"/>
  <c r="BJ402" i="14"/>
  <c r="BK402" i="14"/>
  <c r="BL402" i="14"/>
  <c r="BM402" i="14"/>
  <c r="BN402" i="14"/>
  <c r="BO402" i="14"/>
  <c r="BP402" i="14"/>
  <c r="BQ402" i="14"/>
  <c r="BR402" i="14"/>
  <c r="AN403" i="14"/>
  <c r="AO403" i="14"/>
  <c r="AP403" i="14"/>
  <c r="AQ403" i="14"/>
  <c r="AR403" i="14"/>
  <c r="AS403" i="14"/>
  <c r="AT403" i="14"/>
  <c r="AU403" i="14"/>
  <c r="AV403" i="14"/>
  <c r="AW403" i="14"/>
  <c r="BD403" i="14"/>
  <c r="BE403" i="14"/>
  <c r="BF403" i="14"/>
  <c r="BG403" i="14"/>
  <c r="BH403" i="14"/>
  <c r="BI403" i="14"/>
  <c r="BJ403" i="14"/>
  <c r="BK403" i="14"/>
  <c r="BL403" i="14"/>
  <c r="BM403" i="14"/>
  <c r="BN403" i="14"/>
  <c r="BO403" i="14"/>
  <c r="BP403" i="14"/>
  <c r="BQ403" i="14"/>
  <c r="BR403" i="14"/>
  <c r="AN404" i="14"/>
  <c r="AO404" i="14"/>
  <c r="AP404" i="14"/>
  <c r="AQ404" i="14"/>
  <c r="AR404" i="14"/>
  <c r="AS404" i="14"/>
  <c r="AT404" i="14"/>
  <c r="AU404" i="14"/>
  <c r="AV404" i="14"/>
  <c r="AW404" i="14"/>
  <c r="BD404" i="14"/>
  <c r="BE404" i="14"/>
  <c r="BF404" i="14"/>
  <c r="BG404" i="14"/>
  <c r="BH404" i="14"/>
  <c r="BI404" i="14"/>
  <c r="BJ404" i="14"/>
  <c r="BK404" i="14"/>
  <c r="BL404" i="14"/>
  <c r="BM404" i="14"/>
  <c r="BN404" i="14"/>
  <c r="BO404" i="14"/>
  <c r="BP404" i="14"/>
  <c r="BQ404" i="14"/>
  <c r="BR404" i="14"/>
  <c r="AN405" i="14"/>
  <c r="AO405" i="14"/>
  <c r="AP405" i="14"/>
  <c r="AQ405" i="14"/>
  <c r="AR405" i="14"/>
  <c r="AS405" i="14"/>
  <c r="AT405" i="14"/>
  <c r="AU405" i="14"/>
  <c r="AV405" i="14"/>
  <c r="AW405" i="14"/>
  <c r="BD405" i="14"/>
  <c r="BE405" i="14"/>
  <c r="BF405" i="14"/>
  <c r="BG405" i="14"/>
  <c r="BH405" i="14"/>
  <c r="BI405" i="14"/>
  <c r="BJ405" i="14"/>
  <c r="BK405" i="14"/>
  <c r="BL405" i="14"/>
  <c r="BM405" i="14"/>
  <c r="BN405" i="14"/>
  <c r="BO405" i="14"/>
  <c r="BP405" i="14"/>
  <c r="BQ405" i="14"/>
  <c r="BR405" i="14"/>
  <c r="AN406" i="14"/>
  <c r="AO406" i="14"/>
  <c r="AP406" i="14"/>
  <c r="AQ406" i="14"/>
  <c r="AR406" i="14"/>
  <c r="AS406" i="14"/>
  <c r="AT406" i="14"/>
  <c r="AU406" i="14"/>
  <c r="AV406" i="14"/>
  <c r="AW406" i="14"/>
  <c r="BD406" i="14"/>
  <c r="BE406" i="14"/>
  <c r="BF406" i="14"/>
  <c r="BG406" i="14"/>
  <c r="BH406" i="14"/>
  <c r="BI406" i="14"/>
  <c r="BJ406" i="14"/>
  <c r="BK406" i="14"/>
  <c r="BL406" i="14"/>
  <c r="BM406" i="14"/>
  <c r="BN406" i="14"/>
  <c r="BO406" i="14"/>
  <c r="BP406" i="14"/>
  <c r="BQ406" i="14"/>
  <c r="BR406" i="14"/>
  <c r="AN407" i="14"/>
  <c r="AO407" i="14"/>
  <c r="AP407" i="14"/>
  <c r="AQ407" i="14"/>
  <c r="AR407" i="14"/>
  <c r="AS407" i="14"/>
  <c r="AT407" i="14"/>
  <c r="AU407" i="14"/>
  <c r="AV407" i="14"/>
  <c r="AW407" i="14"/>
  <c r="BD407" i="14"/>
  <c r="BE407" i="14"/>
  <c r="BF407" i="14"/>
  <c r="BG407" i="14"/>
  <c r="BH407" i="14"/>
  <c r="BI407" i="14"/>
  <c r="BJ407" i="14"/>
  <c r="BK407" i="14"/>
  <c r="BL407" i="14"/>
  <c r="BM407" i="14"/>
  <c r="BN407" i="14"/>
  <c r="BO407" i="14"/>
  <c r="BP407" i="14"/>
  <c r="BQ407" i="14"/>
  <c r="BR407" i="14"/>
  <c r="AN408" i="14"/>
  <c r="AO408" i="14"/>
  <c r="AP408" i="14"/>
  <c r="AQ408" i="14"/>
  <c r="AR408" i="14"/>
  <c r="AS408" i="14"/>
  <c r="AT408" i="14"/>
  <c r="AU408" i="14"/>
  <c r="AV408" i="14"/>
  <c r="AW408" i="14"/>
  <c r="BD408" i="14"/>
  <c r="BE408" i="14"/>
  <c r="BF408" i="14"/>
  <c r="BG408" i="14"/>
  <c r="BH408" i="14"/>
  <c r="BI408" i="14"/>
  <c r="BJ408" i="14"/>
  <c r="BK408" i="14"/>
  <c r="BL408" i="14"/>
  <c r="BM408" i="14"/>
  <c r="BN408" i="14"/>
  <c r="BO408" i="14"/>
  <c r="BP408" i="14"/>
  <c r="BQ408" i="14"/>
  <c r="BR408" i="14"/>
  <c r="AN409" i="14"/>
  <c r="AO409" i="14"/>
  <c r="AP409" i="14"/>
  <c r="AQ409" i="14"/>
  <c r="AR409" i="14"/>
  <c r="AS409" i="14"/>
  <c r="AT409" i="14"/>
  <c r="AU409" i="14"/>
  <c r="AV409" i="14"/>
  <c r="AW409" i="14"/>
  <c r="BD409" i="14"/>
  <c r="BE409" i="14"/>
  <c r="BF409" i="14"/>
  <c r="BG409" i="14"/>
  <c r="BH409" i="14"/>
  <c r="BI409" i="14"/>
  <c r="BJ409" i="14"/>
  <c r="BK409" i="14"/>
  <c r="BL409" i="14"/>
  <c r="BM409" i="14"/>
  <c r="BN409" i="14"/>
  <c r="BO409" i="14"/>
  <c r="BP409" i="14"/>
  <c r="BQ409" i="14"/>
  <c r="BR409" i="14"/>
  <c r="AN410" i="14"/>
  <c r="AO410" i="14"/>
  <c r="AP410" i="14"/>
  <c r="BU410" i="14" s="1"/>
  <c r="AQ410" i="14"/>
  <c r="AR410" i="14"/>
  <c r="AS410" i="14"/>
  <c r="AT410" i="14"/>
  <c r="AU410" i="14"/>
  <c r="AV410" i="14"/>
  <c r="AW410" i="14"/>
  <c r="BD410" i="14"/>
  <c r="BE410" i="14"/>
  <c r="BF410" i="14"/>
  <c r="BG410" i="14"/>
  <c r="BH410" i="14"/>
  <c r="BI410" i="14"/>
  <c r="BJ410" i="14"/>
  <c r="BK410" i="14"/>
  <c r="BL410" i="14"/>
  <c r="BM410" i="14"/>
  <c r="BN410" i="14"/>
  <c r="BO410" i="14"/>
  <c r="BP410" i="14"/>
  <c r="BQ410" i="14"/>
  <c r="BR410" i="14"/>
  <c r="AN411" i="14"/>
  <c r="AO411" i="14"/>
  <c r="AP411" i="14"/>
  <c r="AQ411" i="14"/>
  <c r="AR411" i="14"/>
  <c r="AS411" i="14"/>
  <c r="AT411" i="14"/>
  <c r="AU411" i="14"/>
  <c r="AV411" i="14"/>
  <c r="AW411" i="14"/>
  <c r="BD411" i="14"/>
  <c r="BE411" i="14"/>
  <c r="BF411" i="14"/>
  <c r="BG411" i="14"/>
  <c r="BH411" i="14"/>
  <c r="BI411" i="14"/>
  <c r="BJ411" i="14"/>
  <c r="BK411" i="14"/>
  <c r="BL411" i="14"/>
  <c r="BM411" i="14"/>
  <c r="BN411" i="14"/>
  <c r="BO411" i="14"/>
  <c r="BP411" i="14"/>
  <c r="BQ411" i="14"/>
  <c r="BR411" i="14"/>
  <c r="AN412" i="14"/>
  <c r="AO412" i="14"/>
  <c r="AP412" i="14"/>
  <c r="AQ412" i="14"/>
  <c r="AR412" i="14"/>
  <c r="AS412" i="14"/>
  <c r="AT412" i="14"/>
  <c r="AU412" i="14"/>
  <c r="AV412" i="14"/>
  <c r="AW412" i="14"/>
  <c r="BD412" i="14"/>
  <c r="BE412" i="14"/>
  <c r="BF412" i="14"/>
  <c r="BG412" i="14"/>
  <c r="BH412" i="14"/>
  <c r="BI412" i="14"/>
  <c r="BJ412" i="14"/>
  <c r="BK412" i="14"/>
  <c r="BL412" i="14"/>
  <c r="BM412" i="14"/>
  <c r="BN412" i="14"/>
  <c r="BO412" i="14"/>
  <c r="BP412" i="14"/>
  <c r="BQ412" i="14"/>
  <c r="BR412" i="14"/>
  <c r="AN413" i="14"/>
  <c r="AO413" i="14"/>
  <c r="AP413" i="14"/>
  <c r="AQ413" i="14"/>
  <c r="AR413" i="14"/>
  <c r="AS413" i="14"/>
  <c r="AT413" i="14"/>
  <c r="AU413" i="14"/>
  <c r="AV413" i="14"/>
  <c r="AW413" i="14"/>
  <c r="BD413" i="14"/>
  <c r="BE413" i="14"/>
  <c r="BF413" i="14"/>
  <c r="BG413" i="14"/>
  <c r="BH413" i="14"/>
  <c r="BI413" i="14"/>
  <c r="BJ413" i="14"/>
  <c r="BK413" i="14"/>
  <c r="BL413" i="14"/>
  <c r="BM413" i="14"/>
  <c r="BN413" i="14"/>
  <c r="BO413" i="14"/>
  <c r="BP413" i="14"/>
  <c r="BQ413" i="14"/>
  <c r="BR413" i="14"/>
  <c r="AN414" i="14"/>
  <c r="AO414" i="14"/>
  <c r="AP414" i="14"/>
  <c r="AQ414" i="14"/>
  <c r="AR414" i="14"/>
  <c r="AS414" i="14"/>
  <c r="AT414" i="14"/>
  <c r="AU414" i="14"/>
  <c r="AV414" i="14"/>
  <c r="AW414" i="14"/>
  <c r="BD414" i="14"/>
  <c r="BE414" i="14"/>
  <c r="BF414" i="14"/>
  <c r="BG414" i="14"/>
  <c r="BH414" i="14"/>
  <c r="BI414" i="14"/>
  <c r="BJ414" i="14"/>
  <c r="BK414" i="14"/>
  <c r="BL414" i="14"/>
  <c r="BM414" i="14"/>
  <c r="BN414" i="14"/>
  <c r="BO414" i="14"/>
  <c r="BP414" i="14"/>
  <c r="BQ414" i="14"/>
  <c r="BR414" i="14"/>
  <c r="AN415" i="14"/>
  <c r="AO415" i="14"/>
  <c r="AP415" i="14"/>
  <c r="AQ415" i="14"/>
  <c r="AR415" i="14"/>
  <c r="AS415" i="14"/>
  <c r="AT415" i="14"/>
  <c r="AU415" i="14"/>
  <c r="AV415" i="14"/>
  <c r="AW415" i="14"/>
  <c r="BD415" i="14"/>
  <c r="BE415" i="14"/>
  <c r="BF415" i="14"/>
  <c r="BG415" i="14"/>
  <c r="BH415" i="14"/>
  <c r="BI415" i="14"/>
  <c r="BJ415" i="14"/>
  <c r="BK415" i="14"/>
  <c r="BL415" i="14"/>
  <c r="BM415" i="14"/>
  <c r="BN415" i="14"/>
  <c r="BO415" i="14"/>
  <c r="BP415" i="14"/>
  <c r="BQ415" i="14"/>
  <c r="BR415" i="14"/>
  <c r="AN416" i="14"/>
  <c r="AO416" i="14"/>
  <c r="AP416" i="14"/>
  <c r="AQ416" i="14"/>
  <c r="AR416" i="14"/>
  <c r="AS416" i="14"/>
  <c r="AT416" i="14"/>
  <c r="AU416" i="14"/>
  <c r="AV416" i="14"/>
  <c r="AW416" i="14"/>
  <c r="BD416" i="14"/>
  <c r="BE416" i="14"/>
  <c r="BF416" i="14"/>
  <c r="BG416" i="14"/>
  <c r="BH416" i="14"/>
  <c r="BI416" i="14"/>
  <c r="BJ416" i="14"/>
  <c r="BK416" i="14"/>
  <c r="BL416" i="14"/>
  <c r="BM416" i="14"/>
  <c r="BN416" i="14"/>
  <c r="BO416" i="14"/>
  <c r="BP416" i="14"/>
  <c r="BQ416" i="14"/>
  <c r="BR416" i="14"/>
  <c r="AN417" i="14"/>
  <c r="AO417" i="14"/>
  <c r="AP417" i="14"/>
  <c r="AQ417" i="14"/>
  <c r="AR417" i="14"/>
  <c r="AS417" i="14"/>
  <c r="AT417" i="14"/>
  <c r="AU417" i="14"/>
  <c r="AV417" i="14"/>
  <c r="AW417" i="14"/>
  <c r="BD417" i="14"/>
  <c r="BE417" i="14"/>
  <c r="BF417" i="14"/>
  <c r="BG417" i="14"/>
  <c r="BH417" i="14"/>
  <c r="BI417" i="14"/>
  <c r="BJ417" i="14"/>
  <c r="BK417" i="14"/>
  <c r="BL417" i="14"/>
  <c r="BM417" i="14"/>
  <c r="BN417" i="14"/>
  <c r="BO417" i="14"/>
  <c r="BP417" i="14"/>
  <c r="BQ417" i="14"/>
  <c r="BR417" i="14"/>
  <c r="AN418" i="14"/>
  <c r="AO418" i="14"/>
  <c r="AP418" i="14"/>
  <c r="AQ418" i="14"/>
  <c r="AR418" i="14"/>
  <c r="AS418" i="14"/>
  <c r="AT418" i="14"/>
  <c r="AU418" i="14"/>
  <c r="AV418" i="14"/>
  <c r="AW418" i="14"/>
  <c r="BD418" i="14"/>
  <c r="BE418" i="14"/>
  <c r="BF418" i="14"/>
  <c r="BG418" i="14"/>
  <c r="BH418" i="14"/>
  <c r="BI418" i="14"/>
  <c r="BJ418" i="14"/>
  <c r="BK418" i="14"/>
  <c r="BL418" i="14"/>
  <c r="BM418" i="14"/>
  <c r="BN418" i="14"/>
  <c r="BO418" i="14"/>
  <c r="BP418" i="14"/>
  <c r="BQ418" i="14"/>
  <c r="BR418" i="14"/>
  <c r="AN419" i="14"/>
  <c r="AO419" i="14"/>
  <c r="AP419" i="14"/>
  <c r="AQ419" i="14"/>
  <c r="AR419" i="14"/>
  <c r="AS419" i="14"/>
  <c r="AT419" i="14"/>
  <c r="AU419" i="14"/>
  <c r="AV419" i="14"/>
  <c r="AW419" i="14"/>
  <c r="BD419" i="14"/>
  <c r="BE419" i="14"/>
  <c r="BF419" i="14"/>
  <c r="BG419" i="14"/>
  <c r="BH419" i="14"/>
  <c r="BI419" i="14"/>
  <c r="BJ419" i="14"/>
  <c r="BK419" i="14"/>
  <c r="BL419" i="14"/>
  <c r="BM419" i="14"/>
  <c r="BN419" i="14"/>
  <c r="BO419" i="14"/>
  <c r="BP419" i="14"/>
  <c r="BQ419" i="14"/>
  <c r="BR419" i="14"/>
  <c r="AN420" i="14"/>
  <c r="AO420" i="14"/>
  <c r="AP420" i="14"/>
  <c r="AQ420" i="14"/>
  <c r="AR420" i="14"/>
  <c r="AS420" i="14"/>
  <c r="AT420" i="14"/>
  <c r="AU420" i="14"/>
  <c r="AV420" i="14"/>
  <c r="AW420" i="14"/>
  <c r="BD420" i="14"/>
  <c r="BE420" i="14"/>
  <c r="BF420" i="14"/>
  <c r="BG420" i="14"/>
  <c r="BH420" i="14"/>
  <c r="BI420" i="14"/>
  <c r="BJ420" i="14"/>
  <c r="BK420" i="14"/>
  <c r="BL420" i="14"/>
  <c r="BM420" i="14"/>
  <c r="BN420" i="14"/>
  <c r="BO420" i="14"/>
  <c r="BP420" i="14"/>
  <c r="BQ420" i="14"/>
  <c r="BR420" i="14"/>
  <c r="AN423" i="14"/>
  <c r="AO423" i="14"/>
  <c r="AP423" i="14"/>
  <c r="AQ423" i="14"/>
  <c r="AR423" i="14"/>
  <c r="BW423" i="14" s="1"/>
  <c r="AS423" i="14"/>
  <c r="AT423" i="14"/>
  <c r="AU423" i="14"/>
  <c r="AV423" i="14"/>
  <c r="AW423" i="14"/>
  <c r="BD423" i="14"/>
  <c r="BE423" i="14"/>
  <c r="BF423" i="14"/>
  <c r="BG423" i="14"/>
  <c r="BH423" i="14"/>
  <c r="BI423" i="14"/>
  <c r="BJ423" i="14"/>
  <c r="BK423" i="14"/>
  <c r="BL423" i="14"/>
  <c r="BM423" i="14"/>
  <c r="BN423" i="14"/>
  <c r="BO423" i="14"/>
  <c r="BP423" i="14"/>
  <c r="BQ423" i="14"/>
  <c r="BR423" i="14"/>
  <c r="AN431" i="14"/>
  <c r="AO431" i="14"/>
  <c r="AP431" i="14"/>
  <c r="AQ431" i="14"/>
  <c r="AR431" i="14"/>
  <c r="AS431" i="14"/>
  <c r="AT431" i="14"/>
  <c r="AU431" i="14"/>
  <c r="AV431" i="14"/>
  <c r="AW431" i="14"/>
  <c r="BD431" i="14"/>
  <c r="BE431" i="14"/>
  <c r="BF431" i="14"/>
  <c r="BG431" i="14"/>
  <c r="BH431" i="14"/>
  <c r="BI431" i="14"/>
  <c r="BJ431" i="14"/>
  <c r="BK431" i="14"/>
  <c r="BL431" i="14"/>
  <c r="BM431" i="14"/>
  <c r="BN431" i="14"/>
  <c r="BO431" i="14"/>
  <c r="BP431" i="14"/>
  <c r="BQ431" i="14"/>
  <c r="BR431" i="14"/>
  <c r="AN432" i="14"/>
  <c r="AO432" i="14"/>
  <c r="AP432" i="14"/>
  <c r="AQ432" i="14"/>
  <c r="AR432" i="14"/>
  <c r="AS432" i="14"/>
  <c r="AT432" i="14"/>
  <c r="AU432" i="14"/>
  <c r="AV432" i="14"/>
  <c r="AW432" i="14"/>
  <c r="BD432" i="14"/>
  <c r="BE432" i="14"/>
  <c r="BF432" i="14"/>
  <c r="BG432" i="14"/>
  <c r="BH432" i="14"/>
  <c r="BI432" i="14"/>
  <c r="BJ432" i="14"/>
  <c r="BK432" i="14"/>
  <c r="BL432" i="14"/>
  <c r="BM432" i="14"/>
  <c r="BN432" i="14"/>
  <c r="BO432" i="14"/>
  <c r="BP432" i="14"/>
  <c r="BQ432" i="14"/>
  <c r="BR432" i="14"/>
  <c r="AN433" i="14"/>
  <c r="BS433" i="14" s="1"/>
  <c r="AO433" i="14"/>
  <c r="AP433" i="14"/>
  <c r="AQ433" i="14"/>
  <c r="AR433" i="14"/>
  <c r="AS433" i="14"/>
  <c r="AT433" i="14"/>
  <c r="AU433" i="14"/>
  <c r="AV433" i="14"/>
  <c r="CA433" i="14" s="1"/>
  <c r="AW433" i="14"/>
  <c r="BD433" i="14"/>
  <c r="BE433" i="14"/>
  <c r="BF433" i="14"/>
  <c r="BG433" i="14"/>
  <c r="BH433" i="14"/>
  <c r="BI433" i="14"/>
  <c r="BJ433" i="14"/>
  <c r="BK433" i="14"/>
  <c r="BL433" i="14"/>
  <c r="BM433" i="14"/>
  <c r="BN433" i="14"/>
  <c r="BO433" i="14"/>
  <c r="BP433" i="14"/>
  <c r="BQ433" i="14"/>
  <c r="BR433" i="14"/>
  <c r="AN434" i="14"/>
  <c r="AO434" i="14"/>
  <c r="AP434" i="14"/>
  <c r="AQ434" i="14"/>
  <c r="AR434" i="14"/>
  <c r="AS434" i="14"/>
  <c r="AT434" i="14"/>
  <c r="AU434" i="14"/>
  <c r="AV434" i="14"/>
  <c r="CA434" i="14" s="1"/>
  <c r="AW434" i="14"/>
  <c r="BD434" i="14"/>
  <c r="BE434" i="14"/>
  <c r="BT434" i="14" s="1"/>
  <c r="BF434" i="14"/>
  <c r="BG434" i="14"/>
  <c r="BH434" i="14"/>
  <c r="BI434" i="14"/>
  <c r="BJ434" i="14"/>
  <c r="BK434" i="14"/>
  <c r="BL434" i="14"/>
  <c r="BM434" i="14"/>
  <c r="CB434" i="14" s="1"/>
  <c r="BN434" i="14"/>
  <c r="BO434" i="14"/>
  <c r="BP434" i="14"/>
  <c r="BQ434" i="14"/>
  <c r="BR434" i="14"/>
  <c r="AN437" i="14"/>
  <c r="AO437" i="14"/>
  <c r="AP437" i="14"/>
  <c r="AQ437" i="14"/>
  <c r="AR437" i="14"/>
  <c r="AS437" i="14"/>
  <c r="AT437" i="14"/>
  <c r="AU437" i="14"/>
  <c r="AV437" i="14"/>
  <c r="AW437" i="14"/>
  <c r="BD437" i="14"/>
  <c r="BE437" i="14"/>
  <c r="BF437" i="14"/>
  <c r="BG437" i="14"/>
  <c r="BH437" i="14"/>
  <c r="BI437" i="14"/>
  <c r="BJ437" i="14"/>
  <c r="BK437" i="14"/>
  <c r="BL437" i="14"/>
  <c r="BM437" i="14"/>
  <c r="BN437" i="14"/>
  <c r="BO437" i="14"/>
  <c r="BP437" i="14"/>
  <c r="BQ437" i="14"/>
  <c r="BR437" i="14"/>
  <c r="AN438" i="14"/>
  <c r="AO438" i="14"/>
  <c r="AP438" i="14"/>
  <c r="AQ438" i="14"/>
  <c r="AR438" i="14"/>
  <c r="AS438" i="14"/>
  <c r="AT438" i="14"/>
  <c r="AU438" i="14"/>
  <c r="AV438" i="14"/>
  <c r="AW438" i="14"/>
  <c r="BD438" i="14"/>
  <c r="BE438" i="14"/>
  <c r="BF438" i="14"/>
  <c r="BG438" i="14"/>
  <c r="BH438" i="14"/>
  <c r="BI438" i="14"/>
  <c r="BJ438" i="14"/>
  <c r="BK438" i="14"/>
  <c r="BL438" i="14"/>
  <c r="BM438" i="14"/>
  <c r="BN438" i="14"/>
  <c r="BO438" i="14"/>
  <c r="BP438" i="14"/>
  <c r="BQ438" i="14"/>
  <c r="BR438" i="14"/>
  <c r="AN439" i="14"/>
  <c r="AO439" i="14"/>
  <c r="AP439" i="14"/>
  <c r="AQ439" i="14"/>
  <c r="AR439" i="14"/>
  <c r="AS439" i="14"/>
  <c r="AT439" i="14"/>
  <c r="AU439" i="14"/>
  <c r="AV439" i="14"/>
  <c r="AW439" i="14"/>
  <c r="BD439" i="14"/>
  <c r="BE439" i="14"/>
  <c r="BF439" i="14"/>
  <c r="BG439" i="14"/>
  <c r="BH439" i="14"/>
  <c r="BI439" i="14"/>
  <c r="BJ439" i="14"/>
  <c r="BK439" i="14"/>
  <c r="BL439" i="14"/>
  <c r="BM439" i="14"/>
  <c r="BN439" i="14"/>
  <c r="BO439" i="14"/>
  <c r="BP439" i="14"/>
  <c r="BQ439" i="14"/>
  <c r="BR439" i="14"/>
  <c r="AN440" i="14"/>
  <c r="AO440" i="14"/>
  <c r="AP440" i="14"/>
  <c r="AQ440" i="14"/>
  <c r="AR440" i="14"/>
  <c r="AS440" i="14"/>
  <c r="AT440" i="14"/>
  <c r="AU440" i="14"/>
  <c r="AV440" i="14"/>
  <c r="AW440" i="14"/>
  <c r="BD440" i="14"/>
  <c r="BE440" i="14"/>
  <c r="BF440" i="14"/>
  <c r="BG440" i="14"/>
  <c r="BH440" i="14"/>
  <c r="BI440" i="14"/>
  <c r="BJ440" i="14"/>
  <c r="BK440" i="14"/>
  <c r="BL440" i="14"/>
  <c r="BM440" i="14"/>
  <c r="BN440" i="14"/>
  <c r="BO440" i="14"/>
  <c r="BP440" i="14"/>
  <c r="BQ440" i="14"/>
  <c r="BR440" i="14"/>
  <c r="AN441" i="14"/>
  <c r="AO441" i="14"/>
  <c r="AP441" i="14"/>
  <c r="AQ441" i="14"/>
  <c r="AR441" i="14"/>
  <c r="AS441" i="14"/>
  <c r="AT441" i="14"/>
  <c r="AU441" i="14"/>
  <c r="AV441" i="14"/>
  <c r="AW441" i="14"/>
  <c r="BD441" i="14"/>
  <c r="BE441" i="14"/>
  <c r="BF441" i="14"/>
  <c r="BG441" i="14"/>
  <c r="BH441" i="14"/>
  <c r="BI441" i="14"/>
  <c r="BJ441" i="14"/>
  <c r="BK441" i="14"/>
  <c r="BL441" i="14"/>
  <c r="BM441" i="14"/>
  <c r="BN441" i="14"/>
  <c r="BO441" i="14"/>
  <c r="BP441" i="14"/>
  <c r="BQ441" i="14"/>
  <c r="BR441" i="14"/>
  <c r="AN442" i="14"/>
  <c r="AO442" i="14"/>
  <c r="AP442" i="14"/>
  <c r="AQ442" i="14"/>
  <c r="AR442" i="14"/>
  <c r="AS442" i="14"/>
  <c r="AT442" i="14"/>
  <c r="AU442" i="14"/>
  <c r="AV442" i="14"/>
  <c r="AW442" i="14"/>
  <c r="BD442" i="14"/>
  <c r="BE442" i="14"/>
  <c r="BF442" i="14"/>
  <c r="BG442" i="14"/>
  <c r="BH442" i="14"/>
  <c r="BI442" i="14"/>
  <c r="BJ442" i="14"/>
  <c r="BK442" i="14"/>
  <c r="BL442" i="14"/>
  <c r="BM442" i="14"/>
  <c r="BN442" i="14"/>
  <c r="BO442" i="14"/>
  <c r="BP442" i="14"/>
  <c r="BQ442" i="14"/>
  <c r="BR442" i="14"/>
  <c r="AN443" i="14"/>
  <c r="AO443" i="14"/>
  <c r="AP443" i="14"/>
  <c r="AQ443" i="14"/>
  <c r="AR443" i="14"/>
  <c r="AS443" i="14"/>
  <c r="AT443" i="14"/>
  <c r="AU443" i="14"/>
  <c r="AV443" i="14"/>
  <c r="AW443" i="14"/>
  <c r="BD443" i="14"/>
  <c r="BE443" i="14"/>
  <c r="BF443" i="14"/>
  <c r="BG443" i="14"/>
  <c r="BH443" i="14"/>
  <c r="BI443" i="14"/>
  <c r="BJ443" i="14"/>
  <c r="BK443" i="14"/>
  <c r="BL443" i="14"/>
  <c r="BM443" i="14"/>
  <c r="BN443" i="14"/>
  <c r="BO443" i="14"/>
  <c r="BP443" i="14"/>
  <c r="BQ443" i="14"/>
  <c r="BR443" i="14"/>
  <c r="AN444" i="14"/>
  <c r="AO444" i="14"/>
  <c r="AP444" i="14"/>
  <c r="AQ444" i="14"/>
  <c r="AR444" i="14"/>
  <c r="AS444" i="14"/>
  <c r="AT444" i="14"/>
  <c r="AU444" i="14"/>
  <c r="AV444" i="14"/>
  <c r="AW444" i="14"/>
  <c r="BD444" i="14"/>
  <c r="BE444" i="14"/>
  <c r="BF444" i="14"/>
  <c r="BG444" i="14"/>
  <c r="BH444" i="14"/>
  <c r="BI444" i="14"/>
  <c r="BJ444" i="14"/>
  <c r="BK444" i="14"/>
  <c r="BL444" i="14"/>
  <c r="BM444" i="14"/>
  <c r="BN444" i="14"/>
  <c r="BO444" i="14"/>
  <c r="BP444" i="14"/>
  <c r="BQ444" i="14"/>
  <c r="BR444" i="14"/>
  <c r="AN445" i="14"/>
  <c r="AO445" i="14"/>
  <c r="AP445" i="14"/>
  <c r="AQ445" i="14"/>
  <c r="AR445" i="14"/>
  <c r="AS445" i="14"/>
  <c r="AT445" i="14"/>
  <c r="AU445" i="14"/>
  <c r="AV445" i="14"/>
  <c r="AW445" i="14"/>
  <c r="BD445" i="14"/>
  <c r="BE445" i="14"/>
  <c r="BF445" i="14"/>
  <c r="BG445" i="14"/>
  <c r="BH445" i="14"/>
  <c r="BI445" i="14"/>
  <c r="BJ445" i="14"/>
  <c r="BK445" i="14"/>
  <c r="BL445" i="14"/>
  <c r="BM445" i="14"/>
  <c r="BN445" i="14"/>
  <c r="BO445" i="14"/>
  <c r="BP445" i="14"/>
  <c r="BQ445" i="14"/>
  <c r="BR445" i="14"/>
  <c r="AN446" i="14"/>
  <c r="AO446" i="14"/>
  <c r="AP446" i="14"/>
  <c r="AQ446" i="14"/>
  <c r="AR446" i="14"/>
  <c r="AS446" i="14"/>
  <c r="AT446" i="14"/>
  <c r="AU446" i="14"/>
  <c r="AV446" i="14"/>
  <c r="AW446" i="14"/>
  <c r="BD446" i="14"/>
  <c r="BE446" i="14"/>
  <c r="BF446" i="14"/>
  <c r="BG446" i="14"/>
  <c r="BH446" i="14"/>
  <c r="BI446" i="14"/>
  <c r="BJ446" i="14"/>
  <c r="BK446" i="14"/>
  <c r="BL446" i="14"/>
  <c r="BM446" i="14"/>
  <c r="BN446" i="14"/>
  <c r="BO446" i="14"/>
  <c r="BP446" i="14"/>
  <c r="BQ446" i="14"/>
  <c r="BR446" i="14"/>
  <c r="AN447" i="14"/>
  <c r="AO447" i="14"/>
  <c r="AP447" i="14"/>
  <c r="AQ447" i="14"/>
  <c r="AR447" i="14"/>
  <c r="AS447" i="14"/>
  <c r="AT447" i="14"/>
  <c r="AU447" i="14"/>
  <c r="AV447" i="14"/>
  <c r="AW447" i="14"/>
  <c r="BD447" i="14"/>
  <c r="BE447" i="14"/>
  <c r="BF447" i="14"/>
  <c r="BG447" i="14"/>
  <c r="BH447" i="14"/>
  <c r="BI447" i="14"/>
  <c r="BJ447" i="14"/>
  <c r="BK447" i="14"/>
  <c r="BL447" i="14"/>
  <c r="BM447" i="14"/>
  <c r="BN447" i="14"/>
  <c r="BO447" i="14"/>
  <c r="BP447" i="14"/>
  <c r="BQ447" i="14"/>
  <c r="BR447" i="14"/>
  <c r="AN448" i="14"/>
  <c r="AO448" i="14"/>
  <c r="AP448" i="14"/>
  <c r="AQ448" i="14"/>
  <c r="AR448" i="14"/>
  <c r="AS448" i="14"/>
  <c r="AT448" i="14"/>
  <c r="AU448" i="14"/>
  <c r="AV448" i="14"/>
  <c r="AW448" i="14"/>
  <c r="BD448" i="14"/>
  <c r="BE448" i="14"/>
  <c r="BF448" i="14"/>
  <c r="BG448" i="14"/>
  <c r="BH448" i="14"/>
  <c r="BI448" i="14"/>
  <c r="BJ448" i="14"/>
  <c r="BK448" i="14"/>
  <c r="BL448" i="14"/>
  <c r="BM448" i="14"/>
  <c r="BN448" i="14"/>
  <c r="BO448" i="14"/>
  <c r="BP448" i="14"/>
  <c r="BQ448" i="14"/>
  <c r="BR448" i="14"/>
  <c r="AN451" i="14"/>
  <c r="AO451" i="14"/>
  <c r="AP451" i="14"/>
  <c r="AQ451" i="14"/>
  <c r="AR451" i="14"/>
  <c r="AS451" i="14"/>
  <c r="AT451" i="14"/>
  <c r="AU451" i="14"/>
  <c r="AV451" i="14"/>
  <c r="AW451" i="14"/>
  <c r="BD451" i="14"/>
  <c r="BE451" i="14"/>
  <c r="BF451" i="14"/>
  <c r="BG451" i="14"/>
  <c r="BH451" i="14"/>
  <c r="BI451" i="14"/>
  <c r="BJ451" i="14"/>
  <c r="BK451" i="14"/>
  <c r="BL451" i="14"/>
  <c r="BM451" i="14"/>
  <c r="BN451" i="14"/>
  <c r="BO451" i="14"/>
  <c r="BP451" i="14"/>
  <c r="BQ451" i="14"/>
  <c r="BR451" i="14"/>
  <c r="AN452" i="14"/>
  <c r="AO452" i="14"/>
  <c r="AP452" i="14"/>
  <c r="AQ452" i="14"/>
  <c r="AR452" i="14"/>
  <c r="AS452" i="14"/>
  <c r="AT452" i="14"/>
  <c r="AU452" i="14"/>
  <c r="AV452" i="14"/>
  <c r="AW452" i="14"/>
  <c r="BD452" i="14"/>
  <c r="BE452" i="14"/>
  <c r="BF452" i="14"/>
  <c r="BG452" i="14"/>
  <c r="BH452" i="14"/>
  <c r="BW452" i="14" s="1"/>
  <c r="BI452" i="14"/>
  <c r="BJ452" i="14"/>
  <c r="BK452" i="14"/>
  <c r="BL452" i="14"/>
  <c r="BM452" i="14"/>
  <c r="BN452" i="14"/>
  <c r="BO452" i="14"/>
  <c r="BP452" i="14"/>
  <c r="BQ452" i="14"/>
  <c r="BR452" i="14"/>
  <c r="AN453" i="14"/>
  <c r="BS453" i="14" s="1"/>
  <c r="AO453" i="14"/>
  <c r="AP453" i="14"/>
  <c r="AQ453" i="14"/>
  <c r="AR453" i="14"/>
  <c r="AS453" i="14"/>
  <c r="AT453" i="14"/>
  <c r="AU453" i="14"/>
  <c r="AV453" i="14"/>
  <c r="CA453" i="14" s="1"/>
  <c r="AW453" i="14"/>
  <c r="BD453" i="14"/>
  <c r="BE453" i="14"/>
  <c r="BF453" i="14"/>
  <c r="BG453" i="14"/>
  <c r="BH453" i="14"/>
  <c r="BI453" i="14"/>
  <c r="BJ453" i="14"/>
  <c r="BK453" i="14"/>
  <c r="BL453" i="14"/>
  <c r="BM453" i="14"/>
  <c r="BN453" i="14"/>
  <c r="BO453" i="14"/>
  <c r="BP453" i="14"/>
  <c r="BQ453" i="14"/>
  <c r="BR453" i="14"/>
  <c r="AN454" i="14"/>
  <c r="AO454" i="14"/>
  <c r="AP454" i="14"/>
  <c r="AQ454" i="14"/>
  <c r="AR454" i="14"/>
  <c r="AS454" i="14"/>
  <c r="AT454" i="14"/>
  <c r="AU454" i="14"/>
  <c r="AV454" i="14"/>
  <c r="AW454" i="14"/>
  <c r="BD454" i="14"/>
  <c r="BE454" i="14"/>
  <c r="BF454" i="14"/>
  <c r="BG454" i="14"/>
  <c r="BH454" i="14"/>
  <c r="BI454" i="14"/>
  <c r="BJ454" i="14"/>
  <c r="BK454" i="14"/>
  <c r="BL454" i="14"/>
  <c r="BM454" i="14"/>
  <c r="BN454" i="14"/>
  <c r="BO454" i="14"/>
  <c r="BP454" i="14"/>
  <c r="BQ454" i="14"/>
  <c r="BR454" i="14"/>
  <c r="AN455" i="14"/>
  <c r="AO455" i="14"/>
  <c r="AP455" i="14"/>
  <c r="AQ455" i="14"/>
  <c r="AR455" i="14"/>
  <c r="AS455" i="14"/>
  <c r="AT455" i="14"/>
  <c r="BY455" i="14" s="1"/>
  <c r="AU455" i="14"/>
  <c r="AV455" i="14"/>
  <c r="AW455" i="14"/>
  <c r="BD455" i="14"/>
  <c r="BE455" i="14"/>
  <c r="BF455" i="14"/>
  <c r="BG455" i="14"/>
  <c r="BH455" i="14"/>
  <c r="BI455" i="14"/>
  <c r="BJ455" i="14"/>
  <c r="BK455" i="14"/>
  <c r="BL455" i="14"/>
  <c r="BM455" i="14"/>
  <c r="BN455" i="14"/>
  <c r="BO455" i="14"/>
  <c r="BP455" i="14"/>
  <c r="BQ455" i="14"/>
  <c r="BR455" i="14"/>
  <c r="AN456" i="14"/>
  <c r="AO456" i="14"/>
  <c r="AP456" i="14"/>
  <c r="AQ456" i="14"/>
  <c r="AR456" i="14"/>
  <c r="AS456" i="14"/>
  <c r="AT456" i="14"/>
  <c r="AU456" i="14"/>
  <c r="AV456" i="14"/>
  <c r="AW456" i="14"/>
  <c r="BD456" i="14"/>
  <c r="BE456" i="14"/>
  <c r="BF456" i="14"/>
  <c r="BG456" i="14"/>
  <c r="BH456" i="14"/>
  <c r="BI456" i="14"/>
  <c r="BJ456" i="14"/>
  <c r="BK456" i="14"/>
  <c r="BL456" i="14"/>
  <c r="BM456" i="14"/>
  <c r="BN456" i="14"/>
  <c r="BO456" i="14"/>
  <c r="BP456" i="14"/>
  <c r="BQ456" i="14"/>
  <c r="BR456" i="14"/>
  <c r="AN457" i="14"/>
  <c r="AO457" i="14"/>
  <c r="AP457" i="14"/>
  <c r="AQ457" i="14"/>
  <c r="AR457" i="14"/>
  <c r="AS457" i="14"/>
  <c r="AT457" i="14"/>
  <c r="AU457" i="14"/>
  <c r="AV457" i="14"/>
  <c r="AW457" i="14"/>
  <c r="BD457" i="14"/>
  <c r="BE457" i="14"/>
  <c r="BF457" i="14"/>
  <c r="BG457" i="14"/>
  <c r="BH457" i="14"/>
  <c r="BI457" i="14"/>
  <c r="BJ457" i="14"/>
  <c r="BK457" i="14"/>
  <c r="BL457" i="14"/>
  <c r="BM457" i="14"/>
  <c r="BN457" i="14"/>
  <c r="BO457" i="14"/>
  <c r="BP457" i="14"/>
  <c r="BQ457" i="14"/>
  <c r="BR457" i="14"/>
  <c r="AN458" i="14"/>
  <c r="AO458" i="14"/>
  <c r="AP458" i="14"/>
  <c r="AQ458" i="14"/>
  <c r="AR458" i="14"/>
  <c r="AS458" i="14"/>
  <c r="AT458" i="14"/>
  <c r="AU458" i="14"/>
  <c r="AV458" i="14"/>
  <c r="AW458" i="14"/>
  <c r="BD458" i="14"/>
  <c r="BE458" i="14"/>
  <c r="BF458" i="14"/>
  <c r="BG458" i="14"/>
  <c r="BH458" i="14"/>
  <c r="BI458" i="14"/>
  <c r="BJ458" i="14"/>
  <c r="BY458" i="14" s="1"/>
  <c r="BK458" i="14"/>
  <c r="BL458" i="14"/>
  <c r="BM458" i="14"/>
  <c r="BN458" i="14"/>
  <c r="BO458" i="14"/>
  <c r="BP458" i="14"/>
  <c r="BQ458" i="14"/>
  <c r="BR458" i="14"/>
  <c r="AN459" i="14"/>
  <c r="AO459" i="14"/>
  <c r="AP459" i="14"/>
  <c r="AQ459" i="14"/>
  <c r="AR459" i="14"/>
  <c r="AS459" i="14"/>
  <c r="AT459" i="14"/>
  <c r="AU459" i="14"/>
  <c r="AV459" i="14"/>
  <c r="AW459" i="14"/>
  <c r="BD459" i="14"/>
  <c r="BE459" i="14"/>
  <c r="BF459" i="14"/>
  <c r="BG459" i="14"/>
  <c r="BH459" i="14"/>
  <c r="BI459" i="14"/>
  <c r="BJ459" i="14"/>
  <c r="BK459" i="14"/>
  <c r="BL459" i="14"/>
  <c r="BM459" i="14"/>
  <c r="BN459" i="14"/>
  <c r="BO459" i="14"/>
  <c r="BP459" i="14"/>
  <c r="BQ459" i="14"/>
  <c r="BR459" i="14"/>
  <c r="AN460" i="14"/>
  <c r="AO460" i="14"/>
  <c r="AP460" i="14"/>
  <c r="AQ460" i="14"/>
  <c r="AR460" i="14"/>
  <c r="AS460" i="14"/>
  <c r="AT460" i="14"/>
  <c r="AU460" i="14"/>
  <c r="AV460" i="14"/>
  <c r="AW460" i="14"/>
  <c r="BD460" i="14"/>
  <c r="BE460" i="14"/>
  <c r="BF460" i="14"/>
  <c r="BG460" i="14"/>
  <c r="BH460" i="14"/>
  <c r="BI460" i="14"/>
  <c r="BJ460" i="14"/>
  <c r="BK460" i="14"/>
  <c r="BL460" i="14"/>
  <c r="BM460" i="14"/>
  <c r="BN460" i="14"/>
  <c r="BO460" i="14"/>
  <c r="BP460" i="14"/>
  <c r="BQ460" i="14"/>
  <c r="BR460" i="14"/>
  <c r="AN461" i="14"/>
  <c r="AO461" i="14"/>
  <c r="AP461" i="14"/>
  <c r="AQ461" i="14"/>
  <c r="AR461" i="14"/>
  <c r="AS461" i="14"/>
  <c r="AT461" i="14"/>
  <c r="AU461" i="14"/>
  <c r="AV461" i="14"/>
  <c r="AW461" i="14"/>
  <c r="BD461" i="14"/>
  <c r="BE461" i="14"/>
  <c r="BF461" i="14"/>
  <c r="BG461" i="14"/>
  <c r="BH461" i="14"/>
  <c r="BI461" i="14"/>
  <c r="BJ461" i="14"/>
  <c r="BK461" i="14"/>
  <c r="BL461" i="14"/>
  <c r="BM461" i="14"/>
  <c r="BN461" i="14"/>
  <c r="BO461" i="14"/>
  <c r="BP461" i="14"/>
  <c r="BQ461" i="14"/>
  <c r="BR461" i="14"/>
  <c r="AN462" i="14"/>
  <c r="AO462" i="14"/>
  <c r="AP462" i="14"/>
  <c r="AQ462" i="14"/>
  <c r="AR462" i="14"/>
  <c r="AS462" i="14"/>
  <c r="AT462" i="14"/>
  <c r="AU462" i="14"/>
  <c r="AV462" i="14"/>
  <c r="AW462" i="14"/>
  <c r="BD462" i="14"/>
  <c r="BE462" i="14"/>
  <c r="BF462" i="14"/>
  <c r="BG462" i="14"/>
  <c r="BH462" i="14"/>
  <c r="BI462" i="14"/>
  <c r="BJ462" i="14"/>
  <c r="BK462" i="14"/>
  <c r="BL462" i="14"/>
  <c r="BM462" i="14"/>
  <c r="BN462" i="14"/>
  <c r="BO462" i="14"/>
  <c r="BP462" i="14"/>
  <c r="BQ462" i="14"/>
  <c r="BR462" i="14"/>
  <c r="AN463" i="14"/>
  <c r="AO463" i="14"/>
  <c r="AP463" i="14"/>
  <c r="AQ463" i="14"/>
  <c r="AR463" i="14"/>
  <c r="AS463" i="14"/>
  <c r="AT463" i="14"/>
  <c r="AU463" i="14"/>
  <c r="AV463" i="14"/>
  <c r="AW463" i="14"/>
  <c r="BD463" i="14"/>
  <c r="BE463" i="14"/>
  <c r="BF463" i="14"/>
  <c r="BG463" i="14"/>
  <c r="BH463" i="14"/>
  <c r="BI463" i="14"/>
  <c r="BJ463" i="14"/>
  <c r="BK463" i="14"/>
  <c r="BL463" i="14"/>
  <c r="BM463" i="14"/>
  <c r="BN463" i="14"/>
  <c r="BO463" i="14"/>
  <c r="BP463" i="14"/>
  <c r="BQ463" i="14"/>
  <c r="BR463" i="14"/>
  <c r="AN464" i="14"/>
  <c r="AO464" i="14"/>
  <c r="AP464" i="14"/>
  <c r="AQ464" i="14"/>
  <c r="AR464" i="14"/>
  <c r="AS464" i="14"/>
  <c r="AT464" i="14"/>
  <c r="AU464" i="14"/>
  <c r="AV464" i="14"/>
  <c r="AW464" i="14"/>
  <c r="BD464" i="14"/>
  <c r="BS464" i="14" s="1"/>
  <c r="BE464" i="14"/>
  <c r="BF464" i="14"/>
  <c r="BG464" i="14"/>
  <c r="BH464" i="14"/>
  <c r="BI464" i="14"/>
  <c r="BJ464" i="14"/>
  <c r="BK464" i="14"/>
  <c r="BL464" i="14"/>
  <c r="CA464" i="14" s="1"/>
  <c r="BM464" i="14"/>
  <c r="BN464" i="14"/>
  <c r="BO464" i="14"/>
  <c r="BP464" i="14"/>
  <c r="BQ464" i="14"/>
  <c r="BR464" i="14"/>
  <c r="AN465" i="14"/>
  <c r="AO465" i="14"/>
  <c r="AP465" i="14"/>
  <c r="AQ465" i="14"/>
  <c r="AR465" i="14"/>
  <c r="AS465" i="14"/>
  <c r="AT465" i="14"/>
  <c r="AU465" i="14"/>
  <c r="AV465" i="14"/>
  <c r="AW465" i="14"/>
  <c r="CB465" i="14" s="1"/>
  <c r="BD465" i="14"/>
  <c r="BE465" i="14"/>
  <c r="BF465" i="14"/>
  <c r="BG465" i="14"/>
  <c r="BH465" i="14"/>
  <c r="BI465" i="14"/>
  <c r="BJ465" i="14"/>
  <c r="BK465" i="14"/>
  <c r="BZ465" i="14" s="1"/>
  <c r="BL465" i="14"/>
  <c r="BM465" i="14"/>
  <c r="BN465" i="14"/>
  <c r="BO465" i="14"/>
  <c r="BP465" i="14"/>
  <c r="BQ465" i="14"/>
  <c r="BR465" i="14"/>
  <c r="AN468" i="14"/>
  <c r="AO468" i="14"/>
  <c r="AP468" i="14"/>
  <c r="AQ468" i="14"/>
  <c r="AR468" i="14"/>
  <c r="AS468" i="14"/>
  <c r="AT468" i="14"/>
  <c r="AU468" i="14"/>
  <c r="AV468" i="14"/>
  <c r="AW468" i="14"/>
  <c r="BD468" i="14"/>
  <c r="BE468" i="14"/>
  <c r="BF468" i="14"/>
  <c r="BG468" i="14"/>
  <c r="BH468" i="14"/>
  <c r="BI468" i="14"/>
  <c r="BJ468" i="14"/>
  <c r="BK468" i="14"/>
  <c r="BL468" i="14"/>
  <c r="BM468" i="14"/>
  <c r="BN468" i="14"/>
  <c r="BO468" i="14"/>
  <c r="BP468" i="14"/>
  <c r="BQ468" i="14"/>
  <c r="BR468" i="14"/>
  <c r="AN469" i="14"/>
  <c r="AO469" i="14"/>
  <c r="AP469" i="14"/>
  <c r="AQ469" i="14"/>
  <c r="AR469" i="14"/>
  <c r="AS469" i="14"/>
  <c r="AT469" i="14"/>
  <c r="AU469" i="14"/>
  <c r="AV469" i="14"/>
  <c r="AW469" i="14"/>
  <c r="BD469" i="14"/>
  <c r="BE469" i="14"/>
  <c r="BF469" i="14"/>
  <c r="BG469" i="14"/>
  <c r="BH469" i="14"/>
  <c r="BI469" i="14"/>
  <c r="BJ469" i="14"/>
  <c r="BK469" i="14"/>
  <c r="BL469" i="14"/>
  <c r="BM469" i="14"/>
  <c r="BN469" i="14"/>
  <c r="BO469" i="14"/>
  <c r="BP469" i="14"/>
  <c r="BQ469" i="14"/>
  <c r="BR469" i="14"/>
  <c r="AN470" i="14"/>
  <c r="AO470" i="14"/>
  <c r="AP470" i="14"/>
  <c r="AQ470" i="14"/>
  <c r="AR470" i="14"/>
  <c r="AS470" i="14"/>
  <c r="AT470" i="14"/>
  <c r="AU470" i="14"/>
  <c r="AV470" i="14"/>
  <c r="AW470" i="14"/>
  <c r="BD470" i="14"/>
  <c r="BE470" i="14"/>
  <c r="BF470" i="14"/>
  <c r="BG470" i="14"/>
  <c r="BH470" i="14"/>
  <c r="BI470" i="14"/>
  <c r="BJ470" i="14"/>
  <c r="BK470" i="14"/>
  <c r="BL470" i="14"/>
  <c r="BM470" i="14"/>
  <c r="BN470" i="14"/>
  <c r="BO470" i="14"/>
  <c r="BP470" i="14"/>
  <c r="BQ470" i="14"/>
  <c r="BR470" i="14"/>
  <c r="AN471" i="14"/>
  <c r="AO471" i="14"/>
  <c r="AP471" i="14"/>
  <c r="AQ471" i="14"/>
  <c r="AR471" i="14"/>
  <c r="AS471" i="14"/>
  <c r="AT471" i="14"/>
  <c r="AU471" i="14"/>
  <c r="AV471" i="14"/>
  <c r="AW471" i="14"/>
  <c r="BD471" i="14"/>
  <c r="BE471" i="14"/>
  <c r="BF471" i="14"/>
  <c r="BU471" i="14" s="1"/>
  <c r="BG471" i="14"/>
  <c r="BH471" i="14"/>
  <c r="BI471" i="14"/>
  <c r="BJ471" i="14"/>
  <c r="BK471" i="14"/>
  <c r="BL471" i="14"/>
  <c r="BM471" i="14"/>
  <c r="BN471" i="14"/>
  <c r="BO471" i="14"/>
  <c r="BP471" i="14"/>
  <c r="BQ471" i="14"/>
  <c r="BR471" i="14"/>
  <c r="AN472" i="14"/>
  <c r="AO472" i="14"/>
  <c r="AP472" i="14"/>
  <c r="AQ472" i="14"/>
  <c r="AR472" i="14"/>
  <c r="AS472" i="14"/>
  <c r="AT472" i="14"/>
  <c r="AU472" i="14"/>
  <c r="AV472" i="14"/>
  <c r="AW472" i="14"/>
  <c r="BD472" i="14"/>
  <c r="BE472" i="14"/>
  <c r="BF472" i="14"/>
  <c r="BG472" i="14"/>
  <c r="BH472" i="14"/>
  <c r="BI472" i="14"/>
  <c r="BJ472" i="14"/>
  <c r="BK472" i="14"/>
  <c r="BL472" i="14"/>
  <c r="BM472" i="14"/>
  <c r="BN472" i="14"/>
  <c r="BO472" i="14"/>
  <c r="BP472" i="14"/>
  <c r="BQ472" i="14"/>
  <c r="BR472" i="14"/>
  <c r="AN473" i="14"/>
  <c r="AO473" i="14"/>
  <c r="AP473" i="14"/>
  <c r="AQ473" i="14"/>
  <c r="AR473" i="14"/>
  <c r="AS473" i="14"/>
  <c r="AT473" i="14"/>
  <c r="AU473" i="14"/>
  <c r="AV473" i="14"/>
  <c r="AW473" i="14"/>
  <c r="BD473" i="14"/>
  <c r="BE473" i="14"/>
  <c r="BF473" i="14"/>
  <c r="BG473" i="14"/>
  <c r="BH473" i="14"/>
  <c r="BI473" i="14"/>
  <c r="BJ473" i="14"/>
  <c r="BK473" i="14"/>
  <c r="BL473" i="14"/>
  <c r="BM473" i="14"/>
  <c r="BN473" i="14"/>
  <c r="BO473" i="14"/>
  <c r="BP473" i="14"/>
  <c r="BQ473" i="14"/>
  <c r="BR473" i="14"/>
  <c r="AN474" i="14"/>
  <c r="AO474" i="14"/>
  <c r="AP474" i="14"/>
  <c r="AQ474" i="14"/>
  <c r="AR474" i="14"/>
  <c r="AS474" i="14"/>
  <c r="AT474" i="14"/>
  <c r="AU474" i="14"/>
  <c r="AV474" i="14"/>
  <c r="AW474" i="14"/>
  <c r="BD474" i="14"/>
  <c r="BE474" i="14"/>
  <c r="BF474" i="14"/>
  <c r="BG474" i="14"/>
  <c r="BH474" i="14"/>
  <c r="BI474" i="14"/>
  <c r="BJ474" i="14"/>
  <c r="BK474" i="14"/>
  <c r="BL474" i="14"/>
  <c r="BM474" i="14"/>
  <c r="BN474" i="14"/>
  <c r="BO474" i="14"/>
  <c r="BP474" i="14"/>
  <c r="BQ474" i="14"/>
  <c r="BR474" i="14"/>
  <c r="AN475" i="14"/>
  <c r="AO475" i="14"/>
  <c r="AP475" i="14"/>
  <c r="AQ475" i="14"/>
  <c r="AR475" i="14"/>
  <c r="AS475" i="14"/>
  <c r="AT475" i="14"/>
  <c r="AU475" i="14"/>
  <c r="AV475" i="14"/>
  <c r="AW475" i="14"/>
  <c r="BD475" i="14"/>
  <c r="BE475" i="14"/>
  <c r="BF475" i="14"/>
  <c r="BG475" i="14"/>
  <c r="BH475" i="14"/>
  <c r="BI475" i="14"/>
  <c r="BJ475" i="14"/>
  <c r="BK475" i="14"/>
  <c r="BL475" i="14"/>
  <c r="BM475" i="14"/>
  <c r="BN475" i="14"/>
  <c r="BO475" i="14"/>
  <c r="BP475" i="14"/>
  <c r="BQ475" i="14"/>
  <c r="BR475" i="14"/>
  <c r="AN476" i="14"/>
  <c r="AO476" i="14"/>
  <c r="AP476" i="14"/>
  <c r="AQ476" i="14"/>
  <c r="AR476" i="14"/>
  <c r="AS476" i="14"/>
  <c r="AT476" i="14"/>
  <c r="AU476" i="14"/>
  <c r="AV476" i="14"/>
  <c r="CA476" i="14" s="1"/>
  <c r="AW476" i="14"/>
  <c r="BD476" i="14"/>
  <c r="BE476" i="14"/>
  <c r="BF476" i="14"/>
  <c r="BG476" i="14"/>
  <c r="BH476" i="14"/>
  <c r="BI476" i="14"/>
  <c r="BJ476" i="14"/>
  <c r="BK476" i="14"/>
  <c r="BL476" i="14"/>
  <c r="BM476" i="14"/>
  <c r="BN476" i="14"/>
  <c r="BO476" i="14"/>
  <c r="BP476" i="14"/>
  <c r="BQ476" i="14"/>
  <c r="BR476" i="14"/>
  <c r="AN477" i="14"/>
  <c r="AO477" i="14"/>
  <c r="AP477" i="14"/>
  <c r="AQ477" i="14"/>
  <c r="AR477" i="14"/>
  <c r="AS477" i="14"/>
  <c r="AT477" i="14"/>
  <c r="AU477" i="14"/>
  <c r="AV477" i="14"/>
  <c r="AW477" i="14"/>
  <c r="BD477" i="14"/>
  <c r="BE477" i="14"/>
  <c r="BF477" i="14"/>
  <c r="BG477" i="14"/>
  <c r="BH477" i="14"/>
  <c r="BI477" i="14"/>
  <c r="BJ477" i="14"/>
  <c r="BK477" i="14"/>
  <c r="BL477" i="14"/>
  <c r="BM477" i="14"/>
  <c r="BN477" i="14"/>
  <c r="BO477" i="14"/>
  <c r="BP477" i="14"/>
  <c r="BQ477" i="14"/>
  <c r="BR477" i="14"/>
  <c r="AN478" i="14"/>
  <c r="AO478" i="14"/>
  <c r="AP478" i="14"/>
  <c r="AQ478" i="14"/>
  <c r="AR478" i="14"/>
  <c r="AS478" i="14"/>
  <c r="AT478" i="14"/>
  <c r="AU478" i="14"/>
  <c r="AV478" i="14"/>
  <c r="AW478" i="14"/>
  <c r="BD478" i="14"/>
  <c r="BE478" i="14"/>
  <c r="BF478" i="14"/>
  <c r="BG478" i="14"/>
  <c r="BH478" i="14"/>
  <c r="BI478" i="14"/>
  <c r="BJ478" i="14"/>
  <c r="BK478" i="14"/>
  <c r="BL478" i="14"/>
  <c r="BM478" i="14"/>
  <c r="BN478" i="14"/>
  <c r="BO478" i="14"/>
  <c r="BP478" i="14"/>
  <c r="BQ478" i="14"/>
  <c r="BR478" i="14"/>
  <c r="AN479" i="14"/>
  <c r="AO479" i="14"/>
  <c r="AP479" i="14"/>
  <c r="AQ479" i="14"/>
  <c r="AR479" i="14"/>
  <c r="AS479" i="14"/>
  <c r="AT479" i="14"/>
  <c r="AU479" i="14"/>
  <c r="AV479" i="14"/>
  <c r="AW479" i="14"/>
  <c r="BD479" i="14"/>
  <c r="BE479" i="14"/>
  <c r="BF479" i="14"/>
  <c r="BG479" i="14"/>
  <c r="BH479" i="14"/>
  <c r="BI479" i="14"/>
  <c r="BJ479" i="14"/>
  <c r="BK479" i="14"/>
  <c r="BL479" i="14"/>
  <c r="BM479" i="14"/>
  <c r="BN479" i="14"/>
  <c r="BO479" i="14"/>
  <c r="BP479" i="14"/>
  <c r="BQ479" i="14"/>
  <c r="BR479" i="14"/>
  <c r="AN480" i="14"/>
  <c r="AO480" i="14"/>
  <c r="AP480" i="14"/>
  <c r="AQ480" i="14"/>
  <c r="AR480" i="14"/>
  <c r="AS480" i="14"/>
  <c r="AT480" i="14"/>
  <c r="AU480" i="14"/>
  <c r="AV480" i="14"/>
  <c r="AW480" i="14"/>
  <c r="BD480" i="14"/>
  <c r="BE480" i="14"/>
  <c r="BF480" i="14"/>
  <c r="BG480" i="14"/>
  <c r="BH480" i="14"/>
  <c r="BI480" i="14"/>
  <c r="BJ480" i="14"/>
  <c r="BK480" i="14"/>
  <c r="BL480" i="14"/>
  <c r="BM480" i="14"/>
  <c r="BN480" i="14"/>
  <c r="BO480" i="14"/>
  <c r="BP480" i="14"/>
  <c r="BQ480" i="14"/>
  <c r="BR480" i="14"/>
  <c r="AN481" i="14"/>
  <c r="AO481" i="14"/>
  <c r="AP481" i="14"/>
  <c r="AQ481" i="14"/>
  <c r="AR481" i="14"/>
  <c r="AS481" i="14"/>
  <c r="AT481" i="14"/>
  <c r="AU481" i="14"/>
  <c r="AV481" i="14"/>
  <c r="AW481" i="14"/>
  <c r="BD481" i="14"/>
  <c r="BE481" i="14"/>
  <c r="BF481" i="14"/>
  <c r="BG481" i="14"/>
  <c r="BH481" i="14"/>
  <c r="BI481" i="14"/>
  <c r="BJ481" i="14"/>
  <c r="BK481" i="14"/>
  <c r="BL481" i="14"/>
  <c r="BM481" i="14"/>
  <c r="BN481" i="14"/>
  <c r="BO481" i="14"/>
  <c r="BP481" i="14"/>
  <c r="BQ481" i="14"/>
  <c r="BR481" i="14"/>
  <c r="AN482" i="14"/>
  <c r="AO482" i="14"/>
  <c r="AP482" i="14"/>
  <c r="AQ482" i="14"/>
  <c r="AR482" i="14"/>
  <c r="AS482" i="14"/>
  <c r="AT482" i="14"/>
  <c r="AU482" i="14"/>
  <c r="AV482" i="14"/>
  <c r="AW482" i="14"/>
  <c r="BD482" i="14"/>
  <c r="BE482" i="14"/>
  <c r="BF482" i="14"/>
  <c r="BG482" i="14"/>
  <c r="BH482" i="14"/>
  <c r="BI482" i="14"/>
  <c r="BJ482" i="14"/>
  <c r="BK482" i="14"/>
  <c r="BL482" i="14"/>
  <c r="BM482" i="14"/>
  <c r="BN482" i="14"/>
  <c r="BO482" i="14"/>
  <c r="BP482" i="14"/>
  <c r="BQ482" i="14"/>
  <c r="BR482" i="14"/>
  <c r="AN485" i="14"/>
  <c r="AO485" i="14"/>
  <c r="AP485" i="14"/>
  <c r="AQ485" i="14"/>
  <c r="AR485" i="14"/>
  <c r="AS485" i="14"/>
  <c r="AT485" i="14"/>
  <c r="AU485" i="14"/>
  <c r="AV485" i="14"/>
  <c r="AW485" i="14"/>
  <c r="BD485" i="14"/>
  <c r="BE485" i="14"/>
  <c r="BF485" i="14"/>
  <c r="BG485" i="14"/>
  <c r="BH485" i="14"/>
  <c r="BI485" i="14"/>
  <c r="BJ485" i="14"/>
  <c r="BK485" i="14"/>
  <c r="BL485" i="14"/>
  <c r="BM485" i="14"/>
  <c r="BN485" i="14"/>
  <c r="BO485" i="14"/>
  <c r="BP485" i="14"/>
  <c r="BQ485" i="14"/>
  <c r="BR485" i="14"/>
  <c r="AN486" i="14"/>
  <c r="AO486" i="14"/>
  <c r="AP486" i="14"/>
  <c r="AQ486" i="14"/>
  <c r="AR486" i="14"/>
  <c r="AS486" i="14"/>
  <c r="AT486" i="14"/>
  <c r="AU486" i="14"/>
  <c r="AV486" i="14"/>
  <c r="AW486" i="14"/>
  <c r="BD486" i="14"/>
  <c r="BE486" i="14"/>
  <c r="BF486" i="14"/>
  <c r="BG486" i="14"/>
  <c r="BH486" i="14"/>
  <c r="BI486" i="14"/>
  <c r="BJ486" i="14"/>
  <c r="BK486" i="14"/>
  <c r="BL486" i="14"/>
  <c r="BM486" i="14"/>
  <c r="BN486" i="14"/>
  <c r="BO486" i="14"/>
  <c r="BP486" i="14"/>
  <c r="BQ486" i="14"/>
  <c r="BR486" i="14"/>
  <c r="AN487" i="14"/>
  <c r="AO487" i="14"/>
  <c r="AP487" i="14"/>
  <c r="AQ487" i="14"/>
  <c r="AR487" i="14"/>
  <c r="AS487" i="14"/>
  <c r="AT487" i="14"/>
  <c r="AU487" i="14"/>
  <c r="AV487" i="14"/>
  <c r="AW487" i="14"/>
  <c r="BD487" i="14"/>
  <c r="BE487" i="14"/>
  <c r="BF487" i="14"/>
  <c r="BG487" i="14"/>
  <c r="BH487" i="14"/>
  <c r="BI487" i="14"/>
  <c r="BJ487" i="14"/>
  <c r="BK487" i="14"/>
  <c r="BL487" i="14"/>
  <c r="BM487" i="14"/>
  <c r="BN487" i="14"/>
  <c r="BO487" i="14"/>
  <c r="BP487" i="14"/>
  <c r="BQ487" i="14"/>
  <c r="BR487" i="14"/>
  <c r="AN488" i="14"/>
  <c r="AO488" i="14"/>
  <c r="AP488" i="14"/>
  <c r="AQ488" i="14"/>
  <c r="AR488" i="14"/>
  <c r="AS488" i="14"/>
  <c r="AT488" i="14"/>
  <c r="AU488" i="14"/>
  <c r="AV488" i="14"/>
  <c r="AW488" i="14"/>
  <c r="BD488" i="14"/>
  <c r="BE488" i="14"/>
  <c r="BF488" i="14"/>
  <c r="BG488" i="14"/>
  <c r="BH488" i="14"/>
  <c r="BI488" i="14"/>
  <c r="BJ488" i="14"/>
  <c r="BK488" i="14"/>
  <c r="BL488" i="14"/>
  <c r="BM488" i="14"/>
  <c r="BN488" i="14"/>
  <c r="BO488" i="14"/>
  <c r="BP488" i="14"/>
  <c r="BQ488" i="14"/>
  <c r="BR488" i="14"/>
  <c r="AN489" i="14"/>
  <c r="AO489" i="14"/>
  <c r="AP489" i="14"/>
  <c r="AQ489" i="14"/>
  <c r="AR489" i="14"/>
  <c r="AS489" i="14"/>
  <c r="AT489" i="14"/>
  <c r="AU489" i="14"/>
  <c r="AV489" i="14"/>
  <c r="AW489" i="14"/>
  <c r="BD489" i="14"/>
  <c r="BE489" i="14"/>
  <c r="BF489" i="14"/>
  <c r="BG489" i="14"/>
  <c r="BH489" i="14"/>
  <c r="BI489" i="14"/>
  <c r="BJ489" i="14"/>
  <c r="BK489" i="14"/>
  <c r="BL489" i="14"/>
  <c r="BM489" i="14"/>
  <c r="BN489" i="14"/>
  <c r="BO489" i="14"/>
  <c r="BP489" i="14"/>
  <c r="BQ489" i="14"/>
  <c r="BR489" i="14"/>
  <c r="AN490" i="14"/>
  <c r="AO490" i="14"/>
  <c r="AP490" i="14"/>
  <c r="AQ490" i="14"/>
  <c r="AR490" i="14"/>
  <c r="AS490" i="14"/>
  <c r="AT490" i="14"/>
  <c r="AU490" i="14"/>
  <c r="AV490" i="14"/>
  <c r="AW490" i="14"/>
  <c r="BD490" i="14"/>
  <c r="BE490" i="14"/>
  <c r="BF490" i="14"/>
  <c r="BG490" i="14"/>
  <c r="BH490" i="14"/>
  <c r="BI490" i="14"/>
  <c r="BJ490" i="14"/>
  <c r="BK490" i="14"/>
  <c r="BL490" i="14"/>
  <c r="BM490" i="14"/>
  <c r="BN490" i="14"/>
  <c r="BO490" i="14"/>
  <c r="BP490" i="14"/>
  <c r="BQ490" i="14"/>
  <c r="BR490" i="14"/>
  <c r="AN491" i="14"/>
  <c r="AO491" i="14"/>
  <c r="AP491" i="14"/>
  <c r="AQ491" i="14"/>
  <c r="AR491" i="14"/>
  <c r="AS491" i="14"/>
  <c r="AT491" i="14"/>
  <c r="AU491" i="14"/>
  <c r="AV491" i="14"/>
  <c r="AW491" i="14"/>
  <c r="BD491" i="14"/>
  <c r="BE491" i="14"/>
  <c r="BF491" i="14"/>
  <c r="BG491" i="14"/>
  <c r="BH491" i="14"/>
  <c r="BI491" i="14"/>
  <c r="BJ491" i="14"/>
  <c r="BK491" i="14"/>
  <c r="BL491" i="14"/>
  <c r="BM491" i="14"/>
  <c r="BN491" i="14"/>
  <c r="BO491" i="14"/>
  <c r="BP491" i="14"/>
  <c r="BQ491" i="14"/>
  <c r="BR491" i="14"/>
  <c r="AN492" i="14"/>
  <c r="AO492" i="14"/>
  <c r="AP492" i="14"/>
  <c r="AQ492" i="14"/>
  <c r="AR492" i="14"/>
  <c r="AS492" i="14"/>
  <c r="AT492" i="14"/>
  <c r="AU492" i="14"/>
  <c r="AV492" i="14"/>
  <c r="AW492" i="14"/>
  <c r="BD492" i="14"/>
  <c r="BE492" i="14"/>
  <c r="BF492" i="14"/>
  <c r="BG492" i="14"/>
  <c r="BH492" i="14"/>
  <c r="BI492" i="14"/>
  <c r="BJ492" i="14"/>
  <c r="BK492" i="14"/>
  <c r="BL492" i="14"/>
  <c r="BM492" i="14"/>
  <c r="BN492" i="14"/>
  <c r="BO492" i="14"/>
  <c r="BP492" i="14"/>
  <c r="BQ492" i="14"/>
  <c r="BR492" i="14"/>
  <c r="AN493" i="14"/>
  <c r="AO493" i="14"/>
  <c r="AP493" i="14"/>
  <c r="AQ493" i="14"/>
  <c r="AR493" i="14"/>
  <c r="AS493" i="14"/>
  <c r="AT493" i="14"/>
  <c r="AU493" i="14"/>
  <c r="AV493" i="14"/>
  <c r="AW493" i="14"/>
  <c r="BD493" i="14"/>
  <c r="BE493" i="14"/>
  <c r="BF493" i="14"/>
  <c r="BG493" i="14"/>
  <c r="BH493" i="14"/>
  <c r="BI493" i="14"/>
  <c r="BJ493" i="14"/>
  <c r="BK493" i="14"/>
  <c r="BL493" i="14"/>
  <c r="BM493" i="14"/>
  <c r="BN493" i="14"/>
  <c r="BO493" i="14"/>
  <c r="BP493" i="14"/>
  <c r="BQ493" i="14"/>
  <c r="BR493" i="14"/>
  <c r="AN494" i="14"/>
  <c r="AO494" i="14"/>
  <c r="AP494" i="14"/>
  <c r="AQ494" i="14"/>
  <c r="AR494" i="14"/>
  <c r="AS494" i="14"/>
  <c r="AT494" i="14"/>
  <c r="AU494" i="14"/>
  <c r="AV494" i="14"/>
  <c r="AW494" i="14"/>
  <c r="BD494" i="14"/>
  <c r="BE494" i="14"/>
  <c r="BF494" i="14"/>
  <c r="BG494" i="14"/>
  <c r="BH494" i="14"/>
  <c r="BI494" i="14"/>
  <c r="BJ494" i="14"/>
  <c r="BK494" i="14"/>
  <c r="BL494" i="14"/>
  <c r="BM494" i="14"/>
  <c r="BN494" i="14"/>
  <c r="BO494" i="14"/>
  <c r="BP494" i="14"/>
  <c r="BQ494" i="14"/>
  <c r="BR494" i="14"/>
  <c r="AN495" i="14"/>
  <c r="AO495" i="14"/>
  <c r="AP495" i="14"/>
  <c r="AQ495" i="14"/>
  <c r="AR495" i="14"/>
  <c r="AS495" i="14"/>
  <c r="AT495" i="14"/>
  <c r="AU495" i="14"/>
  <c r="AV495" i="14"/>
  <c r="AW495" i="14"/>
  <c r="BD495" i="14"/>
  <c r="BE495" i="14"/>
  <c r="BF495" i="14"/>
  <c r="BG495" i="14"/>
  <c r="BH495" i="14"/>
  <c r="BI495" i="14"/>
  <c r="BJ495" i="14"/>
  <c r="BK495" i="14"/>
  <c r="BL495" i="14"/>
  <c r="BM495" i="14"/>
  <c r="BN495" i="14"/>
  <c r="BO495" i="14"/>
  <c r="BP495" i="14"/>
  <c r="BQ495" i="14"/>
  <c r="BR495" i="14"/>
  <c r="AN496" i="14"/>
  <c r="AO496" i="14"/>
  <c r="AP496" i="14"/>
  <c r="AQ496" i="14"/>
  <c r="AR496" i="14"/>
  <c r="AS496" i="14"/>
  <c r="AT496" i="14"/>
  <c r="AU496" i="14"/>
  <c r="AV496" i="14"/>
  <c r="AW496" i="14"/>
  <c r="BD496" i="14"/>
  <c r="BE496" i="14"/>
  <c r="BF496" i="14"/>
  <c r="BG496" i="14"/>
  <c r="BH496" i="14"/>
  <c r="BI496" i="14"/>
  <c r="BJ496" i="14"/>
  <c r="BK496" i="14"/>
  <c r="BL496" i="14"/>
  <c r="BM496" i="14"/>
  <c r="BN496" i="14"/>
  <c r="BO496" i="14"/>
  <c r="BP496" i="14"/>
  <c r="BQ496" i="14"/>
  <c r="BR496" i="14"/>
  <c r="AN497" i="14"/>
  <c r="AO497" i="14"/>
  <c r="AP497" i="14"/>
  <c r="AQ497" i="14"/>
  <c r="AR497" i="14"/>
  <c r="AS497" i="14"/>
  <c r="AT497" i="14"/>
  <c r="AU497" i="14"/>
  <c r="AV497" i="14"/>
  <c r="AW497" i="14"/>
  <c r="BD497" i="14"/>
  <c r="BE497" i="14"/>
  <c r="BF497" i="14"/>
  <c r="BG497" i="14"/>
  <c r="BH497" i="14"/>
  <c r="BI497" i="14"/>
  <c r="BJ497" i="14"/>
  <c r="BK497" i="14"/>
  <c r="BL497" i="14"/>
  <c r="BM497" i="14"/>
  <c r="BN497" i="14"/>
  <c r="BO497" i="14"/>
  <c r="BP497" i="14"/>
  <c r="BQ497" i="14"/>
  <c r="BR497" i="14"/>
  <c r="AN498" i="14"/>
  <c r="AO498" i="14"/>
  <c r="AP498" i="14"/>
  <c r="AQ498" i="14"/>
  <c r="AR498" i="14"/>
  <c r="AS498" i="14"/>
  <c r="BX498" i="14" s="1"/>
  <c r="AT498" i="14"/>
  <c r="AU498" i="14"/>
  <c r="AV498" i="14"/>
  <c r="AW498" i="14"/>
  <c r="BD498" i="14"/>
  <c r="BE498" i="14"/>
  <c r="BF498" i="14"/>
  <c r="BG498" i="14"/>
  <c r="BH498" i="14"/>
  <c r="BI498" i="14"/>
  <c r="BJ498" i="14"/>
  <c r="BK498" i="14"/>
  <c r="BL498" i="14"/>
  <c r="BM498" i="14"/>
  <c r="BN498" i="14"/>
  <c r="BO498" i="14"/>
  <c r="BP498" i="14"/>
  <c r="BQ498" i="14"/>
  <c r="BR498" i="14"/>
  <c r="AN499" i="14"/>
  <c r="AO499" i="14"/>
  <c r="AP499" i="14"/>
  <c r="AQ499" i="14"/>
  <c r="AR499" i="14"/>
  <c r="BW499" i="14" s="1"/>
  <c r="AS499" i="14"/>
  <c r="AT499" i="14"/>
  <c r="AU499" i="14"/>
  <c r="AV499" i="14"/>
  <c r="AW499" i="14"/>
  <c r="BD499" i="14"/>
  <c r="BE499" i="14"/>
  <c r="BF499" i="14"/>
  <c r="BG499" i="14"/>
  <c r="BH499" i="14"/>
  <c r="BI499" i="14"/>
  <c r="BJ499" i="14"/>
  <c r="BK499" i="14"/>
  <c r="BL499" i="14"/>
  <c r="BM499" i="14"/>
  <c r="BN499" i="14"/>
  <c r="BO499" i="14"/>
  <c r="BP499" i="14"/>
  <c r="BQ499" i="14"/>
  <c r="BR499" i="14"/>
  <c r="AN500" i="14"/>
  <c r="AO500" i="14"/>
  <c r="AP500" i="14"/>
  <c r="AQ500" i="14"/>
  <c r="AR500" i="14"/>
  <c r="AS500" i="14"/>
  <c r="AT500" i="14"/>
  <c r="AU500" i="14"/>
  <c r="AV500" i="14"/>
  <c r="AW500" i="14"/>
  <c r="BD500" i="14"/>
  <c r="BE500" i="14"/>
  <c r="BF500" i="14"/>
  <c r="BG500" i="14"/>
  <c r="BH500" i="14"/>
  <c r="BI500" i="14"/>
  <c r="BJ500" i="14"/>
  <c r="BK500" i="14"/>
  <c r="BL500" i="14"/>
  <c r="BM500" i="14"/>
  <c r="BN500" i="14"/>
  <c r="BO500" i="14"/>
  <c r="BP500" i="14"/>
  <c r="BQ500" i="14"/>
  <c r="BR500" i="14"/>
  <c r="AN501" i="14"/>
  <c r="AO501" i="14"/>
  <c r="AP501" i="14"/>
  <c r="AQ501" i="14"/>
  <c r="AR501" i="14"/>
  <c r="AS501" i="14"/>
  <c r="AT501" i="14"/>
  <c r="AU501" i="14"/>
  <c r="AV501" i="14"/>
  <c r="AW501" i="14"/>
  <c r="BD501" i="14"/>
  <c r="BE501" i="14"/>
  <c r="BF501" i="14"/>
  <c r="BG501" i="14"/>
  <c r="BH501" i="14"/>
  <c r="BI501" i="14"/>
  <c r="BJ501" i="14"/>
  <c r="BK501" i="14"/>
  <c r="BL501" i="14"/>
  <c r="BM501" i="14"/>
  <c r="BN501" i="14"/>
  <c r="BO501" i="14"/>
  <c r="BP501" i="14"/>
  <c r="BQ501" i="14"/>
  <c r="BR501" i="14"/>
  <c r="AN502" i="14"/>
  <c r="AO502" i="14"/>
  <c r="AP502" i="14"/>
  <c r="AQ502" i="14"/>
  <c r="AR502" i="14"/>
  <c r="AS502" i="14"/>
  <c r="AT502" i="14"/>
  <c r="AU502" i="14"/>
  <c r="AV502" i="14"/>
  <c r="AW502" i="14"/>
  <c r="BD502" i="14"/>
  <c r="BE502" i="14"/>
  <c r="BF502" i="14"/>
  <c r="BG502" i="14"/>
  <c r="BH502" i="14"/>
  <c r="BI502" i="14"/>
  <c r="BJ502" i="14"/>
  <c r="BK502" i="14"/>
  <c r="BL502" i="14"/>
  <c r="BM502" i="14"/>
  <c r="BN502" i="14"/>
  <c r="BO502" i="14"/>
  <c r="BP502" i="14"/>
  <c r="BQ502" i="14"/>
  <c r="BR502" i="14"/>
  <c r="AN503" i="14"/>
  <c r="AO503" i="14"/>
  <c r="AP503" i="14"/>
  <c r="AQ503" i="14"/>
  <c r="AR503" i="14"/>
  <c r="AS503" i="14"/>
  <c r="AT503" i="14"/>
  <c r="AU503" i="14"/>
  <c r="AV503" i="14"/>
  <c r="AW503" i="14"/>
  <c r="BD503" i="14"/>
  <c r="BE503" i="14"/>
  <c r="BF503" i="14"/>
  <c r="BG503" i="14"/>
  <c r="BH503" i="14"/>
  <c r="BI503" i="14"/>
  <c r="BJ503" i="14"/>
  <c r="BK503" i="14"/>
  <c r="BL503" i="14"/>
  <c r="BM503" i="14"/>
  <c r="BN503" i="14"/>
  <c r="BO503" i="14"/>
  <c r="BP503" i="14"/>
  <c r="BQ503" i="14"/>
  <c r="BR503" i="14"/>
  <c r="AN504" i="14"/>
  <c r="AO504" i="14"/>
  <c r="AP504" i="14"/>
  <c r="AQ504" i="14"/>
  <c r="AR504" i="14"/>
  <c r="AS504" i="14"/>
  <c r="AT504" i="14"/>
  <c r="AU504" i="14"/>
  <c r="AV504" i="14"/>
  <c r="AW504" i="14"/>
  <c r="BD504" i="14"/>
  <c r="BE504" i="14"/>
  <c r="BF504" i="14"/>
  <c r="BG504" i="14"/>
  <c r="BH504" i="14"/>
  <c r="BI504" i="14"/>
  <c r="BJ504" i="14"/>
  <c r="BK504" i="14"/>
  <c r="BL504" i="14"/>
  <c r="BM504" i="14"/>
  <c r="BN504" i="14"/>
  <c r="BO504" i="14"/>
  <c r="BP504" i="14"/>
  <c r="BQ504" i="14"/>
  <c r="BR504" i="14"/>
  <c r="AN505" i="14"/>
  <c r="AO505" i="14"/>
  <c r="AP505" i="14"/>
  <c r="AQ505" i="14"/>
  <c r="AR505" i="14"/>
  <c r="AS505" i="14"/>
  <c r="AT505" i="14"/>
  <c r="AU505" i="14"/>
  <c r="AV505" i="14"/>
  <c r="AW505" i="14"/>
  <c r="BD505" i="14"/>
  <c r="BE505" i="14"/>
  <c r="BF505" i="14"/>
  <c r="BG505" i="14"/>
  <c r="BH505" i="14"/>
  <c r="BI505" i="14"/>
  <c r="BJ505" i="14"/>
  <c r="BK505" i="14"/>
  <c r="BL505" i="14"/>
  <c r="BM505" i="14"/>
  <c r="BN505" i="14"/>
  <c r="BO505" i="14"/>
  <c r="BP505" i="14"/>
  <c r="BQ505" i="14"/>
  <c r="BR505" i="14"/>
  <c r="AN506" i="14"/>
  <c r="AO506" i="14"/>
  <c r="AP506" i="14"/>
  <c r="AQ506" i="14"/>
  <c r="AR506" i="14"/>
  <c r="AS506" i="14"/>
  <c r="AT506" i="14"/>
  <c r="AU506" i="14"/>
  <c r="AV506" i="14"/>
  <c r="AW506" i="14"/>
  <c r="BD506" i="14"/>
  <c r="BE506" i="14"/>
  <c r="BF506" i="14"/>
  <c r="BG506" i="14"/>
  <c r="BH506" i="14"/>
  <c r="BI506" i="14"/>
  <c r="BJ506" i="14"/>
  <c r="BK506" i="14"/>
  <c r="BL506" i="14"/>
  <c r="BM506" i="14"/>
  <c r="BN506" i="14"/>
  <c r="BO506" i="14"/>
  <c r="BP506" i="14"/>
  <c r="BQ506" i="14"/>
  <c r="BR506" i="14"/>
  <c r="AN507" i="14"/>
  <c r="AO507" i="14"/>
  <c r="AP507" i="14"/>
  <c r="AQ507" i="14"/>
  <c r="AR507" i="14"/>
  <c r="AS507" i="14"/>
  <c r="AT507" i="14"/>
  <c r="AU507" i="14"/>
  <c r="AV507" i="14"/>
  <c r="AW507" i="14"/>
  <c r="BD507" i="14"/>
  <c r="BE507" i="14"/>
  <c r="BF507" i="14"/>
  <c r="BG507" i="14"/>
  <c r="BH507" i="14"/>
  <c r="BI507" i="14"/>
  <c r="BJ507" i="14"/>
  <c r="BK507" i="14"/>
  <c r="BL507" i="14"/>
  <c r="BM507" i="14"/>
  <c r="BN507" i="14"/>
  <c r="BO507" i="14"/>
  <c r="BP507" i="14"/>
  <c r="BQ507" i="14"/>
  <c r="BR507" i="14"/>
  <c r="AN508" i="14"/>
  <c r="AO508" i="14"/>
  <c r="AP508" i="14"/>
  <c r="AQ508" i="14"/>
  <c r="AR508" i="14"/>
  <c r="AS508" i="14"/>
  <c r="AT508" i="14"/>
  <c r="AU508" i="14"/>
  <c r="AV508" i="14"/>
  <c r="AW508" i="14"/>
  <c r="BD508" i="14"/>
  <c r="BE508" i="14"/>
  <c r="BF508" i="14"/>
  <c r="BG508" i="14"/>
  <c r="BH508" i="14"/>
  <c r="BI508" i="14"/>
  <c r="BJ508" i="14"/>
  <c r="BK508" i="14"/>
  <c r="BL508" i="14"/>
  <c r="BM508" i="14"/>
  <c r="BN508" i="14"/>
  <c r="BO508" i="14"/>
  <c r="BP508" i="14"/>
  <c r="BQ508" i="14"/>
  <c r="BR508" i="14"/>
  <c r="AN509" i="14"/>
  <c r="AO509" i="14"/>
  <c r="AP509" i="14"/>
  <c r="AQ509" i="14"/>
  <c r="AR509" i="14"/>
  <c r="AS509" i="14"/>
  <c r="AT509" i="14"/>
  <c r="AU509" i="14"/>
  <c r="AV509" i="14"/>
  <c r="AW509" i="14"/>
  <c r="BD509" i="14"/>
  <c r="BE509" i="14"/>
  <c r="BF509" i="14"/>
  <c r="BG509" i="14"/>
  <c r="BH509" i="14"/>
  <c r="BI509" i="14"/>
  <c r="BJ509" i="14"/>
  <c r="BK509" i="14"/>
  <c r="BL509" i="14"/>
  <c r="BM509" i="14"/>
  <c r="BN509" i="14"/>
  <c r="BO509" i="14"/>
  <c r="BP509" i="14"/>
  <c r="BQ509" i="14"/>
  <c r="BR509" i="14"/>
  <c r="AN512" i="14"/>
  <c r="AO512" i="14"/>
  <c r="AP512" i="14"/>
  <c r="AQ512" i="14"/>
  <c r="AR512" i="14"/>
  <c r="AS512" i="14"/>
  <c r="AT512" i="14"/>
  <c r="AU512" i="14"/>
  <c r="AV512" i="14"/>
  <c r="AW512" i="14"/>
  <c r="BD512" i="14"/>
  <c r="BE512" i="14"/>
  <c r="BF512" i="14"/>
  <c r="BG512" i="14"/>
  <c r="BH512" i="14"/>
  <c r="BI512" i="14"/>
  <c r="BJ512" i="14"/>
  <c r="BK512" i="14"/>
  <c r="BL512" i="14"/>
  <c r="BM512" i="14"/>
  <c r="BN512" i="14"/>
  <c r="BO512" i="14"/>
  <c r="BP512" i="14"/>
  <c r="BQ512" i="14"/>
  <c r="BR512" i="14"/>
  <c r="AN513" i="14"/>
  <c r="AO513" i="14"/>
  <c r="AP513" i="14"/>
  <c r="AQ513" i="14"/>
  <c r="AR513" i="14"/>
  <c r="AS513" i="14"/>
  <c r="AT513" i="14"/>
  <c r="AU513" i="14"/>
  <c r="AV513" i="14"/>
  <c r="AW513" i="14"/>
  <c r="BD513" i="14"/>
  <c r="BE513" i="14"/>
  <c r="BF513" i="14"/>
  <c r="BG513" i="14"/>
  <c r="BH513" i="14"/>
  <c r="BI513" i="14"/>
  <c r="BJ513" i="14"/>
  <c r="BK513" i="14"/>
  <c r="BL513" i="14"/>
  <c r="BM513" i="14"/>
  <c r="BN513" i="14"/>
  <c r="BO513" i="14"/>
  <c r="BP513" i="14"/>
  <c r="BQ513" i="14"/>
  <c r="BR513" i="14"/>
  <c r="AN514" i="14"/>
  <c r="AO514" i="14"/>
  <c r="AP514" i="14"/>
  <c r="AQ514" i="14"/>
  <c r="AR514" i="14"/>
  <c r="AS514" i="14"/>
  <c r="AT514" i="14"/>
  <c r="AU514" i="14"/>
  <c r="AV514" i="14"/>
  <c r="AW514" i="14"/>
  <c r="BD514" i="14"/>
  <c r="BE514" i="14"/>
  <c r="BF514" i="14"/>
  <c r="BG514" i="14"/>
  <c r="BH514" i="14"/>
  <c r="BI514" i="14"/>
  <c r="BJ514" i="14"/>
  <c r="BK514" i="14"/>
  <c r="BL514" i="14"/>
  <c r="BM514" i="14"/>
  <c r="BN514" i="14"/>
  <c r="BO514" i="14"/>
  <c r="BP514" i="14"/>
  <c r="BQ514" i="14"/>
  <c r="BR514" i="14"/>
  <c r="AN515" i="14"/>
  <c r="AO515" i="14"/>
  <c r="AP515" i="14"/>
  <c r="AQ515" i="14"/>
  <c r="AR515" i="14"/>
  <c r="AS515" i="14"/>
  <c r="AT515" i="14"/>
  <c r="AU515" i="14"/>
  <c r="AV515" i="14"/>
  <c r="AW515" i="14"/>
  <c r="BD515" i="14"/>
  <c r="BE515" i="14"/>
  <c r="BF515" i="14"/>
  <c r="BG515" i="14"/>
  <c r="BH515" i="14"/>
  <c r="BI515" i="14"/>
  <c r="BJ515" i="14"/>
  <c r="BK515" i="14"/>
  <c r="BL515" i="14"/>
  <c r="BM515" i="14"/>
  <c r="BN515" i="14"/>
  <c r="BO515" i="14"/>
  <c r="BP515" i="14"/>
  <c r="BQ515" i="14"/>
  <c r="BR515" i="14"/>
  <c r="AN516" i="14"/>
  <c r="AO516" i="14"/>
  <c r="AP516" i="14"/>
  <c r="AQ516" i="14"/>
  <c r="AR516" i="14"/>
  <c r="AS516" i="14"/>
  <c r="AT516" i="14"/>
  <c r="AU516" i="14"/>
  <c r="AV516" i="14"/>
  <c r="AW516" i="14"/>
  <c r="BD516" i="14"/>
  <c r="BE516" i="14"/>
  <c r="BF516" i="14"/>
  <c r="BG516" i="14"/>
  <c r="BH516" i="14"/>
  <c r="BI516" i="14"/>
  <c r="BJ516" i="14"/>
  <c r="BK516" i="14"/>
  <c r="BL516" i="14"/>
  <c r="BM516" i="14"/>
  <c r="BN516" i="14"/>
  <c r="BO516" i="14"/>
  <c r="BP516" i="14"/>
  <c r="BQ516" i="14"/>
  <c r="BR516" i="14"/>
  <c r="AN517" i="14"/>
  <c r="AO517" i="14"/>
  <c r="AP517" i="14"/>
  <c r="AQ517" i="14"/>
  <c r="AR517" i="14"/>
  <c r="AS517" i="14"/>
  <c r="AT517" i="14"/>
  <c r="AU517" i="14"/>
  <c r="AV517" i="14"/>
  <c r="AW517" i="14"/>
  <c r="BD517" i="14"/>
  <c r="BE517" i="14"/>
  <c r="BF517" i="14"/>
  <c r="BG517" i="14"/>
  <c r="BH517" i="14"/>
  <c r="BI517" i="14"/>
  <c r="BJ517" i="14"/>
  <c r="BK517" i="14"/>
  <c r="BL517" i="14"/>
  <c r="BM517" i="14"/>
  <c r="BN517" i="14"/>
  <c r="BO517" i="14"/>
  <c r="BP517" i="14"/>
  <c r="BQ517" i="14"/>
  <c r="BR517" i="14"/>
  <c r="AN518" i="14"/>
  <c r="AO518" i="14"/>
  <c r="AP518" i="14"/>
  <c r="AQ518" i="14"/>
  <c r="AR518" i="14"/>
  <c r="AS518" i="14"/>
  <c r="AT518" i="14"/>
  <c r="AU518" i="14"/>
  <c r="AV518" i="14"/>
  <c r="AW518" i="14"/>
  <c r="BD518" i="14"/>
  <c r="BE518" i="14"/>
  <c r="BF518" i="14"/>
  <c r="BG518" i="14"/>
  <c r="BH518" i="14"/>
  <c r="BI518" i="14"/>
  <c r="BJ518" i="14"/>
  <c r="BK518" i="14"/>
  <c r="BL518" i="14"/>
  <c r="BM518" i="14"/>
  <c r="BN518" i="14"/>
  <c r="BO518" i="14"/>
  <c r="BP518" i="14"/>
  <c r="BQ518" i="14"/>
  <c r="BR518" i="14"/>
  <c r="AN519" i="14"/>
  <c r="AO519" i="14"/>
  <c r="AP519" i="14"/>
  <c r="AQ519" i="14"/>
  <c r="AR519" i="14"/>
  <c r="AS519" i="14"/>
  <c r="AT519" i="14"/>
  <c r="AU519" i="14"/>
  <c r="AV519" i="14"/>
  <c r="AW519" i="14"/>
  <c r="BD519" i="14"/>
  <c r="BE519" i="14"/>
  <c r="BF519" i="14"/>
  <c r="BG519" i="14"/>
  <c r="BH519" i="14"/>
  <c r="BI519" i="14"/>
  <c r="BJ519" i="14"/>
  <c r="BK519" i="14"/>
  <c r="BL519" i="14"/>
  <c r="BM519" i="14"/>
  <c r="BN519" i="14"/>
  <c r="BO519" i="14"/>
  <c r="BP519" i="14"/>
  <c r="BQ519" i="14"/>
  <c r="BR519" i="14"/>
  <c r="AN520" i="14"/>
  <c r="AO520" i="14"/>
  <c r="AP520" i="14"/>
  <c r="AQ520" i="14"/>
  <c r="AR520" i="14"/>
  <c r="AS520" i="14"/>
  <c r="AT520" i="14"/>
  <c r="AU520" i="14"/>
  <c r="AV520" i="14"/>
  <c r="AW520" i="14"/>
  <c r="BD520" i="14"/>
  <c r="BE520" i="14"/>
  <c r="BF520" i="14"/>
  <c r="BG520" i="14"/>
  <c r="BH520" i="14"/>
  <c r="BI520" i="14"/>
  <c r="BJ520" i="14"/>
  <c r="BK520" i="14"/>
  <c r="BL520" i="14"/>
  <c r="BM520" i="14"/>
  <c r="BN520" i="14"/>
  <c r="BO520" i="14"/>
  <c r="BP520" i="14"/>
  <c r="BQ520" i="14"/>
  <c r="BR520" i="14"/>
  <c r="AN521" i="14"/>
  <c r="AO521" i="14"/>
  <c r="AP521" i="14"/>
  <c r="AQ521" i="14"/>
  <c r="AR521" i="14"/>
  <c r="AS521" i="14"/>
  <c r="AT521" i="14"/>
  <c r="AU521" i="14"/>
  <c r="AV521" i="14"/>
  <c r="AW521" i="14"/>
  <c r="BD521" i="14"/>
  <c r="BE521" i="14"/>
  <c r="BF521" i="14"/>
  <c r="BG521" i="14"/>
  <c r="BH521" i="14"/>
  <c r="BI521" i="14"/>
  <c r="BJ521" i="14"/>
  <c r="BK521" i="14"/>
  <c r="BL521" i="14"/>
  <c r="BM521" i="14"/>
  <c r="BN521" i="14"/>
  <c r="BO521" i="14"/>
  <c r="BP521" i="14"/>
  <c r="BQ521" i="14"/>
  <c r="BR521" i="14"/>
  <c r="AN522" i="14"/>
  <c r="AO522" i="14"/>
  <c r="AP522" i="14"/>
  <c r="AQ522" i="14"/>
  <c r="AR522" i="14"/>
  <c r="AS522" i="14"/>
  <c r="AT522" i="14"/>
  <c r="AU522" i="14"/>
  <c r="AV522" i="14"/>
  <c r="AW522" i="14"/>
  <c r="BD522" i="14"/>
  <c r="BE522" i="14"/>
  <c r="BF522" i="14"/>
  <c r="BG522" i="14"/>
  <c r="BH522" i="14"/>
  <c r="BI522" i="14"/>
  <c r="BJ522" i="14"/>
  <c r="BK522" i="14"/>
  <c r="BL522" i="14"/>
  <c r="BM522" i="14"/>
  <c r="BN522" i="14"/>
  <c r="BO522" i="14"/>
  <c r="BP522" i="14"/>
  <c r="BQ522" i="14"/>
  <c r="BR522" i="14"/>
  <c r="AN523" i="14"/>
  <c r="AO523" i="14"/>
  <c r="AP523" i="14"/>
  <c r="AQ523" i="14"/>
  <c r="AR523" i="14"/>
  <c r="AS523" i="14"/>
  <c r="AT523" i="14"/>
  <c r="AU523" i="14"/>
  <c r="AV523" i="14"/>
  <c r="AW523" i="14"/>
  <c r="BD523" i="14"/>
  <c r="BE523" i="14"/>
  <c r="BF523" i="14"/>
  <c r="BG523" i="14"/>
  <c r="BH523" i="14"/>
  <c r="BI523" i="14"/>
  <c r="BJ523" i="14"/>
  <c r="BK523" i="14"/>
  <c r="BL523" i="14"/>
  <c r="BM523" i="14"/>
  <c r="BN523" i="14"/>
  <c r="BO523" i="14"/>
  <c r="BP523" i="14"/>
  <c r="BQ523" i="14"/>
  <c r="BR523" i="14"/>
  <c r="AN524" i="14"/>
  <c r="AO524" i="14"/>
  <c r="AP524" i="14"/>
  <c r="AQ524" i="14"/>
  <c r="AR524" i="14"/>
  <c r="AS524" i="14"/>
  <c r="AT524" i="14"/>
  <c r="AU524" i="14"/>
  <c r="AV524" i="14"/>
  <c r="AW524" i="14"/>
  <c r="BD524" i="14"/>
  <c r="BE524" i="14"/>
  <c r="BF524" i="14"/>
  <c r="BG524" i="14"/>
  <c r="BH524" i="14"/>
  <c r="BI524" i="14"/>
  <c r="BJ524" i="14"/>
  <c r="BK524" i="14"/>
  <c r="BL524" i="14"/>
  <c r="BM524" i="14"/>
  <c r="BN524" i="14"/>
  <c r="BO524" i="14"/>
  <c r="BP524" i="14"/>
  <c r="BQ524" i="14"/>
  <c r="BR524" i="14"/>
  <c r="AN525" i="14"/>
  <c r="AO525" i="14"/>
  <c r="AP525" i="14"/>
  <c r="AQ525" i="14"/>
  <c r="AR525" i="14"/>
  <c r="AS525" i="14"/>
  <c r="AT525" i="14"/>
  <c r="AU525" i="14"/>
  <c r="AV525" i="14"/>
  <c r="AW525" i="14"/>
  <c r="BD525" i="14"/>
  <c r="BE525" i="14"/>
  <c r="BF525" i="14"/>
  <c r="BG525" i="14"/>
  <c r="BH525" i="14"/>
  <c r="BI525" i="14"/>
  <c r="BJ525" i="14"/>
  <c r="BK525" i="14"/>
  <c r="BL525" i="14"/>
  <c r="BM525" i="14"/>
  <c r="BN525" i="14"/>
  <c r="BO525" i="14"/>
  <c r="BP525" i="14"/>
  <c r="BQ525" i="14"/>
  <c r="BR525" i="14"/>
  <c r="AN526" i="14"/>
  <c r="AO526" i="14"/>
  <c r="AP526" i="14"/>
  <c r="AQ526" i="14"/>
  <c r="AR526" i="14"/>
  <c r="AS526" i="14"/>
  <c r="AT526" i="14"/>
  <c r="AU526" i="14"/>
  <c r="AV526" i="14"/>
  <c r="AW526" i="14"/>
  <c r="BD526" i="14"/>
  <c r="BE526" i="14"/>
  <c r="BF526" i="14"/>
  <c r="BG526" i="14"/>
  <c r="BH526" i="14"/>
  <c r="BI526" i="14"/>
  <c r="BJ526" i="14"/>
  <c r="BK526" i="14"/>
  <c r="BL526" i="14"/>
  <c r="BM526" i="14"/>
  <c r="BN526" i="14"/>
  <c r="BO526" i="14"/>
  <c r="BP526" i="14"/>
  <c r="BQ526" i="14"/>
  <c r="BR526" i="14"/>
  <c r="AN529" i="14"/>
  <c r="AO529" i="14"/>
  <c r="AP529" i="14"/>
  <c r="AQ529" i="14"/>
  <c r="AR529" i="14"/>
  <c r="AS529" i="14"/>
  <c r="AT529" i="14"/>
  <c r="AU529" i="14"/>
  <c r="AV529" i="14"/>
  <c r="AW529" i="14"/>
  <c r="BD529" i="14"/>
  <c r="BE529" i="14"/>
  <c r="BF529" i="14"/>
  <c r="BG529" i="14"/>
  <c r="BH529" i="14"/>
  <c r="BI529" i="14"/>
  <c r="BJ529" i="14"/>
  <c r="BK529" i="14"/>
  <c r="BL529" i="14"/>
  <c r="BM529" i="14"/>
  <c r="BN529" i="14"/>
  <c r="BO529" i="14"/>
  <c r="BP529" i="14"/>
  <c r="BQ529" i="14"/>
  <c r="BR529" i="14"/>
  <c r="AN530" i="14"/>
  <c r="AO530" i="14"/>
  <c r="AP530" i="14"/>
  <c r="AQ530" i="14"/>
  <c r="AR530" i="14"/>
  <c r="AS530" i="14"/>
  <c r="AT530" i="14"/>
  <c r="AU530" i="14"/>
  <c r="AV530" i="14"/>
  <c r="AW530" i="14"/>
  <c r="BD530" i="14"/>
  <c r="BE530" i="14"/>
  <c r="BF530" i="14"/>
  <c r="BG530" i="14"/>
  <c r="BH530" i="14"/>
  <c r="BI530" i="14"/>
  <c r="BJ530" i="14"/>
  <c r="BK530" i="14"/>
  <c r="BL530" i="14"/>
  <c r="BM530" i="14"/>
  <c r="BN530" i="14"/>
  <c r="BO530" i="14"/>
  <c r="BP530" i="14"/>
  <c r="BQ530" i="14"/>
  <c r="BR530" i="14"/>
  <c r="AN531" i="14"/>
  <c r="AO531" i="14"/>
  <c r="AP531" i="14"/>
  <c r="AQ531" i="14"/>
  <c r="AR531" i="14"/>
  <c r="AS531" i="14"/>
  <c r="AT531" i="14"/>
  <c r="AU531" i="14"/>
  <c r="AV531" i="14"/>
  <c r="AW531" i="14"/>
  <c r="BD531" i="14"/>
  <c r="BE531" i="14"/>
  <c r="BF531" i="14"/>
  <c r="BG531" i="14"/>
  <c r="BH531" i="14"/>
  <c r="BI531" i="14"/>
  <c r="BJ531" i="14"/>
  <c r="BK531" i="14"/>
  <c r="BL531" i="14"/>
  <c r="BM531" i="14"/>
  <c r="BN531" i="14"/>
  <c r="BO531" i="14"/>
  <c r="BP531" i="14"/>
  <c r="BQ531" i="14"/>
  <c r="BR531" i="14"/>
  <c r="AN532" i="14"/>
  <c r="AO532" i="14"/>
  <c r="AP532" i="14"/>
  <c r="AR532" i="14"/>
  <c r="AS532" i="14"/>
  <c r="AT532" i="14"/>
  <c r="AU532" i="14"/>
  <c r="AV532" i="14"/>
  <c r="AW532" i="14"/>
  <c r="BD532" i="14"/>
  <c r="BE532" i="14"/>
  <c r="BF532" i="14"/>
  <c r="BG532" i="14"/>
  <c r="BH532" i="14"/>
  <c r="BI532" i="14"/>
  <c r="BJ532" i="14"/>
  <c r="BK532" i="14"/>
  <c r="BL532" i="14"/>
  <c r="BM532" i="14"/>
  <c r="BN532" i="14"/>
  <c r="BO532" i="14"/>
  <c r="BP532" i="14"/>
  <c r="BQ532" i="14"/>
  <c r="BR532" i="14"/>
  <c r="AN533" i="14"/>
  <c r="AO533" i="14"/>
  <c r="AP533" i="14"/>
  <c r="AQ533" i="14"/>
  <c r="AR533" i="14"/>
  <c r="AS533" i="14"/>
  <c r="AT533" i="14"/>
  <c r="AU533" i="14"/>
  <c r="AV533" i="14"/>
  <c r="AW533" i="14"/>
  <c r="BD533" i="14"/>
  <c r="BE533" i="14"/>
  <c r="BF533" i="14"/>
  <c r="BG533" i="14"/>
  <c r="BH533" i="14"/>
  <c r="BI533" i="14"/>
  <c r="BJ533" i="14"/>
  <c r="BK533" i="14"/>
  <c r="BL533" i="14"/>
  <c r="BM533" i="14"/>
  <c r="BN533" i="14"/>
  <c r="BO533" i="14"/>
  <c r="BP533" i="14"/>
  <c r="BQ533" i="14"/>
  <c r="BR533" i="14"/>
  <c r="AN534" i="14"/>
  <c r="AO534" i="14"/>
  <c r="AP534" i="14"/>
  <c r="AQ534" i="14"/>
  <c r="AR534" i="14"/>
  <c r="AS534" i="14"/>
  <c r="AT534" i="14"/>
  <c r="AU534" i="14"/>
  <c r="AV534" i="14"/>
  <c r="AW534" i="14"/>
  <c r="BD534" i="14"/>
  <c r="BE534" i="14"/>
  <c r="BF534" i="14"/>
  <c r="BG534" i="14"/>
  <c r="BH534" i="14"/>
  <c r="BI534" i="14"/>
  <c r="BJ534" i="14"/>
  <c r="BK534" i="14"/>
  <c r="BL534" i="14"/>
  <c r="BM534" i="14"/>
  <c r="BN534" i="14"/>
  <c r="BO534" i="14"/>
  <c r="BP534" i="14"/>
  <c r="BQ534" i="14"/>
  <c r="BR534" i="14"/>
  <c r="AN535" i="14"/>
  <c r="AO535" i="14"/>
  <c r="AP535" i="14"/>
  <c r="AQ535" i="14"/>
  <c r="AR535" i="14"/>
  <c r="AS535" i="14"/>
  <c r="AT535" i="14"/>
  <c r="AU535" i="14"/>
  <c r="AV535" i="14"/>
  <c r="AW535" i="14"/>
  <c r="BD535" i="14"/>
  <c r="BE535" i="14"/>
  <c r="BF535" i="14"/>
  <c r="BG535" i="14"/>
  <c r="BH535" i="14"/>
  <c r="BI535" i="14"/>
  <c r="BJ535" i="14"/>
  <c r="BK535" i="14"/>
  <c r="BL535" i="14"/>
  <c r="BM535" i="14"/>
  <c r="BN535" i="14"/>
  <c r="BO535" i="14"/>
  <c r="BP535" i="14"/>
  <c r="BQ535" i="14"/>
  <c r="BR535" i="14"/>
  <c r="AN536" i="14"/>
  <c r="AO536" i="14"/>
  <c r="AP536" i="14"/>
  <c r="AQ536" i="14"/>
  <c r="AR536" i="14"/>
  <c r="AS536" i="14"/>
  <c r="AT536" i="14"/>
  <c r="AU536" i="14"/>
  <c r="AV536" i="14"/>
  <c r="AW536" i="14"/>
  <c r="BD536" i="14"/>
  <c r="BE536" i="14"/>
  <c r="BF536" i="14"/>
  <c r="BG536" i="14"/>
  <c r="BH536" i="14"/>
  <c r="BI536" i="14"/>
  <c r="BJ536" i="14"/>
  <c r="BK536" i="14"/>
  <c r="BL536" i="14"/>
  <c r="BM536" i="14"/>
  <c r="BN536" i="14"/>
  <c r="BO536" i="14"/>
  <c r="BP536" i="14"/>
  <c r="BQ536" i="14"/>
  <c r="BR536" i="14"/>
  <c r="AN537" i="14"/>
  <c r="AO537" i="14"/>
  <c r="AP537" i="14"/>
  <c r="AQ537" i="14"/>
  <c r="AR537" i="14"/>
  <c r="AS537" i="14"/>
  <c r="AT537" i="14"/>
  <c r="AU537" i="14"/>
  <c r="AV537" i="14"/>
  <c r="AW537" i="14"/>
  <c r="BD537" i="14"/>
  <c r="BE537" i="14"/>
  <c r="BF537" i="14"/>
  <c r="BG537" i="14"/>
  <c r="BH537" i="14"/>
  <c r="BI537" i="14"/>
  <c r="BJ537" i="14"/>
  <c r="BK537" i="14"/>
  <c r="BL537" i="14"/>
  <c r="BM537" i="14"/>
  <c r="BN537" i="14"/>
  <c r="BO537" i="14"/>
  <c r="BP537" i="14"/>
  <c r="BQ537" i="14"/>
  <c r="BR537" i="14"/>
  <c r="AN538" i="14"/>
  <c r="AO538" i="14"/>
  <c r="AP538" i="14"/>
  <c r="AQ538" i="14"/>
  <c r="AR538" i="14"/>
  <c r="AS538" i="14"/>
  <c r="AT538" i="14"/>
  <c r="AU538" i="14"/>
  <c r="AV538" i="14"/>
  <c r="AW538" i="14"/>
  <c r="BD538" i="14"/>
  <c r="BE538" i="14"/>
  <c r="BF538" i="14"/>
  <c r="BG538" i="14"/>
  <c r="BH538" i="14"/>
  <c r="BI538" i="14"/>
  <c r="BJ538" i="14"/>
  <c r="BK538" i="14"/>
  <c r="BL538" i="14"/>
  <c r="BM538" i="14"/>
  <c r="BN538" i="14"/>
  <c r="BO538" i="14"/>
  <c r="BP538" i="14"/>
  <c r="BQ538" i="14"/>
  <c r="BR538" i="14"/>
  <c r="AN539" i="14"/>
  <c r="AO539" i="14"/>
  <c r="AP539" i="14"/>
  <c r="AQ539" i="14"/>
  <c r="AR539" i="14"/>
  <c r="AS539" i="14"/>
  <c r="AT539" i="14"/>
  <c r="AU539" i="14"/>
  <c r="AV539" i="14"/>
  <c r="AW539" i="14"/>
  <c r="BD539" i="14"/>
  <c r="BE539" i="14"/>
  <c r="BF539" i="14"/>
  <c r="BG539" i="14"/>
  <c r="BH539" i="14"/>
  <c r="BI539" i="14"/>
  <c r="BJ539" i="14"/>
  <c r="BK539" i="14"/>
  <c r="BL539" i="14"/>
  <c r="BM539" i="14"/>
  <c r="BN539" i="14"/>
  <c r="BO539" i="14"/>
  <c r="BP539" i="14"/>
  <c r="BQ539" i="14"/>
  <c r="BR539" i="14"/>
  <c r="AN540" i="14"/>
  <c r="AO540" i="14"/>
  <c r="AP540" i="14"/>
  <c r="AQ540" i="14"/>
  <c r="AR540" i="14"/>
  <c r="AS540" i="14"/>
  <c r="AT540" i="14"/>
  <c r="AU540" i="14"/>
  <c r="AV540" i="14"/>
  <c r="AW540" i="14"/>
  <c r="BD540" i="14"/>
  <c r="BE540" i="14"/>
  <c r="BF540" i="14"/>
  <c r="BG540" i="14"/>
  <c r="BH540" i="14"/>
  <c r="BI540" i="14"/>
  <c r="BJ540" i="14"/>
  <c r="BK540" i="14"/>
  <c r="BL540" i="14"/>
  <c r="BM540" i="14"/>
  <c r="BN540" i="14"/>
  <c r="BO540" i="14"/>
  <c r="BP540" i="14"/>
  <c r="BQ540" i="14"/>
  <c r="BR540" i="14"/>
  <c r="AN541" i="14"/>
  <c r="AO541" i="14"/>
  <c r="AP541" i="14"/>
  <c r="AQ541" i="14"/>
  <c r="AR541" i="14"/>
  <c r="AS541" i="14"/>
  <c r="AT541" i="14"/>
  <c r="AU541" i="14"/>
  <c r="AV541" i="14"/>
  <c r="AW541" i="14"/>
  <c r="BD541" i="14"/>
  <c r="BE541" i="14"/>
  <c r="BF541" i="14"/>
  <c r="BG541" i="14"/>
  <c r="BH541" i="14"/>
  <c r="BI541" i="14"/>
  <c r="BJ541" i="14"/>
  <c r="BK541" i="14"/>
  <c r="BL541" i="14"/>
  <c r="BM541" i="14"/>
  <c r="BN541" i="14"/>
  <c r="BO541" i="14"/>
  <c r="BP541" i="14"/>
  <c r="BQ541" i="14"/>
  <c r="BR541" i="14"/>
  <c r="AN542" i="14"/>
  <c r="AO542" i="14"/>
  <c r="AP542" i="14"/>
  <c r="AQ542" i="14"/>
  <c r="AR542" i="14"/>
  <c r="AS542" i="14"/>
  <c r="AT542" i="14"/>
  <c r="AU542" i="14"/>
  <c r="AV542" i="14"/>
  <c r="AW542" i="14"/>
  <c r="BD542" i="14"/>
  <c r="BE542" i="14"/>
  <c r="BF542" i="14"/>
  <c r="BG542" i="14"/>
  <c r="BH542" i="14"/>
  <c r="BI542" i="14"/>
  <c r="BJ542" i="14"/>
  <c r="BK542" i="14"/>
  <c r="BL542" i="14"/>
  <c r="BM542" i="14"/>
  <c r="BN542" i="14"/>
  <c r="BO542" i="14"/>
  <c r="BP542" i="14"/>
  <c r="BQ542" i="14"/>
  <c r="BR542" i="14"/>
  <c r="AN543" i="14"/>
  <c r="AO543" i="14"/>
  <c r="AP543" i="14"/>
  <c r="AQ543" i="14"/>
  <c r="AR543" i="14"/>
  <c r="AS543" i="14"/>
  <c r="AT543" i="14"/>
  <c r="AU543" i="14"/>
  <c r="AV543" i="14"/>
  <c r="AW543" i="14"/>
  <c r="BD543" i="14"/>
  <c r="BE543" i="14"/>
  <c r="BF543" i="14"/>
  <c r="BG543" i="14"/>
  <c r="BH543" i="14"/>
  <c r="BI543" i="14"/>
  <c r="BJ543" i="14"/>
  <c r="BK543" i="14"/>
  <c r="BL543" i="14"/>
  <c r="BM543" i="14"/>
  <c r="BN543" i="14"/>
  <c r="BO543" i="14"/>
  <c r="BP543" i="14"/>
  <c r="BQ543" i="14"/>
  <c r="BR543" i="14"/>
  <c r="AN544" i="14"/>
  <c r="AO544" i="14"/>
  <c r="AP544" i="14"/>
  <c r="AQ544" i="14"/>
  <c r="AR544" i="14"/>
  <c r="AS544" i="14"/>
  <c r="AT544" i="14"/>
  <c r="AU544" i="14"/>
  <c r="AV544" i="14"/>
  <c r="AW544" i="14"/>
  <c r="BD544" i="14"/>
  <c r="BE544" i="14"/>
  <c r="BF544" i="14"/>
  <c r="BG544" i="14"/>
  <c r="BH544" i="14"/>
  <c r="BI544" i="14"/>
  <c r="BJ544" i="14"/>
  <c r="BK544" i="14"/>
  <c r="BL544" i="14"/>
  <c r="BM544" i="14"/>
  <c r="BN544" i="14"/>
  <c r="BO544" i="14"/>
  <c r="BP544" i="14"/>
  <c r="BQ544" i="14"/>
  <c r="BR544" i="14"/>
  <c r="AN545" i="14"/>
  <c r="AO545" i="14"/>
  <c r="AP545" i="14"/>
  <c r="AQ545" i="14"/>
  <c r="AR545" i="14"/>
  <c r="AS545" i="14"/>
  <c r="AT545" i="14"/>
  <c r="AU545" i="14"/>
  <c r="AV545" i="14"/>
  <c r="AW545" i="14"/>
  <c r="BD545" i="14"/>
  <c r="BE545" i="14"/>
  <c r="BF545" i="14"/>
  <c r="BG545" i="14"/>
  <c r="BH545" i="14"/>
  <c r="BI545" i="14"/>
  <c r="BJ545" i="14"/>
  <c r="BK545" i="14"/>
  <c r="BL545" i="14"/>
  <c r="BM545" i="14"/>
  <c r="BN545" i="14"/>
  <c r="BO545" i="14"/>
  <c r="BP545" i="14"/>
  <c r="BQ545" i="14"/>
  <c r="BR545" i="14"/>
  <c r="AN546" i="14"/>
  <c r="AO546" i="14"/>
  <c r="AP546" i="14"/>
  <c r="AQ546" i="14"/>
  <c r="AR546" i="14"/>
  <c r="AS546" i="14"/>
  <c r="AT546" i="14"/>
  <c r="AU546" i="14"/>
  <c r="AV546" i="14"/>
  <c r="AW546" i="14"/>
  <c r="BD546" i="14"/>
  <c r="BE546" i="14"/>
  <c r="BF546" i="14"/>
  <c r="BG546" i="14"/>
  <c r="BH546" i="14"/>
  <c r="BI546" i="14"/>
  <c r="BJ546" i="14"/>
  <c r="BK546" i="14"/>
  <c r="BL546" i="14"/>
  <c r="BM546" i="14"/>
  <c r="BN546" i="14"/>
  <c r="BO546" i="14"/>
  <c r="BP546" i="14"/>
  <c r="BQ546" i="14"/>
  <c r="BR546" i="14"/>
  <c r="AN547" i="14"/>
  <c r="AO547" i="14"/>
  <c r="AP547" i="14"/>
  <c r="AQ547" i="14"/>
  <c r="AR547" i="14"/>
  <c r="AS547" i="14"/>
  <c r="AT547" i="14"/>
  <c r="AU547" i="14"/>
  <c r="AV547" i="14"/>
  <c r="AW547" i="14"/>
  <c r="BD547" i="14"/>
  <c r="BE547" i="14"/>
  <c r="BF547" i="14"/>
  <c r="BU547" i="14" s="1"/>
  <c r="BG547" i="14"/>
  <c r="BH547" i="14"/>
  <c r="BI547" i="14"/>
  <c r="BJ547" i="14"/>
  <c r="BK547" i="14"/>
  <c r="BL547" i="14"/>
  <c r="BM547" i="14"/>
  <c r="BN547" i="14"/>
  <c r="BO547" i="14"/>
  <c r="BP547" i="14"/>
  <c r="BQ547" i="14"/>
  <c r="BR547" i="14"/>
  <c r="AN548" i="14"/>
  <c r="AO548" i="14"/>
  <c r="AP548" i="14"/>
  <c r="AQ548" i="14"/>
  <c r="AR548" i="14"/>
  <c r="AS548" i="14"/>
  <c r="AT548" i="14"/>
  <c r="AU548" i="14"/>
  <c r="AV548" i="14"/>
  <c r="AW548" i="14"/>
  <c r="BD548" i="14"/>
  <c r="BE548" i="14"/>
  <c r="BF548" i="14"/>
  <c r="BG548" i="14"/>
  <c r="BH548" i="14"/>
  <c r="BI548" i="14"/>
  <c r="BJ548" i="14"/>
  <c r="BK548" i="14"/>
  <c r="BL548" i="14"/>
  <c r="BM548" i="14"/>
  <c r="BN548" i="14"/>
  <c r="BO548" i="14"/>
  <c r="BP548" i="14"/>
  <c r="BQ548" i="14"/>
  <c r="BR548" i="14"/>
  <c r="AN551" i="14"/>
  <c r="AO551" i="14"/>
  <c r="AP551" i="14"/>
  <c r="AQ551" i="14"/>
  <c r="AR551" i="14"/>
  <c r="AS551" i="14"/>
  <c r="AT551" i="14"/>
  <c r="AU551" i="14"/>
  <c r="AV551" i="14"/>
  <c r="AW551" i="14"/>
  <c r="BD551" i="14"/>
  <c r="BE551" i="14"/>
  <c r="BF551" i="14"/>
  <c r="BG551" i="14"/>
  <c r="BH551" i="14"/>
  <c r="BI551" i="14"/>
  <c r="BJ551" i="14"/>
  <c r="BK551" i="14"/>
  <c r="BL551" i="14"/>
  <c r="BM551" i="14"/>
  <c r="BN551" i="14"/>
  <c r="BO551" i="14"/>
  <c r="BP551" i="14"/>
  <c r="BQ551" i="14"/>
  <c r="BR551" i="14"/>
  <c r="AN552" i="14"/>
  <c r="AO552" i="14"/>
  <c r="AP552" i="14"/>
  <c r="AQ552" i="14"/>
  <c r="AR552" i="14"/>
  <c r="AS552" i="14"/>
  <c r="AT552" i="14"/>
  <c r="AU552" i="14"/>
  <c r="AV552" i="14"/>
  <c r="AW552" i="14"/>
  <c r="BD552" i="14"/>
  <c r="BE552" i="14"/>
  <c r="BF552" i="14"/>
  <c r="BG552" i="14"/>
  <c r="BH552" i="14"/>
  <c r="BI552" i="14"/>
  <c r="BJ552" i="14"/>
  <c r="BK552" i="14"/>
  <c r="BL552" i="14"/>
  <c r="BM552" i="14"/>
  <c r="BN552" i="14"/>
  <c r="BO552" i="14"/>
  <c r="BP552" i="14"/>
  <c r="BQ552" i="14"/>
  <c r="BR552" i="14"/>
  <c r="AN553" i="14"/>
  <c r="AO553" i="14"/>
  <c r="AP553" i="14"/>
  <c r="AQ553" i="14"/>
  <c r="AR553" i="14"/>
  <c r="AS553" i="14"/>
  <c r="AT553" i="14"/>
  <c r="AU553" i="14"/>
  <c r="AV553" i="14"/>
  <c r="AW553" i="14"/>
  <c r="BD553" i="14"/>
  <c r="BE553" i="14"/>
  <c r="BF553" i="14"/>
  <c r="BG553" i="14"/>
  <c r="BH553" i="14"/>
  <c r="BI553" i="14"/>
  <c r="BJ553" i="14"/>
  <c r="BK553" i="14"/>
  <c r="BL553" i="14"/>
  <c r="BM553" i="14"/>
  <c r="BN553" i="14"/>
  <c r="BO553" i="14"/>
  <c r="BP553" i="14"/>
  <c r="BQ553" i="14"/>
  <c r="BR553" i="14"/>
  <c r="AN554" i="14"/>
  <c r="AO554" i="14"/>
  <c r="AP554" i="14"/>
  <c r="AQ554" i="14"/>
  <c r="AR554" i="14"/>
  <c r="AS554" i="14"/>
  <c r="AT554" i="14"/>
  <c r="AU554" i="14"/>
  <c r="AV554" i="14"/>
  <c r="AW554" i="14"/>
  <c r="BD554" i="14"/>
  <c r="BE554" i="14"/>
  <c r="BF554" i="14"/>
  <c r="BG554" i="14"/>
  <c r="BH554" i="14"/>
  <c r="BI554" i="14"/>
  <c r="BJ554" i="14"/>
  <c r="BK554" i="14"/>
  <c r="BL554" i="14"/>
  <c r="BM554" i="14"/>
  <c r="BN554" i="14"/>
  <c r="BO554" i="14"/>
  <c r="BP554" i="14"/>
  <c r="BQ554" i="14"/>
  <c r="BR554" i="14"/>
  <c r="AN555" i="14"/>
  <c r="AO555" i="14"/>
  <c r="AP555" i="14"/>
  <c r="AQ555" i="14"/>
  <c r="AR555" i="14"/>
  <c r="AS555" i="14"/>
  <c r="AT555" i="14"/>
  <c r="AU555" i="14"/>
  <c r="AV555" i="14"/>
  <c r="AW555" i="14"/>
  <c r="BD555" i="14"/>
  <c r="BE555" i="14"/>
  <c r="BF555" i="14"/>
  <c r="BG555" i="14"/>
  <c r="BH555" i="14"/>
  <c r="BI555" i="14"/>
  <c r="BJ555" i="14"/>
  <c r="BK555" i="14"/>
  <c r="BL555" i="14"/>
  <c r="BM555" i="14"/>
  <c r="BN555" i="14"/>
  <c r="BO555" i="14"/>
  <c r="BP555" i="14"/>
  <c r="BQ555" i="14"/>
  <c r="BR555" i="14"/>
  <c r="AN556" i="14"/>
  <c r="AO556" i="14"/>
  <c r="AP556" i="14"/>
  <c r="AQ556" i="14"/>
  <c r="AR556" i="14"/>
  <c r="AS556" i="14"/>
  <c r="AT556" i="14"/>
  <c r="AU556" i="14"/>
  <c r="AV556" i="14"/>
  <c r="AW556" i="14"/>
  <c r="BD556" i="14"/>
  <c r="BE556" i="14"/>
  <c r="BF556" i="14"/>
  <c r="BG556" i="14"/>
  <c r="BH556" i="14"/>
  <c r="BI556" i="14"/>
  <c r="BJ556" i="14"/>
  <c r="BK556" i="14"/>
  <c r="BL556" i="14"/>
  <c r="BM556" i="14"/>
  <c r="BN556" i="14"/>
  <c r="BO556" i="14"/>
  <c r="BP556" i="14"/>
  <c r="BQ556" i="14"/>
  <c r="BR556" i="14"/>
  <c r="AN557" i="14"/>
  <c r="AO557" i="14"/>
  <c r="AP557" i="14"/>
  <c r="AQ557" i="14"/>
  <c r="AR557" i="14"/>
  <c r="AS557" i="14"/>
  <c r="AT557" i="14"/>
  <c r="AU557" i="14"/>
  <c r="AV557" i="14"/>
  <c r="AW557" i="14"/>
  <c r="BD557" i="14"/>
  <c r="BE557" i="14"/>
  <c r="BF557" i="14"/>
  <c r="BG557" i="14"/>
  <c r="BH557" i="14"/>
  <c r="BI557" i="14"/>
  <c r="BX557" i="14" s="1"/>
  <c r="BJ557" i="14"/>
  <c r="BK557" i="14"/>
  <c r="BL557" i="14"/>
  <c r="BM557" i="14"/>
  <c r="BN557" i="14"/>
  <c r="BO557" i="14"/>
  <c r="BP557" i="14"/>
  <c r="BQ557" i="14"/>
  <c r="BR557" i="14"/>
  <c r="AN558" i="14"/>
  <c r="AO558" i="14"/>
  <c r="AP558" i="14"/>
  <c r="AQ558" i="14"/>
  <c r="AR558" i="14"/>
  <c r="AS558" i="14"/>
  <c r="AT558" i="14"/>
  <c r="AU558" i="14"/>
  <c r="AV558" i="14"/>
  <c r="AW558" i="14"/>
  <c r="BD558" i="14"/>
  <c r="BE558" i="14"/>
  <c r="BT558" i="14" s="1"/>
  <c r="BF558" i="14"/>
  <c r="BG558" i="14"/>
  <c r="BH558" i="14"/>
  <c r="BI558" i="14"/>
  <c r="BJ558" i="14"/>
  <c r="BK558" i="14"/>
  <c r="BL558" i="14"/>
  <c r="BM558" i="14"/>
  <c r="CB558" i="14" s="1"/>
  <c r="BN558" i="14"/>
  <c r="BO558" i="14"/>
  <c r="BP558" i="14"/>
  <c r="BQ558" i="14"/>
  <c r="BR558" i="14"/>
  <c r="AN559" i="14"/>
  <c r="AO559" i="14"/>
  <c r="AP559" i="14"/>
  <c r="AQ559" i="14"/>
  <c r="AR559" i="14"/>
  <c r="AS559" i="14"/>
  <c r="AT559" i="14"/>
  <c r="AU559" i="14"/>
  <c r="AV559" i="14"/>
  <c r="AW559" i="14"/>
  <c r="BD559" i="14"/>
  <c r="BE559" i="14"/>
  <c r="BF559" i="14"/>
  <c r="BG559" i="14"/>
  <c r="BH559" i="14"/>
  <c r="BI559" i="14"/>
  <c r="BJ559" i="14"/>
  <c r="BK559" i="14"/>
  <c r="BL559" i="14"/>
  <c r="BM559" i="14"/>
  <c r="BN559" i="14"/>
  <c r="BO559" i="14"/>
  <c r="BP559" i="14"/>
  <c r="BQ559" i="14"/>
  <c r="BR559" i="14"/>
  <c r="AN560" i="14"/>
  <c r="AO560" i="14"/>
  <c r="AP560" i="14"/>
  <c r="AQ560" i="14"/>
  <c r="AR560" i="14"/>
  <c r="AS560" i="14"/>
  <c r="AT560" i="14"/>
  <c r="AU560" i="14"/>
  <c r="AV560" i="14"/>
  <c r="AW560" i="14"/>
  <c r="BD560" i="14"/>
  <c r="BE560" i="14"/>
  <c r="BF560" i="14"/>
  <c r="BG560" i="14"/>
  <c r="BH560" i="14"/>
  <c r="BI560" i="14"/>
  <c r="BJ560" i="14"/>
  <c r="BK560" i="14"/>
  <c r="BL560" i="14"/>
  <c r="BM560" i="14"/>
  <c r="BN560" i="14"/>
  <c r="BO560" i="14"/>
  <c r="BP560" i="14"/>
  <c r="BQ560" i="14"/>
  <c r="BR560" i="14"/>
  <c r="AN561" i="14"/>
  <c r="AO561" i="14"/>
  <c r="AP561" i="14"/>
  <c r="AQ561" i="14"/>
  <c r="AR561" i="14"/>
  <c r="AS561" i="14"/>
  <c r="AT561" i="14"/>
  <c r="AU561" i="14"/>
  <c r="AV561" i="14"/>
  <c r="AW561" i="14"/>
  <c r="BD561" i="14"/>
  <c r="BE561" i="14"/>
  <c r="BF561" i="14"/>
  <c r="BG561" i="14"/>
  <c r="BH561" i="14"/>
  <c r="BI561" i="14"/>
  <c r="BJ561" i="14"/>
  <c r="BK561" i="14"/>
  <c r="BL561" i="14"/>
  <c r="BM561" i="14"/>
  <c r="BN561" i="14"/>
  <c r="BO561" i="14"/>
  <c r="BP561" i="14"/>
  <c r="BQ561" i="14"/>
  <c r="BR561" i="14"/>
  <c r="AN562" i="14"/>
  <c r="AO562" i="14"/>
  <c r="AP562" i="14"/>
  <c r="AQ562" i="14"/>
  <c r="AR562" i="14"/>
  <c r="AS562" i="14"/>
  <c r="AT562" i="14"/>
  <c r="AU562" i="14"/>
  <c r="AV562" i="14"/>
  <c r="AW562" i="14"/>
  <c r="BD562" i="14"/>
  <c r="BE562" i="14"/>
  <c r="BF562" i="14"/>
  <c r="BG562" i="14"/>
  <c r="BH562" i="14"/>
  <c r="BI562" i="14"/>
  <c r="BJ562" i="14"/>
  <c r="BK562" i="14"/>
  <c r="BL562" i="14"/>
  <c r="BM562" i="14"/>
  <c r="BN562" i="14"/>
  <c r="BO562" i="14"/>
  <c r="BP562" i="14"/>
  <c r="BQ562" i="14"/>
  <c r="BR562" i="14"/>
  <c r="AN563" i="14"/>
  <c r="AO563" i="14"/>
  <c r="AP563" i="14"/>
  <c r="AQ563" i="14"/>
  <c r="AR563" i="14"/>
  <c r="AS563" i="14"/>
  <c r="AT563" i="14"/>
  <c r="AU563" i="14"/>
  <c r="AV563" i="14"/>
  <c r="AW563" i="14"/>
  <c r="BD563" i="14"/>
  <c r="BE563" i="14"/>
  <c r="BF563" i="14"/>
  <c r="BG563" i="14"/>
  <c r="BV563" i="14" s="1"/>
  <c r="BH563" i="14"/>
  <c r="BI563" i="14"/>
  <c r="BJ563" i="14"/>
  <c r="BK563" i="14"/>
  <c r="BL563" i="14"/>
  <c r="BM563" i="14"/>
  <c r="BN563" i="14"/>
  <c r="BO563" i="14"/>
  <c r="BP563" i="14"/>
  <c r="BQ563" i="14"/>
  <c r="BR563" i="14"/>
  <c r="AN564" i="14"/>
  <c r="AO564" i="14"/>
  <c r="AP564" i="14"/>
  <c r="AQ564" i="14"/>
  <c r="AR564" i="14"/>
  <c r="AS564" i="14"/>
  <c r="AT564" i="14"/>
  <c r="AU564" i="14"/>
  <c r="AV564" i="14"/>
  <c r="AW564" i="14"/>
  <c r="BD564" i="14"/>
  <c r="BE564" i="14"/>
  <c r="BF564" i="14"/>
  <c r="BG564" i="14"/>
  <c r="BH564" i="14"/>
  <c r="BI564" i="14"/>
  <c r="BJ564" i="14"/>
  <c r="BK564" i="14"/>
  <c r="BL564" i="14"/>
  <c r="BM564" i="14"/>
  <c r="BN564" i="14"/>
  <c r="BO564" i="14"/>
  <c r="BP564" i="14"/>
  <c r="BQ564" i="14"/>
  <c r="BR564" i="14"/>
  <c r="AN565" i="14"/>
  <c r="AO565" i="14"/>
  <c r="AP565" i="14"/>
  <c r="AQ565" i="14"/>
  <c r="AR565" i="14"/>
  <c r="AS565" i="14"/>
  <c r="AT565" i="14"/>
  <c r="AU565" i="14"/>
  <c r="AV565" i="14"/>
  <c r="AW565" i="14"/>
  <c r="BD565" i="14"/>
  <c r="BE565" i="14"/>
  <c r="BF565" i="14"/>
  <c r="BG565" i="14"/>
  <c r="BH565" i="14"/>
  <c r="BI565" i="14"/>
  <c r="BJ565" i="14"/>
  <c r="BK565" i="14"/>
  <c r="BL565" i="14"/>
  <c r="BM565" i="14"/>
  <c r="BN565" i="14"/>
  <c r="BO565" i="14"/>
  <c r="BP565" i="14"/>
  <c r="BQ565" i="14"/>
  <c r="BR565" i="14"/>
  <c r="AN566" i="14"/>
  <c r="AO566" i="14"/>
  <c r="AP566" i="14"/>
  <c r="AQ566" i="14"/>
  <c r="AR566" i="14"/>
  <c r="AS566" i="14"/>
  <c r="AT566" i="14"/>
  <c r="AU566" i="14"/>
  <c r="AV566" i="14"/>
  <c r="AW566" i="14"/>
  <c r="BD566" i="14"/>
  <c r="BE566" i="14"/>
  <c r="BF566" i="14"/>
  <c r="BG566" i="14"/>
  <c r="BH566" i="14"/>
  <c r="BI566" i="14"/>
  <c r="BJ566" i="14"/>
  <c r="BK566" i="14"/>
  <c r="BL566" i="14"/>
  <c r="BM566" i="14"/>
  <c r="BN566" i="14"/>
  <c r="BO566" i="14"/>
  <c r="BP566" i="14"/>
  <c r="BQ566" i="14"/>
  <c r="BR566" i="14"/>
  <c r="AN567" i="14"/>
  <c r="AO567" i="14"/>
  <c r="AP567" i="14"/>
  <c r="AQ567" i="14"/>
  <c r="AR567" i="14"/>
  <c r="AS567" i="14"/>
  <c r="AT567" i="14"/>
  <c r="AU567" i="14"/>
  <c r="AV567" i="14"/>
  <c r="AW567" i="14"/>
  <c r="BD567" i="14"/>
  <c r="BE567" i="14"/>
  <c r="BF567" i="14"/>
  <c r="BG567" i="14"/>
  <c r="BH567" i="14"/>
  <c r="BI567" i="14"/>
  <c r="BJ567" i="14"/>
  <c r="BK567" i="14"/>
  <c r="BL567" i="14"/>
  <c r="BM567" i="14"/>
  <c r="BN567" i="14"/>
  <c r="BO567" i="14"/>
  <c r="BP567" i="14"/>
  <c r="BQ567" i="14"/>
  <c r="BR567" i="14"/>
  <c r="AN568" i="14"/>
  <c r="AO568" i="14"/>
  <c r="AP568" i="14"/>
  <c r="AQ568" i="14"/>
  <c r="AR568" i="14"/>
  <c r="AS568" i="14"/>
  <c r="AT568" i="14"/>
  <c r="AU568" i="14"/>
  <c r="AV568" i="14"/>
  <c r="AW568" i="14"/>
  <c r="BD568" i="14"/>
  <c r="BE568" i="14"/>
  <c r="BF568" i="14"/>
  <c r="BG568" i="14"/>
  <c r="BH568" i="14"/>
  <c r="BI568" i="14"/>
  <c r="BJ568" i="14"/>
  <c r="BK568" i="14"/>
  <c r="BL568" i="14"/>
  <c r="BM568" i="14"/>
  <c r="BN568" i="14"/>
  <c r="BO568" i="14"/>
  <c r="BP568" i="14"/>
  <c r="BQ568" i="14"/>
  <c r="BR568" i="14"/>
  <c r="AN569" i="14"/>
  <c r="AO569" i="14"/>
  <c r="AP569" i="14"/>
  <c r="AQ569" i="14"/>
  <c r="AR569" i="14"/>
  <c r="AS569" i="14"/>
  <c r="AT569" i="14"/>
  <c r="AU569" i="14"/>
  <c r="AV569" i="14"/>
  <c r="AW569" i="14"/>
  <c r="BD569" i="14"/>
  <c r="BE569" i="14"/>
  <c r="BF569" i="14"/>
  <c r="BG569" i="14"/>
  <c r="BH569" i="14"/>
  <c r="BI569" i="14"/>
  <c r="BJ569" i="14"/>
  <c r="BK569" i="14"/>
  <c r="BL569" i="14"/>
  <c r="BM569" i="14"/>
  <c r="BN569" i="14"/>
  <c r="BO569" i="14"/>
  <c r="BP569" i="14"/>
  <c r="BQ569" i="14"/>
  <c r="BR569" i="14"/>
  <c r="AN570" i="14"/>
  <c r="AO570" i="14"/>
  <c r="AP570" i="14"/>
  <c r="AQ570" i="14"/>
  <c r="AR570" i="14"/>
  <c r="AS570" i="14"/>
  <c r="AT570" i="14"/>
  <c r="AU570" i="14"/>
  <c r="AV570" i="14"/>
  <c r="AW570" i="14"/>
  <c r="BD570" i="14"/>
  <c r="BE570" i="14"/>
  <c r="BF570" i="14"/>
  <c r="BG570" i="14"/>
  <c r="BH570" i="14"/>
  <c r="BI570" i="14"/>
  <c r="BJ570" i="14"/>
  <c r="BK570" i="14"/>
  <c r="BL570" i="14"/>
  <c r="BM570" i="14"/>
  <c r="BN570" i="14"/>
  <c r="BO570" i="14"/>
  <c r="BP570" i="14"/>
  <c r="BQ570" i="14"/>
  <c r="BR570" i="14"/>
  <c r="AN571" i="14"/>
  <c r="AO571" i="14"/>
  <c r="AP571" i="14"/>
  <c r="AQ571" i="14"/>
  <c r="AR571" i="14"/>
  <c r="AS571" i="14"/>
  <c r="AT571" i="14"/>
  <c r="AU571" i="14"/>
  <c r="AV571" i="14"/>
  <c r="AW571" i="14"/>
  <c r="BD571" i="14"/>
  <c r="BE571" i="14"/>
  <c r="BF571" i="14"/>
  <c r="BG571" i="14"/>
  <c r="BH571" i="14"/>
  <c r="BI571" i="14"/>
  <c r="BJ571" i="14"/>
  <c r="BK571" i="14"/>
  <c r="BL571" i="14"/>
  <c r="BM571" i="14"/>
  <c r="BN571" i="14"/>
  <c r="BO571" i="14"/>
  <c r="BP571" i="14"/>
  <c r="BQ571" i="14"/>
  <c r="BR571" i="14"/>
  <c r="AN572" i="14"/>
  <c r="AO572" i="14"/>
  <c r="AP572" i="14"/>
  <c r="AQ572" i="14"/>
  <c r="AR572" i="14"/>
  <c r="AS572" i="14"/>
  <c r="AT572" i="14"/>
  <c r="AU572" i="14"/>
  <c r="AV572" i="14"/>
  <c r="AW572" i="14"/>
  <c r="BD572" i="14"/>
  <c r="BE572" i="14"/>
  <c r="BF572" i="14"/>
  <c r="BG572" i="14"/>
  <c r="BH572" i="14"/>
  <c r="BI572" i="14"/>
  <c r="BJ572" i="14"/>
  <c r="BK572" i="14"/>
  <c r="BL572" i="14"/>
  <c r="BM572" i="14"/>
  <c r="BN572" i="14"/>
  <c r="BO572" i="14"/>
  <c r="BP572" i="14"/>
  <c r="BQ572" i="14"/>
  <c r="BR572" i="14"/>
  <c r="AN573" i="14"/>
  <c r="AO573" i="14"/>
  <c r="AP573" i="14"/>
  <c r="AQ573" i="14"/>
  <c r="AR573" i="14"/>
  <c r="AS573" i="14"/>
  <c r="AT573" i="14"/>
  <c r="AU573" i="14"/>
  <c r="AV573" i="14"/>
  <c r="AW573" i="14"/>
  <c r="BD573" i="14"/>
  <c r="BE573" i="14"/>
  <c r="BF573" i="14"/>
  <c r="BG573" i="14"/>
  <c r="BH573" i="14"/>
  <c r="BI573" i="14"/>
  <c r="BJ573" i="14"/>
  <c r="BK573" i="14"/>
  <c r="BL573" i="14"/>
  <c r="BM573" i="14"/>
  <c r="BN573" i="14"/>
  <c r="BO573" i="14"/>
  <c r="BP573" i="14"/>
  <c r="BQ573" i="14"/>
  <c r="BR573" i="14"/>
  <c r="AN574" i="14"/>
  <c r="AO574" i="14"/>
  <c r="AP574" i="14"/>
  <c r="AQ574" i="14"/>
  <c r="AR574" i="14"/>
  <c r="AS574" i="14"/>
  <c r="AT574" i="14"/>
  <c r="AU574" i="14"/>
  <c r="AV574" i="14"/>
  <c r="AW574" i="14"/>
  <c r="BD574" i="14"/>
  <c r="BE574" i="14"/>
  <c r="BF574" i="14"/>
  <c r="BG574" i="14"/>
  <c r="BH574" i="14"/>
  <c r="BI574" i="14"/>
  <c r="BJ574" i="14"/>
  <c r="BK574" i="14"/>
  <c r="BL574" i="14"/>
  <c r="BM574" i="14"/>
  <c r="BN574" i="14"/>
  <c r="BO574" i="14"/>
  <c r="BP574" i="14"/>
  <c r="BQ574" i="14"/>
  <c r="BR574" i="14"/>
  <c r="AN575" i="14"/>
  <c r="AO575" i="14"/>
  <c r="AP575" i="14"/>
  <c r="AQ575" i="14"/>
  <c r="AR575" i="14"/>
  <c r="AS575" i="14"/>
  <c r="AT575" i="14"/>
  <c r="AU575" i="14"/>
  <c r="AV575" i="14"/>
  <c r="AW575" i="14"/>
  <c r="BD575" i="14"/>
  <c r="BE575" i="14"/>
  <c r="BF575" i="14"/>
  <c r="BG575" i="14"/>
  <c r="BH575" i="14"/>
  <c r="BI575" i="14"/>
  <c r="BJ575" i="14"/>
  <c r="BK575" i="14"/>
  <c r="BL575" i="14"/>
  <c r="BM575" i="14"/>
  <c r="BN575" i="14"/>
  <c r="BO575" i="14"/>
  <c r="BP575" i="14"/>
  <c r="BQ575" i="14"/>
  <c r="BR575" i="14"/>
  <c r="AN576" i="14"/>
  <c r="AO576" i="14"/>
  <c r="AP576" i="14"/>
  <c r="AQ576" i="14"/>
  <c r="AR576" i="14"/>
  <c r="AS576" i="14"/>
  <c r="AT576" i="14"/>
  <c r="AU576" i="14"/>
  <c r="AV576" i="14"/>
  <c r="AW576" i="14"/>
  <c r="BD576" i="14"/>
  <c r="BE576" i="14"/>
  <c r="BF576" i="14"/>
  <c r="BG576" i="14"/>
  <c r="BV576" i="14" s="1"/>
  <c r="BH576" i="14"/>
  <c r="BI576" i="14"/>
  <c r="BJ576" i="14"/>
  <c r="BK576" i="14"/>
  <c r="BL576" i="14"/>
  <c r="BM576" i="14"/>
  <c r="BN576" i="14"/>
  <c r="BO576" i="14"/>
  <c r="BP576" i="14"/>
  <c r="BQ576" i="14"/>
  <c r="BR576" i="14"/>
  <c r="AN577" i="14"/>
  <c r="AO577" i="14"/>
  <c r="AP577" i="14"/>
  <c r="AQ577" i="14"/>
  <c r="AR577" i="14"/>
  <c r="AS577" i="14"/>
  <c r="AT577" i="14"/>
  <c r="AU577" i="14"/>
  <c r="AV577" i="14"/>
  <c r="AW577" i="14"/>
  <c r="BD577" i="14"/>
  <c r="BE577" i="14"/>
  <c r="BF577" i="14"/>
  <c r="BG577" i="14"/>
  <c r="BH577" i="14"/>
  <c r="BI577" i="14"/>
  <c r="BJ577" i="14"/>
  <c r="BK577" i="14"/>
  <c r="BL577" i="14"/>
  <c r="BM577" i="14"/>
  <c r="BN577" i="14"/>
  <c r="BO577" i="14"/>
  <c r="BP577" i="14"/>
  <c r="BQ577" i="14"/>
  <c r="BR577" i="14"/>
  <c r="AN578" i="14"/>
  <c r="AO578" i="14"/>
  <c r="AP578" i="14"/>
  <c r="AQ578" i="14"/>
  <c r="AR578" i="14"/>
  <c r="AS578" i="14"/>
  <c r="AT578" i="14"/>
  <c r="AU578" i="14"/>
  <c r="BZ578" i="14" s="1"/>
  <c r="AV578" i="14"/>
  <c r="AW578" i="14"/>
  <c r="BD578" i="14"/>
  <c r="BE578" i="14"/>
  <c r="BF578" i="14"/>
  <c r="BG578" i="14"/>
  <c r="BH578" i="14"/>
  <c r="BI578" i="14"/>
  <c r="BJ578" i="14"/>
  <c r="BK578" i="14"/>
  <c r="BL578" i="14"/>
  <c r="BM578" i="14"/>
  <c r="BN578" i="14"/>
  <c r="BO578" i="14"/>
  <c r="BP578" i="14"/>
  <c r="BQ578" i="14"/>
  <c r="BR578" i="14"/>
  <c r="AN579" i="14"/>
  <c r="AO579" i="14"/>
  <c r="AP579" i="14"/>
  <c r="AQ579" i="14"/>
  <c r="AR579" i="14"/>
  <c r="AS579" i="14"/>
  <c r="AT579" i="14"/>
  <c r="AU579" i="14"/>
  <c r="AV579" i="14"/>
  <c r="AW579" i="14"/>
  <c r="BD579" i="14"/>
  <c r="BE579" i="14"/>
  <c r="BF579" i="14"/>
  <c r="BG579" i="14"/>
  <c r="BH579" i="14"/>
  <c r="BI579" i="14"/>
  <c r="BJ579" i="14"/>
  <c r="BK579" i="14"/>
  <c r="BL579" i="14"/>
  <c r="BM579" i="14"/>
  <c r="BN579" i="14"/>
  <c r="BO579" i="14"/>
  <c r="BP579" i="14"/>
  <c r="BQ579" i="14"/>
  <c r="BR579" i="14"/>
  <c r="AN580" i="14"/>
  <c r="AO580" i="14"/>
  <c r="AP580" i="14"/>
  <c r="AQ580" i="14"/>
  <c r="AR580" i="14"/>
  <c r="AS580" i="14"/>
  <c r="AT580" i="14"/>
  <c r="AU580" i="14"/>
  <c r="AV580" i="14"/>
  <c r="AW580" i="14"/>
  <c r="BD580" i="14"/>
  <c r="BE580" i="14"/>
  <c r="BF580" i="14"/>
  <c r="BG580" i="14"/>
  <c r="BH580" i="14"/>
  <c r="BI580" i="14"/>
  <c r="BJ580" i="14"/>
  <c r="BY580" i="14" s="1"/>
  <c r="BK580" i="14"/>
  <c r="BL580" i="14"/>
  <c r="BM580" i="14"/>
  <c r="BN580" i="14"/>
  <c r="BO580" i="14"/>
  <c r="BP580" i="14"/>
  <c r="BQ580" i="14"/>
  <c r="BR580" i="14"/>
  <c r="AN581" i="14"/>
  <c r="AO581" i="14"/>
  <c r="AP581" i="14"/>
  <c r="AQ581" i="14"/>
  <c r="AR581" i="14"/>
  <c r="AS581" i="14"/>
  <c r="AT581" i="14"/>
  <c r="AU581" i="14"/>
  <c r="AV581" i="14"/>
  <c r="AW581" i="14"/>
  <c r="BD581" i="14"/>
  <c r="BE581" i="14"/>
  <c r="BF581" i="14"/>
  <c r="BG581" i="14"/>
  <c r="BH581" i="14"/>
  <c r="BI581" i="14"/>
  <c r="BJ581" i="14"/>
  <c r="BK581" i="14"/>
  <c r="BL581" i="14"/>
  <c r="BM581" i="14"/>
  <c r="BN581" i="14"/>
  <c r="BO581" i="14"/>
  <c r="BP581" i="14"/>
  <c r="BQ581" i="14"/>
  <c r="BR581" i="14"/>
  <c r="AN582" i="14"/>
  <c r="AO582" i="14"/>
  <c r="AP582" i="14"/>
  <c r="AQ582" i="14"/>
  <c r="AR582" i="14"/>
  <c r="AS582" i="14"/>
  <c r="AT582" i="14"/>
  <c r="AU582" i="14"/>
  <c r="AV582" i="14"/>
  <c r="AW582" i="14"/>
  <c r="BD582" i="14"/>
  <c r="BE582" i="14"/>
  <c r="BF582" i="14"/>
  <c r="BG582" i="14"/>
  <c r="BH582" i="14"/>
  <c r="BI582" i="14"/>
  <c r="BJ582" i="14"/>
  <c r="BK582" i="14"/>
  <c r="BL582" i="14"/>
  <c r="BM582" i="14"/>
  <c r="BN582" i="14"/>
  <c r="BO582" i="14"/>
  <c r="BP582" i="14"/>
  <c r="BQ582" i="14"/>
  <c r="BR582" i="14"/>
  <c r="AN583" i="14"/>
  <c r="AO583" i="14"/>
  <c r="AP583" i="14"/>
  <c r="AQ583" i="14"/>
  <c r="AR583" i="14"/>
  <c r="AS583" i="14"/>
  <c r="AT583" i="14"/>
  <c r="AU583" i="14"/>
  <c r="AV583" i="14"/>
  <c r="AW583" i="14"/>
  <c r="BD583" i="14"/>
  <c r="BE583" i="14"/>
  <c r="BF583" i="14"/>
  <c r="BG583" i="14"/>
  <c r="BH583" i="14"/>
  <c r="BI583" i="14"/>
  <c r="BJ583" i="14"/>
  <c r="BK583" i="14"/>
  <c r="BL583" i="14"/>
  <c r="BM583" i="14"/>
  <c r="BN583" i="14"/>
  <c r="BO583" i="14"/>
  <c r="BP583" i="14"/>
  <c r="BQ583" i="14"/>
  <c r="BR583" i="14"/>
  <c r="AN584" i="14"/>
  <c r="AO584" i="14"/>
  <c r="AP584" i="14"/>
  <c r="AQ584" i="14"/>
  <c r="AR584" i="14"/>
  <c r="AS584" i="14"/>
  <c r="AT584" i="14"/>
  <c r="AU584" i="14"/>
  <c r="AV584" i="14"/>
  <c r="AW584" i="14"/>
  <c r="BD584" i="14"/>
  <c r="BE584" i="14"/>
  <c r="BF584" i="14"/>
  <c r="BG584" i="14"/>
  <c r="BH584" i="14"/>
  <c r="BI584" i="14"/>
  <c r="BJ584" i="14"/>
  <c r="BK584" i="14"/>
  <c r="BL584" i="14"/>
  <c r="BM584" i="14"/>
  <c r="BN584" i="14"/>
  <c r="BO584" i="14"/>
  <c r="BP584" i="14"/>
  <c r="BQ584" i="14"/>
  <c r="BR584" i="14"/>
  <c r="AN585" i="14"/>
  <c r="AO585" i="14"/>
  <c r="AP585" i="14"/>
  <c r="AQ585" i="14"/>
  <c r="AR585" i="14"/>
  <c r="AS585" i="14"/>
  <c r="AT585" i="14"/>
  <c r="AU585" i="14"/>
  <c r="AV585" i="14"/>
  <c r="AW585" i="14"/>
  <c r="BD585" i="14"/>
  <c r="BE585" i="14"/>
  <c r="BF585" i="14"/>
  <c r="BG585" i="14"/>
  <c r="BH585" i="14"/>
  <c r="BI585" i="14"/>
  <c r="BJ585" i="14"/>
  <c r="BK585" i="14"/>
  <c r="BL585" i="14"/>
  <c r="BM585" i="14"/>
  <c r="BN585" i="14"/>
  <c r="BO585" i="14"/>
  <c r="BP585" i="14"/>
  <c r="BQ585" i="14"/>
  <c r="BR585" i="14"/>
  <c r="AN586" i="14"/>
  <c r="AO586" i="14"/>
  <c r="AP586" i="14"/>
  <c r="AQ586" i="14"/>
  <c r="AR586" i="14"/>
  <c r="AS586" i="14"/>
  <c r="AT586" i="14"/>
  <c r="AU586" i="14"/>
  <c r="AV586" i="14"/>
  <c r="AW586" i="14"/>
  <c r="BD586" i="14"/>
  <c r="BE586" i="14"/>
  <c r="BF586" i="14"/>
  <c r="BG586" i="14"/>
  <c r="BH586" i="14"/>
  <c r="BI586" i="14"/>
  <c r="BJ586" i="14"/>
  <c r="BK586" i="14"/>
  <c r="BL586" i="14"/>
  <c r="BM586" i="14"/>
  <c r="BN586" i="14"/>
  <c r="BO586" i="14"/>
  <c r="BP586" i="14"/>
  <c r="BQ586" i="14"/>
  <c r="BR586" i="14"/>
  <c r="AN625" i="14"/>
  <c r="AO625" i="14"/>
  <c r="AP625" i="14"/>
  <c r="AQ625" i="14"/>
  <c r="AR625" i="14"/>
  <c r="AS625" i="14"/>
  <c r="AT625" i="14"/>
  <c r="AU625" i="14"/>
  <c r="AV625" i="14"/>
  <c r="AW625" i="14"/>
  <c r="BD625" i="14"/>
  <c r="BE625" i="14"/>
  <c r="BF625" i="14"/>
  <c r="BG625" i="14"/>
  <c r="BH625" i="14"/>
  <c r="BI625" i="14"/>
  <c r="BJ625" i="14"/>
  <c r="BK625" i="14"/>
  <c r="BL625" i="14"/>
  <c r="BM625" i="14"/>
  <c r="BN625" i="14"/>
  <c r="BO625" i="14"/>
  <c r="BP625" i="14"/>
  <c r="BQ625" i="14"/>
  <c r="BR625" i="14"/>
  <c r="AN626" i="14"/>
  <c r="AO626" i="14"/>
  <c r="AP626" i="14"/>
  <c r="AQ626" i="14"/>
  <c r="AR626" i="14"/>
  <c r="AS626" i="14"/>
  <c r="AT626" i="14"/>
  <c r="AU626" i="14"/>
  <c r="AV626" i="14"/>
  <c r="AW626" i="14"/>
  <c r="BD626" i="14"/>
  <c r="BE626" i="14"/>
  <c r="BF626" i="14"/>
  <c r="BG626" i="14"/>
  <c r="BH626" i="14"/>
  <c r="BI626" i="14"/>
  <c r="BJ626" i="14"/>
  <c r="BK626" i="14"/>
  <c r="BL626" i="14"/>
  <c r="BM626" i="14"/>
  <c r="BN626" i="14"/>
  <c r="BO626" i="14"/>
  <c r="BP626" i="14"/>
  <c r="BQ626" i="14"/>
  <c r="BR626" i="14"/>
  <c r="AN627" i="14"/>
  <c r="AO627" i="14"/>
  <c r="AP627" i="14"/>
  <c r="AQ627" i="14"/>
  <c r="AR627" i="14"/>
  <c r="AS627" i="14"/>
  <c r="AT627" i="14"/>
  <c r="AU627" i="14"/>
  <c r="AV627" i="14"/>
  <c r="AW627" i="14"/>
  <c r="BD627" i="14"/>
  <c r="BE627" i="14"/>
  <c r="BF627" i="14"/>
  <c r="BG627" i="14"/>
  <c r="BH627" i="14"/>
  <c r="BI627" i="14"/>
  <c r="BJ627" i="14"/>
  <c r="BK627" i="14"/>
  <c r="BL627" i="14"/>
  <c r="BM627" i="14"/>
  <c r="BN627" i="14"/>
  <c r="BO627" i="14"/>
  <c r="BP627" i="14"/>
  <c r="BQ627" i="14"/>
  <c r="BR627" i="14"/>
  <c r="AN628" i="14"/>
  <c r="AO628" i="14"/>
  <c r="AP628" i="14"/>
  <c r="AQ628" i="14"/>
  <c r="AR628" i="14"/>
  <c r="AS628" i="14"/>
  <c r="AT628" i="14"/>
  <c r="AU628" i="14"/>
  <c r="AV628" i="14"/>
  <c r="AW628" i="14"/>
  <c r="BD628" i="14"/>
  <c r="BE628" i="14"/>
  <c r="BF628" i="14"/>
  <c r="BG628" i="14"/>
  <c r="BH628" i="14"/>
  <c r="BI628" i="14"/>
  <c r="BJ628" i="14"/>
  <c r="BK628" i="14"/>
  <c r="BL628" i="14"/>
  <c r="BM628" i="14"/>
  <c r="BN628" i="14"/>
  <c r="BO628" i="14"/>
  <c r="BP628" i="14"/>
  <c r="BQ628" i="14"/>
  <c r="BR628" i="14"/>
  <c r="AN629" i="14"/>
  <c r="AO629" i="14"/>
  <c r="AP629" i="14"/>
  <c r="AQ629" i="14"/>
  <c r="AR629" i="14"/>
  <c r="AS629" i="14"/>
  <c r="AT629" i="14"/>
  <c r="AU629" i="14"/>
  <c r="AV629" i="14"/>
  <c r="AW629" i="14"/>
  <c r="BD629" i="14"/>
  <c r="BE629" i="14"/>
  <c r="BF629" i="14"/>
  <c r="BG629" i="14"/>
  <c r="BH629" i="14"/>
  <c r="BI629" i="14"/>
  <c r="BJ629" i="14"/>
  <c r="BK629" i="14"/>
  <c r="BL629" i="14"/>
  <c r="BM629" i="14"/>
  <c r="BN629" i="14"/>
  <c r="BO629" i="14"/>
  <c r="BP629" i="14"/>
  <c r="BQ629" i="14"/>
  <c r="BR629" i="14"/>
  <c r="AN630" i="14"/>
  <c r="AO630" i="14"/>
  <c r="AP630" i="14"/>
  <c r="AQ630" i="14"/>
  <c r="AR630" i="14"/>
  <c r="AS630" i="14"/>
  <c r="AT630" i="14"/>
  <c r="AU630" i="14"/>
  <c r="AV630" i="14"/>
  <c r="AW630" i="14"/>
  <c r="BD630" i="14"/>
  <c r="BE630" i="14"/>
  <c r="BF630" i="14"/>
  <c r="BG630" i="14"/>
  <c r="BH630" i="14"/>
  <c r="BI630" i="14"/>
  <c r="BJ630" i="14"/>
  <c r="BK630" i="14"/>
  <c r="BL630" i="14"/>
  <c r="BM630" i="14"/>
  <c r="BN630" i="14"/>
  <c r="BO630" i="14"/>
  <c r="BP630" i="14"/>
  <c r="BQ630" i="14"/>
  <c r="BR630" i="14"/>
  <c r="AN631" i="14"/>
  <c r="AO631" i="14"/>
  <c r="AP631" i="14"/>
  <c r="AQ631" i="14"/>
  <c r="AR631" i="14"/>
  <c r="AS631" i="14"/>
  <c r="AT631" i="14"/>
  <c r="AU631" i="14"/>
  <c r="AV631" i="14"/>
  <c r="AW631" i="14"/>
  <c r="BD631" i="14"/>
  <c r="BE631" i="14"/>
  <c r="BF631" i="14"/>
  <c r="BG631" i="14"/>
  <c r="BH631" i="14"/>
  <c r="BI631" i="14"/>
  <c r="BJ631" i="14"/>
  <c r="BK631" i="14"/>
  <c r="BL631" i="14"/>
  <c r="BM631" i="14"/>
  <c r="BN631" i="14"/>
  <c r="BO631" i="14"/>
  <c r="BP631" i="14"/>
  <c r="BQ631" i="14"/>
  <c r="BR631" i="14"/>
  <c r="AN632" i="14"/>
  <c r="AO632" i="14"/>
  <c r="AP632" i="14"/>
  <c r="AQ632" i="14"/>
  <c r="AR632" i="14"/>
  <c r="AS632" i="14"/>
  <c r="AT632" i="14"/>
  <c r="AU632" i="14"/>
  <c r="AV632" i="14"/>
  <c r="AW632" i="14"/>
  <c r="BD632" i="14"/>
  <c r="BE632" i="14"/>
  <c r="BF632" i="14"/>
  <c r="BG632" i="14"/>
  <c r="BH632" i="14"/>
  <c r="BI632" i="14"/>
  <c r="BJ632" i="14"/>
  <c r="BK632" i="14"/>
  <c r="BL632" i="14"/>
  <c r="BM632" i="14"/>
  <c r="BN632" i="14"/>
  <c r="BO632" i="14"/>
  <c r="BP632" i="14"/>
  <c r="BQ632" i="14"/>
  <c r="BR632" i="14"/>
  <c r="AN633" i="14"/>
  <c r="AO633" i="14"/>
  <c r="AP633" i="14"/>
  <c r="AQ633" i="14"/>
  <c r="AR633" i="14"/>
  <c r="AS633" i="14"/>
  <c r="AT633" i="14"/>
  <c r="AU633" i="14"/>
  <c r="AV633" i="14"/>
  <c r="AW633" i="14"/>
  <c r="BD633" i="14"/>
  <c r="BE633" i="14"/>
  <c r="BF633" i="14"/>
  <c r="BG633" i="14"/>
  <c r="BH633" i="14"/>
  <c r="BI633" i="14"/>
  <c r="BJ633" i="14"/>
  <c r="BK633" i="14"/>
  <c r="BL633" i="14"/>
  <c r="BM633" i="14"/>
  <c r="BN633" i="14"/>
  <c r="BO633" i="14"/>
  <c r="BP633" i="14"/>
  <c r="BQ633" i="14"/>
  <c r="BR633" i="14"/>
  <c r="BT633" i="14"/>
  <c r="AN634" i="14"/>
  <c r="AO634" i="14"/>
  <c r="AP634" i="14"/>
  <c r="AQ634" i="14"/>
  <c r="AR634" i="14"/>
  <c r="AS634" i="14"/>
  <c r="AT634" i="14"/>
  <c r="AU634" i="14"/>
  <c r="AV634" i="14"/>
  <c r="AW634" i="14"/>
  <c r="BD634" i="14"/>
  <c r="BE634" i="14"/>
  <c r="BF634" i="14"/>
  <c r="BG634" i="14"/>
  <c r="BH634" i="14"/>
  <c r="BI634" i="14"/>
  <c r="BJ634" i="14"/>
  <c r="BK634" i="14"/>
  <c r="BL634" i="14"/>
  <c r="BM634" i="14"/>
  <c r="BN634" i="14"/>
  <c r="BO634" i="14"/>
  <c r="BP634" i="14"/>
  <c r="BQ634" i="14"/>
  <c r="BR634" i="14"/>
  <c r="AN635" i="14"/>
  <c r="AO635" i="14"/>
  <c r="AP635" i="14"/>
  <c r="AQ635" i="14"/>
  <c r="AR635" i="14"/>
  <c r="AS635" i="14"/>
  <c r="AT635" i="14"/>
  <c r="AU635" i="14"/>
  <c r="AV635" i="14"/>
  <c r="AW635" i="14"/>
  <c r="BD635" i="14"/>
  <c r="BE635" i="14"/>
  <c r="BF635" i="14"/>
  <c r="BG635" i="14"/>
  <c r="BH635" i="14"/>
  <c r="BI635" i="14"/>
  <c r="BJ635" i="14"/>
  <c r="BK635" i="14"/>
  <c r="BL635" i="14"/>
  <c r="BM635" i="14"/>
  <c r="BN635" i="14"/>
  <c r="BO635" i="14"/>
  <c r="BP635" i="14"/>
  <c r="BQ635" i="14"/>
  <c r="BR635" i="14"/>
  <c r="AN636" i="14"/>
  <c r="AO636" i="14"/>
  <c r="AP636" i="14"/>
  <c r="AQ636" i="14"/>
  <c r="AR636" i="14"/>
  <c r="AS636" i="14"/>
  <c r="AT636" i="14"/>
  <c r="AU636" i="14"/>
  <c r="AV636" i="14"/>
  <c r="AW636" i="14"/>
  <c r="BD636" i="14"/>
  <c r="BE636" i="14"/>
  <c r="BF636" i="14"/>
  <c r="BG636" i="14"/>
  <c r="BH636" i="14"/>
  <c r="BI636" i="14"/>
  <c r="BJ636" i="14"/>
  <c r="BK636" i="14"/>
  <c r="BL636" i="14"/>
  <c r="BM636" i="14"/>
  <c r="BN636" i="14"/>
  <c r="BO636" i="14"/>
  <c r="BP636" i="14"/>
  <c r="BQ636" i="14"/>
  <c r="BR636" i="14"/>
  <c r="AN637" i="14"/>
  <c r="BS637" i="14" s="1"/>
  <c r="AO637" i="14"/>
  <c r="AP637" i="14"/>
  <c r="AQ637" i="14"/>
  <c r="AR637" i="14"/>
  <c r="AS637" i="14"/>
  <c r="AT637" i="14"/>
  <c r="AU637" i="14"/>
  <c r="AV637" i="14"/>
  <c r="CA637" i="14" s="1"/>
  <c r="AW637" i="14"/>
  <c r="BD637" i="14"/>
  <c r="BE637" i="14"/>
  <c r="BF637" i="14"/>
  <c r="BG637" i="14"/>
  <c r="BH637" i="14"/>
  <c r="BI637" i="14"/>
  <c r="BJ637" i="14"/>
  <c r="BK637" i="14"/>
  <c r="BL637" i="14"/>
  <c r="BM637" i="14"/>
  <c r="BN637" i="14"/>
  <c r="BO637" i="14"/>
  <c r="BP637" i="14"/>
  <c r="BQ637" i="14"/>
  <c r="BR637" i="14"/>
  <c r="AN638" i="14"/>
  <c r="AO638" i="14"/>
  <c r="AP638" i="14"/>
  <c r="AQ638" i="14"/>
  <c r="AR638" i="14"/>
  <c r="AS638" i="14"/>
  <c r="AT638" i="14"/>
  <c r="AU638" i="14"/>
  <c r="AV638" i="14"/>
  <c r="AW638" i="14"/>
  <c r="BD638" i="14"/>
  <c r="BE638" i="14"/>
  <c r="BF638" i="14"/>
  <c r="BG638" i="14"/>
  <c r="BH638" i="14"/>
  <c r="BI638" i="14"/>
  <c r="BJ638" i="14"/>
  <c r="BK638" i="14"/>
  <c r="BL638" i="14"/>
  <c r="BM638" i="14"/>
  <c r="BN638" i="14"/>
  <c r="BO638" i="14"/>
  <c r="BP638" i="14"/>
  <c r="BQ638" i="14"/>
  <c r="BR638" i="14"/>
  <c r="AN639" i="14"/>
  <c r="AO639" i="14"/>
  <c r="AP639" i="14"/>
  <c r="AQ639" i="14"/>
  <c r="AR639" i="14"/>
  <c r="AS639" i="14"/>
  <c r="AT639" i="14"/>
  <c r="AU639" i="14"/>
  <c r="AV639" i="14"/>
  <c r="AW639" i="14"/>
  <c r="BD639" i="14"/>
  <c r="BE639" i="14"/>
  <c r="BF639" i="14"/>
  <c r="BG639" i="14"/>
  <c r="BH639" i="14"/>
  <c r="BI639" i="14"/>
  <c r="BJ639" i="14"/>
  <c r="BK639" i="14"/>
  <c r="BL639" i="14"/>
  <c r="BM639" i="14"/>
  <c r="BN639" i="14"/>
  <c r="BO639" i="14"/>
  <c r="BP639" i="14"/>
  <c r="BQ639" i="14"/>
  <c r="BR639" i="14"/>
  <c r="AN640" i="14"/>
  <c r="AO640" i="14"/>
  <c r="AP640" i="14"/>
  <c r="AQ640" i="14"/>
  <c r="AR640" i="14"/>
  <c r="AS640" i="14"/>
  <c r="AT640" i="14"/>
  <c r="AU640" i="14"/>
  <c r="AV640" i="14"/>
  <c r="AW640" i="14"/>
  <c r="BD640" i="14"/>
  <c r="BE640" i="14"/>
  <c r="BF640" i="14"/>
  <c r="BG640" i="14"/>
  <c r="BH640" i="14"/>
  <c r="BI640" i="14"/>
  <c r="BJ640" i="14"/>
  <c r="BK640" i="14"/>
  <c r="BL640" i="14"/>
  <c r="BM640" i="14"/>
  <c r="BN640" i="14"/>
  <c r="BO640" i="14"/>
  <c r="BP640" i="14"/>
  <c r="BQ640" i="14"/>
  <c r="BR640" i="14"/>
  <c r="AN641" i="14"/>
  <c r="AO641" i="14"/>
  <c r="AP641" i="14"/>
  <c r="AQ641" i="14"/>
  <c r="AR641" i="14"/>
  <c r="BW641" i="14" s="1"/>
  <c r="AS641" i="14"/>
  <c r="AT641" i="14"/>
  <c r="AU641" i="14"/>
  <c r="AV641" i="14"/>
  <c r="AW641" i="14"/>
  <c r="BD641" i="14"/>
  <c r="BE641" i="14"/>
  <c r="BF641" i="14"/>
  <c r="BG641" i="14"/>
  <c r="BH641" i="14"/>
  <c r="BI641" i="14"/>
  <c r="BJ641" i="14"/>
  <c r="BK641" i="14"/>
  <c r="BL641" i="14"/>
  <c r="BM641" i="14"/>
  <c r="BN641" i="14"/>
  <c r="BO641" i="14"/>
  <c r="BP641" i="14"/>
  <c r="BQ641" i="14"/>
  <c r="BR641" i="14"/>
  <c r="AN642" i="14"/>
  <c r="AO642" i="14"/>
  <c r="AP642" i="14"/>
  <c r="AQ642" i="14"/>
  <c r="AR642" i="14"/>
  <c r="AS642" i="14"/>
  <c r="AT642" i="14"/>
  <c r="AU642" i="14"/>
  <c r="AV642" i="14"/>
  <c r="AW642" i="14"/>
  <c r="BD642" i="14"/>
  <c r="BE642" i="14"/>
  <c r="BF642" i="14"/>
  <c r="BG642" i="14"/>
  <c r="BH642" i="14"/>
  <c r="BI642" i="14"/>
  <c r="BJ642" i="14"/>
  <c r="BK642" i="14"/>
  <c r="BL642" i="14"/>
  <c r="BM642" i="14"/>
  <c r="BN642" i="14"/>
  <c r="BO642" i="14"/>
  <c r="BP642" i="14"/>
  <c r="BQ642" i="14"/>
  <c r="BR642" i="14"/>
  <c r="AN643" i="14"/>
  <c r="AO643" i="14"/>
  <c r="AP643" i="14"/>
  <c r="AQ643" i="14"/>
  <c r="AR643" i="14"/>
  <c r="AS643" i="14"/>
  <c r="AT643" i="14"/>
  <c r="BY643" i="14" s="1"/>
  <c r="AU643" i="14"/>
  <c r="AV643" i="14"/>
  <c r="AW643" i="14"/>
  <c r="BD643" i="14"/>
  <c r="BE643" i="14"/>
  <c r="BF643" i="14"/>
  <c r="BG643" i="14"/>
  <c r="BH643" i="14"/>
  <c r="BW643" i="14" s="1"/>
  <c r="BI643" i="14"/>
  <c r="BJ643" i="14"/>
  <c r="BK643" i="14"/>
  <c r="BL643" i="14"/>
  <c r="BM643" i="14"/>
  <c r="BN643" i="14"/>
  <c r="BO643" i="14"/>
  <c r="BP643" i="14"/>
  <c r="BQ643" i="14"/>
  <c r="BR643" i="14"/>
  <c r="AN644" i="14"/>
  <c r="AO644" i="14"/>
  <c r="AP644" i="14"/>
  <c r="AQ644" i="14"/>
  <c r="AR644" i="14"/>
  <c r="AS644" i="14"/>
  <c r="AT644" i="14"/>
  <c r="AU644" i="14"/>
  <c r="AV644" i="14"/>
  <c r="AW644" i="14"/>
  <c r="BD644" i="14"/>
  <c r="BE644" i="14"/>
  <c r="BF644" i="14"/>
  <c r="BG644" i="14"/>
  <c r="BH644" i="14"/>
  <c r="BI644" i="14"/>
  <c r="BJ644" i="14"/>
  <c r="BK644" i="14"/>
  <c r="BL644" i="14"/>
  <c r="BM644" i="14"/>
  <c r="BN644" i="14"/>
  <c r="BO644" i="14"/>
  <c r="BP644" i="14"/>
  <c r="BQ644" i="14"/>
  <c r="BR644" i="14"/>
  <c r="AN589" i="14"/>
  <c r="AO589" i="14"/>
  <c r="AP589" i="14"/>
  <c r="AQ589" i="14"/>
  <c r="AR589" i="14"/>
  <c r="AS589" i="14"/>
  <c r="AT589" i="14"/>
  <c r="AU589" i="14"/>
  <c r="AV589" i="14"/>
  <c r="AW589" i="14"/>
  <c r="BD589" i="14"/>
  <c r="BE589" i="14"/>
  <c r="BF589" i="14"/>
  <c r="BG589" i="14"/>
  <c r="BH589" i="14"/>
  <c r="BI589" i="14"/>
  <c r="BJ589" i="14"/>
  <c r="BY589" i="14" s="1"/>
  <c r="BK589" i="14"/>
  <c r="BL589" i="14"/>
  <c r="BM589" i="14"/>
  <c r="BN589" i="14"/>
  <c r="BO589" i="14"/>
  <c r="BP589" i="14"/>
  <c r="BQ589" i="14"/>
  <c r="BR589" i="14"/>
  <c r="AN590" i="14"/>
  <c r="AO590" i="14"/>
  <c r="AP590" i="14"/>
  <c r="BU590" i="14" s="1"/>
  <c r="AQ590" i="14"/>
  <c r="AR590" i="14"/>
  <c r="AS590" i="14"/>
  <c r="AT590" i="14"/>
  <c r="AU590" i="14"/>
  <c r="AV590" i="14"/>
  <c r="AW590" i="14"/>
  <c r="BD590" i="14"/>
  <c r="BE590" i="14"/>
  <c r="BF590" i="14"/>
  <c r="BG590" i="14"/>
  <c r="BH590" i="14"/>
  <c r="BI590" i="14"/>
  <c r="BJ590" i="14"/>
  <c r="BK590" i="14"/>
  <c r="BL590" i="14"/>
  <c r="BM590" i="14"/>
  <c r="BN590" i="14"/>
  <c r="BO590" i="14"/>
  <c r="BP590" i="14"/>
  <c r="BQ590" i="14"/>
  <c r="BR590" i="14"/>
  <c r="AN591" i="14"/>
  <c r="AO591" i="14"/>
  <c r="AP591" i="14"/>
  <c r="AQ591" i="14"/>
  <c r="AR591" i="14"/>
  <c r="AS591" i="14"/>
  <c r="AT591" i="14"/>
  <c r="AU591" i="14"/>
  <c r="AV591" i="14"/>
  <c r="AW591" i="14"/>
  <c r="BD591" i="14"/>
  <c r="BE591" i="14"/>
  <c r="BF591" i="14"/>
  <c r="BG591" i="14"/>
  <c r="BH591" i="14"/>
  <c r="BI591" i="14"/>
  <c r="BJ591" i="14"/>
  <c r="BK591" i="14"/>
  <c r="BL591" i="14"/>
  <c r="BM591" i="14"/>
  <c r="BN591" i="14"/>
  <c r="BO591" i="14"/>
  <c r="BP591" i="14"/>
  <c r="BQ591" i="14"/>
  <c r="BR591" i="14"/>
  <c r="AN592" i="14"/>
  <c r="AO592" i="14"/>
  <c r="AP592" i="14"/>
  <c r="AQ592" i="14"/>
  <c r="AR592" i="14"/>
  <c r="AS592" i="14"/>
  <c r="AT592" i="14"/>
  <c r="AU592" i="14"/>
  <c r="AV592" i="14"/>
  <c r="AW592" i="14"/>
  <c r="BD592" i="14"/>
  <c r="BE592" i="14"/>
  <c r="BF592" i="14"/>
  <c r="BG592" i="14"/>
  <c r="BH592" i="14"/>
  <c r="BI592" i="14"/>
  <c r="BJ592" i="14"/>
  <c r="BK592" i="14"/>
  <c r="BL592" i="14"/>
  <c r="BM592" i="14"/>
  <c r="BN592" i="14"/>
  <c r="BO592" i="14"/>
  <c r="BP592" i="14"/>
  <c r="BQ592" i="14"/>
  <c r="BR592" i="14"/>
  <c r="AN593" i="14"/>
  <c r="AO593" i="14"/>
  <c r="AP593" i="14"/>
  <c r="AQ593" i="14"/>
  <c r="AR593" i="14"/>
  <c r="AS593" i="14"/>
  <c r="AT593" i="14"/>
  <c r="AU593" i="14"/>
  <c r="AV593" i="14"/>
  <c r="AW593" i="14"/>
  <c r="BD593" i="14"/>
  <c r="BE593" i="14"/>
  <c r="BT593" i="14" s="1"/>
  <c r="BF593" i="14"/>
  <c r="BG593" i="14"/>
  <c r="BH593" i="14"/>
  <c r="BI593" i="14"/>
  <c r="BJ593" i="14"/>
  <c r="BK593" i="14"/>
  <c r="BL593" i="14"/>
  <c r="BM593" i="14"/>
  <c r="BN593" i="14"/>
  <c r="BO593" i="14"/>
  <c r="BP593" i="14"/>
  <c r="BQ593" i="14"/>
  <c r="BR593" i="14"/>
  <c r="AN594" i="14"/>
  <c r="AO594" i="14"/>
  <c r="AP594" i="14"/>
  <c r="BU594" i="14" s="1"/>
  <c r="AQ594" i="14"/>
  <c r="AR594" i="14"/>
  <c r="AS594" i="14"/>
  <c r="AT594" i="14"/>
  <c r="AU594" i="14"/>
  <c r="AV594" i="14"/>
  <c r="AW594" i="14"/>
  <c r="BD594" i="14"/>
  <c r="BE594" i="14"/>
  <c r="BF594" i="14"/>
  <c r="BG594" i="14"/>
  <c r="BH594" i="14"/>
  <c r="BW594" i="14" s="1"/>
  <c r="BI594" i="14"/>
  <c r="BJ594" i="14"/>
  <c r="BK594" i="14"/>
  <c r="BL594" i="14"/>
  <c r="BM594" i="14"/>
  <c r="BN594" i="14"/>
  <c r="BO594" i="14"/>
  <c r="BP594" i="14"/>
  <c r="BQ594" i="14"/>
  <c r="BR594" i="14"/>
  <c r="AN595" i="14"/>
  <c r="AO595" i="14"/>
  <c r="AP595" i="14"/>
  <c r="AQ595" i="14"/>
  <c r="AR595" i="14"/>
  <c r="AS595" i="14"/>
  <c r="AT595" i="14"/>
  <c r="AU595" i="14"/>
  <c r="AV595" i="14"/>
  <c r="AW595" i="14"/>
  <c r="BD595" i="14"/>
  <c r="BE595" i="14"/>
  <c r="BF595" i="14"/>
  <c r="BG595" i="14"/>
  <c r="BH595" i="14"/>
  <c r="BI595" i="14"/>
  <c r="BJ595" i="14"/>
  <c r="BK595" i="14"/>
  <c r="BL595" i="14"/>
  <c r="BM595" i="14"/>
  <c r="BN595" i="14"/>
  <c r="BO595" i="14"/>
  <c r="BP595" i="14"/>
  <c r="BQ595" i="14"/>
  <c r="BR595" i="14"/>
  <c r="AN596" i="14"/>
  <c r="AO596" i="14"/>
  <c r="AP596" i="14"/>
  <c r="AQ596" i="14"/>
  <c r="AR596" i="14"/>
  <c r="AS596" i="14"/>
  <c r="AT596" i="14"/>
  <c r="AU596" i="14"/>
  <c r="AV596" i="14"/>
  <c r="AW596" i="14"/>
  <c r="BD596" i="14"/>
  <c r="BE596" i="14"/>
  <c r="BF596" i="14"/>
  <c r="BG596" i="14"/>
  <c r="BH596" i="14"/>
  <c r="BI596" i="14"/>
  <c r="BJ596" i="14"/>
  <c r="BK596" i="14"/>
  <c r="BL596" i="14"/>
  <c r="BM596" i="14"/>
  <c r="BN596" i="14"/>
  <c r="BO596" i="14"/>
  <c r="BP596" i="14"/>
  <c r="BQ596" i="14"/>
  <c r="BR596" i="14"/>
  <c r="AN597" i="14"/>
  <c r="AO597" i="14"/>
  <c r="AP597" i="14"/>
  <c r="BU597" i="14" s="1"/>
  <c r="AQ597" i="14"/>
  <c r="AR597" i="14"/>
  <c r="AS597" i="14"/>
  <c r="AT597" i="14"/>
  <c r="AU597" i="14"/>
  <c r="AV597" i="14"/>
  <c r="AW597" i="14"/>
  <c r="BD597" i="14"/>
  <c r="BE597" i="14"/>
  <c r="BF597" i="14"/>
  <c r="BG597" i="14"/>
  <c r="BH597" i="14"/>
  <c r="BW597" i="14" s="1"/>
  <c r="BI597" i="14"/>
  <c r="BJ597" i="14"/>
  <c r="BK597" i="14"/>
  <c r="BL597" i="14"/>
  <c r="BM597" i="14"/>
  <c r="BN597" i="14"/>
  <c r="BO597" i="14"/>
  <c r="BP597" i="14"/>
  <c r="BQ597" i="14"/>
  <c r="BR597" i="14"/>
  <c r="AN598" i="14"/>
  <c r="AO598" i="14"/>
  <c r="AP598" i="14"/>
  <c r="AQ598" i="14"/>
  <c r="AR598" i="14"/>
  <c r="AS598" i="14"/>
  <c r="AT598" i="14"/>
  <c r="AU598" i="14"/>
  <c r="AV598" i="14"/>
  <c r="AW598" i="14"/>
  <c r="BD598" i="14"/>
  <c r="BE598" i="14"/>
  <c r="BF598" i="14"/>
  <c r="BG598" i="14"/>
  <c r="BH598" i="14"/>
  <c r="BI598" i="14"/>
  <c r="BJ598" i="14"/>
  <c r="BK598" i="14"/>
  <c r="BL598" i="14"/>
  <c r="BM598" i="14"/>
  <c r="BN598" i="14"/>
  <c r="BO598" i="14"/>
  <c r="BP598" i="14"/>
  <c r="BQ598" i="14"/>
  <c r="BR598" i="14"/>
  <c r="AN599" i="14"/>
  <c r="AO599" i="14"/>
  <c r="AP599" i="14"/>
  <c r="AQ599" i="14"/>
  <c r="AR599" i="14"/>
  <c r="AS599" i="14"/>
  <c r="AT599" i="14"/>
  <c r="AU599" i="14"/>
  <c r="AV599" i="14"/>
  <c r="AW599" i="14"/>
  <c r="BD599" i="14"/>
  <c r="BE599" i="14"/>
  <c r="BF599" i="14"/>
  <c r="BG599" i="14"/>
  <c r="BH599" i="14"/>
  <c r="BI599" i="14"/>
  <c r="BJ599" i="14"/>
  <c r="BK599" i="14"/>
  <c r="BL599" i="14"/>
  <c r="BM599" i="14"/>
  <c r="BN599" i="14"/>
  <c r="BO599" i="14"/>
  <c r="BP599" i="14"/>
  <c r="BQ599" i="14"/>
  <c r="BR599" i="14"/>
  <c r="AN600" i="14"/>
  <c r="AO600" i="14"/>
  <c r="AP600" i="14"/>
  <c r="AQ600" i="14"/>
  <c r="AR600" i="14"/>
  <c r="AS600" i="14"/>
  <c r="AT600" i="14"/>
  <c r="AU600" i="14"/>
  <c r="AV600" i="14"/>
  <c r="AW600" i="14"/>
  <c r="BD600" i="14"/>
  <c r="BE600" i="14"/>
  <c r="BF600" i="14"/>
  <c r="BG600" i="14"/>
  <c r="BH600" i="14"/>
  <c r="BI600" i="14"/>
  <c r="BJ600" i="14"/>
  <c r="BK600" i="14"/>
  <c r="BL600" i="14"/>
  <c r="BM600" i="14"/>
  <c r="BN600" i="14"/>
  <c r="BO600" i="14"/>
  <c r="BP600" i="14"/>
  <c r="BQ600" i="14"/>
  <c r="BR600" i="14"/>
  <c r="AN603" i="14"/>
  <c r="AO603" i="14"/>
  <c r="AP603" i="14"/>
  <c r="AQ603" i="14"/>
  <c r="AR603" i="14"/>
  <c r="AS603" i="14"/>
  <c r="AT603" i="14"/>
  <c r="AU603" i="14"/>
  <c r="AV603" i="14"/>
  <c r="AW603" i="14"/>
  <c r="BD603" i="14"/>
  <c r="BE603" i="14"/>
  <c r="BF603" i="14"/>
  <c r="BG603" i="14"/>
  <c r="BH603" i="14"/>
  <c r="BI603" i="14"/>
  <c r="BJ603" i="14"/>
  <c r="BK603" i="14"/>
  <c r="BL603" i="14"/>
  <c r="BM603" i="14"/>
  <c r="BN603" i="14"/>
  <c r="BO603" i="14"/>
  <c r="BP603" i="14"/>
  <c r="BQ603" i="14"/>
  <c r="BR603" i="14"/>
  <c r="AN604" i="14"/>
  <c r="AO604" i="14"/>
  <c r="AP604" i="14"/>
  <c r="AQ604" i="14"/>
  <c r="AR604" i="14"/>
  <c r="AS604" i="14"/>
  <c r="AT604" i="14"/>
  <c r="AU604" i="14"/>
  <c r="AV604" i="14"/>
  <c r="AW604" i="14"/>
  <c r="BD604" i="14"/>
  <c r="BE604" i="14"/>
  <c r="BF604" i="14"/>
  <c r="BG604" i="14"/>
  <c r="BH604" i="14"/>
  <c r="BI604" i="14"/>
  <c r="BJ604" i="14"/>
  <c r="BK604" i="14"/>
  <c r="BL604" i="14"/>
  <c r="BM604" i="14"/>
  <c r="BN604" i="14"/>
  <c r="BO604" i="14"/>
  <c r="BP604" i="14"/>
  <c r="BQ604" i="14"/>
  <c r="BR604" i="14"/>
  <c r="AN605" i="14"/>
  <c r="AO605" i="14"/>
  <c r="AP605" i="14"/>
  <c r="AQ605" i="14"/>
  <c r="AR605" i="14"/>
  <c r="AS605" i="14"/>
  <c r="AT605" i="14"/>
  <c r="AU605" i="14"/>
  <c r="AV605" i="14"/>
  <c r="AW605" i="14"/>
  <c r="BD605" i="14"/>
  <c r="BE605" i="14"/>
  <c r="BF605" i="14"/>
  <c r="BG605" i="14"/>
  <c r="BH605" i="14"/>
  <c r="BI605" i="14"/>
  <c r="BJ605" i="14"/>
  <c r="BK605" i="14"/>
  <c r="BL605" i="14"/>
  <c r="BM605" i="14"/>
  <c r="BN605" i="14"/>
  <c r="BO605" i="14"/>
  <c r="BP605" i="14"/>
  <c r="BQ605" i="14"/>
  <c r="BR605" i="14"/>
  <c r="AN606" i="14"/>
  <c r="AO606" i="14"/>
  <c r="AP606" i="14"/>
  <c r="AQ606" i="14"/>
  <c r="AR606" i="14"/>
  <c r="AS606" i="14"/>
  <c r="AT606" i="14"/>
  <c r="AU606" i="14"/>
  <c r="AV606" i="14"/>
  <c r="AW606" i="14"/>
  <c r="BD606" i="14"/>
  <c r="BE606" i="14"/>
  <c r="BF606" i="14"/>
  <c r="BG606" i="14"/>
  <c r="BH606" i="14"/>
  <c r="BI606" i="14"/>
  <c r="BJ606" i="14"/>
  <c r="BK606" i="14"/>
  <c r="BL606" i="14"/>
  <c r="BM606" i="14"/>
  <c r="BN606" i="14"/>
  <c r="BO606" i="14"/>
  <c r="BP606" i="14"/>
  <c r="BQ606" i="14"/>
  <c r="BR606" i="14"/>
  <c r="AN607" i="14"/>
  <c r="AO607" i="14"/>
  <c r="AP607" i="14"/>
  <c r="AQ607" i="14"/>
  <c r="AR607" i="14"/>
  <c r="AS607" i="14"/>
  <c r="AT607" i="14"/>
  <c r="AU607" i="14"/>
  <c r="AV607" i="14"/>
  <c r="AW607" i="14"/>
  <c r="BD607" i="14"/>
  <c r="BE607" i="14"/>
  <c r="BF607" i="14"/>
  <c r="BG607" i="14"/>
  <c r="BH607" i="14"/>
  <c r="BI607" i="14"/>
  <c r="BJ607" i="14"/>
  <c r="BK607" i="14"/>
  <c r="BL607" i="14"/>
  <c r="CA607" i="14" s="1"/>
  <c r="BM607" i="14"/>
  <c r="BN607" i="14"/>
  <c r="BO607" i="14"/>
  <c r="BP607" i="14"/>
  <c r="BQ607" i="14"/>
  <c r="BR607" i="14"/>
  <c r="AN608" i="14"/>
  <c r="AO608" i="14"/>
  <c r="AP608" i="14"/>
  <c r="AQ608" i="14"/>
  <c r="AR608" i="14"/>
  <c r="AS608" i="14"/>
  <c r="AT608" i="14"/>
  <c r="AU608" i="14"/>
  <c r="AV608" i="14"/>
  <c r="AW608" i="14"/>
  <c r="BD608" i="14"/>
  <c r="BE608" i="14"/>
  <c r="BF608" i="14"/>
  <c r="BG608" i="14"/>
  <c r="BH608" i="14"/>
  <c r="BI608" i="14"/>
  <c r="BJ608" i="14"/>
  <c r="BK608" i="14"/>
  <c r="BL608" i="14"/>
  <c r="BM608" i="14"/>
  <c r="BN608" i="14"/>
  <c r="BO608" i="14"/>
  <c r="BP608" i="14"/>
  <c r="BQ608" i="14"/>
  <c r="BR608" i="14"/>
  <c r="AN609" i="14"/>
  <c r="AO609" i="14"/>
  <c r="AP609" i="14"/>
  <c r="AQ609" i="14"/>
  <c r="AR609" i="14"/>
  <c r="AS609" i="14"/>
  <c r="AT609" i="14"/>
  <c r="AU609" i="14"/>
  <c r="AV609" i="14"/>
  <c r="AW609" i="14"/>
  <c r="BD609" i="14"/>
  <c r="BE609" i="14"/>
  <c r="BF609" i="14"/>
  <c r="BG609" i="14"/>
  <c r="BH609" i="14"/>
  <c r="BI609" i="14"/>
  <c r="BJ609" i="14"/>
  <c r="BK609" i="14"/>
  <c r="BL609" i="14"/>
  <c r="BM609" i="14"/>
  <c r="BN609" i="14"/>
  <c r="BO609" i="14"/>
  <c r="BP609" i="14"/>
  <c r="BQ609" i="14"/>
  <c r="BR609" i="14"/>
  <c r="AN610" i="14"/>
  <c r="AO610" i="14"/>
  <c r="AP610" i="14"/>
  <c r="AQ610" i="14"/>
  <c r="AR610" i="14"/>
  <c r="AS610" i="14"/>
  <c r="AT610" i="14"/>
  <c r="AU610" i="14"/>
  <c r="AV610" i="14"/>
  <c r="AW610" i="14"/>
  <c r="BD610" i="14"/>
  <c r="BE610" i="14"/>
  <c r="BF610" i="14"/>
  <c r="BG610" i="14"/>
  <c r="BH610" i="14"/>
  <c r="BI610" i="14"/>
  <c r="BJ610" i="14"/>
  <c r="BK610" i="14"/>
  <c r="BL610" i="14"/>
  <c r="BM610" i="14"/>
  <c r="BN610" i="14"/>
  <c r="BO610" i="14"/>
  <c r="BP610" i="14"/>
  <c r="BQ610" i="14"/>
  <c r="BR610" i="14"/>
  <c r="AN611" i="14"/>
  <c r="AO611" i="14"/>
  <c r="AP611" i="14"/>
  <c r="AQ611" i="14"/>
  <c r="AR611" i="14"/>
  <c r="AS611" i="14"/>
  <c r="AT611" i="14"/>
  <c r="AU611" i="14"/>
  <c r="AV611" i="14"/>
  <c r="AW611" i="14"/>
  <c r="BD611" i="14"/>
  <c r="BE611" i="14"/>
  <c r="BF611" i="14"/>
  <c r="BG611" i="14"/>
  <c r="BH611" i="14"/>
  <c r="BI611" i="14"/>
  <c r="BJ611" i="14"/>
  <c r="BK611" i="14"/>
  <c r="BL611" i="14"/>
  <c r="BM611" i="14"/>
  <c r="BN611" i="14"/>
  <c r="BO611" i="14"/>
  <c r="BP611" i="14"/>
  <c r="BQ611" i="14"/>
  <c r="BR611" i="14"/>
  <c r="AN612" i="14"/>
  <c r="AO612" i="14"/>
  <c r="AP612" i="14"/>
  <c r="AQ612" i="14"/>
  <c r="AR612" i="14"/>
  <c r="AS612" i="14"/>
  <c r="AT612" i="14"/>
  <c r="AU612" i="14"/>
  <c r="AV612" i="14"/>
  <c r="AW612" i="14"/>
  <c r="BD612" i="14"/>
  <c r="BE612" i="14"/>
  <c r="BF612" i="14"/>
  <c r="BG612" i="14"/>
  <c r="BH612" i="14"/>
  <c r="BI612" i="14"/>
  <c r="BJ612" i="14"/>
  <c r="BK612" i="14"/>
  <c r="BL612" i="14"/>
  <c r="BM612" i="14"/>
  <c r="BN612" i="14"/>
  <c r="BO612" i="14"/>
  <c r="BP612" i="14"/>
  <c r="BQ612" i="14"/>
  <c r="BR612" i="14"/>
  <c r="AN613" i="14"/>
  <c r="AO613" i="14"/>
  <c r="AP613" i="14"/>
  <c r="AQ613" i="14"/>
  <c r="AR613" i="14"/>
  <c r="AS613" i="14"/>
  <c r="AT613" i="14"/>
  <c r="AU613" i="14"/>
  <c r="AV613" i="14"/>
  <c r="AW613" i="14"/>
  <c r="BD613" i="14"/>
  <c r="BE613" i="14"/>
  <c r="BF613" i="14"/>
  <c r="BG613" i="14"/>
  <c r="BH613" i="14"/>
  <c r="BI613" i="14"/>
  <c r="BJ613" i="14"/>
  <c r="BK613" i="14"/>
  <c r="BL613" i="14"/>
  <c r="BM613" i="14"/>
  <c r="BN613" i="14"/>
  <c r="BO613" i="14"/>
  <c r="BP613" i="14"/>
  <c r="BQ613" i="14"/>
  <c r="BR613" i="14"/>
  <c r="AN614" i="14"/>
  <c r="AO614" i="14"/>
  <c r="AP614" i="14"/>
  <c r="AQ614" i="14"/>
  <c r="AR614" i="14"/>
  <c r="AS614" i="14"/>
  <c r="AT614" i="14"/>
  <c r="AU614" i="14"/>
  <c r="AV614" i="14"/>
  <c r="AW614" i="14"/>
  <c r="BD614" i="14"/>
  <c r="BE614" i="14"/>
  <c r="BF614" i="14"/>
  <c r="BG614" i="14"/>
  <c r="BH614" i="14"/>
  <c r="BI614" i="14"/>
  <c r="BJ614" i="14"/>
  <c r="BK614" i="14"/>
  <c r="BL614" i="14"/>
  <c r="BM614" i="14"/>
  <c r="BN614" i="14"/>
  <c r="BO614" i="14"/>
  <c r="BP614" i="14"/>
  <c r="BQ614" i="14"/>
  <c r="BR614" i="14"/>
  <c r="AN615" i="14"/>
  <c r="AO615" i="14"/>
  <c r="AP615" i="14"/>
  <c r="AQ615" i="14"/>
  <c r="AR615" i="14"/>
  <c r="AS615" i="14"/>
  <c r="AT615" i="14"/>
  <c r="AU615" i="14"/>
  <c r="AV615" i="14"/>
  <c r="AW615" i="14"/>
  <c r="BD615" i="14"/>
  <c r="BE615" i="14"/>
  <c r="BF615" i="14"/>
  <c r="BG615" i="14"/>
  <c r="BH615" i="14"/>
  <c r="BI615" i="14"/>
  <c r="BJ615" i="14"/>
  <c r="BK615" i="14"/>
  <c r="BL615" i="14"/>
  <c r="BM615" i="14"/>
  <c r="BN615" i="14"/>
  <c r="BO615" i="14"/>
  <c r="BP615" i="14"/>
  <c r="BQ615" i="14"/>
  <c r="BR615" i="14"/>
  <c r="AN616" i="14"/>
  <c r="AO616" i="14"/>
  <c r="AP616" i="14"/>
  <c r="AQ616" i="14"/>
  <c r="AR616" i="14"/>
  <c r="AS616" i="14"/>
  <c r="AT616" i="14"/>
  <c r="AU616" i="14"/>
  <c r="AV616" i="14"/>
  <c r="AW616" i="14"/>
  <c r="BD616" i="14"/>
  <c r="BE616" i="14"/>
  <c r="BF616" i="14"/>
  <c r="BG616" i="14"/>
  <c r="BH616" i="14"/>
  <c r="BI616" i="14"/>
  <c r="BJ616" i="14"/>
  <c r="BK616" i="14"/>
  <c r="BL616" i="14"/>
  <c r="BM616" i="14"/>
  <c r="BN616" i="14"/>
  <c r="BO616" i="14"/>
  <c r="BP616" i="14"/>
  <c r="BQ616" i="14"/>
  <c r="BR616" i="14"/>
  <c r="AN617" i="14"/>
  <c r="AO617" i="14"/>
  <c r="AP617" i="14"/>
  <c r="AQ617" i="14"/>
  <c r="AR617" i="14"/>
  <c r="AS617" i="14"/>
  <c r="AT617" i="14"/>
  <c r="AU617" i="14"/>
  <c r="AV617" i="14"/>
  <c r="AW617" i="14"/>
  <c r="BD617" i="14"/>
  <c r="BE617" i="14"/>
  <c r="BF617" i="14"/>
  <c r="BG617" i="14"/>
  <c r="BH617" i="14"/>
  <c r="BI617" i="14"/>
  <c r="BJ617" i="14"/>
  <c r="BK617" i="14"/>
  <c r="BL617" i="14"/>
  <c r="BM617" i="14"/>
  <c r="BN617" i="14"/>
  <c r="BO617" i="14"/>
  <c r="BP617" i="14"/>
  <c r="BQ617" i="14"/>
  <c r="BR617" i="14"/>
  <c r="AN618" i="14"/>
  <c r="AO618" i="14"/>
  <c r="AP618" i="14"/>
  <c r="AQ618" i="14"/>
  <c r="AR618" i="14"/>
  <c r="AS618" i="14"/>
  <c r="AT618" i="14"/>
  <c r="AU618" i="14"/>
  <c r="AV618" i="14"/>
  <c r="AW618" i="14"/>
  <c r="BD618" i="14"/>
  <c r="BE618" i="14"/>
  <c r="BF618" i="14"/>
  <c r="BG618" i="14"/>
  <c r="BH618" i="14"/>
  <c r="BI618" i="14"/>
  <c r="BJ618" i="14"/>
  <c r="BK618" i="14"/>
  <c r="BL618" i="14"/>
  <c r="BM618" i="14"/>
  <c r="BN618" i="14"/>
  <c r="BO618" i="14"/>
  <c r="BP618" i="14"/>
  <c r="BQ618" i="14"/>
  <c r="BR618" i="14"/>
  <c r="AN619" i="14"/>
  <c r="AO619" i="14"/>
  <c r="AP619" i="14"/>
  <c r="AQ619" i="14"/>
  <c r="AR619" i="14"/>
  <c r="AS619" i="14"/>
  <c r="AT619" i="14"/>
  <c r="AU619" i="14"/>
  <c r="AV619" i="14"/>
  <c r="AW619" i="14"/>
  <c r="BD619" i="14"/>
  <c r="BE619" i="14"/>
  <c r="BF619" i="14"/>
  <c r="BG619" i="14"/>
  <c r="BH619" i="14"/>
  <c r="BI619" i="14"/>
  <c r="BJ619" i="14"/>
  <c r="BK619" i="14"/>
  <c r="BL619" i="14"/>
  <c r="BM619" i="14"/>
  <c r="BN619" i="14"/>
  <c r="BO619" i="14"/>
  <c r="BP619" i="14"/>
  <c r="BQ619" i="14"/>
  <c r="BR619" i="14"/>
  <c r="AN620" i="14"/>
  <c r="AO620" i="14"/>
  <c r="AP620" i="14"/>
  <c r="AQ620" i="14"/>
  <c r="AR620" i="14"/>
  <c r="AS620" i="14"/>
  <c r="AT620" i="14"/>
  <c r="AU620" i="14"/>
  <c r="AV620" i="14"/>
  <c r="AW620" i="14"/>
  <c r="BD620" i="14"/>
  <c r="BE620" i="14"/>
  <c r="BF620" i="14"/>
  <c r="BG620" i="14"/>
  <c r="BH620" i="14"/>
  <c r="BI620" i="14"/>
  <c r="BJ620" i="14"/>
  <c r="BK620" i="14"/>
  <c r="BL620" i="14"/>
  <c r="BM620" i="14"/>
  <c r="BN620" i="14"/>
  <c r="BO620" i="14"/>
  <c r="BP620" i="14"/>
  <c r="BQ620" i="14"/>
  <c r="BR620" i="14"/>
  <c r="AN621" i="14"/>
  <c r="AO621" i="14"/>
  <c r="AP621" i="14"/>
  <c r="AQ621" i="14"/>
  <c r="AR621" i="14"/>
  <c r="AS621" i="14"/>
  <c r="AT621" i="14"/>
  <c r="AU621" i="14"/>
  <c r="AV621" i="14"/>
  <c r="AW621" i="14"/>
  <c r="BD621" i="14"/>
  <c r="BE621" i="14"/>
  <c r="BF621" i="14"/>
  <c r="BU621" i="14" s="1"/>
  <c r="BG621" i="14"/>
  <c r="BH621" i="14"/>
  <c r="BI621" i="14"/>
  <c r="BJ621" i="14"/>
  <c r="BK621" i="14"/>
  <c r="BL621" i="14"/>
  <c r="BM621" i="14"/>
  <c r="BN621" i="14"/>
  <c r="BO621" i="14"/>
  <c r="BP621" i="14"/>
  <c r="BQ621" i="14"/>
  <c r="BR621" i="14"/>
  <c r="AN622" i="14"/>
  <c r="AO622" i="14"/>
  <c r="AP622" i="14"/>
  <c r="AQ622" i="14"/>
  <c r="AR622" i="14"/>
  <c r="AS622" i="14"/>
  <c r="AT622" i="14"/>
  <c r="AU622" i="14"/>
  <c r="AV622" i="14"/>
  <c r="AW622" i="14"/>
  <c r="BD622" i="14"/>
  <c r="BE622" i="14"/>
  <c r="BF622" i="14"/>
  <c r="BG622" i="14"/>
  <c r="BH622" i="14"/>
  <c r="BI622" i="14"/>
  <c r="BJ622" i="14"/>
  <c r="BK622" i="14"/>
  <c r="BL622" i="14"/>
  <c r="BM622" i="14"/>
  <c r="BN622" i="14"/>
  <c r="BO622" i="14"/>
  <c r="BP622" i="14"/>
  <c r="BQ622" i="14"/>
  <c r="BR622" i="14"/>
  <c r="BS622" i="14"/>
  <c r="AN647" i="14"/>
  <c r="AO647" i="14"/>
  <c r="AP647" i="14"/>
  <c r="AQ647" i="14"/>
  <c r="AR647" i="14"/>
  <c r="AS647" i="14"/>
  <c r="AT647" i="14"/>
  <c r="AU647" i="14"/>
  <c r="AV647" i="14"/>
  <c r="AW647" i="14"/>
  <c r="BD647" i="14"/>
  <c r="BE647" i="14"/>
  <c r="BF647" i="14"/>
  <c r="BG647" i="14"/>
  <c r="BH647" i="14"/>
  <c r="BI647" i="14"/>
  <c r="BJ647" i="14"/>
  <c r="BK647" i="14"/>
  <c r="BL647" i="14"/>
  <c r="BM647" i="14"/>
  <c r="BN647" i="14"/>
  <c r="BO647" i="14"/>
  <c r="BP647" i="14"/>
  <c r="BQ647" i="14"/>
  <c r="BR647" i="14"/>
  <c r="AN648" i="14"/>
  <c r="AO648" i="14"/>
  <c r="AP648" i="14"/>
  <c r="AQ648" i="14"/>
  <c r="AR648" i="14"/>
  <c r="AS648" i="14"/>
  <c r="AT648" i="14"/>
  <c r="AU648" i="14"/>
  <c r="AV648" i="14"/>
  <c r="AW648" i="14"/>
  <c r="BD648" i="14"/>
  <c r="BE648" i="14"/>
  <c r="BF648" i="14"/>
  <c r="BG648" i="14"/>
  <c r="BH648" i="14"/>
  <c r="BI648" i="14"/>
  <c r="BJ648" i="14"/>
  <c r="BK648" i="14"/>
  <c r="BL648" i="14"/>
  <c r="BM648" i="14"/>
  <c r="BN648" i="14"/>
  <c r="BO648" i="14"/>
  <c r="BP648" i="14"/>
  <c r="BQ648" i="14"/>
  <c r="BR648" i="14"/>
  <c r="AN649" i="14"/>
  <c r="AO649" i="14"/>
  <c r="AP649" i="14"/>
  <c r="AQ649" i="14"/>
  <c r="AR649" i="14"/>
  <c r="AS649" i="14"/>
  <c r="AT649" i="14"/>
  <c r="AU649" i="14"/>
  <c r="AV649" i="14"/>
  <c r="AW649" i="14"/>
  <c r="BD649" i="14"/>
  <c r="BS649" i="14" s="1"/>
  <c r="BE649" i="14"/>
  <c r="BF649" i="14"/>
  <c r="BG649" i="14"/>
  <c r="BH649" i="14"/>
  <c r="BI649" i="14"/>
  <c r="BJ649" i="14"/>
  <c r="BK649" i="14"/>
  <c r="BL649" i="14"/>
  <c r="CA649" i="14" s="1"/>
  <c r="BM649" i="14"/>
  <c r="BN649" i="14"/>
  <c r="BO649" i="14"/>
  <c r="BP649" i="14"/>
  <c r="BQ649" i="14"/>
  <c r="BR649" i="14"/>
  <c r="AN650" i="14"/>
  <c r="AO650" i="14"/>
  <c r="AP650" i="14"/>
  <c r="AQ650" i="14"/>
  <c r="AR650" i="14"/>
  <c r="AS650" i="14"/>
  <c r="AT650" i="14"/>
  <c r="AU650" i="14"/>
  <c r="AV650" i="14"/>
  <c r="AW650" i="14"/>
  <c r="BD650" i="14"/>
  <c r="BE650" i="14"/>
  <c r="BF650" i="14"/>
  <c r="BG650" i="14"/>
  <c r="BH650" i="14"/>
  <c r="BI650" i="14"/>
  <c r="BJ650" i="14"/>
  <c r="BK650" i="14"/>
  <c r="BL650" i="14"/>
  <c r="BM650" i="14"/>
  <c r="BN650" i="14"/>
  <c r="BO650" i="14"/>
  <c r="BP650" i="14"/>
  <c r="BQ650" i="14"/>
  <c r="BR650" i="14"/>
  <c r="AN651" i="14"/>
  <c r="AO651" i="14"/>
  <c r="AP651" i="14"/>
  <c r="AQ651" i="14"/>
  <c r="AR651" i="14"/>
  <c r="AS651" i="14"/>
  <c r="AT651" i="14"/>
  <c r="AU651" i="14"/>
  <c r="AV651" i="14"/>
  <c r="AW651" i="14"/>
  <c r="BD651" i="14"/>
  <c r="BE651" i="14"/>
  <c r="BF651" i="14"/>
  <c r="BG651" i="14"/>
  <c r="BH651" i="14"/>
  <c r="BI651" i="14"/>
  <c r="BJ651" i="14"/>
  <c r="BK651" i="14"/>
  <c r="BL651" i="14"/>
  <c r="BM651" i="14"/>
  <c r="BN651" i="14"/>
  <c r="BO651" i="14"/>
  <c r="BP651" i="14"/>
  <c r="BQ651" i="14"/>
  <c r="BR651" i="14"/>
  <c r="AN652" i="14"/>
  <c r="AO652" i="14"/>
  <c r="AP652" i="14"/>
  <c r="AQ652" i="14"/>
  <c r="AR652" i="14"/>
  <c r="AS652" i="14"/>
  <c r="AT652" i="14"/>
  <c r="AU652" i="14"/>
  <c r="AV652" i="14"/>
  <c r="AW652" i="14"/>
  <c r="BD652" i="14"/>
  <c r="BE652" i="14"/>
  <c r="BF652" i="14"/>
  <c r="BG652" i="14"/>
  <c r="BH652" i="14"/>
  <c r="BI652" i="14"/>
  <c r="BJ652" i="14"/>
  <c r="BK652" i="14"/>
  <c r="BL652" i="14"/>
  <c r="BM652" i="14"/>
  <c r="BN652" i="14"/>
  <c r="BO652" i="14"/>
  <c r="BP652" i="14"/>
  <c r="BQ652" i="14"/>
  <c r="BR652" i="14"/>
  <c r="AN653" i="14"/>
  <c r="AO653" i="14"/>
  <c r="AP653" i="14"/>
  <c r="AQ653" i="14"/>
  <c r="AR653" i="14"/>
  <c r="AS653" i="14"/>
  <c r="AT653" i="14"/>
  <c r="AU653" i="14"/>
  <c r="AV653" i="14"/>
  <c r="AW653" i="14"/>
  <c r="BD653" i="14"/>
  <c r="BE653" i="14"/>
  <c r="BF653" i="14"/>
  <c r="BG653" i="14"/>
  <c r="BH653" i="14"/>
  <c r="BI653" i="14"/>
  <c r="BJ653" i="14"/>
  <c r="BK653" i="14"/>
  <c r="BL653" i="14"/>
  <c r="BM653" i="14"/>
  <c r="BN653" i="14"/>
  <c r="BO653" i="14"/>
  <c r="BP653" i="14"/>
  <c r="BQ653" i="14"/>
  <c r="BR653" i="14"/>
  <c r="AN654" i="14"/>
  <c r="AO654" i="14"/>
  <c r="AP654" i="14"/>
  <c r="AQ654" i="14"/>
  <c r="AR654" i="14"/>
  <c r="AS654" i="14"/>
  <c r="AT654" i="14"/>
  <c r="AU654" i="14"/>
  <c r="AV654" i="14"/>
  <c r="AW654" i="14"/>
  <c r="BD654" i="14"/>
  <c r="BE654" i="14"/>
  <c r="BF654" i="14"/>
  <c r="BG654" i="14"/>
  <c r="BH654" i="14"/>
  <c r="BI654" i="14"/>
  <c r="BJ654" i="14"/>
  <c r="BK654" i="14"/>
  <c r="BL654" i="14"/>
  <c r="BM654" i="14"/>
  <c r="BN654" i="14"/>
  <c r="BO654" i="14"/>
  <c r="BP654" i="14"/>
  <c r="BQ654" i="14"/>
  <c r="BR654" i="14"/>
  <c r="AN655" i="14"/>
  <c r="AO655" i="14"/>
  <c r="AP655" i="14"/>
  <c r="AQ655" i="14"/>
  <c r="AR655" i="14"/>
  <c r="AS655" i="14"/>
  <c r="AT655" i="14"/>
  <c r="AU655" i="14"/>
  <c r="AV655" i="14"/>
  <c r="AW655" i="14"/>
  <c r="BD655" i="14"/>
  <c r="BE655" i="14"/>
  <c r="BT655" i="14" s="1"/>
  <c r="BF655" i="14"/>
  <c r="BG655" i="14"/>
  <c r="BH655" i="14"/>
  <c r="BI655" i="14"/>
  <c r="BJ655" i="14"/>
  <c r="BK655" i="14"/>
  <c r="BL655" i="14"/>
  <c r="BM655" i="14"/>
  <c r="BN655" i="14"/>
  <c r="BO655" i="14"/>
  <c r="BP655" i="14"/>
  <c r="BQ655" i="14"/>
  <c r="BR655" i="14"/>
  <c r="AN656" i="14"/>
  <c r="AO656" i="14"/>
  <c r="AP656" i="14"/>
  <c r="AQ656" i="14"/>
  <c r="AR656" i="14"/>
  <c r="AS656" i="14"/>
  <c r="AT656" i="14"/>
  <c r="AU656" i="14"/>
  <c r="AV656" i="14"/>
  <c r="AW656" i="14"/>
  <c r="BD656" i="14"/>
  <c r="BE656" i="14"/>
  <c r="BF656" i="14"/>
  <c r="BG656" i="14"/>
  <c r="BH656" i="14"/>
  <c r="BI656" i="14"/>
  <c r="BJ656" i="14"/>
  <c r="BK656" i="14"/>
  <c r="BL656" i="14"/>
  <c r="CA656" i="14" s="1"/>
  <c r="BM656" i="14"/>
  <c r="BN656" i="14"/>
  <c r="BO656" i="14"/>
  <c r="BP656" i="14"/>
  <c r="BQ656" i="14"/>
  <c r="BR656" i="14"/>
  <c r="AN657" i="14"/>
  <c r="BS657" i="14" s="1"/>
  <c r="AO657" i="14"/>
  <c r="AP657" i="14"/>
  <c r="AQ657" i="14"/>
  <c r="AR657" i="14"/>
  <c r="AS657" i="14"/>
  <c r="AT657" i="14"/>
  <c r="AU657" i="14"/>
  <c r="AV657" i="14"/>
  <c r="AW657" i="14"/>
  <c r="BD657" i="14"/>
  <c r="BE657" i="14"/>
  <c r="BF657" i="14"/>
  <c r="BG657" i="14"/>
  <c r="BH657" i="14"/>
  <c r="BI657" i="14"/>
  <c r="BJ657" i="14"/>
  <c r="BK657" i="14"/>
  <c r="BL657" i="14"/>
  <c r="BM657" i="14"/>
  <c r="BN657" i="14"/>
  <c r="BO657" i="14"/>
  <c r="BP657" i="14"/>
  <c r="BQ657" i="14"/>
  <c r="BR657" i="14"/>
  <c r="AN658" i="14"/>
  <c r="AO658" i="14"/>
  <c r="AP658" i="14"/>
  <c r="AQ658" i="14"/>
  <c r="AR658" i="14"/>
  <c r="AS658" i="14"/>
  <c r="AT658" i="14"/>
  <c r="AU658" i="14"/>
  <c r="AV658" i="14"/>
  <c r="AW658" i="14"/>
  <c r="BD658" i="14"/>
  <c r="BE658" i="14"/>
  <c r="BF658" i="14"/>
  <c r="BG658" i="14"/>
  <c r="BH658" i="14"/>
  <c r="BI658" i="14"/>
  <c r="BJ658" i="14"/>
  <c r="BK658" i="14"/>
  <c r="BL658" i="14"/>
  <c r="BM658" i="14"/>
  <c r="BN658" i="14"/>
  <c r="BO658" i="14"/>
  <c r="BP658" i="14"/>
  <c r="BQ658" i="14"/>
  <c r="BR658" i="14"/>
  <c r="AN659" i="14"/>
  <c r="AO659" i="14"/>
  <c r="AP659" i="14"/>
  <c r="AQ659" i="14"/>
  <c r="AR659" i="14"/>
  <c r="AS659" i="14"/>
  <c r="AT659" i="14"/>
  <c r="AU659" i="14"/>
  <c r="AV659" i="14"/>
  <c r="AW659" i="14"/>
  <c r="BD659" i="14"/>
  <c r="BE659" i="14"/>
  <c r="BT659" i="14" s="1"/>
  <c r="BF659" i="14"/>
  <c r="BG659" i="14"/>
  <c r="BH659" i="14"/>
  <c r="BI659" i="14"/>
  <c r="BJ659" i="14"/>
  <c r="BK659" i="14"/>
  <c r="BL659" i="14"/>
  <c r="BM659" i="14"/>
  <c r="BN659" i="14"/>
  <c r="BO659" i="14"/>
  <c r="BP659" i="14"/>
  <c r="BQ659" i="14"/>
  <c r="BR659" i="14"/>
  <c r="AN660" i="14"/>
  <c r="BS660" i="14" s="1"/>
  <c r="AO660" i="14"/>
  <c r="AP660" i="14"/>
  <c r="AQ660" i="14"/>
  <c r="AR660" i="14"/>
  <c r="AS660" i="14"/>
  <c r="AT660" i="14"/>
  <c r="AU660" i="14"/>
  <c r="AV660" i="14"/>
  <c r="AW660" i="14"/>
  <c r="BD660" i="14"/>
  <c r="BE660" i="14"/>
  <c r="BF660" i="14"/>
  <c r="BG660" i="14"/>
  <c r="BH660" i="14"/>
  <c r="BI660" i="14"/>
  <c r="BJ660" i="14"/>
  <c r="BK660" i="14"/>
  <c r="BL660" i="14"/>
  <c r="BM660" i="14"/>
  <c r="BN660" i="14"/>
  <c r="BO660" i="14"/>
  <c r="BP660" i="14"/>
  <c r="BQ660" i="14"/>
  <c r="BR660" i="14"/>
  <c r="AN661" i="14"/>
  <c r="AO661" i="14"/>
  <c r="AP661" i="14"/>
  <c r="AQ661" i="14"/>
  <c r="AR661" i="14"/>
  <c r="AS661" i="14"/>
  <c r="AT661" i="14"/>
  <c r="AU661" i="14"/>
  <c r="AV661" i="14"/>
  <c r="AW661" i="14"/>
  <c r="BD661" i="14"/>
  <c r="BE661" i="14"/>
  <c r="BF661" i="14"/>
  <c r="BG661" i="14"/>
  <c r="BH661" i="14"/>
  <c r="BI661" i="14"/>
  <c r="BJ661" i="14"/>
  <c r="BK661" i="14"/>
  <c r="BL661" i="14"/>
  <c r="BM661" i="14"/>
  <c r="BN661" i="14"/>
  <c r="BO661" i="14"/>
  <c r="BP661" i="14"/>
  <c r="BQ661" i="14"/>
  <c r="BR661" i="14"/>
  <c r="AN662" i="14"/>
  <c r="AO662" i="14"/>
  <c r="AP662" i="14"/>
  <c r="AQ662" i="14"/>
  <c r="AR662" i="14"/>
  <c r="AS662" i="14"/>
  <c r="AT662" i="14"/>
  <c r="AU662" i="14"/>
  <c r="AV662" i="14"/>
  <c r="AW662" i="14"/>
  <c r="BD662" i="14"/>
  <c r="BE662" i="14"/>
  <c r="BF662" i="14"/>
  <c r="BG662" i="14"/>
  <c r="BH662" i="14"/>
  <c r="BI662" i="14"/>
  <c r="BJ662" i="14"/>
  <c r="BK662" i="14"/>
  <c r="BL662" i="14"/>
  <c r="BM662" i="14"/>
  <c r="BN662" i="14"/>
  <c r="BO662" i="14"/>
  <c r="BP662" i="14"/>
  <c r="BQ662" i="14"/>
  <c r="BR662" i="14"/>
  <c r="AN663" i="14"/>
  <c r="AO663" i="14"/>
  <c r="AP663" i="14"/>
  <c r="AQ663" i="14"/>
  <c r="AR663" i="14"/>
  <c r="AS663" i="14"/>
  <c r="AT663" i="14"/>
  <c r="AU663" i="14"/>
  <c r="AV663" i="14"/>
  <c r="AW663" i="14"/>
  <c r="BD663" i="14"/>
  <c r="BE663" i="14"/>
  <c r="BF663" i="14"/>
  <c r="BG663" i="14"/>
  <c r="BH663" i="14"/>
  <c r="BI663" i="14"/>
  <c r="BJ663" i="14"/>
  <c r="BK663" i="14"/>
  <c r="BL663" i="14"/>
  <c r="BM663" i="14"/>
  <c r="BN663" i="14"/>
  <c r="BO663" i="14"/>
  <c r="BP663" i="14"/>
  <c r="BQ663" i="14"/>
  <c r="BR663" i="14"/>
  <c r="AN664" i="14"/>
  <c r="AO664" i="14"/>
  <c r="AP664" i="14"/>
  <c r="AQ664" i="14"/>
  <c r="AR664" i="14"/>
  <c r="AS664" i="14"/>
  <c r="AT664" i="14"/>
  <c r="AU664" i="14"/>
  <c r="AV664" i="14"/>
  <c r="AW664" i="14"/>
  <c r="BD664" i="14"/>
  <c r="BE664" i="14"/>
  <c r="BF664" i="14"/>
  <c r="BG664" i="14"/>
  <c r="BH664" i="14"/>
  <c r="BI664" i="14"/>
  <c r="BJ664" i="14"/>
  <c r="BK664" i="14"/>
  <c r="BL664" i="14"/>
  <c r="BM664" i="14"/>
  <c r="BN664" i="14"/>
  <c r="BO664" i="14"/>
  <c r="BP664" i="14"/>
  <c r="BQ664" i="14"/>
  <c r="BR664" i="14"/>
  <c r="AN665" i="14"/>
  <c r="AO665" i="14"/>
  <c r="AP665" i="14"/>
  <c r="AQ665" i="14"/>
  <c r="AR665" i="14"/>
  <c r="AS665" i="14"/>
  <c r="AT665" i="14"/>
  <c r="AU665" i="14"/>
  <c r="AV665" i="14"/>
  <c r="AW665" i="14"/>
  <c r="BD665" i="14"/>
  <c r="BE665" i="14"/>
  <c r="BF665" i="14"/>
  <c r="BG665" i="14"/>
  <c r="BH665" i="14"/>
  <c r="BI665" i="14"/>
  <c r="BJ665" i="14"/>
  <c r="BK665" i="14"/>
  <c r="BL665" i="14"/>
  <c r="BM665" i="14"/>
  <c r="BN665" i="14"/>
  <c r="BO665" i="14"/>
  <c r="BP665" i="14"/>
  <c r="BQ665" i="14"/>
  <c r="BR665" i="14"/>
  <c r="AN666" i="14"/>
  <c r="AO666" i="14"/>
  <c r="AP666" i="14"/>
  <c r="AQ666" i="14"/>
  <c r="AR666" i="14"/>
  <c r="AS666" i="14"/>
  <c r="AT666" i="14"/>
  <c r="AU666" i="14"/>
  <c r="AV666" i="14"/>
  <c r="AW666" i="14"/>
  <c r="BD666" i="14"/>
  <c r="BE666" i="14"/>
  <c r="BF666" i="14"/>
  <c r="BG666" i="14"/>
  <c r="BH666" i="14"/>
  <c r="BI666" i="14"/>
  <c r="BJ666" i="14"/>
  <c r="BK666" i="14"/>
  <c r="BL666" i="14"/>
  <c r="BM666" i="14"/>
  <c r="CB666" i="14" s="1"/>
  <c r="BN666" i="14"/>
  <c r="BO666" i="14"/>
  <c r="BP666" i="14"/>
  <c r="BQ666" i="14"/>
  <c r="BR666" i="14"/>
  <c r="AN667" i="14"/>
  <c r="AO667" i="14"/>
  <c r="AP667" i="14"/>
  <c r="AQ667" i="14"/>
  <c r="AR667" i="14"/>
  <c r="AS667" i="14"/>
  <c r="AT667" i="14"/>
  <c r="AU667" i="14"/>
  <c r="AV667" i="14"/>
  <c r="AW667" i="14"/>
  <c r="BD667" i="14"/>
  <c r="BE667" i="14"/>
  <c r="BF667" i="14"/>
  <c r="BG667" i="14"/>
  <c r="BH667" i="14"/>
  <c r="BI667" i="14"/>
  <c r="BJ667" i="14"/>
  <c r="BK667" i="14"/>
  <c r="BL667" i="14"/>
  <c r="BM667" i="14"/>
  <c r="BN667" i="14"/>
  <c r="BO667" i="14"/>
  <c r="BP667" i="14"/>
  <c r="BQ667" i="14"/>
  <c r="BR667" i="14"/>
  <c r="AN668" i="14"/>
  <c r="AO668" i="14"/>
  <c r="AP668" i="14"/>
  <c r="AQ668" i="14"/>
  <c r="AR668" i="14"/>
  <c r="AS668" i="14"/>
  <c r="AT668" i="14"/>
  <c r="AU668" i="14"/>
  <c r="AV668" i="14"/>
  <c r="AW668" i="14"/>
  <c r="BD668" i="14"/>
  <c r="BE668" i="14"/>
  <c r="BF668" i="14"/>
  <c r="BG668" i="14"/>
  <c r="BH668" i="14"/>
  <c r="BI668" i="14"/>
  <c r="BJ668" i="14"/>
  <c r="BK668" i="14"/>
  <c r="BL668" i="14"/>
  <c r="BM668" i="14"/>
  <c r="BN668" i="14"/>
  <c r="BO668" i="14"/>
  <c r="BP668" i="14"/>
  <c r="BQ668" i="14"/>
  <c r="BR668" i="14"/>
  <c r="AN669" i="14"/>
  <c r="AO669" i="14"/>
  <c r="AP669" i="14"/>
  <c r="AQ669" i="14"/>
  <c r="AR669" i="14"/>
  <c r="AS669" i="14"/>
  <c r="AT669" i="14"/>
  <c r="AU669" i="14"/>
  <c r="AV669" i="14"/>
  <c r="AW669" i="14"/>
  <c r="BD669" i="14"/>
  <c r="BE669" i="14"/>
  <c r="BF669" i="14"/>
  <c r="BG669" i="14"/>
  <c r="BH669" i="14"/>
  <c r="BI669" i="14"/>
  <c r="BJ669" i="14"/>
  <c r="BK669" i="14"/>
  <c r="BL669" i="14"/>
  <c r="BM669" i="14"/>
  <c r="BN669" i="14"/>
  <c r="BO669" i="14"/>
  <c r="BP669" i="14"/>
  <c r="BQ669" i="14"/>
  <c r="BR669" i="14"/>
  <c r="AN670" i="14"/>
  <c r="AO670" i="14"/>
  <c r="AP670" i="14"/>
  <c r="AQ670" i="14"/>
  <c r="AR670" i="14"/>
  <c r="AS670" i="14"/>
  <c r="AT670" i="14"/>
  <c r="AU670" i="14"/>
  <c r="AV670" i="14"/>
  <c r="AW670" i="14"/>
  <c r="BD670" i="14"/>
  <c r="BE670" i="14"/>
  <c r="BF670" i="14"/>
  <c r="BG670" i="14"/>
  <c r="BH670" i="14"/>
  <c r="BI670" i="14"/>
  <c r="BJ670" i="14"/>
  <c r="BK670" i="14"/>
  <c r="BL670" i="14"/>
  <c r="BM670" i="14"/>
  <c r="BN670" i="14"/>
  <c r="BO670" i="14"/>
  <c r="BP670" i="14"/>
  <c r="BQ670" i="14"/>
  <c r="BR670" i="14"/>
  <c r="AN671" i="14"/>
  <c r="AO671" i="14"/>
  <c r="AP671" i="14"/>
  <c r="AQ671" i="14"/>
  <c r="AR671" i="14"/>
  <c r="AS671" i="14"/>
  <c r="AT671" i="14"/>
  <c r="AU671" i="14"/>
  <c r="AV671" i="14"/>
  <c r="AW671" i="14"/>
  <c r="BD671" i="14"/>
  <c r="BE671" i="14"/>
  <c r="BF671" i="14"/>
  <c r="BG671" i="14"/>
  <c r="BH671" i="14"/>
  <c r="BI671" i="14"/>
  <c r="BJ671" i="14"/>
  <c r="BK671" i="14"/>
  <c r="BL671" i="14"/>
  <c r="BM671" i="14"/>
  <c r="BN671" i="14"/>
  <c r="BO671" i="14"/>
  <c r="BP671" i="14"/>
  <c r="BQ671" i="14"/>
  <c r="BR671" i="14"/>
  <c r="AN672" i="14"/>
  <c r="AO672" i="14"/>
  <c r="AP672" i="14"/>
  <c r="AQ672" i="14"/>
  <c r="AR672" i="14"/>
  <c r="AS672" i="14"/>
  <c r="AT672" i="14"/>
  <c r="AU672" i="14"/>
  <c r="AV672" i="14"/>
  <c r="AW672" i="14"/>
  <c r="BD672" i="14"/>
  <c r="BE672" i="14"/>
  <c r="BF672" i="14"/>
  <c r="BU672" i="14" s="1"/>
  <c r="BG672" i="14"/>
  <c r="BH672" i="14"/>
  <c r="BI672" i="14"/>
  <c r="BJ672" i="14"/>
  <c r="BK672" i="14"/>
  <c r="BL672" i="14"/>
  <c r="BM672" i="14"/>
  <c r="BN672" i="14"/>
  <c r="BO672" i="14"/>
  <c r="BP672" i="14"/>
  <c r="BQ672" i="14"/>
  <c r="BR672" i="14"/>
  <c r="AN673" i="14"/>
  <c r="AO673" i="14"/>
  <c r="AP673" i="14"/>
  <c r="AQ673" i="14"/>
  <c r="AR673" i="14"/>
  <c r="AS673" i="14"/>
  <c r="AT673" i="14"/>
  <c r="AU673" i="14"/>
  <c r="AV673" i="14"/>
  <c r="AW673" i="14"/>
  <c r="BD673" i="14"/>
  <c r="BE673" i="14"/>
  <c r="BF673" i="14"/>
  <c r="BG673" i="14"/>
  <c r="BH673" i="14"/>
  <c r="BI673" i="14"/>
  <c r="BJ673" i="14"/>
  <c r="BK673" i="14"/>
  <c r="BL673" i="14"/>
  <c r="BM673" i="14"/>
  <c r="BN673" i="14"/>
  <c r="BO673" i="14"/>
  <c r="BP673" i="14"/>
  <c r="BQ673" i="14"/>
  <c r="BR673" i="14"/>
  <c r="AN674" i="14"/>
  <c r="AO674" i="14"/>
  <c r="AP674" i="14"/>
  <c r="AQ674" i="14"/>
  <c r="BV674" i="14" s="1"/>
  <c r="AR674" i="14"/>
  <c r="AS674" i="14"/>
  <c r="AT674" i="14"/>
  <c r="AU674" i="14"/>
  <c r="AV674" i="14"/>
  <c r="AW674" i="14"/>
  <c r="BD674" i="14"/>
  <c r="BE674" i="14"/>
  <c r="BF674" i="14"/>
  <c r="BG674" i="14"/>
  <c r="BH674" i="14"/>
  <c r="BI674" i="14"/>
  <c r="BJ674" i="14"/>
  <c r="BK674" i="14"/>
  <c r="BL674" i="14"/>
  <c r="BM674" i="14"/>
  <c r="BN674" i="14"/>
  <c r="BO674" i="14"/>
  <c r="BP674" i="14"/>
  <c r="BQ674" i="14"/>
  <c r="BR674" i="14"/>
  <c r="AN675" i="14"/>
  <c r="AO675" i="14"/>
  <c r="AP675" i="14"/>
  <c r="AQ675" i="14"/>
  <c r="AR675" i="14"/>
  <c r="AS675" i="14"/>
  <c r="AT675" i="14"/>
  <c r="AU675" i="14"/>
  <c r="AV675" i="14"/>
  <c r="AW675" i="14"/>
  <c r="BD675" i="14"/>
  <c r="BE675" i="14"/>
  <c r="BF675" i="14"/>
  <c r="BG675" i="14"/>
  <c r="BH675" i="14"/>
  <c r="BI675" i="14"/>
  <c r="BJ675" i="14"/>
  <c r="BK675" i="14"/>
  <c r="BL675" i="14"/>
  <c r="BM675" i="14"/>
  <c r="BN675" i="14"/>
  <c r="BO675" i="14"/>
  <c r="BP675" i="14"/>
  <c r="BQ675" i="14"/>
  <c r="BR675" i="14"/>
  <c r="AN676" i="14"/>
  <c r="AO676" i="14"/>
  <c r="AP676" i="14"/>
  <c r="AQ676" i="14"/>
  <c r="AR676" i="14"/>
  <c r="AS676" i="14"/>
  <c r="AT676" i="14"/>
  <c r="AU676" i="14"/>
  <c r="AV676" i="14"/>
  <c r="AW676" i="14"/>
  <c r="CB676" i="14" s="1"/>
  <c r="BD676" i="14"/>
  <c r="BE676" i="14"/>
  <c r="BF676" i="14"/>
  <c r="BG676" i="14"/>
  <c r="BH676" i="14"/>
  <c r="BI676" i="14"/>
  <c r="BJ676" i="14"/>
  <c r="BK676" i="14"/>
  <c r="BL676" i="14"/>
  <c r="BM676" i="14"/>
  <c r="BN676" i="14"/>
  <c r="BO676" i="14"/>
  <c r="BP676" i="14"/>
  <c r="BQ676" i="14"/>
  <c r="BR676" i="14"/>
  <c r="AN329" i="14"/>
  <c r="AO329" i="14"/>
  <c r="AP329" i="14"/>
  <c r="AQ329" i="14"/>
  <c r="AR329" i="14"/>
  <c r="AS329" i="14"/>
  <c r="AT329" i="14"/>
  <c r="AU329" i="14"/>
  <c r="AV329" i="14"/>
  <c r="AW329" i="14"/>
  <c r="BD329" i="14"/>
  <c r="BE329" i="14"/>
  <c r="BF329" i="14"/>
  <c r="BG329" i="14"/>
  <c r="BH329" i="14"/>
  <c r="BI329" i="14"/>
  <c r="BJ329" i="14"/>
  <c r="BK329" i="14"/>
  <c r="BL329" i="14"/>
  <c r="BM329" i="14"/>
  <c r="BN329" i="14"/>
  <c r="BO329" i="14"/>
  <c r="BP329" i="14"/>
  <c r="BQ329" i="14"/>
  <c r="BR329" i="14"/>
  <c r="AN330" i="14"/>
  <c r="AO330" i="14"/>
  <c r="AP330" i="14"/>
  <c r="AQ330" i="14"/>
  <c r="AR330" i="14"/>
  <c r="AS330" i="14"/>
  <c r="AT330" i="14"/>
  <c r="AU330" i="14"/>
  <c r="AV330" i="14"/>
  <c r="AW330" i="14"/>
  <c r="BD330" i="14"/>
  <c r="BE330" i="14"/>
  <c r="BF330" i="14"/>
  <c r="BG330" i="14"/>
  <c r="BH330" i="14"/>
  <c r="BI330" i="14"/>
  <c r="BJ330" i="14"/>
  <c r="BK330" i="14"/>
  <c r="BL330" i="14"/>
  <c r="BM330" i="14"/>
  <c r="BN330" i="14"/>
  <c r="BO330" i="14"/>
  <c r="BP330" i="14"/>
  <c r="BQ330" i="14"/>
  <c r="BR330" i="14"/>
  <c r="AN331" i="14"/>
  <c r="AO331" i="14"/>
  <c r="AP331" i="14"/>
  <c r="AQ331" i="14"/>
  <c r="AR331" i="14"/>
  <c r="AS331" i="14"/>
  <c r="AT331" i="14"/>
  <c r="AU331" i="14"/>
  <c r="AV331" i="14"/>
  <c r="AW331" i="14"/>
  <c r="BD331" i="14"/>
  <c r="BE331" i="14"/>
  <c r="BF331" i="14"/>
  <c r="BG331" i="14"/>
  <c r="BH331" i="14"/>
  <c r="BI331" i="14"/>
  <c r="BJ331" i="14"/>
  <c r="BK331" i="14"/>
  <c r="BL331" i="14"/>
  <c r="BM331" i="14"/>
  <c r="BN331" i="14"/>
  <c r="BO331" i="14"/>
  <c r="BP331" i="14"/>
  <c r="BQ331" i="14"/>
  <c r="BR331" i="14"/>
  <c r="AN332" i="14"/>
  <c r="AO332" i="14"/>
  <c r="AP332" i="14"/>
  <c r="AQ332" i="14"/>
  <c r="AR332" i="14"/>
  <c r="AS332" i="14"/>
  <c r="AT332" i="14"/>
  <c r="AU332" i="14"/>
  <c r="AV332" i="14"/>
  <c r="AW332" i="14"/>
  <c r="BD332" i="14"/>
  <c r="BE332" i="14"/>
  <c r="BF332" i="14"/>
  <c r="BG332" i="14"/>
  <c r="BH332" i="14"/>
  <c r="BI332" i="14"/>
  <c r="BJ332" i="14"/>
  <c r="BK332" i="14"/>
  <c r="BL332" i="14"/>
  <c r="BM332" i="14"/>
  <c r="BN332" i="14"/>
  <c r="BO332" i="14"/>
  <c r="BP332" i="14"/>
  <c r="BQ332" i="14"/>
  <c r="BR332" i="14"/>
  <c r="AN333" i="14"/>
  <c r="AO333" i="14"/>
  <c r="AP333" i="14"/>
  <c r="AQ333" i="14"/>
  <c r="AR333" i="14"/>
  <c r="AS333" i="14"/>
  <c r="AT333" i="14"/>
  <c r="AU333" i="14"/>
  <c r="AV333" i="14"/>
  <c r="AW333" i="14"/>
  <c r="BD333" i="14"/>
  <c r="BE333" i="14"/>
  <c r="BF333" i="14"/>
  <c r="BG333" i="14"/>
  <c r="BH333" i="14"/>
  <c r="BI333" i="14"/>
  <c r="BJ333" i="14"/>
  <c r="BK333" i="14"/>
  <c r="BL333" i="14"/>
  <c r="BM333" i="14"/>
  <c r="BN333" i="14"/>
  <c r="BO333" i="14"/>
  <c r="BP333" i="14"/>
  <c r="BQ333" i="14"/>
  <c r="BR333" i="14"/>
  <c r="AN334" i="14"/>
  <c r="AO334" i="14"/>
  <c r="AP334" i="14"/>
  <c r="AQ334" i="14"/>
  <c r="AR334" i="14"/>
  <c r="AS334" i="14"/>
  <c r="AT334" i="14"/>
  <c r="AU334" i="14"/>
  <c r="AV334" i="14"/>
  <c r="AW334" i="14"/>
  <c r="BD334" i="14"/>
  <c r="BE334" i="14"/>
  <c r="BF334" i="14"/>
  <c r="BG334" i="14"/>
  <c r="BH334" i="14"/>
  <c r="BI334" i="14"/>
  <c r="BJ334" i="14"/>
  <c r="BK334" i="14"/>
  <c r="BL334" i="14"/>
  <c r="BM334" i="14"/>
  <c r="BN334" i="14"/>
  <c r="BO334" i="14"/>
  <c r="BP334" i="14"/>
  <c r="BQ334" i="14"/>
  <c r="BR334" i="14"/>
  <c r="AN335" i="14"/>
  <c r="AO335" i="14"/>
  <c r="AP335" i="14"/>
  <c r="AQ335" i="14"/>
  <c r="AR335" i="14"/>
  <c r="AS335" i="14"/>
  <c r="AT335" i="14"/>
  <c r="AU335" i="14"/>
  <c r="AV335" i="14"/>
  <c r="AW335" i="14"/>
  <c r="BD335" i="14"/>
  <c r="BE335" i="14"/>
  <c r="BF335" i="14"/>
  <c r="BG335" i="14"/>
  <c r="BH335" i="14"/>
  <c r="BI335" i="14"/>
  <c r="BJ335" i="14"/>
  <c r="BK335" i="14"/>
  <c r="BL335" i="14"/>
  <c r="BM335" i="14"/>
  <c r="BN335" i="14"/>
  <c r="BO335" i="14"/>
  <c r="BP335" i="14"/>
  <c r="BQ335" i="14"/>
  <c r="BR335" i="14"/>
  <c r="AN336" i="14"/>
  <c r="AO336" i="14"/>
  <c r="AP336" i="14"/>
  <c r="AQ336" i="14"/>
  <c r="AR336" i="14"/>
  <c r="AS336" i="14"/>
  <c r="AT336" i="14"/>
  <c r="AU336" i="14"/>
  <c r="AV336" i="14"/>
  <c r="AW336" i="14"/>
  <c r="BD336" i="14"/>
  <c r="BE336" i="14"/>
  <c r="BF336" i="14"/>
  <c r="BG336" i="14"/>
  <c r="BH336" i="14"/>
  <c r="BI336" i="14"/>
  <c r="BJ336" i="14"/>
  <c r="BK336" i="14"/>
  <c r="BL336" i="14"/>
  <c r="BM336" i="14"/>
  <c r="BN336" i="14"/>
  <c r="BO336" i="14"/>
  <c r="BP336" i="14"/>
  <c r="BQ336" i="14"/>
  <c r="BR336" i="14"/>
  <c r="AN337" i="14"/>
  <c r="AO337" i="14"/>
  <c r="AP337" i="14"/>
  <c r="AQ337" i="14"/>
  <c r="AR337" i="14"/>
  <c r="AS337" i="14"/>
  <c r="AT337" i="14"/>
  <c r="AU337" i="14"/>
  <c r="AV337" i="14"/>
  <c r="AW337" i="14"/>
  <c r="BD337" i="14"/>
  <c r="BE337" i="14"/>
  <c r="BF337" i="14"/>
  <c r="BG337" i="14"/>
  <c r="BH337" i="14"/>
  <c r="BI337" i="14"/>
  <c r="BJ337" i="14"/>
  <c r="BK337" i="14"/>
  <c r="BL337" i="14"/>
  <c r="BM337" i="14"/>
  <c r="BN337" i="14"/>
  <c r="BO337" i="14"/>
  <c r="BP337" i="14"/>
  <c r="BQ337" i="14"/>
  <c r="BR337" i="14"/>
  <c r="AN338" i="14"/>
  <c r="AO338" i="14"/>
  <c r="AP338" i="14"/>
  <c r="AQ338" i="14"/>
  <c r="AR338" i="14"/>
  <c r="AS338" i="14"/>
  <c r="AT338" i="14"/>
  <c r="AU338" i="14"/>
  <c r="AV338" i="14"/>
  <c r="AW338" i="14"/>
  <c r="BD338" i="14"/>
  <c r="BE338" i="14"/>
  <c r="BF338" i="14"/>
  <c r="BG338" i="14"/>
  <c r="BH338" i="14"/>
  <c r="BI338" i="14"/>
  <c r="BJ338" i="14"/>
  <c r="BK338" i="14"/>
  <c r="BL338" i="14"/>
  <c r="BM338" i="14"/>
  <c r="BN338" i="14"/>
  <c r="BO338" i="14"/>
  <c r="BP338" i="14"/>
  <c r="BQ338" i="14"/>
  <c r="BR338" i="14"/>
  <c r="AN339" i="14"/>
  <c r="AO339" i="14"/>
  <c r="AP339" i="14"/>
  <c r="AQ339" i="14"/>
  <c r="AR339" i="14"/>
  <c r="AS339" i="14"/>
  <c r="AT339" i="14"/>
  <c r="AU339" i="14"/>
  <c r="AV339" i="14"/>
  <c r="AW339" i="14"/>
  <c r="BD339" i="14"/>
  <c r="BE339" i="14"/>
  <c r="BF339" i="14"/>
  <c r="BG339" i="14"/>
  <c r="BH339" i="14"/>
  <c r="BI339" i="14"/>
  <c r="BJ339" i="14"/>
  <c r="BK339" i="14"/>
  <c r="BL339" i="14"/>
  <c r="BM339" i="14"/>
  <c r="BN339" i="14"/>
  <c r="BO339" i="14"/>
  <c r="BP339" i="14"/>
  <c r="BQ339" i="14"/>
  <c r="BR339" i="14"/>
  <c r="AN340" i="14"/>
  <c r="AO340" i="14"/>
  <c r="AP340" i="14"/>
  <c r="AQ340" i="14"/>
  <c r="AR340" i="14"/>
  <c r="AS340" i="14"/>
  <c r="AT340" i="14"/>
  <c r="AU340" i="14"/>
  <c r="AV340" i="14"/>
  <c r="AW340" i="14"/>
  <c r="BD340" i="14"/>
  <c r="BE340" i="14"/>
  <c r="BF340" i="14"/>
  <c r="BG340" i="14"/>
  <c r="BH340" i="14"/>
  <c r="BI340" i="14"/>
  <c r="BJ340" i="14"/>
  <c r="BK340" i="14"/>
  <c r="BL340" i="14"/>
  <c r="BM340" i="14"/>
  <c r="BN340" i="14"/>
  <c r="BO340" i="14"/>
  <c r="BP340" i="14"/>
  <c r="BQ340" i="14"/>
  <c r="BR340" i="14"/>
  <c r="AN341" i="14"/>
  <c r="AO341" i="14"/>
  <c r="AP341" i="14"/>
  <c r="AQ341" i="14"/>
  <c r="AR341" i="14"/>
  <c r="AS341" i="14"/>
  <c r="AT341" i="14"/>
  <c r="AU341" i="14"/>
  <c r="AV341" i="14"/>
  <c r="AW341" i="14"/>
  <c r="BD341" i="14"/>
  <c r="BE341" i="14"/>
  <c r="BF341" i="14"/>
  <c r="BG341" i="14"/>
  <c r="BH341" i="14"/>
  <c r="BI341" i="14"/>
  <c r="BJ341" i="14"/>
  <c r="BK341" i="14"/>
  <c r="BL341" i="14"/>
  <c r="BM341" i="14"/>
  <c r="BN341" i="14"/>
  <c r="BO341" i="14"/>
  <c r="BP341" i="14"/>
  <c r="BQ341" i="14"/>
  <c r="BR341" i="14"/>
  <c r="AN342" i="14"/>
  <c r="AO342" i="14"/>
  <c r="AP342" i="14"/>
  <c r="AQ342" i="14"/>
  <c r="AR342" i="14"/>
  <c r="AS342" i="14"/>
  <c r="AT342" i="14"/>
  <c r="AU342" i="14"/>
  <c r="AV342" i="14"/>
  <c r="AW342" i="14"/>
  <c r="BD342" i="14"/>
  <c r="BE342" i="14"/>
  <c r="BF342" i="14"/>
  <c r="BG342" i="14"/>
  <c r="BH342" i="14"/>
  <c r="BI342" i="14"/>
  <c r="BJ342" i="14"/>
  <c r="BK342" i="14"/>
  <c r="BL342" i="14"/>
  <c r="BM342" i="14"/>
  <c r="BN342" i="14"/>
  <c r="BO342" i="14"/>
  <c r="BP342" i="14"/>
  <c r="BQ342" i="14"/>
  <c r="BR342" i="14"/>
  <c r="AN343" i="14"/>
  <c r="AO343" i="14"/>
  <c r="AP343" i="14"/>
  <c r="AQ343" i="14"/>
  <c r="AR343" i="14"/>
  <c r="AS343" i="14"/>
  <c r="AT343" i="14"/>
  <c r="AU343" i="14"/>
  <c r="AV343" i="14"/>
  <c r="AW343" i="14"/>
  <c r="BD343" i="14"/>
  <c r="BE343" i="14"/>
  <c r="BF343" i="14"/>
  <c r="BG343" i="14"/>
  <c r="BH343" i="14"/>
  <c r="BI343" i="14"/>
  <c r="BJ343" i="14"/>
  <c r="BK343" i="14"/>
  <c r="BL343" i="14"/>
  <c r="BM343" i="14"/>
  <c r="BN343" i="14"/>
  <c r="BO343" i="14"/>
  <c r="BP343" i="14"/>
  <c r="BQ343" i="14"/>
  <c r="BR343" i="14"/>
  <c r="AN344" i="14"/>
  <c r="AO344" i="14"/>
  <c r="AP344" i="14"/>
  <c r="AQ344" i="14"/>
  <c r="AR344" i="14"/>
  <c r="AS344" i="14"/>
  <c r="AT344" i="14"/>
  <c r="AU344" i="14"/>
  <c r="AV344" i="14"/>
  <c r="AW344" i="14"/>
  <c r="BD344" i="14"/>
  <c r="BE344" i="14"/>
  <c r="BF344" i="14"/>
  <c r="BG344" i="14"/>
  <c r="BH344" i="14"/>
  <c r="BI344" i="14"/>
  <c r="BJ344" i="14"/>
  <c r="BK344" i="14"/>
  <c r="BL344" i="14"/>
  <c r="BM344" i="14"/>
  <c r="BN344" i="14"/>
  <c r="BO344" i="14"/>
  <c r="BP344" i="14"/>
  <c r="BQ344" i="14"/>
  <c r="BR344" i="14"/>
  <c r="AN345" i="14"/>
  <c r="AO345" i="14"/>
  <c r="AP345" i="14"/>
  <c r="AQ345" i="14"/>
  <c r="AR345" i="14"/>
  <c r="AS345" i="14"/>
  <c r="AT345" i="14"/>
  <c r="AU345" i="14"/>
  <c r="AV345" i="14"/>
  <c r="AW345" i="14"/>
  <c r="BD345" i="14"/>
  <c r="BE345" i="14"/>
  <c r="BF345" i="14"/>
  <c r="BG345" i="14"/>
  <c r="BH345" i="14"/>
  <c r="BI345" i="14"/>
  <c r="BJ345" i="14"/>
  <c r="BK345" i="14"/>
  <c r="BL345" i="14"/>
  <c r="BM345" i="14"/>
  <c r="BN345" i="14"/>
  <c r="BO345" i="14"/>
  <c r="BP345" i="14"/>
  <c r="BQ345" i="14"/>
  <c r="BR345" i="14"/>
  <c r="AN346" i="14"/>
  <c r="AO346" i="14"/>
  <c r="AP346" i="14"/>
  <c r="AQ346" i="14"/>
  <c r="AR346" i="14"/>
  <c r="AS346" i="14"/>
  <c r="AT346" i="14"/>
  <c r="AU346" i="14"/>
  <c r="AV346" i="14"/>
  <c r="AW346" i="14"/>
  <c r="BD346" i="14"/>
  <c r="BE346" i="14"/>
  <c r="BF346" i="14"/>
  <c r="BG346" i="14"/>
  <c r="BH346" i="14"/>
  <c r="BI346" i="14"/>
  <c r="BJ346" i="14"/>
  <c r="BK346" i="14"/>
  <c r="BL346" i="14"/>
  <c r="BM346" i="14"/>
  <c r="BN346" i="14"/>
  <c r="BO346" i="14"/>
  <c r="BP346" i="14"/>
  <c r="BQ346" i="14"/>
  <c r="BR346" i="14"/>
  <c r="AN347" i="14"/>
  <c r="AO347" i="14"/>
  <c r="AP347" i="14"/>
  <c r="AQ347" i="14"/>
  <c r="AR347" i="14"/>
  <c r="AS347" i="14"/>
  <c r="AT347" i="14"/>
  <c r="AU347" i="14"/>
  <c r="AV347" i="14"/>
  <c r="AW347" i="14"/>
  <c r="BD347" i="14"/>
  <c r="BE347" i="14"/>
  <c r="BF347" i="14"/>
  <c r="BG347" i="14"/>
  <c r="BH347" i="14"/>
  <c r="BI347" i="14"/>
  <c r="BJ347" i="14"/>
  <c r="BK347" i="14"/>
  <c r="BL347" i="14"/>
  <c r="BM347" i="14"/>
  <c r="BN347" i="14"/>
  <c r="BO347" i="14"/>
  <c r="BP347" i="14"/>
  <c r="BQ347" i="14"/>
  <c r="BR347" i="14"/>
  <c r="AN348" i="14"/>
  <c r="AO348" i="14"/>
  <c r="AP348" i="14"/>
  <c r="AQ348" i="14"/>
  <c r="AR348" i="14"/>
  <c r="AS348" i="14"/>
  <c r="AT348" i="14"/>
  <c r="AU348" i="14"/>
  <c r="AV348" i="14"/>
  <c r="AW348" i="14"/>
  <c r="BD348" i="14"/>
  <c r="BE348" i="14"/>
  <c r="BF348" i="14"/>
  <c r="BG348" i="14"/>
  <c r="BH348" i="14"/>
  <c r="BI348" i="14"/>
  <c r="BJ348" i="14"/>
  <c r="BK348" i="14"/>
  <c r="BL348" i="14"/>
  <c r="BM348" i="14"/>
  <c r="BN348" i="14"/>
  <c r="BO348" i="14"/>
  <c r="BP348" i="14"/>
  <c r="BQ348" i="14"/>
  <c r="BR348" i="14"/>
  <c r="AN349" i="14"/>
  <c r="AO349" i="14"/>
  <c r="AP349" i="14"/>
  <c r="AQ349" i="14"/>
  <c r="AR349" i="14"/>
  <c r="AS349" i="14"/>
  <c r="AT349" i="14"/>
  <c r="AU349" i="14"/>
  <c r="AV349" i="14"/>
  <c r="AW349" i="14"/>
  <c r="BD349" i="14"/>
  <c r="BE349" i="14"/>
  <c r="BF349" i="14"/>
  <c r="BG349" i="14"/>
  <c r="BH349" i="14"/>
  <c r="BI349" i="14"/>
  <c r="BJ349" i="14"/>
  <c r="BK349" i="14"/>
  <c r="BL349" i="14"/>
  <c r="BM349" i="14"/>
  <c r="BN349" i="14"/>
  <c r="BO349" i="14"/>
  <c r="BP349" i="14"/>
  <c r="BQ349" i="14"/>
  <c r="BR349" i="14"/>
  <c r="AN350" i="14"/>
  <c r="AO350" i="14"/>
  <c r="AP350" i="14"/>
  <c r="AQ350" i="14"/>
  <c r="AR350" i="14"/>
  <c r="AS350" i="14"/>
  <c r="AT350" i="14"/>
  <c r="AU350" i="14"/>
  <c r="AV350" i="14"/>
  <c r="AW350" i="14"/>
  <c r="BD350" i="14"/>
  <c r="BE350" i="14"/>
  <c r="BF350" i="14"/>
  <c r="BG350" i="14"/>
  <c r="BH350" i="14"/>
  <c r="BI350" i="14"/>
  <c r="BJ350" i="14"/>
  <c r="BK350" i="14"/>
  <c r="BL350" i="14"/>
  <c r="BM350" i="14"/>
  <c r="BN350" i="14"/>
  <c r="BO350" i="14"/>
  <c r="BP350" i="14"/>
  <c r="BQ350" i="14"/>
  <c r="BR350" i="14"/>
  <c r="AN351" i="14"/>
  <c r="AO351" i="14"/>
  <c r="AP351" i="14"/>
  <c r="AQ351" i="14"/>
  <c r="AR351" i="14"/>
  <c r="AS351" i="14"/>
  <c r="AT351" i="14"/>
  <c r="AU351" i="14"/>
  <c r="AV351" i="14"/>
  <c r="AW351" i="14"/>
  <c r="BD351" i="14"/>
  <c r="BE351" i="14"/>
  <c r="BF351" i="14"/>
  <c r="BG351" i="14"/>
  <c r="BH351" i="14"/>
  <c r="BI351" i="14"/>
  <c r="BJ351" i="14"/>
  <c r="BK351" i="14"/>
  <c r="BL351" i="14"/>
  <c r="BM351" i="14"/>
  <c r="BN351" i="14"/>
  <c r="BO351" i="14"/>
  <c r="BP351" i="14"/>
  <c r="BQ351" i="14"/>
  <c r="BR351" i="14"/>
  <c r="AN352" i="14"/>
  <c r="AO352" i="14"/>
  <c r="AP352" i="14"/>
  <c r="AQ352" i="14"/>
  <c r="AR352" i="14"/>
  <c r="AS352" i="14"/>
  <c r="AT352" i="14"/>
  <c r="AU352" i="14"/>
  <c r="AV352" i="14"/>
  <c r="AW352" i="14"/>
  <c r="BD352" i="14"/>
  <c r="BE352" i="14"/>
  <c r="BF352" i="14"/>
  <c r="BG352" i="14"/>
  <c r="BH352" i="14"/>
  <c r="BI352" i="14"/>
  <c r="BJ352" i="14"/>
  <c r="BK352" i="14"/>
  <c r="BL352" i="14"/>
  <c r="BM352" i="14"/>
  <c r="BN352" i="14"/>
  <c r="BO352" i="14"/>
  <c r="BP352" i="14"/>
  <c r="BQ352" i="14"/>
  <c r="BR352" i="14"/>
  <c r="AN353" i="14"/>
  <c r="AO353" i="14"/>
  <c r="AP353" i="14"/>
  <c r="AQ353" i="14"/>
  <c r="AR353" i="14"/>
  <c r="AS353" i="14"/>
  <c r="AT353" i="14"/>
  <c r="AU353" i="14"/>
  <c r="AV353" i="14"/>
  <c r="AW353" i="14"/>
  <c r="BD353" i="14"/>
  <c r="BE353" i="14"/>
  <c r="BF353" i="14"/>
  <c r="BG353" i="14"/>
  <c r="BH353" i="14"/>
  <c r="BI353" i="14"/>
  <c r="BJ353" i="14"/>
  <c r="BK353" i="14"/>
  <c r="BL353" i="14"/>
  <c r="BM353" i="14"/>
  <c r="BN353" i="14"/>
  <c r="BO353" i="14"/>
  <c r="BP353" i="14"/>
  <c r="BQ353" i="14"/>
  <c r="BR353" i="14"/>
  <c r="AN292" i="14"/>
  <c r="AO292" i="14"/>
  <c r="AP292" i="14"/>
  <c r="AQ292" i="14"/>
  <c r="AR292" i="14"/>
  <c r="AS292" i="14"/>
  <c r="AT292" i="14"/>
  <c r="AU292" i="14"/>
  <c r="AV292" i="14"/>
  <c r="AW292" i="14"/>
  <c r="BD292" i="14"/>
  <c r="BE292" i="14"/>
  <c r="BF292" i="14"/>
  <c r="BG292" i="14"/>
  <c r="BH292" i="14"/>
  <c r="BI292" i="14"/>
  <c r="BJ292" i="14"/>
  <c r="BK292" i="14"/>
  <c r="BL292" i="14"/>
  <c r="BM292" i="14"/>
  <c r="BN292" i="14"/>
  <c r="BO292" i="14"/>
  <c r="BP292" i="14"/>
  <c r="BQ292" i="14"/>
  <c r="BR292" i="14"/>
  <c r="AN293" i="14"/>
  <c r="AO293" i="14"/>
  <c r="AP293" i="14"/>
  <c r="AQ293" i="14"/>
  <c r="AR293" i="14"/>
  <c r="AS293" i="14"/>
  <c r="AT293" i="14"/>
  <c r="AU293" i="14"/>
  <c r="AV293" i="14"/>
  <c r="AW293" i="14"/>
  <c r="BD293" i="14"/>
  <c r="BE293" i="14"/>
  <c r="BF293" i="14"/>
  <c r="BG293" i="14"/>
  <c r="BH293" i="14"/>
  <c r="BI293" i="14"/>
  <c r="BJ293" i="14"/>
  <c r="BK293" i="14"/>
  <c r="BL293" i="14"/>
  <c r="BM293" i="14"/>
  <c r="BN293" i="14"/>
  <c r="BO293" i="14"/>
  <c r="BP293" i="14"/>
  <c r="BQ293" i="14"/>
  <c r="BR293" i="14"/>
  <c r="AN294" i="14"/>
  <c r="AO294" i="14"/>
  <c r="AP294" i="14"/>
  <c r="AQ294" i="14"/>
  <c r="AR294" i="14"/>
  <c r="AS294" i="14"/>
  <c r="AT294" i="14"/>
  <c r="AU294" i="14"/>
  <c r="AV294" i="14"/>
  <c r="AW294" i="14"/>
  <c r="BD294" i="14"/>
  <c r="BE294" i="14"/>
  <c r="BF294" i="14"/>
  <c r="BG294" i="14"/>
  <c r="BH294" i="14"/>
  <c r="BI294" i="14"/>
  <c r="BJ294" i="14"/>
  <c r="BK294" i="14"/>
  <c r="BL294" i="14"/>
  <c r="BM294" i="14"/>
  <c r="BN294" i="14"/>
  <c r="BO294" i="14"/>
  <c r="BP294" i="14"/>
  <c r="BQ294" i="14"/>
  <c r="BR294" i="14"/>
  <c r="AN295" i="14"/>
  <c r="AO295" i="14"/>
  <c r="AP295" i="14"/>
  <c r="AQ295" i="14"/>
  <c r="AR295" i="14"/>
  <c r="AS295" i="14"/>
  <c r="AT295" i="14"/>
  <c r="AU295" i="14"/>
  <c r="AV295" i="14"/>
  <c r="AW295" i="14"/>
  <c r="BD295" i="14"/>
  <c r="BE295" i="14"/>
  <c r="BF295" i="14"/>
  <c r="BG295" i="14"/>
  <c r="BH295" i="14"/>
  <c r="BI295" i="14"/>
  <c r="BJ295" i="14"/>
  <c r="BK295" i="14"/>
  <c r="BL295" i="14"/>
  <c r="BM295" i="14"/>
  <c r="BN295" i="14"/>
  <c r="BO295" i="14"/>
  <c r="BP295" i="14"/>
  <c r="BQ295" i="14"/>
  <c r="BR295" i="14"/>
  <c r="AN296" i="14"/>
  <c r="AO296" i="14"/>
  <c r="AP296" i="14"/>
  <c r="AQ296" i="14"/>
  <c r="AR296" i="14"/>
  <c r="AS296" i="14"/>
  <c r="AT296" i="14"/>
  <c r="AU296" i="14"/>
  <c r="AV296" i="14"/>
  <c r="AW296" i="14"/>
  <c r="BD296" i="14"/>
  <c r="BE296" i="14"/>
  <c r="BF296" i="14"/>
  <c r="BG296" i="14"/>
  <c r="BH296" i="14"/>
  <c r="BI296" i="14"/>
  <c r="BJ296" i="14"/>
  <c r="BK296" i="14"/>
  <c r="BL296" i="14"/>
  <c r="BM296" i="14"/>
  <c r="BN296" i="14"/>
  <c r="BO296" i="14"/>
  <c r="BP296" i="14"/>
  <c r="BQ296" i="14"/>
  <c r="BR296" i="14"/>
  <c r="AN297" i="14"/>
  <c r="AO297" i="14"/>
  <c r="AP297" i="14"/>
  <c r="AQ297" i="14"/>
  <c r="AR297" i="14"/>
  <c r="AS297" i="14"/>
  <c r="AT297" i="14"/>
  <c r="AU297" i="14"/>
  <c r="AV297" i="14"/>
  <c r="AW297" i="14"/>
  <c r="BD297" i="14"/>
  <c r="BE297" i="14"/>
  <c r="BF297" i="14"/>
  <c r="BG297" i="14"/>
  <c r="BH297" i="14"/>
  <c r="BI297" i="14"/>
  <c r="BJ297" i="14"/>
  <c r="BK297" i="14"/>
  <c r="BL297" i="14"/>
  <c r="BM297" i="14"/>
  <c r="BN297" i="14"/>
  <c r="BO297" i="14"/>
  <c r="BP297" i="14"/>
  <c r="BQ297" i="14"/>
  <c r="BR297" i="14"/>
  <c r="AN298" i="14"/>
  <c r="AO298" i="14"/>
  <c r="AP298" i="14"/>
  <c r="AQ298" i="14"/>
  <c r="AR298" i="14"/>
  <c r="AS298" i="14"/>
  <c r="AT298" i="14"/>
  <c r="AU298" i="14"/>
  <c r="AV298" i="14"/>
  <c r="AW298" i="14"/>
  <c r="BD298" i="14"/>
  <c r="BE298" i="14"/>
  <c r="BF298" i="14"/>
  <c r="BG298" i="14"/>
  <c r="BH298" i="14"/>
  <c r="BI298" i="14"/>
  <c r="BJ298" i="14"/>
  <c r="BK298" i="14"/>
  <c r="BL298" i="14"/>
  <c r="BM298" i="14"/>
  <c r="BN298" i="14"/>
  <c r="BO298" i="14"/>
  <c r="BP298" i="14"/>
  <c r="BQ298" i="14"/>
  <c r="BR298" i="14"/>
  <c r="AN299" i="14"/>
  <c r="AO299" i="14"/>
  <c r="AP299" i="14"/>
  <c r="AQ299" i="14"/>
  <c r="AR299" i="14"/>
  <c r="AS299" i="14"/>
  <c r="AT299" i="14"/>
  <c r="AU299" i="14"/>
  <c r="AV299" i="14"/>
  <c r="AW299" i="14"/>
  <c r="BD299" i="14"/>
  <c r="BE299" i="14"/>
  <c r="BF299" i="14"/>
  <c r="BG299" i="14"/>
  <c r="BH299" i="14"/>
  <c r="BI299" i="14"/>
  <c r="BJ299" i="14"/>
  <c r="BK299" i="14"/>
  <c r="BL299" i="14"/>
  <c r="BM299" i="14"/>
  <c r="BN299" i="14"/>
  <c r="BO299" i="14"/>
  <c r="BP299" i="14"/>
  <c r="BQ299" i="14"/>
  <c r="BR299" i="14"/>
  <c r="AN300" i="14"/>
  <c r="AO300" i="14"/>
  <c r="AP300" i="14"/>
  <c r="AQ300" i="14"/>
  <c r="AR300" i="14"/>
  <c r="AS300" i="14"/>
  <c r="AT300" i="14"/>
  <c r="AU300" i="14"/>
  <c r="AV300" i="14"/>
  <c r="AW300" i="14"/>
  <c r="BD300" i="14"/>
  <c r="BE300" i="14"/>
  <c r="BF300" i="14"/>
  <c r="BG300" i="14"/>
  <c r="BH300" i="14"/>
  <c r="BI300" i="14"/>
  <c r="BJ300" i="14"/>
  <c r="BK300" i="14"/>
  <c r="BL300" i="14"/>
  <c r="BM300" i="14"/>
  <c r="BN300" i="14"/>
  <c r="BO300" i="14"/>
  <c r="BP300" i="14"/>
  <c r="BQ300" i="14"/>
  <c r="BR300" i="14"/>
  <c r="AN301" i="14"/>
  <c r="AO301" i="14"/>
  <c r="AP301" i="14"/>
  <c r="AQ301" i="14"/>
  <c r="AR301" i="14"/>
  <c r="AS301" i="14"/>
  <c r="AT301" i="14"/>
  <c r="BY301" i="14" s="1"/>
  <c r="AU301" i="14"/>
  <c r="AV301" i="14"/>
  <c r="AW301" i="14"/>
  <c r="BD301" i="14"/>
  <c r="BE301" i="14"/>
  <c r="BF301" i="14"/>
  <c r="BG301" i="14"/>
  <c r="BH301" i="14"/>
  <c r="BI301" i="14"/>
  <c r="BJ301" i="14"/>
  <c r="BK301" i="14"/>
  <c r="BL301" i="14"/>
  <c r="BM301" i="14"/>
  <c r="BN301" i="14"/>
  <c r="BO301" i="14"/>
  <c r="BP301" i="14"/>
  <c r="BQ301" i="14"/>
  <c r="BR301" i="14"/>
  <c r="AN302" i="14"/>
  <c r="AO302" i="14"/>
  <c r="AP302" i="14"/>
  <c r="AQ302" i="14"/>
  <c r="AR302" i="14"/>
  <c r="AS302" i="14"/>
  <c r="AT302" i="14"/>
  <c r="AU302" i="14"/>
  <c r="AV302" i="14"/>
  <c r="AW302" i="14"/>
  <c r="BD302" i="14"/>
  <c r="BE302" i="14"/>
  <c r="BF302" i="14"/>
  <c r="BG302" i="14"/>
  <c r="BH302" i="14"/>
  <c r="BI302" i="14"/>
  <c r="BJ302" i="14"/>
  <c r="BK302" i="14"/>
  <c r="BL302" i="14"/>
  <c r="BM302" i="14"/>
  <c r="BN302" i="14"/>
  <c r="BO302" i="14"/>
  <c r="BP302" i="14"/>
  <c r="BQ302" i="14"/>
  <c r="BR302" i="14"/>
  <c r="AN303" i="14"/>
  <c r="AO303" i="14"/>
  <c r="AP303" i="14"/>
  <c r="AQ303" i="14"/>
  <c r="AR303" i="14"/>
  <c r="AS303" i="14"/>
  <c r="AT303" i="14"/>
  <c r="AU303" i="14"/>
  <c r="AV303" i="14"/>
  <c r="AW303" i="14"/>
  <c r="BD303" i="14"/>
  <c r="BE303" i="14"/>
  <c r="BF303" i="14"/>
  <c r="BG303" i="14"/>
  <c r="BH303" i="14"/>
  <c r="BI303" i="14"/>
  <c r="BJ303" i="14"/>
  <c r="BK303" i="14"/>
  <c r="BL303" i="14"/>
  <c r="BM303" i="14"/>
  <c r="BN303" i="14"/>
  <c r="BO303" i="14"/>
  <c r="BP303" i="14"/>
  <c r="BQ303" i="14"/>
  <c r="BR303" i="14"/>
  <c r="AN304" i="14"/>
  <c r="AO304" i="14"/>
  <c r="AP304" i="14"/>
  <c r="AQ304" i="14"/>
  <c r="AR304" i="14"/>
  <c r="AS304" i="14"/>
  <c r="AT304" i="14"/>
  <c r="AU304" i="14"/>
  <c r="AV304" i="14"/>
  <c r="AW304" i="14"/>
  <c r="BD304" i="14"/>
  <c r="BE304" i="14"/>
  <c r="BF304" i="14"/>
  <c r="BG304" i="14"/>
  <c r="BH304" i="14"/>
  <c r="BI304" i="14"/>
  <c r="BJ304" i="14"/>
  <c r="BK304" i="14"/>
  <c r="BL304" i="14"/>
  <c r="BM304" i="14"/>
  <c r="BN304" i="14"/>
  <c r="BO304" i="14"/>
  <c r="BP304" i="14"/>
  <c r="BQ304" i="14"/>
  <c r="BR304" i="14"/>
  <c r="AN305" i="14"/>
  <c r="AO305" i="14"/>
  <c r="AP305" i="14"/>
  <c r="AQ305" i="14"/>
  <c r="AR305" i="14"/>
  <c r="AS305" i="14"/>
  <c r="AT305" i="14"/>
  <c r="AU305" i="14"/>
  <c r="AV305" i="14"/>
  <c r="AW305" i="14"/>
  <c r="BD305" i="14"/>
  <c r="BS305" i="14" s="1"/>
  <c r="BE305" i="14"/>
  <c r="BF305" i="14"/>
  <c r="BG305" i="14"/>
  <c r="BH305" i="14"/>
  <c r="BI305" i="14"/>
  <c r="BJ305" i="14"/>
  <c r="BK305" i="14"/>
  <c r="BL305" i="14"/>
  <c r="CA305" i="14" s="1"/>
  <c r="BM305" i="14"/>
  <c r="BN305" i="14"/>
  <c r="BO305" i="14"/>
  <c r="BP305" i="14"/>
  <c r="BQ305" i="14"/>
  <c r="BR305" i="14"/>
  <c r="AN306" i="14"/>
  <c r="AO306" i="14"/>
  <c r="AP306" i="14"/>
  <c r="AQ306" i="14"/>
  <c r="AR306" i="14"/>
  <c r="AS306" i="14"/>
  <c r="AT306" i="14"/>
  <c r="AU306" i="14"/>
  <c r="AV306" i="14"/>
  <c r="AW306" i="14"/>
  <c r="BD306" i="14"/>
  <c r="BE306" i="14"/>
  <c r="BF306" i="14"/>
  <c r="BG306" i="14"/>
  <c r="BH306" i="14"/>
  <c r="BI306" i="14"/>
  <c r="BJ306" i="14"/>
  <c r="BK306" i="14"/>
  <c r="BL306" i="14"/>
  <c r="BM306" i="14"/>
  <c r="BN306" i="14"/>
  <c r="BO306" i="14"/>
  <c r="BP306" i="14"/>
  <c r="BQ306" i="14"/>
  <c r="BR306" i="14"/>
  <c r="BZ306" i="14"/>
  <c r="AN307" i="14"/>
  <c r="AO307" i="14"/>
  <c r="AP307" i="14"/>
  <c r="AQ307" i="14"/>
  <c r="AR307" i="14"/>
  <c r="AS307" i="14"/>
  <c r="AT307" i="14"/>
  <c r="AU307" i="14"/>
  <c r="AV307" i="14"/>
  <c r="AW307" i="14"/>
  <c r="BD307" i="14"/>
  <c r="BE307" i="14"/>
  <c r="BF307" i="14"/>
  <c r="BG307" i="14"/>
  <c r="BH307" i="14"/>
  <c r="BI307" i="14"/>
  <c r="BJ307" i="14"/>
  <c r="BK307" i="14"/>
  <c r="BL307" i="14"/>
  <c r="BM307" i="14"/>
  <c r="BN307" i="14"/>
  <c r="BO307" i="14"/>
  <c r="BP307" i="14"/>
  <c r="BQ307" i="14"/>
  <c r="BR307" i="14"/>
  <c r="AN308" i="14"/>
  <c r="AO308" i="14"/>
  <c r="AP308" i="14"/>
  <c r="AQ308" i="14"/>
  <c r="AR308" i="14"/>
  <c r="AS308" i="14"/>
  <c r="AT308" i="14"/>
  <c r="AU308" i="14"/>
  <c r="AV308" i="14"/>
  <c r="AW308" i="14"/>
  <c r="BD308" i="14"/>
  <c r="BE308" i="14"/>
  <c r="BF308" i="14"/>
  <c r="BG308" i="14"/>
  <c r="BH308" i="14"/>
  <c r="BI308" i="14"/>
  <c r="BJ308" i="14"/>
  <c r="BK308" i="14"/>
  <c r="BL308" i="14"/>
  <c r="BM308" i="14"/>
  <c r="BN308" i="14"/>
  <c r="BO308" i="14"/>
  <c r="BP308" i="14"/>
  <c r="BQ308" i="14"/>
  <c r="BR308" i="14"/>
  <c r="AN309" i="14"/>
  <c r="AO309" i="14"/>
  <c r="AP309" i="14"/>
  <c r="AQ309" i="14"/>
  <c r="AR309" i="14"/>
  <c r="AS309" i="14"/>
  <c r="AT309" i="14"/>
  <c r="AU309" i="14"/>
  <c r="AV309" i="14"/>
  <c r="AW309" i="14"/>
  <c r="BD309" i="14"/>
  <c r="BE309" i="14"/>
  <c r="BF309" i="14"/>
  <c r="BG309" i="14"/>
  <c r="BH309" i="14"/>
  <c r="BI309" i="14"/>
  <c r="BJ309" i="14"/>
  <c r="BK309" i="14"/>
  <c r="BL309" i="14"/>
  <c r="BM309" i="14"/>
  <c r="BN309" i="14"/>
  <c r="BO309" i="14"/>
  <c r="BP309" i="14"/>
  <c r="BQ309" i="14"/>
  <c r="BR309" i="14"/>
  <c r="AN310" i="14"/>
  <c r="AO310" i="14"/>
  <c r="AP310" i="14"/>
  <c r="AQ310" i="14"/>
  <c r="AR310" i="14"/>
  <c r="AS310" i="14"/>
  <c r="AT310" i="14"/>
  <c r="AU310" i="14"/>
  <c r="AV310" i="14"/>
  <c r="AW310" i="14"/>
  <c r="BD310" i="14"/>
  <c r="BE310" i="14"/>
  <c r="BF310" i="14"/>
  <c r="BG310" i="14"/>
  <c r="BH310" i="14"/>
  <c r="BI310" i="14"/>
  <c r="BJ310" i="14"/>
  <c r="BK310" i="14"/>
  <c r="BL310" i="14"/>
  <c r="BM310" i="14"/>
  <c r="BN310" i="14"/>
  <c r="BO310" i="14"/>
  <c r="BP310" i="14"/>
  <c r="BQ310" i="14"/>
  <c r="BR310" i="14"/>
  <c r="AN311" i="14"/>
  <c r="AO311" i="14"/>
  <c r="AP311" i="14"/>
  <c r="AQ311" i="14"/>
  <c r="AR311" i="14"/>
  <c r="AS311" i="14"/>
  <c r="AT311" i="14"/>
  <c r="AU311" i="14"/>
  <c r="AV311" i="14"/>
  <c r="AW311" i="14"/>
  <c r="BD311" i="14"/>
  <c r="BE311" i="14"/>
  <c r="BF311" i="14"/>
  <c r="BG311" i="14"/>
  <c r="BH311" i="14"/>
  <c r="BI311" i="14"/>
  <c r="BJ311" i="14"/>
  <c r="BK311" i="14"/>
  <c r="BL311" i="14"/>
  <c r="BM311" i="14"/>
  <c r="BN311" i="14"/>
  <c r="BO311" i="14"/>
  <c r="BP311" i="14"/>
  <c r="BQ311" i="14"/>
  <c r="BR311" i="14"/>
  <c r="AN312" i="14"/>
  <c r="AO312" i="14"/>
  <c r="AP312" i="14"/>
  <c r="AQ312" i="14"/>
  <c r="AR312" i="14"/>
  <c r="AS312" i="14"/>
  <c r="AT312" i="14"/>
  <c r="AU312" i="14"/>
  <c r="AV312" i="14"/>
  <c r="AW312" i="14"/>
  <c r="BD312" i="14"/>
  <c r="BE312" i="14"/>
  <c r="BF312" i="14"/>
  <c r="BG312" i="14"/>
  <c r="BH312" i="14"/>
  <c r="BI312" i="14"/>
  <c r="BJ312" i="14"/>
  <c r="BK312" i="14"/>
  <c r="BL312" i="14"/>
  <c r="BM312" i="14"/>
  <c r="BN312" i="14"/>
  <c r="BO312" i="14"/>
  <c r="BP312" i="14"/>
  <c r="BQ312" i="14"/>
  <c r="BR312" i="14"/>
  <c r="AN313" i="14"/>
  <c r="AO313" i="14"/>
  <c r="AP313" i="14"/>
  <c r="AQ313" i="14"/>
  <c r="AR313" i="14"/>
  <c r="AS313" i="14"/>
  <c r="AT313" i="14"/>
  <c r="AU313" i="14"/>
  <c r="AV313" i="14"/>
  <c r="AW313" i="14"/>
  <c r="BD313" i="14"/>
  <c r="BE313" i="14"/>
  <c r="BF313" i="14"/>
  <c r="BG313" i="14"/>
  <c r="BH313" i="14"/>
  <c r="BI313" i="14"/>
  <c r="BJ313" i="14"/>
  <c r="BK313" i="14"/>
  <c r="BL313" i="14"/>
  <c r="BM313" i="14"/>
  <c r="BN313" i="14"/>
  <c r="BO313" i="14"/>
  <c r="BP313" i="14"/>
  <c r="BQ313" i="14"/>
  <c r="BR313" i="14"/>
  <c r="AN314" i="14"/>
  <c r="AO314" i="14"/>
  <c r="AP314" i="14"/>
  <c r="AQ314" i="14"/>
  <c r="AR314" i="14"/>
  <c r="AS314" i="14"/>
  <c r="AT314" i="14"/>
  <c r="AU314" i="14"/>
  <c r="AV314" i="14"/>
  <c r="AW314" i="14"/>
  <c r="BD314" i="14"/>
  <c r="BE314" i="14"/>
  <c r="BF314" i="14"/>
  <c r="BG314" i="14"/>
  <c r="BH314" i="14"/>
  <c r="BI314" i="14"/>
  <c r="BJ314" i="14"/>
  <c r="BK314" i="14"/>
  <c r="BL314" i="14"/>
  <c r="BM314" i="14"/>
  <c r="BN314" i="14"/>
  <c r="BO314" i="14"/>
  <c r="BP314" i="14"/>
  <c r="BQ314" i="14"/>
  <c r="BR314" i="14"/>
  <c r="AN315" i="14"/>
  <c r="AO315" i="14"/>
  <c r="AP315" i="14"/>
  <c r="AQ315" i="14"/>
  <c r="AR315" i="14"/>
  <c r="AS315" i="14"/>
  <c r="AT315" i="14"/>
  <c r="AU315" i="14"/>
  <c r="AV315" i="14"/>
  <c r="AW315" i="14"/>
  <c r="BD315" i="14"/>
  <c r="BE315" i="14"/>
  <c r="BT315" i="14" s="1"/>
  <c r="BF315" i="14"/>
  <c r="BG315" i="14"/>
  <c r="BH315" i="14"/>
  <c r="BI315" i="14"/>
  <c r="BJ315" i="14"/>
  <c r="BK315" i="14"/>
  <c r="BL315" i="14"/>
  <c r="BM315" i="14"/>
  <c r="BN315" i="14"/>
  <c r="BO315" i="14"/>
  <c r="BP315" i="14"/>
  <c r="BQ315" i="14"/>
  <c r="BR315" i="14"/>
  <c r="AN316" i="14"/>
  <c r="AO316" i="14"/>
  <c r="AP316" i="14"/>
  <c r="AQ316" i="14"/>
  <c r="AR316" i="14"/>
  <c r="AS316" i="14"/>
  <c r="AT316" i="14"/>
  <c r="AU316" i="14"/>
  <c r="AV316" i="14"/>
  <c r="AW316" i="14"/>
  <c r="BD316" i="14"/>
  <c r="BE316" i="14"/>
  <c r="BF316" i="14"/>
  <c r="BG316" i="14"/>
  <c r="BH316" i="14"/>
  <c r="BW316" i="14" s="1"/>
  <c r="BI316" i="14"/>
  <c r="BJ316" i="14"/>
  <c r="BK316" i="14"/>
  <c r="BL316" i="14"/>
  <c r="BM316" i="14"/>
  <c r="BN316" i="14"/>
  <c r="BO316" i="14"/>
  <c r="BP316" i="14"/>
  <c r="BQ316" i="14"/>
  <c r="BR316" i="14"/>
  <c r="AN317" i="14"/>
  <c r="AO317" i="14"/>
  <c r="AP317" i="14"/>
  <c r="AQ317" i="14"/>
  <c r="AR317" i="14"/>
  <c r="AS317" i="14"/>
  <c r="AT317" i="14"/>
  <c r="AU317" i="14"/>
  <c r="AV317" i="14"/>
  <c r="AW317" i="14"/>
  <c r="CB317" i="14" s="1"/>
  <c r="BD317" i="14"/>
  <c r="BE317" i="14"/>
  <c r="BF317" i="14"/>
  <c r="BG317" i="14"/>
  <c r="BH317" i="14"/>
  <c r="BI317" i="14"/>
  <c r="BJ317" i="14"/>
  <c r="BK317" i="14"/>
  <c r="BL317" i="14"/>
  <c r="BM317" i="14"/>
  <c r="BN317" i="14"/>
  <c r="BO317" i="14"/>
  <c r="BP317" i="14"/>
  <c r="BQ317" i="14"/>
  <c r="BR317" i="14"/>
  <c r="AN318" i="14"/>
  <c r="AO318" i="14"/>
  <c r="AP318" i="14"/>
  <c r="AQ318" i="14"/>
  <c r="AR318" i="14"/>
  <c r="AS318" i="14"/>
  <c r="AT318" i="14"/>
  <c r="AU318" i="14"/>
  <c r="AV318" i="14"/>
  <c r="AW318" i="14"/>
  <c r="BD318" i="14"/>
  <c r="BE318" i="14"/>
  <c r="BF318" i="14"/>
  <c r="BU318" i="14" s="1"/>
  <c r="BG318" i="14"/>
  <c r="BH318" i="14"/>
  <c r="BI318" i="14"/>
  <c r="BJ318" i="14"/>
  <c r="BK318" i="14"/>
  <c r="BL318" i="14"/>
  <c r="BM318" i="14"/>
  <c r="BN318" i="14"/>
  <c r="BO318" i="14"/>
  <c r="BP318" i="14"/>
  <c r="BQ318" i="14"/>
  <c r="BR318" i="14"/>
  <c r="AN319" i="14"/>
  <c r="AO319" i="14"/>
  <c r="AP319" i="14"/>
  <c r="AQ319" i="14"/>
  <c r="AR319" i="14"/>
  <c r="AS319" i="14"/>
  <c r="AT319" i="14"/>
  <c r="AU319" i="14"/>
  <c r="AV319" i="14"/>
  <c r="AW319" i="14"/>
  <c r="BD319" i="14"/>
  <c r="BE319" i="14"/>
  <c r="BF319" i="14"/>
  <c r="BG319" i="14"/>
  <c r="BH319" i="14"/>
  <c r="BI319" i="14"/>
  <c r="BJ319" i="14"/>
  <c r="BK319" i="14"/>
  <c r="BL319" i="14"/>
  <c r="BM319" i="14"/>
  <c r="BN319" i="14"/>
  <c r="BO319" i="14"/>
  <c r="BP319" i="14"/>
  <c r="BQ319" i="14"/>
  <c r="BR319" i="14"/>
  <c r="AN320" i="14"/>
  <c r="AO320" i="14"/>
  <c r="AP320" i="14"/>
  <c r="AQ320" i="14"/>
  <c r="AR320" i="14"/>
  <c r="AS320" i="14"/>
  <c r="AT320" i="14"/>
  <c r="AU320" i="14"/>
  <c r="AV320" i="14"/>
  <c r="AW320" i="14"/>
  <c r="BD320" i="14"/>
  <c r="BE320" i="14"/>
  <c r="BF320" i="14"/>
  <c r="BG320" i="14"/>
  <c r="BH320" i="14"/>
  <c r="BI320" i="14"/>
  <c r="BJ320" i="14"/>
  <c r="BK320" i="14"/>
  <c r="BL320" i="14"/>
  <c r="BM320" i="14"/>
  <c r="BN320" i="14"/>
  <c r="BO320" i="14"/>
  <c r="BP320" i="14"/>
  <c r="BQ320" i="14"/>
  <c r="BR320" i="14"/>
  <c r="AN321" i="14"/>
  <c r="AO321" i="14"/>
  <c r="AP321" i="14"/>
  <c r="AQ321" i="14"/>
  <c r="AR321" i="14"/>
  <c r="AS321" i="14"/>
  <c r="AT321" i="14"/>
  <c r="AU321" i="14"/>
  <c r="AV321" i="14"/>
  <c r="AW321" i="14"/>
  <c r="BD321" i="14"/>
  <c r="BE321" i="14"/>
  <c r="BF321" i="14"/>
  <c r="BG321" i="14"/>
  <c r="BH321" i="14"/>
  <c r="BI321" i="14"/>
  <c r="BJ321" i="14"/>
  <c r="BK321" i="14"/>
  <c r="BL321" i="14"/>
  <c r="BM321" i="14"/>
  <c r="BN321" i="14"/>
  <c r="BO321" i="14"/>
  <c r="BP321" i="14"/>
  <c r="BQ321" i="14"/>
  <c r="BR321" i="14"/>
  <c r="CB321" i="14"/>
  <c r="AN322" i="14"/>
  <c r="AO322" i="14"/>
  <c r="AP322" i="14"/>
  <c r="AQ322" i="14"/>
  <c r="AR322" i="14"/>
  <c r="AS322" i="14"/>
  <c r="AT322" i="14"/>
  <c r="AU322" i="14"/>
  <c r="AV322" i="14"/>
  <c r="AW322" i="14"/>
  <c r="BD322" i="14"/>
  <c r="BE322" i="14"/>
  <c r="BF322" i="14"/>
  <c r="BG322" i="14"/>
  <c r="BH322" i="14"/>
  <c r="BI322" i="14"/>
  <c r="BJ322" i="14"/>
  <c r="BK322" i="14"/>
  <c r="BL322" i="14"/>
  <c r="BM322" i="14"/>
  <c r="BN322" i="14"/>
  <c r="BO322" i="14"/>
  <c r="BP322" i="14"/>
  <c r="BQ322" i="14"/>
  <c r="BR322" i="14"/>
  <c r="AN323" i="14"/>
  <c r="AO323" i="14"/>
  <c r="AP323" i="14"/>
  <c r="AQ323" i="14"/>
  <c r="AR323" i="14"/>
  <c r="AS323" i="14"/>
  <c r="AT323" i="14"/>
  <c r="AU323" i="14"/>
  <c r="AV323" i="14"/>
  <c r="AW323" i="14"/>
  <c r="BD323" i="14"/>
  <c r="BE323" i="14"/>
  <c r="BF323" i="14"/>
  <c r="BG323" i="14"/>
  <c r="BH323" i="14"/>
  <c r="BI323" i="14"/>
  <c r="BJ323" i="14"/>
  <c r="BK323" i="14"/>
  <c r="BL323" i="14"/>
  <c r="BM323" i="14"/>
  <c r="BN323" i="14"/>
  <c r="BO323" i="14"/>
  <c r="BP323" i="14"/>
  <c r="BQ323" i="14"/>
  <c r="BR323" i="14"/>
  <c r="AN324" i="14"/>
  <c r="AO324" i="14"/>
  <c r="AP324" i="14"/>
  <c r="AQ324" i="14"/>
  <c r="AR324" i="14"/>
  <c r="AS324" i="14"/>
  <c r="AT324" i="14"/>
  <c r="AU324" i="14"/>
  <c r="AV324" i="14"/>
  <c r="AW324" i="14"/>
  <c r="BD324" i="14"/>
  <c r="BE324" i="14"/>
  <c r="BF324" i="14"/>
  <c r="BG324" i="14"/>
  <c r="BH324" i="14"/>
  <c r="BI324" i="14"/>
  <c r="BJ324" i="14"/>
  <c r="BK324" i="14"/>
  <c r="BL324" i="14"/>
  <c r="BM324" i="14"/>
  <c r="BN324" i="14"/>
  <c r="BO324" i="14"/>
  <c r="BP324" i="14"/>
  <c r="BQ324" i="14"/>
  <c r="BR324" i="14"/>
  <c r="AN325" i="14"/>
  <c r="AO325" i="14"/>
  <c r="AP325" i="14"/>
  <c r="AQ325" i="14"/>
  <c r="AR325" i="14"/>
  <c r="AS325" i="14"/>
  <c r="AT325" i="14"/>
  <c r="AU325" i="14"/>
  <c r="AV325" i="14"/>
  <c r="AW325" i="14"/>
  <c r="BD325" i="14"/>
  <c r="BE325" i="14"/>
  <c r="BF325" i="14"/>
  <c r="BG325" i="14"/>
  <c r="BH325" i="14"/>
  <c r="BI325" i="14"/>
  <c r="BJ325" i="14"/>
  <c r="BK325" i="14"/>
  <c r="BL325" i="14"/>
  <c r="BM325" i="14"/>
  <c r="BN325" i="14"/>
  <c r="BO325" i="14"/>
  <c r="BP325" i="14"/>
  <c r="BQ325" i="14"/>
  <c r="BR325" i="14"/>
  <c r="AN326" i="14"/>
  <c r="AO326" i="14"/>
  <c r="AP326" i="14"/>
  <c r="AQ326" i="14"/>
  <c r="AR326" i="14"/>
  <c r="AS326" i="14"/>
  <c r="AT326" i="14"/>
  <c r="AU326" i="14"/>
  <c r="BZ326" i="14" s="1"/>
  <c r="AV326" i="14"/>
  <c r="AW326" i="14"/>
  <c r="BD326" i="14"/>
  <c r="BE326" i="14"/>
  <c r="BF326" i="14"/>
  <c r="BG326" i="14"/>
  <c r="BH326" i="14"/>
  <c r="BI326" i="14"/>
  <c r="BJ326" i="14"/>
  <c r="BK326" i="14"/>
  <c r="BL326" i="14"/>
  <c r="BM326" i="14"/>
  <c r="BN326" i="14"/>
  <c r="BO326" i="14"/>
  <c r="BP326" i="14"/>
  <c r="BQ326" i="14"/>
  <c r="BR326" i="14"/>
  <c r="AN291" i="14"/>
  <c r="AO291" i="14"/>
  <c r="AP291" i="14"/>
  <c r="BU291" i="14" s="1"/>
  <c r="AQ291" i="14"/>
  <c r="AR291" i="14"/>
  <c r="AS291" i="14"/>
  <c r="AT291" i="14"/>
  <c r="AU291" i="14"/>
  <c r="AV291" i="14"/>
  <c r="AW291" i="14"/>
  <c r="BD291" i="14"/>
  <c r="BE291" i="14"/>
  <c r="BF291" i="14"/>
  <c r="BG291" i="14"/>
  <c r="BH291" i="14"/>
  <c r="BI291" i="14"/>
  <c r="BJ291" i="14"/>
  <c r="BK291" i="14"/>
  <c r="BL291" i="14"/>
  <c r="BM291" i="14"/>
  <c r="BN291" i="14"/>
  <c r="BO291" i="14"/>
  <c r="BP291" i="14"/>
  <c r="BQ291" i="14"/>
  <c r="BR291" i="14"/>
  <c r="AN286" i="14"/>
  <c r="AO286" i="14"/>
  <c r="BT286" i="14" s="1"/>
  <c r="AP286" i="14"/>
  <c r="AQ286" i="14"/>
  <c r="AR286" i="14"/>
  <c r="AS286" i="14"/>
  <c r="AT286" i="14"/>
  <c r="AU286" i="14"/>
  <c r="AV286" i="14"/>
  <c r="AW286" i="14"/>
  <c r="CB286" i="14" s="1"/>
  <c r="BD286" i="14"/>
  <c r="BE286" i="14"/>
  <c r="BF286" i="14"/>
  <c r="BG286" i="14"/>
  <c r="BH286" i="14"/>
  <c r="BI286" i="14"/>
  <c r="BJ286" i="14"/>
  <c r="BK286" i="14"/>
  <c r="BL286" i="14"/>
  <c r="BM286" i="14"/>
  <c r="BN286" i="14"/>
  <c r="BO286" i="14"/>
  <c r="BP286" i="14"/>
  <c r="BQ286" i="14"/>
  <c r="BR286" i="14"/>
  <c r="AN287" i="14"/>
  <c r="AO287" i="14"/>
  <c r="AP287" i="14"/>
  <c r="AQ287" i="14"/>
  <c r="AR287" i="14"/>
  <c r="AS287" i="14"/>
  <c r="AT287" i="14"/>
  <c r="AU287" i="14"/>
  <c r="AV287" i="14"/>
  <c r="AW287" i="14"/>
  <c r="BD287" i="14"/>
  <c r="BE287" i="14"/>
  <c r="BF287" i="14"/>
  <c r="BU287" i="14" s="1"/>
  <c r="BG287" i="14"/>
  <c r="BH287" i="14"/>
  <c r="BI287" i="14"/>
  <c r="BJ287" i="14"/>
  <c r="BK287" i="14"/>
  <c r="BL287" i="14"/>
  <c r="BM287" i="14"/>
  <c r="BN287" i="14"/>
  <c r="BO287" i="14"/>
  <c r="BP287" i="14"/>
  <c r="BQ287" i="14"/>
  <c r="BR287" i="14"/>
  <c r="AN288" i="14"/>
  <c r="AO288" i="14"/>
  <c r="AP288" i="14"/>
  <c r="AQ288" i="14"/>
  <c r="AR288" i="14"/>
  <c r="AS288" i="14"/>
  <c r="AT288" i="14"/>
  <c r="AU288" i="14"/>
  <c r="AV288" i="14"/>
  <c r="AW288" i="14"/>
  <c r="BD288" i="14"/>
  <c r="BE288" i="14"/>
  <c r="BF288" i="14"/>
  <c r="BG288" i="14"/>
  <c r="BH288" i="14"/>
  <c r="BI288" i="14"/>
  <c r="BJ288" i="14"/>
  <c r="BK288" i="14"/>
  <c r="BL288" i="14"/>
  <c r="BM288" i="14"/>
  <c r="BN288" i="14"/>
  <c r="BO288" i="14"/>
  <c r="BP288" i="14"/>
  <c r="BQ288" i="14"/>
  <c r="BR288" i="14"/>
  <c r="AN265" i="14"/>
  <c r="AO265" i="14"/>
  <c r="AP265" i="14"/>
  <c r="AQ265" i="14"/>
  <c r="AR265" i="14"/>
  <c r="AS265" i="14"/>
  <c r="AT265" i="14"/>
  <c r="AU265" i="14"/>
  <c r="AV265" i="14"/>
  <c r="AW265" i="14"/>
  <c r="BD265" i="14"/>
  <c r="BE265" i="14"/>
  <c r="BF265" i="14"/>
  <c r="BG265" i="14"/>
  <c r="BH265" i="14"/>
  <c r="BI265" i="14"/>
  <c r="BJ265" i="14"/>
  <c r="BK265" i="14"/>
  <c r="BL265" i="14"/>
  <c r="BM265" i="14"/>
  <c r="BN265" i="14"/>
  <c r="BO265" i="14"/>
  <c r="BP265" i="14"/>
  <c r="BQ265" i="14"/>
  <c r="BR265" i="14"/>
  <c r="AN266" i="14"/>
  <c r="AO266" i="14"/>
  <c r="AP266" i="14"/>
  <c r="AQ266" i="14"/>
  <c r="AR266" i="14"/>
  <c r="AS266" i="14"/>
  <c r="AT266" i="14"/>
  <c r="AU266" i="14"/>
  <c r="AV266" i="14"/>
  <c r="AW266" i="14"/>
  <c r="BD266" i="14"/>
  <c r="BE266" i="14"/>
  <c r="BF266" i="14"/>
  <c r="BG266" i="14"/>
  <c r="BH266" i="14"/>
  <c r="BI266" i="14"/>
  <c r="BJ266" i="14"/>
  <c r="BK266" i="14"/>
  <c r="BL266" i="14"/>
  <c r="BM266" i="14"/>
  <c r="BN266" i="14"/>
  <c r="BO266" i="14"/>
  <c r="BP266" i="14"/>
  <c r="BQ266" i="14"/>
  <c r="BR266" i="14"/>
  <c r="AN267" i="14"/>
  <c r="AO267" i="14"/>
  <c r="AP267" i="14"/>
  <c r="AQ267" i="14"/>
  <c r="AR267" i="14"/>
  <c r="AS267" i="14"/>
  <c r="AT267" i="14"/>
  <c r="AU267" i="14"/>
  <c r="AV267" i="14"/>
  <c r="AW267" i="14"/>
  <c r="BD267" i="14"/>
  <c r="BE267" i="14"/>
  <c r="BF267" i="14"/>
  <c r="BG267" i="14"/>
  <c r="BH267" i="14"/>
  <c r="BI267" i="14"/>
  <c r="BJ267" i="14"/>
  <c r="BK267" i="14"/>
  <c r="BL267" i="14"/>
  <c r="BM267" i="14"/>
  <c r="BN267" i="14"/>
  <c r="BO267" i="14"/>
  <c r="BP267" i="14"/>
  <c r="BQ267" i="14"/>
  <c r="BR267" i="14"/>
  <c r="AN268" i="14"/>
  <c r="AO268" i="14"/>
  <c r="AP268" i="14"/>
  <c r="AQ268" i="14"/>
  <c r="AR268" i="14"/>
  <c r="AS268" i="14"/>
  <c r="AT268" i="14"/>
  <c r="AU268" i="14"/>
  <c r="AV268" i="14"/>
  <c r="AW268" i="14"/>
  <c r="BD268" i="14"/>
  <c r="BE268" i="14"/>
  <c r="BF268" i="14"/>
  <c r="BG268" i="14"/>
  <c r="BH268" i="14"/>
  <c r="BI268" i="14"/>
  <c r="BJ268" i="14"/>
  <c r="BK268" i="14"/>
  <c r="BL268" i="14"/>
  <c r="BM268" i="14"/>
  <c r="BN268" i="14"/>
  <c r="BO268" i="14"/>
  <c r="BP268" i="14"/>
  <c r="BQ268" i="14"/>
  <c r="BR268" i="14"/>
  <c r="AN269" i="14"/>
  <c r="AO269" i="14"/>
  <c r="AP269" i="14"/>
  <c r="AQ269" i="14"/>
  <c r="AR269" i="14"/>
  <c r="AS269" i="14"/>
  <c r="AT269" i="14"/>
  <c r="AU269" i="14"/>
  <c r="AV269" i="14"/>
  <c r="AW269" i="14"/>
  <c r="BD269" i="14"/>
  <c r="BE269" i="14"/>
  <c r="BF269" i="14"/>
  <c r="BG269" i="14"/>
  <c r="BH269" i="14"/>
  <c r="BI269" i="14"/>
  <c r="BJ269" i="14"/>
  <c r="BK269" i="14"/>
  <c r="BL269" i="14"/>
  <c r="BM269" i="14"/>
  <c r="BN269" i="14"/>
  <c r="BO269" i="14"/>
  <c r="BP269" i="14"/>
  <c r="BQ269" i="14"/>
  <c r="BR269" i="14"/>
  <c r="AN270" i="14"/>
  <c r="AO270" i="14"/>
  <c r="AP270" i="14"/>
  <c r="AQ270" i="14"/>
  <c r="AR270" i="14"/>
  <c r="AS270" i="14"/>
  <c r="AT270" i="14"/>
  <c r="AU270" i="14"/>
  <c r="AV270" i="14"/>
  <c r="AW270" i="14"/>
  <c r="BD270" i="14"/>
  <c r="BE270" i="14"/>
  <c r="BF270" i="14"/>
  <c r="BG270" i="14"/>
  <c r="BH270" i="14"/>
  <c r="BI270" i="14"/>
  <c r="BJ270" i="14"/>
  <c r="BK270" i="14"/>
  <c r="BL270" i="14"/>
  <c r="BM270" i="14"/>
  <c r="BN270" i="14"/>
  <c r="BO270" i="14"/>
  <c r="BP270" i="14"/>
  <c r="BQ270" i="14"/>
  <c r="BR270" i="14"/>
  <c r="AN271" i="14"/>
  <c r="AO271" i="14"/>
  <c r="AP271" i="14"/>
  <c r="AQ271" i="14"/>
  <c r="AR271" i="14"/>
  <c r="AS271" i="14"/>
  <c r="AT271" i="14"/>
  <c r="AU271" i="14"/>
  <c r="AV271" i="14"/>
  <c r="AW271" i="14"/>
  <c r="BD271" i="14"/>
  <c r="BE271" i="14"/>
  <c r="BF271" i="14"/>
  <c r="BG271" i="14"/>
  <c r="BH271" i="14"/>
  <c r="BI271" i="14"/>
  <c r="BJ271" i="14"/>
  <c r="BK271" i="14"/>
  <c r="BL271" i="14"/>
  <c r="BM271" i="14"/>
  <c r="BN271" i="14"/>
  <c r="BO271" i="14"/>
  <c r="BP271" i="14"/>
  <c r="BQ271" i="14"/>
  <c r="BR271" i="14"/>
  <c r="AN272" i="14"/>
  <c r="AO272" i="14"/>
  <c r="AP272" i="14"/>
  <c r="AQ272" i="14"/>
  <c r="AR272" i="14"/>
  <c r="AS272" i="14"/>
  <c r="AT272" i="14"/>
  <c r="AU272" i="14"/>
  <c r="AV272" i="14"/>
  <c r="AW272" i="14"/>
  <c r="BD272" i="14"/>
  <c r="BE272" i="14"/>
  <c r="BT272" i="14" s="1"/>
  <c r="BF272" i="14"/>
  <c r="BG272" i="14"/>
  <c r="BH272" i="14"/>
  <c r="BI272" i="14"/>
  <c r="BJ272" i="14"/>
  <c r="BK272" i="14"/>
  <c r="BL272" i="14"/>
  <c r="BM272" i="14"/>
  <c r="BN272" i="14"/>
  <c r="BO272" i="14"/>
  <c r="BP272" i="14"/>
  <c r="BQ272" i="14"/>
  <c r="BR272" i="14"/>
  <c r="AN273" i="14"/>
  <c r="AO273" i="14"/>
  <c r="AP273" i="14"/>
  <c r="AQ273" i="14"/>
  <c r="AR273" i="14"/>
  <c r="AS273" i="14"/>
  <c r="AT273" i="14"/>
  <c r="AU273" i="14"/>
  <c r="AV273" i="14"/>
  <c r="AW273" i="14"/>
  <c r="BD273" i="14"/>
  <c r="BE273" i="14"/>
  <c r="BF273" i="14"/>
  <c r="BG273" i="14"/>
  <c r="BH273" i="14"/>
  <c r="BI273" i="14"/>
  <c r="BJ273" i="14"/>
  <c r="BK273" i="14"/>
  <c r="BL273" i="14"/>
  <c r="BM273" i="14"/>
  <c r="BN273" i="14"/>
  <c r="BO273" i="14"/>
  <c r="BP273" i="14"/>
  <c r="BQ273" i="14"/>
  <c r="BR273" i="14"/>
  <c r="AN274" i="14"/>
  <c r="AO274" i="14"/>
  <c r="AP274" i="14"/>
  <c r="AQ274" i="14"/>
  <c r="AR274" i="14"/>
  <c r="AS274" i="14"/>
  <c r="AT274" i="14"/>
  <c r="AU274" i="14"/>
  <c r="AV274" i="14"/>
  <c r="AW274" i="14"/>
  <c r="BD274" i="14"/>
  <c r="BE274" i="14"/>
  <c r="BF274" i="14"/>
  <c r="BG274" i="14"/>
  <c r="BH274" i="14"/>
  <c r="BI274" i="14"/>
  <c r="BJ274" i="14"/>
  <c r="BK274" i="14"/>
  <c r="BL274" i="14"/>
  <c r="BM274" i="14"/>
  <c r="BN274" i="14"/>
  <c r="BO274" i="14"/>
  <c r="BP274" i="14"/>
  <c r="BQ274" i="14"/>
  <c r="BR274" i="14"/>
  <c r="AN275" i="14"/>
  <c r="AO275" i="14"/>
  <c r="AP275" i="14"/>
  <c r="AQ275" i="14"/>
  <c r="AR275" i="14"/>
  <c r="AS275" i="14"/>
  <c r="AT275" i="14"/>
  <c r="AU275" i="14"/>
  <c r="AV275" i="14"/>
  <c r="AW275" i="14"/>
  <c r="BD275" i="14"/>
  <c r="BE275" i="14"/>
  <c r="BF275" i="14"/>
  <c r="BG275" i="14"/>
  <c r="BH275" i="14"/>
  <c r="BI275" i="14"/>
  <c r="BJ275" i="14"/>
  <c r="BK275" i="14"/>
  <c r="BL275" i="14"/>
  <c r="BM275" i="14"/>
  <c r="BN275" i="14"/>
  <c r="BO275" i="14"/>
  <c r="BP275" i="14"/>
  <c r="BQ275" i="14"/>
  <c r="BR275" i="14"/>
  <c r="AN276" i="14"/>
  <c r="AO276" i="14"/>
  <c r="AP276" i="14"/>
  <c r="AQ276" i="14"/>
  <c r="AR276" i="14"/>
  <c r="AS276" i="14"/>
  <c r="AT276" i="14"/>
  <c r="AU276" i="14"/>
  <c r="AV276" i="14"/>
  <c r="AW276" i="14"/>
  <c r="BD276" i="14"/>
  <c r="BE276" i="14"/>
  <c r="BF276" i="14"/>
  <c r="BG276" i="14"/>
  <c r="BH276" i="14"/>
  <c r="BI276" i="14"/>
  <c r="BJ276" i="14"/>
  <c r="BK276" i="14"/>
  <c r="BL276" i="14"/>
  <c r="BM276" i="14"/>
  <c r="BN276" i="14"/>
  <c r="BO276" i="14"/>
  <c r="BP276" i="14"/>
  <c r="BQ276" i="14"/>
  <c r="BR276" i="14"/>
  <c r="AN277" i="14"/>
  <c r="AO277" i="14"/>
  <c r="AP277" i="14"/>
  <c r="AQ277" i="14"/>
  <c r="AR277" i="14"/>
  <c r="AS277" i="14"/>
  <c r="AT277" i="14"/>
  <c r="AU277" i="14"/>
  <c r="AV277" i="14"/>
  <c r="AW277" i="14"/>
  <c r="BD277" i="14"/>
  <c r="BE277" i="14"/>
  <c r="BF277" i="14"/>
  <c r="BG277" i="14"/>
  <c r="BH277" i="14"/>
  <c r="BI277" i="14"/>
  <c r="BJ277" i="14"/>
  <c r="BK277" i="14"/>
  <c r="BL277" i="14"/>
  <c r="BM277" i="14"/>
  <c r="BN277" i="14"/>
  <c r="BO277" i="14"/>
  <c r="BP277" i="14"/>
  <c r="BQ277" i="14"/>
  <c r="BR277" i="14"/>
  <c r="AN278" i="14"/>
  <c r="AO278" i="14"/>
  <c r="AP278" i="14"/>
  <c r="AQ278" i="14"/>
  <c r="AR278" i="14"/>
  <c r="AS278" i="14"/>
  <c r="AT278" i="14"/>
  <c r="AU278" i="14"/>
  <c r="AV278" i="14"/>
  <c r="AW278" i="14"/>
  <c r="BD278" i="14"/>
  <c r="BE278" i="14"/>
  <c r="BF278" i="14"/>
  <c r="BG278" i="14"/>
  <c r="BH278" i="14"/>
  <c r="BI278" i="14"/>
  <c r="BJ278" i="14"/>
  <c r="BK278" i="14"/>
  <c r="BL278" i="14"/>
  <c r="BM278" i="14"/>
  <c r="BN278" i="14"/>
  <c r="BO278" i="14"/>
  <c r="BP278" i="14"/>
  <c r="BQ278" i="14"/>
  <c r="BR278" i="14"/>
  <c r="AN279" i="14"/>
  <c r="AO279" i="14"/>
  <c r="AP279" i="14"/>
  <c r="AQ279" i="14"/>
  <c r="AR279" i="14"/>
  <c r="AS279" i="14"/>
  <c r="AT279" i="14"/>
  <c r="AU279" i="14"/>
  <c r="AV279" i="14"/>
  <c r="AW279" i="14"/>
  <c r="BD279" i="14"/>
  <c r="BE279" i="14"/>
  <c r="BF279" i="14"/>
  <c r="BG279" i="14"/>
  <c r="BH279" i="14"/>
  <c r="BI279" i="14"/>
  <c r="BJ279" i="14"/>
  <c r="BK279" i="14"/>
  <c r="BL279" i="14"/>
  <c r="BM279" i="14"/>
  <c r="BN279" i="14"/>
  <c r="BO279" i="14"/>
  <c r="BP279" i="14"/>
  <c r="BQ279" i="14"/>
  <c r="BR279" i="14"/>
  <c r="AN280" i="14"/>
  <c r="AO280" i="14"/>
  <c r="AP280" i="14"/>
  <c r="AQ280" i="14"/>
  <c r="AR280" i="14"/>
  <c r="AS280" i="14"/>
  <c r="AT280" i="14"/>
  <c r="AU280" i="14"/>
  <c r="AV280" i="14"/>
  <c r="AW280" i="14"/>
  <c r="BD280" i="14"/>
  <c r="BE280" i="14"/>
  <c r="BT280" i="14" s="1"/>
  <c r="BF280" i="14"/>
  <c r="BG280" i="14"/>
  <c r="BH280" i="14"/>
  <c r="BI280" i="14"/>
  <c r="BJ280" i="14"/>
  <c r="BK280" i="14"/>
  <c r="BL280" i="14"/>
  <c r="BM280" i="14"/>
  <c r="BN280" i="14"/>
  <c r="BO280" i="14"/>
  <c r="BP280" i="14"/>
  <c r="BQ280" i="14"/>
  <c r="BR280" i="14"/>
  <c r="AN281" i="14"/>
  <c r="AO281" i="14"/>
  <c r="AP281" i="14"/>
  <c r="AQ281" i="14"/>
  <c r="AR281" i="14"/>
  <c r="AS281" i="14"/>
  <c r="AT281" i="14"/>
  <c r="AU281" i="14"/>
  <c r="AV281" i="14"/>
  <c r="AW281" i="14"/>
  <c r="BD281" i="14"/>
  <c r="BE281" i="14"/>
  <c r="BF281" i="14"/>
  <c r="BG281" i="14"/>
  <c r="BH281" i="14"/>
  <c r="BI281" i="14"/>
  <c r="BJ281" i="14"/>
  <c r="BK281" i="14"/>
  <c r="BL281" i="14"/>
  <c r="BM281" i="14"/>
  <c r="BN281" i="14"/>
  <c r="BO281" i="14"/>
  <c r="BP281" i="14"/>
  <c r="BQ281" i="14"/>
  <c r="BR281" i="14"/>
  <c r="AN282" i="14"/>
  <c r="AO282" i="14"/>
  <c r="AP282" i="14"/>
  <c r="AQ282" i="14"/>
  <c r="AR282" i="14"/>
  <c r="AS282" i="14"/>
  <c r="AT282" i="14"/>
  <c r="AU282" i="14"/>
  <c r="AV282" i="14"/>
  <c r="AW282" i="14"/>
  <c r="BD282" i="14"/>
  <c r="BE282" i="14"/>
  <c r="BF282" i="14"/>
  <c r="BG282" i="14"/>
  <c r="BH282" i="14"/>
  <c r="BI282" i="14"/>
  <c r="BJ282" i="14"/>
  <c r="BK282" i="14"/>
  <c r="BL282" i="14"/>
  <c r="BM282" i="14"/>
  <c r="BN282" i="14"/>
  <c r="BO282" i="14"/>
  <c r="BP282" i="14"/>
  <c r="BQ282" i="14"/>
  <c r="BR282" i="14"/>
  <c r="AN283" i="14"/>
  <c r="AO283" i="14"/>
  <c r="AP283" i="14"/>
  <c r="AQ283" i="14"/>
  <c r="AR283" i="14"/>
  <c r="AS283" i="14"/>
  <c r="AT283" i="14"/>
  <c r="AU283" i="14"/>
  <c r="AV283" i="14"/>
  <c r="AW283" i="14"/>
  <c r="BD283" i="14"/>
  <c r="BE283" i="14"/>
  <c r="BF283" i="14"/>
  <c r="BG283" i="14"/>
  <c r="BH283" i="14"/>
  <c r="BI283" i="14"/>
  <c r="BJ283" i="14"/>
  <c r="BK283" i="14"/>
  <c r="BL283" i="14"/>
  <c r="BM283" i="14"/>
  <c r="BN283" i="14"/>
  <c r="BO283" i="14"/>
  <c r="BP283" i="14"/>
  <c r="BQ283" i="14"/>
  <c r="BR283" i="14"/>
  <c r="AN284" i="14"/>
  <c r="AO284" i="14"/>
  <c r="AP284" i="14"/>
  <c r="AQ284" i="14"/>
  <c r="AR284" i="14"/>
  <c r="AS284" i="14"/>
  <c r="AT284" i="14"/>
  <c r="AU284" i="14"/>
  <c r="AV284" i="14"/>
  <c r="AW284" i="14"/>
  <c r="BD284" i="14"/>
  <c r="BE284" i="14"/>
  <c r="BF284" i="14"/>
  <c r="BG284" i="14"/>
  <c r="BH284" i="14"/>
  <c r="BI284" i="14"/>
  <c r="BJ284" i="14"/>
  <c r="BK284" i="14"/>
  <c r="BL284" i="14"/>
  <c r="BM284" i="14"/>
  <c r="BN284" i="14"/>
  <c r="BO284" i="14"/>
  <c r="BP284" i="14"/>
  <c r="BQ284" i="14"/>
  <c r="BR284" i="14"/>
  <c r="AN285" i="14"/>
  <c r="AO285" i="14"/>
  <c r="AP285" i="14"/>
  <c r="AQ285" i="14"/>
  <c r="AR285" i="14"/>
  <c r="AS285" i="14"/>
  <c r="AT285" i="14"/>
  <c r="AU285" i="14"/>
  <c r="AV285" i="14"/>
  <c r="AW285" i="14"/>
  <c r="BD285" i="14"/>
  <c r="BE285" i="14"/>
  <c r="BF285" i="14"/>
  <c r="BG285" i="14"/>
  <c r="BH285" i="14"/>
  <c r="BI285" i="14"/>
  <c r="BJ285" i="14"/>
  <c r="BK285" i="14"/>
  <c r="BL285" i="14"/>
  <c r="BM285" i="14"/>
  <c r="BN285" i="14"/>
  <c r="BO285" i="14"/>
  <c r="BP285" i="14"/>
  <c r="BQ285" i="14"/>
  <c r="BR285" i="14"/>
  <c r="AN264" i="14"/>
  <c r="AO264" i="14"/>
  <c r="AP264" i="14"/>
  <c r="AQ264" i="14"/>
  <c r="AR264" i="14"/>
  <c r="AS264" i="14"/>
  <c r="AT264" i="14"/>
  <c r="AU264" i="14"/>
  <c r="AV264" i="14"/>
  <c r="AW264" i="14"/>
  <c r="BD264" i="14"/>
  <c r="BE264" i="14"/>
  <c r="BF264" i="14"/>
  <c r="BG264" i="14"/>
  <c r="BH264" i="14"/>
  <c r="BI264" i="14"/>
  <c r="BJ264" i="14"/>
  <c r="BK264" i="14"/>
  <c r="BL264" i="14"/>
  <c r="BM264" i="14"/>
  <c r="BN264" i="14"/>
  <c r="BO264" i="14"/>
  <c r="BP264" i="14"/>
  <c r="BQ264" i="14"/>
  <c r="BR264" i="14"/>
  <c r="BY276" i="14" l="1"/>
  <c r="BW270" i="14"/>
  <c r="BT323" i="14"/>
  <c r="BW306" i="14"/>
  <c r="BT671" i="14"/>
  <c r="BW668" i="14"/>
  <c r="BX667" i="14"/>
  <c r="BY598" i="14"/>
  <c r="BU521" i="14"/>
  <c r="BW509" i="14"/>
  <c r="CA479" i="14"/>
  <c r="BS479" i="14"/>
  <c r="BW357" i="14"/>
  <c r="BX356" i="14"/>
  <c r="BY355" i="14"/>
  <c r="BZ354" i="14"/>
  <c r="CA430" i="14"/>
  <c r="BT468" i="14"/>
  <c r="BU439" i="14"/>
  <c r="BU412" i="14"/>
  <c r="CA390" i="14"/>
  <c r="BS390" i="14"/>
  <c r="BW386" i="14"/>
  <c r="BT374" i="14"/>
  <c r="BV354" i="14"/>
  <c r="CB425" i="14"/>
  <c r="BT425" i="14"/>
  <c r="BT668" i="14"/>
  <c r="BU667" i="14"/>
  <c r="BW665" i="14"/>
  <c r="BW621" i="14"/>
  <c r="BY619" i="14"/>
  <c r="BX612" i="14"/>
  <c r="BW596" i="14"/>
  <c r="CB591" i="14"/>
  <c r="BT591" i="14"/>
  <c r="BW590" i="14"/>
  <c r="BV554" i="14"/>
  <c r="BZ540" i="14"/>
  <c r="CB538" i="14"/>
  <c r="BT538" i="14"/>
  <c r="BU537" i="14"/>
  <c r="BX491" i="14"/>
  <c r="BY490" i="14"/>
  <c r="BY307" i="14"/>
  <c r="BT305" i="14"/>
  <c r="BW302" i="14"/>
  <c r="BT297" i="14"/>
  <c r="CA598" i="14"/>
  <c r="BS598" i="14"/>
  <c r="BW560" i="14"/>
  <c r="BZ551" i="14"/>
  <c r="CB547" i="14"/>
  <c r="BT547" i="14"/>
  <c r="CA532" i="14"/>
  <c r="BS531" i="14"/>
  <c r="CB512" i="14"/>
  <c r="BT512" i="14"/>
  <c r="CA447" i="14"/>
  <c r="BX600" i="14"/>
  <c r="BY599" i="14"/>
  <c r="BX598" i="14"/>
  <c r="CB597" i="14"/>
  <c r="BT595" i="14"/>
  <c r="BZ556" i="14"/>
  <c r="CB554" i="14"/>
  <c r="BZ546" i="14"/>
  <c r="BZ491" i="14"/>
  <c r="BW486" i="14"/>
  <c r="BS480" i="14"/>
  <c r="BY476" i="14"/>
  <c r="BX672" i="14"/>
  <c r="BZ671" i="14"/>
  <c r="CB669" i="14"/>
  <c r="BT669" i="14"/>
  <c r="BU668" i="14"/>
  <c r="CA657" i="14"/>
  <c r="BY672" i="14"/>
  <c r="BV668" i="14"/>
  <c r="CA663" i="14"/>
  <c r="BS663" i="14"/>
  <c r="BW659" i="14"/>
  <c r="CA666" i="14"/>
  <c r="BT665" i="14"/>
  <c r="BY657" i="14"/>
  <c r="CA672" i="14"/>
  <c r="BT664" i="14"/>
  <c r="CA654" i="14"/>
  <c r="BY648" i="14"/>
  <c r="BV676" i="14"/>
  <c r="BW656" i="14"/>
  <c r="BU653" i="14"/>
  <c r="BY650" i="14"/>
  <c r="CB651" i="14"/>
  <c r="BT651" i="14"/>
  <c r="BV672" i="14"/>
  <c r="BW671" i="14"/>
  <c r="BX674" i="14"/>
  <c r="CA668" i="14"/>
  <c r="CA660" i="14"/>
  <c r="CB659" i="14"/>
  <c r="BU662" i="14"/>
  <c r="CB655" i="14"/>
  <c r="BY656" i="14"/>
  <c r="BX622" i="14"/>
  <c r="BW616" i="14"/>
  <c r="CA612" i="14"/>
  <c r="BU610" i="14"/>
  <c r="BZ607" i="14"/>
  <c r="CA606" i="14"/>
  <c r="BY622" i="14"/>
  <c r="BU617" i="14"/>
  <c r="BX614" i="14"/>
  <c r="BS610" i="14"/>
  <c r="BU608" i="14"/>
  <c r="BS607" i="14"/>
  <c r="BZ669" i="14"/>
  <c r="BU663" i="14"/>
  <c r="BS656" i="14"/>
  <c r="BU656" i="14"/>
  <c r="BW655" i="14"/>
  <c r="CA622" i="14"/>
  <c r="BX638" i="14"/>
  <c r="BV633" i="14"/>
  <c r="BU626" i="14"/>
  <c r="BZ553" i="14"/>
  <c r="BZ543" i="14"/>
  <c r="BU428" i="14"/>
  <c r="BX426" i="14"/>
  <c r="BW661" i="14"/>
  <c r="BV650" i="14"/>
  <c r="BY647" i="14"/>
  <c r="BV591" i="14"/>
  <c r="CA644" i="14"/>
  <c r="BS644" i="14"/>
  <c r="CB643" i="14"/>
  <c r="BU640" i="14"/>
  <c r="BV632" i="14"/>
  <c r="BW557" i="14"/>
  <c r="BW530" i="14"/>
  <c r="CA522" i="14"/>
  <c r="BU520" i="14"/>
  <c r="CA462" i="14"/>
  <c r="BS462" i="14"/>
  <c r="BU460" i="14"/>
  <c r="BT367" i="14"/>
  <c r="BW366" i="14"/>
  <c r="BX363" i="14"/>
  <c r="CA429" i="14"/>
  <c r="BS429" i="14"/>
  <c r="BU429" i="14"/>
  <c r="BV428" i="14"/>
  <c r="BU427" i="14"/>
  <c r="BT294" i="14"/>
  <c r="CB332" i="14"/>
  <c r="BY668" i="14"/>
  <c r="BX664" i="14"/>
  <c r="BU658" i="14"/>
  <c r="BU654" i="14"/>
  <c r="BY651" i="14"/>
  <c r="BS650" i="14"/>
  <c r="CB649" i="14"/>
  <c r="BT649" i="14"/>
  <c r="BU648" i="14"/>
  <c r="BU619" i="14"/>
  <c r="BW611" i="14"/>
  <c r="CB605" i="14"/>
  <c r="BU571" i="14"/>
  <c r="BW481" i="14"/>
  <c r="BX480" i="14"/>
  <c r="CA445" i="14"/>
  <c r="BS445" i="14"/>
  <c r="BV442" i="14"/>
  <c r="CA416" i="14"/>
  <c r="BS416" i="14"/>
  <c r="BW382" i="14"/>
  <c r="BZ380" i="14"/>
  <c r="CA377" i="14"/>
  <c r="BS377" i="14"/>
  <c r="BU375" i="14"/>
  <c r="BT358" i="14"/>
  <c r="BY430" i="14"/>
  <c r="BS430" i="14"/>
  <c r="BW307" i="14"/>
  <c r="BZ672" i="14"/>
  <c r="BU671" i="14"/>
  <c r="BV670" i="14"/>
  <c r="BW669" i="14"/>
  <c r="BY664" i="14"/>
  <c r="CA665" i="14"/>
  <c r="BS665" i="14"/>
  <c r="CC665" i="14" s="1"/>
  <c r="BU661" i="14"/>
  <c r="BX660" i="14"/>
  <c r="BY659" i="14"/>
  <c r="BX656" i="14"/>
  <c r="BX650" i="14"/>
  <c r="BU647" i="14"/>
  <c r="BS618" i="14"/>
  <c r="BU616" i="14"/>
  <c r="BW614" i="14"/>
  <c r="BX606" i="14"/>
  <c r="BZ606" i="14"/>
  <c r="BU599" i="14"/>
  <c r="CA640" i="14"/>
  <c r="BS640" i="14"/>
  <c r="BU638" i="14"/>
  <c r="BW636" i="14"/>
  <c r="CA494" i="14"/>
  <c r="BY462" i="14"/>
  <c r="BW456" i="14"/>
  <c r="BU423" i="14"/>
  <c r="BW419" i="14"/>
  <c r="BW395" i="14"/>
  <c r="BT388" i="14"/>
  <c r="BY429" i="14"/>
  <c r="BX342" i="14"/>
  <c r="BY341" i="14"/>
  <c r="BT330" i="14"/>
  <c r="BS329" i="14"/>
  <c r="CB674" i="14"/>
  <c r="BT674" i="14"/>
  <c r="CA670" i="14"/>
  <c r="CB665" i="14"/>
  <c r="BS658" i="14"/>
  <c r="BS648" i="14"/>
  <c r="CB610" i="14"/>
  <c r="BT610" i="14"/>
  <c r="BW607" i="14"/>
  <c r="BY606" i="14"/>
  <c r="BZ605" i="14"/>
  <c r="CA604" i="14"/>
  <c r="BS604" i="14"/>
  <c r="BV634" i="14"/>
  <c r="BY586" i="14"/>
  <c r="CA586" i="14"/>
  <c r="BV543" i="14"/>
  <c r="BU445" i="14"/>
  <c r="BY441" i="14"/>
  <c r="CA618" i="14"/>
  <c r="BW617" i="14"/>
  <c r="BX616" i="14"/>
  <c r="BY613" i="14"/>
  <c r="CA608" i="14"/>
  <c r="BY621" i="14"/>
  <c r="BZ620" i="14"/>
  <c r="BV619" i="14"/>
  <c r="BW615" i="14"/>
  <c r="BU614" i="14"/>
  <c r="BU609" i="14"/>
  <c r="BY597" i="14"/>
  <c r="BS600" i="14"/>
  <c r="BT599" i="14"/>
  <c r="BY591" i="14"/>
  <c r="BU592" i="14"/>
  <c r="BY595" i="14"/>
  <c r="BY600" i="14"/>
  <c r="CA591" i="14"/>
  <c r="CA592" i="14"/>
  <c r="BS592" i="14"/>
  <c r="BU285" i="14"/>
  <c r="CA271" i="14"/>
  <c r="BZ318" i="14"/>
  <c r="CB671" i="14"/>
  <c r="BW653" i="14"/>
  <c r="BU649" i="14"/>
  <c r="BY605" i="14"/>
  <c r="BZ604" i="14"/>
  <c r="BV579" i="14"/>
  <c r="BX578" i="14"/>
  <c r="CA567" i="14"/>
  <c r="BS567" i="14"/>
  <c r="BV564" i="14"/>
  <c r="BU563" i="14"/>
  <c r="BW563" i="14"/>
  <c r="BS552" i="14"/>
  <c r="BW538" i="14"/>
  <c r="BW529" i="14"/>
  <c r="CA480" i="14"/>
  <c r="BX475" i="14"/>
  <c r="BZ475" i="14"/>
  <c r="CA472" i="14"/>
  <c r="BS472" i="14"/>
  <c r="BV454" i="14"/>
  <c r="BU453" i="14"/>
  <c r="BW432" i="14"/>
  <c r="BX431" i="14"/>
  <c r="BU404" i="14"/>
  <c r="BU402" i="14"/>
  <c r="BS396" i="14"/>
  <c r="BU394" i="14"/>
  <c r="BX355" i="14"/>
  <c r="BY354" i="14"/>
  <c r="BX430" i="14"/>
  <c r="CA270" i="14"/>
  <c r="BS270" i="14"/>
  <c r="BT321" i="14"/>
  <c r="CA299" i="14"/>
  <c r="BS299" i="14"/>
  <c r="CB298" i="14"/>
  <c r="BT298" i="14"/>
  <c r="BW296" i="14"/>
  <c r="CB293" i="14"/>
  <c r="BZ675" i="14"/>
  <c r="CA674" i="14"/>
  <c r="BS674" i="14"/>
  <c r="BT673" i="14"/>
  <c r="BV673" i="14"/>
  <c r="CA669" i="14"/>
  <c r="BS669" i="14"/>
  <c r="BW667" i="14"/>
  <c r="BY667" i="14"/>
  <c r="BV662" i="14"/>
  <c r="BW658" i="14"/>
  <c r="BY658" i="14"/>
  <c r="CB657" i="14"/>
  <c r="BT657" i="14"/>
  <c r="BU652" i="14"/>
  <c r="CA650" i="14"/>
  <c r="CB621" i="14"/>
  <c r="BT621" i="14"/>
  <c r="BY615" i="14"/>
  <c r="BY614" i="14"/>
  <c r="CA614" i="14"/>
  <c r="BS614" i="14"/>
  <c r="CA613" i="14"/>
  <c r="BS613" i="14"/>
  <c r="BU612" i="14"/>
  <c r="BX611" i="14"/>
  <c r="BY610" i="14"/>
  <c r="BW644" i="14"/>
  <c r="CB641" i="14"/>
  <c r="BT641" i="14"/>
  <c r="BZ635" i="14"/>
  <c r="BZ628" i="14"/>
  <c r="BU625" i="14"/>
  <c r="BZ582" i="14"/>
  <c r="BX577" i="14"/>
  <c r="BZ542" i="14"/>
  <c r="CA541" i="14"/>
  <c r="BS541" i="14"/>
  <c r="BW485" i="14"/>
  <c r="BU462" i="14"/>
  <c r="BY359" i="14"/>
  <c r="BU357" i="14"/>
  <c r="BY425" i="14"/>
  <c r="CB424" i="14"/>
  <c r="BS670" i="14"/>
  <c r="BY660" i="14"/>
  <c r="BU659" i="14"/>
  <c r="BS654" i="14"/>
  <c r="CC654" i="14" s="1"/>
  <c r="BW651" i="14"/>
  <c r="BZ614" i="14"/>
  <c r="BV612" i="14"/>
  <c r="BV606" i="14"/>
  <c r="BW605" i="14"/>
  <c r="BZ634" i="14"/>
  <c r="BZ627" i="14"/>
  <c r="BU561" i="14"/>
  <c r="BV535" i="14"/>
  <c r="BW534" i="14"/>
  <c r="BZ530" i="14"/>
  <c r="BT526" i="14"/>
  <c r="BW490" i="14"/>
  <c r="BW447" i="14"/>
  <c r="CB442" i="14"/>
  <c r="BT442" i="14"/>
  <c r="BU432" i="14"/>
  <c r="CB355" i="14"/>
  <c r="BT355" i="14"/>
  <c r="BU354" i="14"/>
  <c r="BV584" i="14"/>
  <c r="BW583" i="14"/>
  <c r="BZ580" i="14"/>
  <c r="BU576" i="14"/>
  <c r="BZ563" i="14"/>
  <c r="CB563" i="14"/>
  <c r="BT563" i="14"/>
  <c r="BZ558" i="14"/>
  <c r="BS555" i="14"/>
  <c r="BT536" i="14"/>
  <c r="BT529" i="14"/>
  <c r="BW516" i="14"/>
  <c r="BX515" i="14"/>
  <c r="BY512" i="14"/>
  <c r="CA512" i="14"/>
  <c r="BW506" i="14"/>
  <c r="BX474" i="14"/>
  <c r="BU448" i="14"/>
  <c r="CB408" i="14"/>
  <c r="BU407" i="14"/>
  <c r="BW405" i="14"/>
  <c r="BV377" i="14"/>
  <c r="BZ370" i="14"/>
  <c r="CB362" i="14"/>
  <c r="BT360" i="14"/>
  <c r="CB354" i="14"/>
  <c r="BY663" i="14"/>
  <c r="BY649" i="14"/>
  <c r="BX648" i="14"/>
  <c r="BY617" i="14"/>
  <c r="CB615" i="14"/>
  <c r="BT615" i="14"/>
  <c r="BV615" i="14"/>
  <c r="BY607" i="14"/>
  <c r="BU605" i="14"/>
  <c r="BW599" i="14"/>
  <c r="CA594" i="14"/>
  <c r="BS594" i="14"/>
  <c r="CA590" i="14"/>
  <c r="BY639" i="14"/>
  <c r="CA639" i="14"/>
  <c r="BS639" i="14"/>
  <c r="BU630" i="14"/>
  <c r="BS586" i="14"/>
  <c r="BY270" i="14"/>
  <c r="BX291" i="14"/>
  <c r="CA325" i="14"/>
  <c r="BS325" i="14"/>
  <c r="CB297" i="14"/>
  <c r="BT295" i="14"/>
  <c r="BU294" i="14"/>
  <c r="BV293" i="14"/>
  <c r="BT675" i="14"/>
  <c r="BY674" i="14"/>
  <c r="BS667" i="14"/>
  <c r="BX665" i="14"/>
  <c r="BU664" i="14"/>
  <c r="BX663" i="14"/>
  <c r="BY661" i="14"/>
  <c r="BX654" i="14"/>
  <c r="BY652" i="14"/>
  <c r="BS652" i="14"/>
  <c r="BU650" i="14"/>
  <c r="CA620" i="14"/>
  <c r="BS620" i="14"/>
  <c r="BU618" i="14"/>
  <c r="CB616" i="14"/>
  <c r="BT616" i="14"/>
  <c r="CA615" i="14"/>
  <c r="BS615" i="14"/>
  <c r="BS612" i="14"/>
  <c r="BS606" i="14"/>
  <c r="BV603" i="14"/>
  <c r="BU600" i="14"/>
  <c r="BT597" i="14"/>
  <c r="BX595" i="14"/>
  <c r="BX594" i="14"/>
  <c r="BY593" i="14"/>
  <c r="CB589" i="14"/>
  <c r="BT589" i="14"/>
  <c r="CB635" i="14"/>
  <c r="BT635" i="14"/>
  <c r="BU634" i="14"/>
  <c r="BV628" i="14"/>
  <c r="BY625" i="14"/>
  <c r="BS543" i="14"/>
  <c r="CB542" i="14"/>
  <c r="BT542" i="14"/>
  <c r="BU479" i="14"/>
  <c r="BW477" i="14"/>
  <c r="BY469" i="14"/>
  <c r="BS468" i="14"/>
  <c r="BW454" i="14"/>
  <c r="BT390" i="14"/>
  <c r="BT382" i="14"/>
  <c r="BX379" i="14"/>
  <c r="BZ368" i="14"/>
  <c r="BY426" i="14"/>
  <c r="CA425" i="14"/>
  <c r="BS425" i="14"/>
  <c r="BT676" i="14"/>
  <c r="BY665" i="14"/>
  <c r="BY662" i="14"/>
  <c r="BU655" i="14"/>
  <c r="BY653" i="14"/>
  <c r="BV574" i="14"/>
  <c r="BZ442" i="14"/>
  <c r="CA441" i="14"/>
  <c r="BY434" i="14"/>
  <c r="BY402" i="14"/>
  <c r="BY596" i="14"/>
  <c r="BX596" i="14"/>
  <c r="BW592" i="14"/>
  <c r="BX599" i="14"/>
  <c r="BV600" i="14"/>
  <c r="BV596" i="14"/>
  <c r="BU596" i="14"/>
  <c r="CB595" i="14"/>
  <c r="BW593" i="14"/>
  <c r="BV593" i="14"/>
  <c r="BS590" i="14"/>
  <c r="BX644" i="14"/>
  <c r="BY640" i="14"/>
  <c r="CB631" i="14"/>
  <c r="BT631" i="14"/>
  <c r="BW629" i="14"/>
  <c r="BY633" i="14"/>
  <c r="CA631" i="14"/>
  <c r="BW628" i="14"/>
  <c r="BY641" i="14"/>
  <c r="BY638" i="14"/>
  <c r="BT639" i="14"/>
  <c r="BW637" i="14"/>
  <c r="BV631" i="14"/>
  <c r="BT643" i="14"/>
  <c r="BU642" i="14"/>
  <c r="BU633" i="14"/>
  <c r="BU631" i="14"/>
  <c r="BW630" i="14"/>
  <c r="BW640" i="14"/>
  <c r="CA633" i="14"/>
  <c r="CA632" i="14"/>
  <c r="BY628" i="14"/>
  <c r="BY627" i="14"/>
  <c r="BV644" i="14"/>
  <c r="BX642" i="14"/>
  <c r="CA642" i="14"/>
  <c r="BS642" i="14"/>
  <c r="BX637" i="14"/>
  <c r="CB639" i="14"/>
  <c r="BV638" i="14"/>
  <c r="BX640" i="14"/>
  <c r="BU637" i="14"/>
  <c r="BW635" i="14"/>
  <c r="BS631" i="14"/>
  <c r="BX632" i="14"/>
  <c r="BW632" i="14"/>
  <c r="BX630" i="14"/>
  <c r="BU627" i="14"/>
  <c r="BV626" i="14"/>
  <c r="CA626" i="14"/>
  <c r="BZ564" i="14"/>
  <c r="BY557" i="14"/>
  <c r="BW574" i="14"/>
  <c r="BY570" i="14"/>
  <c r="CA570" i="14"/>
  <c r="BS570" i="14"/>
  <c r="BV567" i="14"/>
  <c r="CA562" i="14"/>
  <c r="BY558" i="14"/>
  <c r="BZ557" i="14"/>
  <c r="CB555" i="14"/>
  <c r="BT555" i="14"/>
  <c r="BW553" i="14"/>
  <c r="BW585" i="14"/>
  <c r="BZ581" i="14"/>
  <c r="BZ577" i="14"/>
  <c r="BY576" i="14"/>
  <c r="BZ561" i="14"/>
  <c r="BZ560" i="14"/>
  <c r="CB560" i="14"/>
  <c r="BU584" i="14"/>
  <c r="CB553" i="14"/>
  <c r="BT553" i="14"/>
  <c r="BZ586" i="14"/>
  <c r="BU583" i="14"/>
  <c r="BY574" i="14"/>
  <c r="BU562" i="14"/>
  <c r="BW556" i="14"/>
  <c r="CA580" i="14"/>
  <c r="BS580" i="14"/>
  <c r="BV578" i="14"/>
  <c r="BW555" i="14"/>
  <c r="BU586" i="14"/>
  <c r="BV585" i="14"/>
  <c r="BY583" i="14"/>
  <c r="BV580" i="14"/>
  <c r="BY573" i="14"/>
  <c r="BZ571" i="14"/>
  <c r="BY566" i="14"/>
  <c r="BU566" i="14"/>
  <c r="BV561" i="14"/>
  <c r="BW559" i="14"/>
  <c r="CA560" i="14"/>
  <c r="BS560" i="14"/>
  <c r="BV555" i="14"/>
  <c r="BW554" i="14"/>
  <c r="BX553" i="14"/>
  <c r="CA556" i="14"/>
  <c r="BW552" i="14"/>
  <c r="BY555" i="14"/>
  <c r="BV551" i="14"/>
  <c r="BW586" i="14"/>
  <c r="BX585" i="14"/>
  <c r="BZ583" i="14"/>
  <c r="BW576" i="14"/>
  <c r="BX580" i="14"/>
  <c r="CB576" i="14"/>
  <c r="BT576" i="14"/>
  <c r="BV573" i="14"/>
  <c r="CA573" i="14"/>
  <c r="BS573" i="14"/>
  <c r="BW569" i="14"/>
  <c r="BZ572" i="14"/>
  <c r="CA571" i="14"/>
  <c r="BS571" i="14"/>
  <c r="BX572" i="14"/>
  <c r="BZ569" i="14"/>
  <c r="BZ567" i="14"/>
  <c r="BX568" i="14"/>
  <c r="BZ566" i="14"/>
  <c r="CA565" i="14"/>
  <c r="BS565" i="14"/>
  <c r="BW566" i="14"/>
  <c r="BX564" i="14"/>
  <c r="BV562" i="14"/>
  <c r="BZ559" i="14"/>
  <c r="BS562" i="14"/>
  <c r="BT560" i="14"/>
  <c r="BY552" i="14"/>
  <c r="BT544" i="14"/>
  <c r="BW542" i="14"/>
  <c r="BY540" i="14"/>
  <c r="CA540" i="14"/>
  <c r="BV536" i="14"/>
  <c r="BX535" i="14"/>
  <c r="CB530" i="14"/>
  <c r="BT530" i="14"/>
  <c r="BU529" i="14"/>
  <c r="BW536" i="14"/>
  <c r="CA533" i="14"/>
  <c r="BS532" i="14"/>
  <c r="CB543" i="14"/>
  <c r="BT543" i="14"/>
  <c r="BU542" i="14"/>
  <c r="BW540" i="14"/>
  <c r="BV539" i="14"/>
  <c r="BX539" i="14"/>
  <c r="CA535" i="14"/>
  <c r="BS535" i="14"/>
  <c r="CB534" i="14"/>
  <c r="BT534" i="14"/>
  <c r="BU533" i="14"/>
  <c r="BV531" i="14"/>
  <c r="BX531" i="14"/>
  <c r="BX529" i="14"/>
  <c r="CB535" i="14"/>
  <c r="BT535" i="14"/>
  <c r="BZ547" i="14"/>
  <c r="BW548" i="14"/>
  <c r="BT540" i="14"/>
  <c r="BX543" i="14"/>
  <c r="CA539" i="14"/>
  <c r="BX537" i="14"/>
  <c r="BZ536" i="14"/>
  <c r="BZ538" i="14"/>
  <c r="BT532" i="14"/>
  <c r="BU548" i="14"/>
  <c r="BW546" i="14"/>
  <c r="BZ545" i="14"/>
  <c r="CB544" i="14"/>
  <c r="BS540" i="14"/>
  <c r="BS539" i="14"/>
  <c r="BX541" i="14"/>
  <c r="BX540" i="14"/>
  <c r="CB536" i="14"/>
  <c r="BU534" i="14"/>
  <c r="BU538" i="14"/>
  <c r="BV537" i="14"/>
  <c r="CA534" i="14"/>
  <c r="BS534" i="14"/>
  <c r="CB537" i="14"/>
  <c r="BT537" i="14"/>
  <c r="BX533" i="14"/>
  <c r="BV533" i="14"/>
  <c r="BS533" i="14"/>
  <c r="CB529" i="14"/>
  <c r="BX525" i="14"/>
  <c r="CA526" i="14"/>
  <c r="BW513" i="14"/>
  <c r="BY513" i="14"/>
  <c r="BY518" i="14"/>
  <c r="CA516" i="14"/>
  <c r="CA515" i="14"/>
  <c r="BS515" i="14"/>
  <c r="BW526" i="14"/>
  <c r="CA518" i="14"/>
  <c r="BS524" i="14"/>
  <c r="BV522" i="14"/>
  <c r="BX520" i="14"/>
  <c r="BW519" i="14"/>
  <c r="BZ516" i="14"/>
  <c r="BV521" i="14"/>
  <c r="CB515" i="14"/>
  <c r="BT515" i="14"/>
  <c r="BT514" i="14"/>
  <c r="BU525" i="14"/>
  <c r="BV524" i="14"/>
  <c r="BW523" i="14"/>
  <c r="BS522" i="14"/>
  <c r="BU518" i="14"/>
  <c r="BW518" i="14"/>
  <c r="BS514" i="14"/>
  <c r="BS513" i="14"/>
  <c r="BU513" i="14"/>
  <c r="BW517" i="14"/>
  <c r="BX516" i="14"/>
  <c r="BS512" i="14"/>
  <c r="BU523" i="14"/>
  <c r="BZ524" i="14"/>
  <c r="BU522" i="14"/>
  <c r="BV517" i="14"/>
  <c r="BY515" i="14"/>
  <c r="BV515" i="14"/>
  <c r="BU515" i="14"/>
  <c r="BV514" i="14"/>
  <c r="BW512" i="14"/>
  <c r="BV512" i="14"/>
  <c r="CA523" i="14"/>
  <c r="BS523" i="14"/>
  <c r="BV525" i="14"/>
  <c r="CB522" i="14"/>
  <c r="BS526" i="14"/>
  <c r="CA525" i="14"/>
  <c r="BS525" i="14"/>
  <c r="BT524" i="14"/>
  <c r="BS518" i="14"/>
  <c r="BV519" i="14"/>
  <c r="BZ519" i="14"/>
  <c r="CB514" i="14"/>
  <c r="CA514" i="14"/>
  <c r="BY514" i="14"/>
  <c r="BY506" i="14"/>
  <c r="BU495" i="14"/>
  <c r="BW494" i="14"/>
  <c r="BV502" i="14"/>
  <c r="CA506" i="14"/>
  <c r="CA498" i="14"/>
  <c r="BS491" i="14"/>
  <c r="BW487" i="14"/>
  <c r="BW489" i="14"/>
  <c r="BU494" i="14"/>
  <c r="BV509" i="14"/>
  <c r="CA502" i="14"/>
  <c r="BS502" i="14"/>
  <c r="BX499" i="14"/>
  <c r="CA496" i="14"/>
  <c r="BW493" i="14"/>
  <c r="BY503" i="14"/>
  <c r="BV498" i="14"/>
  <c r="CA488" i="14"/>
  <c r="CA491" i="14"/>
  <c r="CA509" i="14"/>
  <c r="BS509" i="14"/>
  <c r="BU507" i="14"/>
  <c r="BY504" i="14"/>
  <c r="BU501" i="14"/>
  <c r="BW501" i="14"/>
  <c r="BV494" i="14"/>
  <c r="CB491" i="14"/>
  <c r="BT491" i="14"/>
  <c r="BU493" i="14"/>
  <c r="BV492" i="14"/>
  <c r="BU487" i="14"/>
  <c r="BV487" i="14"/>
  <c r="CA507" i="14"/>
  <c r="BS507" i="14"/>
  <c r="BS488" i="14"/>
  <c r="BZ507" i="14"/>
  <c r="BY500" i="14"/>
  <c r="CA500" i="14"/>
  <c r="BS492" i="14"/>
  <c r="BU491" i="14"/>
  <c r="BW491" i="14"/>
  <c r="BS506" i="14"/>
  <c r="BV503" i="14"/>
  <c r="CB498" i="14"/>
  <c r="BT498" i="14"/>
  <c r="BY487" i="14"/>
  <c r="BS487" i="14"/>
  <c r="BS508" i="14"/>
  <c r="BY509" i="14"/>
  <c r="BW507" i="14"/>
  <c r="BU505" i="14"/>
  <c r="BU504" i="14"/>
  <c r="BW498" i="14"/>
  <c r="CA499" i="14"/>
  <c r="BU497" i="14"/>
  <c r="BW495" i="14"/>
  <c r="BU492" i="14"/>
  <c r="BY494" i="14"/>
  <c r="BU485" i="14"/>
  <c r="CA508" i="14"/>
  <c r="BW505" i="14"/>
  <c r="BU509" i="14"/>
  <c r="BW508" i="14"/>
  <c r="BY507" i="14"/>
  <c r="BU503" i="14"/>
  <c r="BZ503" i="14"/>
  <c r="CB502" i="14"/>
  <c r="BT502" i="14"/>
  <c r="BS501" i="14"/>
  <c r="BS498" i="14"/>
  <c r="CB497" i="14"/>
  <c r="BT497" i="14"/>
  <c r="CA497" i="14"/>
  <c r="BS497" i="14"/>
  <c r="BS496" i="14"/>
  <c r="BX497" i="14"/>
  <c r="BY496" i="14"/>
  <c r="CB492" i="14"/>
  <c r="BT492" i="14"/>
  <c r="BX494" i="14"/>
  <c r="CA492" i="14"/>
  <c r="BY492" i="14"/>
  <c r="BX492" i="14"/>
  <c r="CA487" i="14"/>
  <c r="BX486" i="14"/>
  <c r="CA482" i="14"/>
  <c r="BS482" i="14"/>
  <c r="BS478" i="14"/>
  <c r="CB477" i="14"/>
  <c r="BU475" i="14"/>
  <c r="BS471" i="14"/>
  <c r="BX471" i="14"/>
  <c r="BZ471" i="14"/>
  <c r="BW482" i="14"/>
  <c r="BY482" i="14"/>
  <c r="BX470" i="14"/>
  <c r="BY480" i="14"/>
  <c r="BT475" i="14"/>
  <c r="BY473" i="14"/>
  <c r="BX473" i="14"/>
  <c r="BV468" i="14"/>
  <c r="BV481" i="14"/>
  <c r="BX478" i="14"/>
  <c r="BT479" i="14"/>
  <c r="BU477" i="14"/>
  <c r="BV475" i="14"/>
  <c r="BW476" i="14"/>
  <c r="BX472" i="14"/>
  <c r="BW472" i="14"/>
  <c r="BV471" i="14"/>
  <c r="CA473" i="14"/>
  <c r="BS473" i="14"/>
  <c r="BU469" i="14"/>
  <c r="BY461" i="14"/>
  <c r="CB458" i="14"/>
  <c r="BT464" i="14"/>
  <c r="BW462" i="14"/>
  <c r="BW455" i="14"/>
  <c r="BZ453" i="14"/>
  <c r="CB453" i="14"/>
  <c r="BZ458" i="14"/>
  <c r="CA457" i="14"/>
  <c r="BW457" i="14"/>
  <c r="BY456" i="14"/>
  <c r="BX452" i="14"/>
  <c r="BV459" i="14"/>
  <c r="BW458" i="14"/>
  <c r="BU454" i="14"/>
  <c r="BU465" i="14"/>
  <c r="BV464" i="14"/>
  <c r="BU464" i="14"/>
  <c r="BU463" i="14"/>
  <c r="BU458" i="14"/>
  <c r="BT458" i="14"/>
  <c r="BY454" i="14"/>
  <c r="BU451" i="14"/>
  <c r="BT465" i="14"/>
  <c r="CB464" i="14"/>
  <c r="BW460" i="14"/>
  <c r="BU461" i="14"/>
  <c r="BS457" i="14"/>
  <c r="BX458" i="14"/>
  <c r="BY457" i="14"/>
  <c r="BU459" i="14"/>
  <c r="BV456" i="14"/>
  <c r="BU455" i="14"/>
  <c r="BT453" i="14"/>
  <c r="BU452" i="14"/>
  <c r="BY451" i="14"/>
  <c r="BU443" i="14"/>
  <c r="CA439" i="14"/>
  <c r="BS439" i="14"/>
  <c r="CA437" i="14"/>
  <c r="BS437" i="14"/>
  <c r="BW448" i="14"/>
  <c r="BY446" i="14"/>
  <c r="BU442" i="14"/>
  <c r="BV441" i="14"/>
  <c r="CB448" i="14"/>
  <c r="BT448" i="14"/>
  <c r="BW445" i="14"/>
  <c r="BS443" i="14"/>
  <c r="BW444" i="14"/>
  <c r="BX443" i="14"/>
  <c r="BY442" i="14"/>
  <c r="BS441" i="14"/>
  <c r="BY448" i="14"/>
  <c r="BU446" i="14"/>
  <c r="CA444" i="14"/>
  <c r="BS444" i="14"/>
  <c r="BW442" i="14"/>
  <c r="BX441" i="14"/>
  <c r="BV448" i="14"/>
  <c r="BX446" i="14"/>
  <c r="BU447" i="14"/>
  <c r="BV447" i="14"/>
  <c r="BW446" i="14"/>
  <c r="BZ443" i="14"/>
  <c r="BU444" i="14"/>
  <c r="BY439" i="14"/>
  <c r="BU438" i="14"/>
  <c r="BU430" i="14"/>
  <c r="BS432" i="14"/>
  <c r="CB426" i="14"/>
  <c r="BT426" i="14"/>
  <c r="BW425" i="14"/>
  <c r="BS424" i="14"/>
  <c r="BS431" i="14"/>
  <c r="BX427" i="14"/>
  <c r="BS426" i="14"/>
  <c r="CB429" i="14"/>
  <c r="BT429" i="14"/>
  <c r="BY424" i="14"/>
  <c r="CA428" i="14"/>
  <c r="BS428" i="14"/>
  <c r="CB427" i="14"/>
  <c r="BT427" i="14"/>
  <c r="BX429" i="14"/>
  <c r="BW434" i="14"/>
  <c r="BU431" i="14"/>
  <c r="BW430" i="14"/>
  <c r="CB428" i="14"/>
  <c r="BT428" i="14"/>
  <c r="CB430" i="14"/>
  <c r="BT430" i="14"/>
  <c r="BW429" i="14"/>
  <c r="BY428" i="14"/>
  <c r="BX428" i="14"/>
  <c r="BW428" i="14"/>
  <c r="CA427" i="14"/>
  <c r="BS427" i="14"/>
  <c r="BW427" i="14"/>
  <c r="BW426" i="14"/>
  <c r="BX425" i="14"/>
  <c r="CA426" i="14"/>
  <c r="CA424" i="14"/>
  <c r="BU425" i="14"/>
  <c r="BW431" i="14"/>
  <c r="BY433" i="14"/>
  <c r="BU434" i="14"/>
  <c r="BV427" i="14"/>
  <c r="BZ428" i="14"/>
  <c r="BV429" i="14"/>
  <c r="BZ430" i="14"/>
  <c r="BZ427" i="14"/>
  <c r="BZ429" i="14"/>
  <c r="BZ426" i="14"/>
  <c r="BV426" i="14"/>
  <c r="BZ425" i="14"/>
  <c r="BV425" i="14"/>
  <c r="BZ424" i="14"/>
  <c r="BV424" i="14"/>
  <c r="CB278" i="14"/>
  <c r="BT278" i="14"/>
  <c r="BU277" i="14"/>
  <c r="CA317" i="14"/>
  <c r="BS317" i="14"/>
  <c r="BX294" i="14"/>
  <c r="BZ292" i="14"/>
  <c r="CB334" i="14"/>
  <c r="BS264" i="14"/>
  <c r="BX279" i="14"/>
  <c r="BV275" i="14"/>
  <c r="BX273" i="14"/>
  <c r="BU321" i="14"/>
  <c r="BY318" i="14"/>
  <c r="CA316" i="14"/>
  <c r="BS316" i="14"/>
  <c r="BS315" i="14"/>
  <c r="BY311" i="14"/>
  <c r="BZ308" i="14"/>
  <c r="BW330" i="14"/>
  <c r="BS666" i="14"/>
  <c r="BS269" i="14"/>
  <c r="BT266" i="14"/>
  <c r="BU265" i="14"/>
  <c r="BU320" i="14"/>
  <c r="BV319" i="14"/>
  <c r="BY317" i="14"/>
  <c r="BZ316" i="14"/>
  <c r="CB315" i="14"/>
  <c r="BU314" i="14"/>
  <c r="BT313" i="14"/>
  <c r="BT292" i="14"/>
  <c r="BV292" i="14"/>
  <c r="BZ350" i="14"/>
  <c r="CA349" i="14"/>
  <c r="BS349" i="14"/>
  <c r="BU347" i="14"/>
  <c r="BX344" i="14"/>
  <c r="BY343" i="14"/>
  <c r="BU280" i="14"/>
  <c r="BV279" i="14"/>
  <c r="BX275" i="14"/>
  <c r="CB345" i="14"/>
  <c r="BT345" i="14"/>
  <c r="BU344" i="14"/>
  <c r="BW342" i="14"/>
  <c r="CA338" i="14"/>
  <c r="BS338" i="14"/>
  <c r="BX675" i="14"/>
  <c r="BU673" i="14"/>
  <c r="BY671" i="14"/>
  <c r="BX669" i="14"/>
  <c r="BT666" i="14"/>
  <c r="CA664" i="14"/>
  <c r="BZ662" i="14"/>
  <c r="CB661" i="14"/>
  <c r="BT661" i="14"/>
  <c r="BU660" i="14"/>
  <c r="BY655" i="14"/>
  <c r="BZ653" i="14"/>
  <c r="BV652" i="14"/>
  <c r="BW649" i="14"/>
  <c r="BY620" i="14"/>
  <c r="CA616" i="14"/>
  <c r="BS616" i="14"/>
  <c r="BU615" i="14"/>
  <c r="CB611" i="14"/>
  <c r="BT611" i="14"/>
  <c r="BV608" i="14"/>
  <c r="BY604" i="14"/>
  <c r="BW595" i="14"/>
  <c r="BY592" i="14"/>
  <c r="BY590" i="14"/>
  <c r="CA589" i="14"/>
  <c r="BS589" i="14"/>
  <c r="CA641" i="14"/>
  <c r="BS641" i="14"/>
  <c r="BY637" i="14"/>
  <c r="CA636" i="14"/>
  <c r="BS636" i="14"/>
  <c r="BV635" i="14"/>
  <c r="BV627" i="14"/>
  <c r="BW626" i="14"/>
  <c r="CB581" i="14"/>
  <c r="BT581" i="14"/>
  <c r="CA561" i="14"/>
  <c r="BS561" i="14"/>
  <c r="CA551" i="14"/>
  <c r="BS551" i="14"/>
  <c r="BW675" i="14"/>
  <c r="CB673" i="14"/>
  <c r="CB670" i="14"/>
  <c r="BT670" i="14"/>
  <c r="CB668" i="14"/>
  <c r="BZ664" i="14"/>
  <c r="CA661" i="14"/>
  <c r="BS661" i="14"/>
  <c r="BV656" i="14"/>
  <c r="BZ655" i="14"/>
  <c r="BZ622" i="14"/>
  <c r="BV621" i="14"/>
  <c r="CB618" i="14"/>
  <c r="BT618" i="14"/>
  <c r="BX617" i="14"/>
  <c r="BZ616" i="14"/>
  <c r="BZ613" i="14"/>
  <c r="CB612" i="14"/>
  <c r="BT612" i="14"/>
  <c r="BU611" i="14"/>
  <c r="BY603" i="14"/>
  <c r="BZ598" i="14"/>
  <c r="BX597" i="14"/>
  <c r="CA596" i="14"/>
  <c r="BS596" i="14"/>
  <c r="BY594" i="14"/>
  <c r="CB593" i="14"/>
  <c r="BX592" i="14"/>
  <c r="BX590" i="14"/>
  <c r="BV643" i="14"/>
  <c r="BZ641" i="14"/>
  <c r="BZ636" i="14"/>
  <c r="BU635" i="14"/>
  <c r="BW634" i="14"/>
  <c r="BZ633" i="14"/>
  <c r="BW631" i="14"/>
  <c r="BY630" i="14"/>
  <c r="CA628" i="14"/>
  <c r="BS628" i="14"/>
  <c r="BU585" i="14"/>
  <c r="BW584" i="14"/>
  <c r="BZ544" i="14"/>
  <c r="CA517" i="14"/>
  <c r="BV669" i="14"/>
  <c r="BW664" i="14"/>
  <c r="BU620" i="14"/>
  <c r="BY616" i="14"/>
  <c r="BT605" i="14"/>
  <c r="BV605" i="14"/>
  <c r="BU604" i="14"/>
  <c r="CA600" i="14"/>
  <c r="BZ596" i="14"/>
  <c r="BZ591" i="14"/>
  <c r="BZ644" i="14"/>
  <c r="BU643" i="14"/>
  <c r="BW642" i="14"/>
  <c r="BX639" i="14"/>
  <c r="CA638" i="14"/>
  <c r="BS638" i="14"/>
  <c r="BZ632" i="14"/>
  <c r="CB632" i="14"/>
  <c r="BT632" i="14"/>
  <c r="CA676" i="14"/>
  <c r="BS676" i="14"/>
  <c r="BZ673" i="14"/>
  <c r="BX671" i="14"/>
  <c r="BZ670" i="14"/>
  <c r="BU669" i="14"/>
  <c r="BY666" i="14"/>
  <c r="BU665" i="14"/>
  <c r="CB663" i="14"/>
  <c r="BT663" i="14"/>
  <c r="CB660" i="14"/>
  <c r="BT660" i="14"/>
  <c r="BX659" i="14"/>
  <c r="CB658" i="14"/>
  <c r="BT658" i="14"/>
  <c r="CA652" i="14"/>
  <c r="BV651" i="14"/>
  <c r="BZ650" i="14"/>
  <c r="BV648" i="14"/>
  <c r="BX647" i="14"/>
  <c r="BW619" i="14"/>
  <c r="BV614" i="14"/>
  <c r="BY609" i="14"/>
  <c r="BS608" i="14"/>
  <c r="BU607" i="14"/>
  <c r="BW603" i="14"/>
  <c r="BZ600" i="14"/>
  <c r="CB599" i="14"/>
  <c r="BZ593" i="14"/>
  <c r="BX589" i="14"/>
  <c r="BY644" i="14"/>
  <c r="CB640" i="14"/>
  <c r="BT640" i="14"/>
  <c r="BW639" i="14"/>
  <c r="BZ638" i="14"/>
  <c r="BX636" i="14"/>
  <c r="CA635" i="14"/>
  <c r="BS635" i="14"/>
  <c r="CA627" i="14"/>
  <c r="BS627" i="14"/>
  <c r="CA585" i="14"/>
  <c r="BS585" i="14"/>
  <c r="BV583" i="14"/>
  <c r="BV570" i="14"/>
  <c r="BX676" i="14"/>
  <c r="BZ676" i="14"/>
  <c r="CB675" i="14"/>
  <c r="BW673" i="14"/>
  <c r="BW670" i="14"/>
  <c r="BY670" i="14"/>
  <c r="CB662" i="14"/>
  <c r="CA658" i="14"/>
  <c r="BU657" i="14"/>
  <c r="BW657" i="14"/>
  <c r="CB653" i="14"/>
  <c r="BT653" i="14"/>
  <c r="BX652" i="14"/>
  <c r="CA651" i="14"/>
  <c r="BS651" i="14"/>
  <c r="BU651" i="14"/>
  <c r="BW650" i="14"/>
  <c r="CA648" i="14"/>
  <c r="BW647" i="14"/>
  <c r="BU622" i="14"/>
  <c r="BW618" i="14"/>
  <c r="BY618" i="14"/>
  <c r="CA617" i="14"/>
  <c r="BS617" i="14"/>
  <c r="BU613" i="14"/>
  <c r="BW613" i="14"/>
  <c r="BY612" i="14"/>
  <c r="BZ611" i="14"/>
  <c r="BX609" i="14"/>
  <c r="BW600" i="14"/>
  <c r="BU598" i="14"/>
  <c r="CA597" i="14"/>
  <c r="BS597" i="14"/>
  <c r="BV594" i="14"/>
  <c r="BW589" i="14"/>
  <c r="CA643" i="14"/>
  <c r="BS643" i="14"/>
  <c r="BW638" i="14"/>
  <c r="BU636" i="14"/>
  <c r="BZ631" i="14"/>
  <c r="BU629" i="14"/>
  <c r="BY626" i="14"/>
  <c r="BZ584" i="14"/>
  <c r="CB584" i="14"/>
  <c r="BT584" i="14"/>
  <c r="BV577" i="14"/>
  <c r="BW532" i="14"/>
  <c r="BS672" i="14"/>
  <c r="BV671" i="14"/>
  <c r="BX670" i="14"/>
  <c r="CA667" i="14"/>
  <c r="BU666" i="14"/>
  <c r="BV664" i="14"/>
  <c r="CA662" i="14"/>
  <c r="BS662" i="14"/>
  <c r="BV655" i="14"/>
  <c r="BY654" i="14"/>
  <c r="CA653" i="14"/>
  <c r="BS653" i="14"/>
  <c r="BW652" i="14"/>
  <c r="BZ649" i="14"/>
  <c r="CB648" i="14"/>
  <c r="BT648" i="14"/>
  <c r="BV622" i="14"/>
  <c r="BZ621" i="14"/>
  <c r="BX615" i="14"/>
  <c r="CB613" i="14"/>
  <c r="BT613" i="14"/>
  <c r="BV613" i="14"/>
  <c r="BY611" i="14"/>
  <c r="CA610" i="14"/>
  <c r="BW609" i="14"/>
  <c r="BW608" i="14"/>
  <c r="BY608" i="14"/>
  <c r="BU606" i="14"/>
  <c r="BU603" i="14"/>
  <c r="BV598" i="14"/>
  <c r="BZ595" i="14"/>
  <c r="CB592" i="14"/>
  <c r="BT592" i="14"/>
  <c r="BW591" i="14"/>
  <c r="CB590" i="14"/>
  <c r="BT590" i="14"/>
  <c r="BU644" i="14"/>
  <c r="BZ643" i="14"/>
  <c r="CB642" i="14"/>
  <c r="BT642" i="14"/>
  <c r="BV641" i="14"/>
  <c r="CB637" i="14"/>
  <c r="BT637" i="14"/>
  <c r="BV636" i="14"/>
  <c r="BY635" i="14"/>
  <c r="BY634" i="14"/>
  <c r="CA634" i="14"/>
  <c r="BS634" i="14"/>
  <c r="BY631" i="14"/>
  <c r="BU628" i="14"/>
  <c r="BZ626" i="14"/>
  <c r="BV582" i="14"/>
  <c r="BY548" i="14"/>
  <c r="BX631" i="14"/>
  <c r="BZ630" i="14"/>
  <c r="BY629" i="14"/>
  <c r="CA629" i="14"/>
  <c r="BS629" i="14"/>
  <c r="BW627" i="14"/>
  <c r="BZ625" i="14"/>
  <c r="BY585" i="14"/>
  <c r="BY584" i="14"/>
  <c r="CA584" i="14"/>
  <c r="BS584" i="14"/>
  <c r="BV581" i="14"/>
  <c r="BX581" i="14"/>
  <c r="BY579" i="14"/>
  <c r="CA579" i="14"/>
  <c r="BS579" i="14"/>
  <c r="BU577" i="14"/>
  <c r="BZ575" i="14"/>
  <c r="CB574" i="14"/>
  <c r="BV571" i="14"/>
  <c r="BX571" i="14"/>
  <c r="BZ570" i="14"/>
  <c r="BX567" i="14"/>
  <c r="BZ565" i="14"/>
  <c r="CB557" i="14"/>
  <c r="BT557" i="14"/>
  <c r="CB556" i="14"/>
  <c r="BT556" i="14"/>
  <c r="BV556" i="14"/>
  <c r="CA554" i="14"/>
  <c r="BS554" i="14"/>
  <c r="BV552" i="14"/>
  <c r="BX552" i="14"/>
  <c r="CB551" i="14"/>
  <c r="CA547" i="14"/>
  <c r="BS547" i="14"/>
  <c r="CB546" i="14"/>
  <c r="BT546" i="14"/>
  <c r="BV546" i="14"/>
  <c r="CA544" i="14"/>
  <c r="BS544" i="14"/>
  <c r="BU540" i="14"/>
  <c r="CA537" i="14"/>
  <c r="BS537" i="14"/>
  <c r="BY535" i="14"/>
  <c r="BZ534" i="14"/>
  <c r="BV532" i="14"/>
  <c r="BX532" i="14"/>
  <c r="BU530" i="14"/>
  <c r="BV529" i="14"/>
  <c r="BU526" i="14"/>
  <c r="BY524" i="14"/>
  <c r="CA524" i="14"/>
  <c r="BX522" i="14"/>
  <c r="CA521" i="14"/>
  <c r="BS521" i="14"/>
  <c r="CA520" i="14"/>
  <c r="BS520" i="14"/>
  <c r="BZ518" i="14"/>
  <c r="BZ517" i="14"/>
  <c r="CB517" i="14"/>
  <c r="BT517" i="14"/>
  <c r="BV516" i="14"/>
  <c r="BX496" i="14"/>
  <c r="BZ579" i="14"/>
  <c r="BX576" i="14"/>
  <c r="CA574" i="14"/>
  <c r="BS574" i="14"/>
  <c r="BV572" i="14"/>
  <c r="BW571" i="14"/>
  <c r="CB568" i="14"/>
  <c r="BT568" i="14"/>
  <c r="BW567" i="14"/>
  <c r="BX566" i="14"/>
  <c r="CB564" i="14"/>
  <c r="BT564" i="14"/>
  <c r="BW562" i="14"/>
  <c r="BU560" i="14"/>
  <c r="BV559" i="14"/>
  <c r="CA557" i="14"/>
  <c r="BS557" i="14"/>
  <c r="BU556" i="14"/>
  <c r="BX555" i="14"/>
  <c r="BZ554" i="14"/>
  <c r="BU546" i="14"/>
  <c r="BV545" i="14"/>
  <c r="CB540" i="14"/>
  <c r="BY531" i="14"/>
  <c r="CB526" i="14"/>
  <c r="BW525" i="14"/>
  <c r="BW522" i="14"/>
  <c r="BZ521" i="14"/>
  <c r="CB520" i="14"/>
  <c r="BT520" i="14"/>
  <c r="BS517" i="14"/>
  <c r="BU516" i="14"/>
  <c r="BU506" i="14"/>
  <c r="CA503" i="14"/>
  <c r="BS503" i="14"/>
  <c r="BV486" i="14"/>
  <c r="BS469" i="14"/>
  <c r="BU468" i="14"/>
  <c r="CB456" i="14"/>
  <c r="BT456" i="14"/>
  <c r="BY498" i="14"/>
  <c r="BX629" i="14"/>
  <c r="BX584" i="14"/>
  <c r="CB582" i="14"/>
  <c r="BT582" i="14"/>
  <c r="BU580" i="14"/>
  <c r="BW580" i="14"/>
  <c r="CB577" i="14"/>
  <c r="BT577" i="14"/>
  <c r="BU575" i="14"/>
  <c r="BW575" i="14"/>
  <c r="BZ573" i="14"/>
  <c r="BU570" i="14"/>
  <c r="BW570" i="14"/>
  <c r="BZ568" i="14"/>
  <c r="CA563" i="14"/>
  <c r="BS563" i="14"/>
  <c r="BW561" i="14"/>
  <c r="BY561" i="14"/>
  <c r="BW558" i="14"/>
  <c r="BU552" i="14"/>
  <c r="BY551" i="14"/>
  <c r="BV547" i="14"/>
  <c r="BX547" i="14"/>
  <c r="BV544" i="14"/>
  <c r="BX544" i="14"/>
  <c r="BU541" i="14"/>
  <c r="BW541" i="14"/>
  <c r="CB539" i="14"/>
  <c r="BT539" i="14"/>
  <c r="CA536" i="14"/>
  <c r="BS536" i="14"/>
  <c r="BU532" i="14"/>
  <c r="CA529" i="14"/>
  <c r="BS529" i="14"/>
  <c r="BZ526" i="14"/>
  <c r="BX523" i="14"/>
  <c r="CA519" i="14"/>
  <c r="CA577" i="14"/>
  <c r="BV575" i="14"/>
  <c r="BX574" i="14"/>
  <c r="CB571" i="14"/>
  <c r="BT571" i="14"/>
  <c r="CB567" i="14"/>
  <c r="BT567" i="14"/>
  <c r="BV565" i="14"/>
  <c r="CB562" i="14"/>
  <c r="BT562" i="14"/>
  <c r="CA559" i="14"/>
  <c r="BS559" i="14"/>
  <c r="BV558" i="14"/>
  <c r="CB552" i="14"/>
  <c r="BT552" i="14"/>
  <c r="BX551" i="14"/>
  <c r="BW547" i="14"/>
  <c r="CA545" i="14"/>
  <c r="BS545" i="14"/>
  <c r="BW544" i="14"/>
  <c r="CA542" i="14"/>
  <c r="BS542" i="14"/>
  <c r="BV541" i="14"/>
  <c r="BW537" i="14"/>
  <c r="CB532" i="14"/>
  <c r="BW524" i="14"/>
  <c r="BY523" i="14"/>
  <c r="BY520" i="14"/>
  <c r="BV518" i="14"/>
  <c r="BV508" i="14"/>
  <c r="CB506" i="14"/>
  <c r="BT506" i="14"/>
  <c r="BZ357" i="14"/>
  <c r="BY581" i="14"/>
  <c r="BZ576" i="14"/>
  <c r="BU574" i="14"/>
  <c r="BU569" i="14"/>
  <c r="BV568" i="14"/>
  <c r="BY567" i="14"/>
  <c r="BY562" i="14"/>
  <c r="BX559" i="14"/>
  <c r="BU557" i="14"/>
  <c r="BZ555" i="14"/>
  <c r="BT554" i="14"/>
  <c r="BU551" i="14"/>
  <c r="BS548" i="14"/>
  <c r="BX545" i="14"/>
  <c r="BV540" i="14"/>
  <c r="BZ535" i="14"/>
  <c r="BY532" i="14"/>
  <c r="CA531" i="14"/>
  <c r="BY522" i="14"/>
  <c r="BU517" i="14"/>
  <c r="BZ509" i="14"/>
  <c r="BY488" i="14"/>
  <c r="CA454" i="14"/>
  <c r="BS454" i="14"/>
  <c r="CA442" i="14"/>
  <c r="BS442" i="14"/>
  <c r="CA576" i="14"/>
  <c r="BS576" i="14"/>
  <c r="CB570" i="14"/>
  <c r="BT570" i="14"/>
  <c r="BV569" i="14"/>
  <c r="CA566" i="14"/>
  <c r="BS566" i="14"/>
  <c r="BX563" i="14"/>
  <c r="BZ562" i="14"/>
  <c r="BX560" i="14"/>
  <c r="CA555" i="14"/>
  <c r="BY539" i="14"/>
  <c r="BX536" i="14"/>
  <c r="BW533" i="14"/>
  <c r="BZ532" i="14"/>
  <c r="CB531" i="14"/>
  <c r="BT531" i="14"/>
  <c r="BW520" i="14"/>
  <c r="BZ514" i="14"/>
  <c r="BV513" i="14"/>
  <c r="BS500" i="14"/>
  <c r="BX463" i="14"/>
  <c r="BZ462" i="14"/>
  <c r="CA461" i="14"/>
  <c r="BS461" i="14"/>
  <c r="BU440" i="14"/>
  <c r="BU437" i="14"/>
  <c r="BV434" i="14"/>
  <c r="BZ433" i="14"/>
  <c r="CA423" i="14"/>
  <c r="BS423" i="14"/>
  <c r="BU411" i="14"/>
  <c r="BW410" i="14"/>
  <c r="CA406" i="14"/>
  <c r="BV404" i="14"/>
  <c r="BX354" i="14"/>
  <c r="BV506" i="14"/>
  <c r="BZ504" i="14"/>
  <c r="CB503" i="14"/>
  <c r="BT503" i="14"/>
  <c r="BU499" i="14"/>
  <c r="CA495" i="14"/>
  <c r="BS495" i="14"/>
  <c r="BX493" i="14"/>
  <c r="BV491" i="14"/>
  <c r="BZ488" i="14"/>
  <c r="BX485" i="14"/>
  <c r="BY478" i="14"/>
  <c r="BS477" i="14"/>
  <c r="CB476" i="14"/>
  <c r="BT476" i="14"/>
  <c r="BV476" i="14"/>
  <c r="CB473" i="14"/>
  <c r="BT473" i="14"/>
  <c r="CB472" i="14"/>
  <c r="BT472" i="14"/>
  <c r="BV472" i="14"/>
  <c r="BZ469" i="14"/>
  <c r="CB469" i="14"/>
  <c r="BT469" i="14"/>
  <c r="BY465" i="14"/>
  <c r="CA465" i="14"/>
  <c r="BS465" i="14"/>
  <c r="BW463" i="14"/>
  <c r="CB461" i="14"/>
  <c r="BX457" i="14"/>
  <c r="CA456" i="14"/>
  <c r="BS456" i="14"/>
  <c r="BU456" i="14"/>
  <c r="BW443" i="14"/>
  <c r="BY443" i="14"/>
  <c r="BU441" i="14"/>
  <c r="CB440" i="14"/>
  <c r="BT440" i="14"/>
  <c r="BV440" i="14"/>
  <c r="CB432" i="14"/>
  <c r="BT432" i="14"/>
  <c r="BZ423" i="14"/>
  <c r="BV389" i="14"/>
  <c r="BU382" i="14"/>
  <c r="BV381" i="14"/>
  <c r="BW504" i="14"/>
  <c r="BV501" i="14"/>
  <c r="BS494" i="14"/>
  <c r="BV489" i="14"/>
  <c r="CB486" i="14"/>
  <c r="BT486" i="14"/>
  <c r="BU481" i="14"/>
  <c r="BV478" i="14"/>
  <c r="BW474" i="14"/>
  <c r="BW470" i="14"/>
  <c r="CA468" i="14"/>
  <c r="BX465" i="14"/>
  <c r="BV463" i="14"/>
  <c r="BX462" i="14"/>
  <c r="CB459" i="14"/>
  <c r="BV458" i="14"/>
  <c r="BZ456" i="14"/>
  <c r="BZ448" i="14"/>
  <c r="BV443" i="14"/>
  <c r="BZ441" i="14"/>
  <c r="BY438" i="14"/>
  <c r="CA432" i="14"/>
  <c r="CA411" i="14"/>
  <c r="BT404" i="14"/>
  <c r="BY400" i="14"/>
  <c r="BZ399" i="14"/>
  <c r="BX517" i="14"/>
  <c r="BZ513" i="14"/>
  <c r="CB508" i="14"/>
  <c r="BT508" i="14"/>
  <c r="BV507" i="14"/>
  <c r="CB505" i="14"/>
  <c r="BT505" i="14"/>
  <c r="BV504" i="14"/>
  <c r="BZ502" i="14"/>
  <c r="CA501" i="14"/>
  <c r="BY499" i="14"/>
  <c r="BS499" i="14"/>
  <c r="BW497" i="14"/>
  <c r="BZ494" i="14"/>
  <c r="BZ493" i="14"/>
  <c r="CB493" i="14"/>
  <c r="BT493" i="14"/>
  <c r="CA490" i="14"/>
  <c r="BS490" i="14"/>
  <c r="CA489" i="14"/>
  <c r="BU489" i="14"/>
  <c r="BY486" i="14"/>
  <c r="CA486" i="14"/>
  <c r="BS486" i="14"/>
  <c r="BZ485" i="14"/>
  <c r="CB485" i="14"/>
  <c r="BT485" i="14"/>
  <c r="BZ479" i="14"/>
  <c r="CA478" i="14"/>
  <c r="BU478" i="14"/>
  <c r="BZ476" i="14"/>
  <c r="CB474" i="14"/>
  <c r="BT474" i="14"/>
  <c r="BT471" i="14"/>
  <c r="BT470" i="14"/>
  <c r="BV470" i="14"/>
  <c r="BX469" i="14"/>
  <c r="BZ468" i="14"/>
  <c r="BZ464" i="14"/>
  <c r="BY460" i="14"/>
  <c r="BY459" i="14"/>
  <c r="CA459" i="14"/>
  <c r="BS459" i="14"/>
  <c r="BV457" i="14"/>
  <c r="CB455" i="14"/>
  <c r="BT455" i="14"/>
  <c r="BX454" i="14"/>
  <c r="BY453" i="14"/>
  <c r="BY452" i="14"/>
  <c r="BZ451" i="14"/>
  <c r="CB451" i="14"/>
  <c r="BT451" i="14"/>
  <c r="CA443" i="14"/>
  <c r="BZ440" i="14"/>
  <c r="BV439" i="14"/>
  <c r="BS434" i="14"/>
  <c r="BU433" i="14"/>
  <c r="BW433" i="14"/>
  <c r="BZ431" i="14"/>
  <c r="CB431" i="14"/>
  <c r="BT431" i="14"/>
  <c r="BV402" i="14"/>
  <c r="BZ515" i="14"/>
  <c r="BY508" i="14"/>
  <c r="CA505" i="14"/>
  <c r="BS505" i="14"/>
  <c r="CA504" i="14"/>
  <c r="BS504" i="14"/>
  <c r="BW503" i="14"/>
  <c r="BW502" i="14"/>
  <c r="BY502" i="14"/>
  <c r="CB496" i="14"/>
  <c r="BT496" i="14"/>
  <c r="BV495" i="14"/>
  <c r="BY493" i="14"/>
  <c r="CA493" i="14"/>
  <c r="BS493" i="14"/>
  <c r="BZ490" i="14"/>
  <c r="BX487" i="14"/>
  <c r="CA485" i="14"/>
  <c r="BS485" i="14"/>
  <c r="BZ482" i="14"/>
  <c r="CA481" i="14"/>
  <c r="BS481" i="14"/>
  <c r="BV480" i="14"/>
  <c r="BW479" i="14"/>
  <c r="BY479" i="14"/>
  <c r="CB478" i="14"/>
  <c r="BT478" i="14"/>
  <c r="BY475" i="14"/>
  <c r="BU473" i="14"/>
  <c r="BY472" i="14"/>
  <c r="BY471" i="14"/>
  <c r="BW469" i="14"/>
  <c r="BY468" i="14"/>
  <c r="BW464" i="14"/>
  <c r="BY464" i="14"/>
  <c r="BZ463" i="14"/>
  <c r="BX460" i="14"/>
  <c r="BX459" i="14"/>
  <c r="BZ459" i="14"/>
  <c r="BU457" i="14"/>
  <c r="CA451" i="14"/>
  <c r="BS451" i="14"/>
  <c r="BX447" i="14"/>
  <c r="BZ447" i="14"/>
  <c r="BY444" i="14"/>
  <c r="BY440" i="14"/>
  <c r="BW438" i="14"/>
  <c r="BW437" i="14"/>
  <c r="BY437" i="14"/>
  <c r="BZ434" i="14"/>
  <c r="BY432" i="14"/>
  <c r="BY431" i="14"/>
  <c r="CA431" i="14"/>
  <c r="BS415" i="14"/>
  <c r="BU400" i="14"/>
  <c r="BW379" i="14"/>
  <c r="CA375" i="14"/>
  <c r="BW361" i="14"/>
  <c r="BY416" i="14"/>
  <c r="BZ415" i="14"/>
  <c r="CB380" i="14"/>
  <c r="BX377" i="14"/>
  <c r="BX393" i="14"/>
  <c r="BW375" i="14"/>
  <c r="BU413" i="14"/>
  <c r="CA408" i="14"/>
  <c r="BW399" i="14"/>
  <c r="BT394" i="14"/>
  <c r="BV394" i="14"/>
  <c r="CB390" i="14"/>
  <c r="BU387" i="14"/>
  <c r="BW387" i="14"/>
  <c r="BX410" i="14"/>
  <c r="CA407" i="14"/>
  <c r="BS407" i="14"/>
  <c r="BW392" i="14"/>
  <c r="BY384" i="14"/>
  <c r="BZ383" i="14"/>
  <c r="BX373" i="14"/>
  <c r="BZ419" i="14"/>
  <c r="BS418" i="14"/>
  <c r="BV416" i="14"/>
  <c r="BX416" i="14"/>
  <c r="BU403" i="14"/>
  <c r="BT398" i="14"/>
  <c r="BW416" i="14"/>
  <c r="BY414" i="14"/>
  <c r="CB403" i="14"/>
  <c r="BV396" i="14"/>
  <c r="BS375" i="14"/>
  <c r="BS403" i="14"/>
  <c r="BY399" i="14"/>
  <c r="BU396" i="14"/>
  <c r="BV390" i="14"/>
  <c r="BT378" i="14"/>
  <c r="BV418" i="14"/>
  <c r="BU417" i="14"/>
  <c r="BU415" i="14"/>
  <c r="BY413" i="14"/>
  <c r="CB414" i="14"/>
  <c r="BT414" i="14"/>
  <c r="BW412" i="14"/>
  <c r="BY411" i="14"/>
  <c r="BS410" i="14"/>
  <c r="CA409" i="14"/>
  <c r="BW409" i="14"/>
  <c r="CA405" i="14"/>
  <c r="BS405" i="14"/>
  <c r="BW403" i="14"/>
  <c r="CA403" i="14"/>
  <c r="BU399" i="14"/>
  <c r="BV398" i="14"/>
  <c r="CA400" i="14"/>
  <c r="BS400" i="14"/>
  <c r="BX402" i="14"/>
  <c r="BW393" i="14"/>
  <c r="CA394" i="14"/>
  <c r="BS394" i="14"/>
  <c r="CB393" i="14"/>
  <c r="BT393" i="14"/>
  <c r="BU392" i="14"/>
  <c r="BW396" i="14"/>
  <c r="BY395" i="14"/>
  <c r="BX395" i="14"/>
  <c r="BZ391" i="14"/>
  <c r="BW391" i="14"/>
  <c r="BS391" i="14"/>
  <c r="BT387" i="14"/>
  <c r="BU386" i="14"/>
  <c r="BY389" i="14"/>
  <c r="BW385" i="14"/>
  <c r="BW380" i="14"/>
  <c r="BY381" i="14"/>
  <c r="CB383" i="14"/>
  <c r="BT383" i="14"/>
  <c r="BW381" i="14"/>
  <c r="BT377" i="14"/>
  <c r="BU378" i="14"/>
  <c r="BZ373" i="14"/>
  <c r="BY420" i="14"/>
  <c r="CB417" i="14"/>
  <c r="BT417" i="14"/>
  <c r="BW415" i="14"/>
  <c r="CA417" i="14"/>
  <c r="BX419" i="14"/>
  <c r="CB416" i="14"/>
  <c r="CA415" i="14"/>
  <c r="BW417" i="14"/>
  <c r="BY409" i="14"/>
  <c r="BZ412" i="14"/>
  <c r="BU414" i="14"/>
  <c r="CB410" i="14"/>
  <c r="CA410" i="14"/>
  <c r="BU405" i="14"/>
  <c r="BY405" i="14"/>
  <c r="BV407" i="14"/>
  <c r="CA399" i="14"/>
  <c r="BS399" i="14"/>
  <c r="CA395" i="14"/>
  <c r="BS395" i="14"/>
  <c r="BZ395" i="14"/>
  <c r="BV387" i="14"/>
  <c r="CA389" i="14"/>
  <c r="BS389" i="14"/>
  <c r="BY383" i="14"/>
  <c r="BU379" i="14"/>
  <c r="BY376" i="14"/>
  <c r="BT373" i="14"/>
  <c r="CB373" i="14"/>
  <c r="BX413" i="14"/>
  <c r="BU398" i="14"/>
  <c r="BY396" i="14"/>
  <c r="BX392" i="14"/>
  <c r="BX387" i="14"/>
  <c r="BU418" i="14"/>
  <c r="BU409" i="14"/>
  <c r="BX407" i="14"/>
  <c r="BU397" i="14"/>
  <c r="BU388" i="14"/>
  <c r="BT403" i="14"/>
  <c r="BU391" i="14"/>
  <c r="BY423" i="14"/>
  <c r="BU420" i="14"/>
  <c r="BY418" i="14"/>
  <c r="BS417" i="14"/>
  <c r="BU416" i="14"/>
  <c r="BS413" i="14"/>
  <c r="CB412" i="14"/>
  <c r="BT412" i="14"/>
  <c r="BS408" i="14"/>
  <c r="BU406" i="14"/>
  <c r="BY403" i="14"/>
  <c r="BT402" i="14"/>
  <c r="BU401" i="14"/>
  <c r="BV400" i="14"/>
  <c r="BV395" i="14"/>
  <c r="BX394" i="14"/>
  <c r="CA392" i="14"/>
  <c r="BU385" i="14"/>
  <c r="BV384" i="14"/>
  <c r="BW383" i="14"/>
  <c r="BS381" i="14"/>
  <c r="BV380" i="14"/>
  <c r="BY379" i="14"/>
  <c r="BZ378" i="14"/>
  <c r="BX397" i="14"/>
  <c r="BU395" i="14"/>
  <c r="CB391" i="14"/>
  <c r="BT391" i="14"/>
  <c r="CA384" i="14"/>
  <c r="CB377" i="14"/>
  <c r="BU376" i="14"/>
  <c r="BW420" i="14"/>
  <c r="CB418" i="14"/>
  <c r="BT418" i="14"/>
  <c r="BX408" i="14"/>
  <c r="BS406" i="14"/>
  <c r="CA391" i="14"/>
  <c r="BZ388" i="14"/>
  <c r="BV386" i="14"/>
  <c r="BX385" i="14"/>
  <c r="CA380" i="14"/>
  <c r="BS380" i="14"/>
  <c r="BV379" i="14"/>
  <c r="BX378" i="14"/>
  <c r="BY419" i="14"/>
  <c r="CA418" i="14"/>
  <c r="BW411" i="14"/>
  <c r="BY410" i="14"/>
  <c r="BS409" i="14"/>
  <c r="BW408" i="14"/>
  <c r="BZ406" i="14"/>
  <c r="BZ397" i="14"/>
  <c r="BZ377" i="14"/>
  <c r="BV374" i="14"/>
  <c r="BZ401" i="14"/>
  <c r="CA396" i="14"/>
  <c r="BY394" i="14"/>
  <c r="BX391" i="14"/>
  <c r="BW388" i="14"/>
  <c r="CA386" i="14"/>
  <c r="BS386" i="14"/>
  <c r="CB374" i="14"/>
  <c r="BY415" i="14"/>
  <c r="BY412" i="14"/>
  <c r="BT408" i="14"/>
  <c r="BW406" i="14"/>
  <c r="BY401" i="14"/>
  <c r="BZ393" i="14"/>
  <c r="BZ386" i="14"/>
  <c r="CB381" i="14"/>
  <c r="BT381" i="14"/>
  <c r="BY375" i="14"/>
  <c r="BZ420" i="14"/>
  <c r="BU419" i="14"/>
  <c r="BW418" i="14"/>
  <c r="BY417" i="14"/>
  <c r="BZ414" i="14"/>
  <c r="BS411" i="14"/>
  <c r="BV397" i="14"/>
  <c r="BY393" i="14"/>
  <c r="BS392" i="14"/>
  <c r="CA385" i="14"/>
  <c r="BU384" i="14"/>
  <c r="CA381" i="14"/>
  <c r="BS330" i="14"/>
  <c r="CA361" i="14"/>
  <c r="BY358" i="14"/>
  <c r="BU356" i="14"/>
  <c r="BV341" i="14"/>
  <c r="BV365" i="14"/>
  <c r="CB360" i="14"/>
  <c r="BV359" i="14"/>
  <c r="CA345" i="14"/>
  <c r="CA367" i="14"/>
  <c r="BS367" i="14"/>
  <c r="BY361" i="14"/>
  <c r="CA360" i="14"/>
  <c r="BS360" i="14"/>
  <c r="BY366" i="14"/>
  <c r="BT363" i="14"/>
  <c r="BX361" i="14"/>
  <c r="BV370" i="14"/>
  <c r="BU363" i="14"/>
  <c r="BT332" i="14"/>
  <c r="CB369" i="14"/>
  <c r="BT369" i="14"/>
  <c r="BU368" i="14"/>
  <c r="CB361" i="14"/>
  <c r="BT361" i="14"/>
  <c r="BW370" i="14"/>
  <c r="BY367" i="14"/>
  <c r="BT370" i="14"/>
  <c r="BV368" i="14"/>
  <c r="BU364" i="14"/>
  <c r="BV363" i="14"/>
  <c r="BX362" i="14"/>
  <c r="BU362" i="14"/>
  <c r="BV361" i="14"/>
  <c r="BX360" i="14"/>
  <c r="BT362" i="14"/>
  <c r="BY356" i="14"/>
  <c r="BV357" i="14"/>
  <c r="BV291" i="14"/>
  <c r="BY320" i="14"/>
  <c r="BZ319" i="14"/>
  <c r="BV316" i="14"/>
  <c r="BV311" i="14"/>
  <c r="BU676" i="14"/>
  <c r="BW674" i="14"/>
  <c r="BX662" i="14"/>
  <c r="CA283" i="14"/>
  <c r="BS283" i="14"/>
  <c r="BU283" i="14"/>
  <c r="BT282" i="14"/>
  <c r="BU281" i="14"/>
  <c r="CB310" i="14"/>
  <c r="BT310" i="14"/>
  <c r="BX308" i="14"/>
  <c r="BU292" i="14"/>
  <c r="BW352" i="14"/>
  <c r="BZ334" i="14"/>
  <c r="BY329" i="14"/>
  <c r="BY675" i="14"/>
  <c r="CA673" i="14"/>
  <c r="BS673" i="14"/>
  <c r="BS664" i="14"/>
  <c r="CC664" i="14" s="1"/>
  <c r="BW662" i="14"/>
  <c r="CA282" i="14"/>
  <c r="BS282" i="14"/>
  <c r="BW278" i="14"/>
  <c r="BY278" i="14"/>
  <c r="BU275" i="14"/>
  <c r="CB274" i="14"/>
  <c r="BT274" i="14"/>
  <c r="BX271" i="14"/>
  <c r="BZ271" i="14"/>
  <c r="BY288" i="14"/>
  <c r="BZ287" i="14"/>
  <c r="CA286" i="14"/>
  <c r="BS286" i="14"/>
  <c r="BU310" i="14"/>
  <c r="BU308" i="14"/>
  <c r="BU303" i="14"/>
  <c r="CB302" i="14"/>
  <c r="BT302" i="14"/>
  <c r="BV301" i="14"/>
  <c r="BX299" i="14"/>
  <c r="BW351" i="14"/>
  <c r="BU674" i="14"/>
  <c r="BW672" i="14"/>
  <c r="CB667" i="14"/>
  <c r="BT667" i="14"/>
  <c r="BX666" i="14"/>
  <c r="BZ666" i="14"/>
  <c r="CB664" i="14"/>
  <c r="CA655" i="14"/>
  <c r="BS655" i="14"/>
  <c r="CC655" i="14" s="1"/>
  <c r="BX653" i="14"/>
  <c r="CB652" i="14"/>
  <c r="BT652" i="14"/>
  <c r="CB650" i="14"/>
  <c r="BT650" i="14"/>
  <c r="BV649" i="14"/>
  <c r="BY673" i="14"/>
  <c r="CA671" i="14"/>
  <c r="BS671" i="14"/>
  <c r="CC671" i="14" s="1"/>
  <c r="BS668" i="14"/>
  <c r="BW666" i="14"/>
  <c r="BW663" i="14"/>
  <c r="BW660" i="14"/>
  <c r="CA659" i="14"/>
  <c r="BS659" i="14"/>
  <c r="BW654" i="14"/>
  <c r="CA281" i="14"/>
  <c r="BV278" i="14"/>
  <c r="BZ275" i="14"/>
  <c r="BX270" i="14"/>
  <c r="BZ310" i="14"/>
  <c r="BY280" i="14"/>
  <c r="CA278" i="14"/>
  <c r="BX269" i="14"/>
  <c r="BW268" i="14"/>
  <c r="BY310" i="14"/>
  <c r="BZ309" i="14"/>
  <c r="CB307" i="14"/>
  <c r="BT307" i="14"/>
  <c r="BY303" i="14"/>
  <c r="BZ302" i="14"/>
  <c r="CB301" i="14"/>
  <c r="CB299" i="14"/>
  <c r="BT299" i="14"/>
  <c r="CA335" i="14"/>
  <c r="BV333" i="14"/>
  <c r="CB329" i="14"/>
  <c r="BT329" i="14"/>
  <c r="BW676" i="14"/>
  <c r="BY676" i="14"/>
  <c r="BV675" i="14"/>
  <c r="BX673" i="14"/>
  <c r="BU670" i="14"/>
  <c r="BX668" i="14"/>
  <c r="BZ668" i="14"/>
  <c r="BV666" i="14"/>
  <c r="BT662" i="14"/>
  <c r="BX658" i="14"/>
  <c r="BV657" i="14"/>
  <c r="BV654" i="14"/>
  <c r="BS278" i="14"/>
  <c r="BV271" i="14"/>
  <c r="BU269" i="14"/>
  <c r="BZ266" i="14"/>
  <c r="CB313" i="14"/>
  <c r="BU312" i="14"/>
  <c r="BU340" i="14"/>
  <c r="BV339" i="14"/>
  <c r="BX337" i="14"/>
  <c r="CA329" i="14"/>
  <c r="CA675" i="14"/>
  <c r="BS675" i="14"/>
  <c r="BU675" i="14"/>
  <c r="BZ674" i="14"/>
  <c r="CB672" i="14"/>
  <c r="BT672" i="14"/>
  <c r="BY669" i="14"/>
  <c r="BW622" i="14"/>
  <c r="CA621" i="14"/>
  <c r="BS621" i="14"/>
  <c r="BX620" i="14"/>
  <c r="CB619" i="14"/>
  <c r="BT619" i="14"/>
  <c r="BW606" i="14"/>
  <c r="CA605" i="14"/>
  <c r="BS605" i="14"/>
  <c r="BX604" i="14"/>
  <c r="CB603" i="14"/>
  <c r="BT603" i="14"/>
  <c r="BW598" i="14"/>
  <c r="CA593" i="14"/>
  <c r="BS593" i="14"/>
  <c r="BU593" i="14"/>
  <c r="BV589" i="14"/>
  <c r="BX643" i="14"/>
  <c r="BV642" i="14"/>
  <c r="BU641" i="14"/>
  <c r="BZ639" i="14"/>
  <c r="BX634" i="14"/>
  <c r="BW633" i="14"/>
  <c r="BY632" i="14"/>
  <c r="BS632" i="14"/>
  <c r="CA630" i="14"/>
  <c r="BS630" i="14"/>
  <c r="BV629" i="14"/>
  <c r="BV586" i="14"/>
  <c r="BZ585" i="14"/>
  <c r="BU581" i="14"/>
  <c r="BW581" i="14"/>
  <c r="BY577" i="14"/>
  <c r="BS577" i="14"/>
  <c r="BZ647" i="14"/>
  <c r="BW620" i="14"/>
  <c r="CA619" i="14"/>
  <c r="BS619" i="14"/>
  <c r="BX618" i="14"/>
  <c r="BZ618" i="14"/>
  <c r="CB617" i="14"/>
  <c r="BT617" i="14"/>
  <c r="BV617" i="14"/>
  <c r="CB614" i="14"/>
  <c r="BT614" i="14"/>
  <c r="BX613" i="14"/>
  <c r="BV610" i="14"/>
  <c r="BZ609" i="14"/>
  <c r="BW604" i="14"/>
  <c r="CA603" i="14"/>
  <c r="BS603" i="14"/>
  <c r="CB600" i="14"/>
  <c r="BT600" i="14"/>
  <c r="BZ599" i="14"/>
  <c r="BV597" i="14"/>
  <c r="CB596" i="14"/>
  <c r="BT596" i="14"/>
  <c r="BZ592" i="14"/>
  <c r="BX591" i="14"/>
  <c r="BV590" i="14"/>
  <c r="BU589" i="14"/>
  <c r="BZ640" i="14"/>
  <c r="BV637" i="14"/>
  <c r="CB636" i="14"/>
  <c r="BT636" i="14"/>
  <c r="CB633" i="14"/>
  <c r="CB627" i="14"/>
  <c r="BT627" i="14"/>
  <c r="BX626" i="14"/>
  <c r="CA625" i="14"/>
  <c r="BS625" i="14"/>
  <c r="BX583" i="14"/>
  <c r="BY582" i="14"/>
  <c r="CA582" i="14"/>
  <c r="BS582" i="14"/>
  <c r="CB579" i="14"/>
  <c r="BT579" i="14"/>
  <c r="BU578" i="14"/>
  <c r="BW578" i="14"/>
  <c r="BX575" i="14"/>
  <c r="BZ574" i="14"/>
  <c r="BZ648" i="14"/>
  <c r="BV620" i="14"/>
  <c r="BZ619" i="14"/>
  <c r="BZ612" i="14"/>
  <c r="BV611" i="14"/>
  <c r="CB608" i="14"/>
  <c r="BT608" i="14"/>
  <c r="BX607" i="14"/>
  <c r="BV604" i="14"/>
  <c r="BZ603" i="14"/>
  <c r="BV595" i="14"/>
  <c r="CB594" i="14"/>
  <c r="BT594" i="14"/>
  <c r="BS591" i="14"/>
  <c r="BU591" i="14"/>
  <c r="BZ589" i="14"/>
  <c r="BZ642" i="14"/>
  <c r="BV639" i="14"/>
  <c r="CB638" i="14"/>
  <c r="BT638" i="14"/>
  <c r="BY636" i="14"/>
  <c r="BX635" i="14"/>
  <c r="BS633" i="14"/>
  <c r="BU632" i="14"/>
  <c r="BZ629" i="14"/>
  <c r="BX625" i="14"/>
  <c r="BX582" i="14"/>
  <c r="CA581" i="14"/>
  <c r="BS581" i="14"/>
  <c r="CC581" i="14" s="1"/>
  <c r="CB578" i="14"/>
  <c r="BT578" i="14"/>
  <c r="BW577" i="14"/>
  <c r="CB572" i="14"/>
  <c r="BT572" i="14"/>
  <c r="BW648" i="14"/>
  <c r="CB647" i="14"/>
  <c r="BT647" i="14"/>
  <c r="BV647" i="14"/>
  <c r="BV618" i="14"/>
  <c r="BZ617" i="14"/>
  <c r="BW612" i="14"/>
  <c r="CA611" i="14"/>
  <c r="BS611" i="14"/>
  <c r="BX610" i="14"/>
  <c r="BZ610" i="14"/>
  <c r="CB609" i="14"/>
  <c r="BT609" i="14"/>
  <c r="BV609" i="14"/>
  <c r="CB606" i="14"/>
  <c r="BT606" i="14"/>
  <c r="BX605" i="14"/>
  <c r="BV599" i="14"/>
  <c r="CB598" i="14"/>
  <c r="BT598" i="14"/>
  <c r="BZ597" i="14"/>
  <c r="CA595" i="14"/>
  <c r="BS595" i="14"/>
  <c r="BU595" i="14"/>
  <c r="BX593" i="14"/>
  <c r="BV592" i="14"/>
  <c r="BZ590" i="14"/>
  <c r="CB644" i="14"/>
  <c r="BT644" i="14"/>
  <c r="BY642" i="14"/>
  <c r="BX641" i="14"/>
  <c r="BV640" i="14"/>
  <c r="BU639" i="14"/>
  <c r="BZ637" i="14"/>
  <c r="BV630" i="14"/>
  <c r="CB628" i="14"/>
  <c r="BT628" i="14"/>
  <c r="BW625" i="14"/>
  <c r="CB583" i="14"/>
  <c r="BT583" i="14"/>
  <c r="BU582" i="14"/>
  <c r="BW582" i="14"/>
  <c r="BX579" i="14"/>
  <c r="BY578" i="14"/>
  <c r="CA578" i="14"/>
  <c r="BS578" i="14"/>
  <c r="CB575" i="14"/>
  <c r="BT575" i="14"/>
  <c r="BV566" i="14"/>
  <c r="BZ651" i="14"/>
  <c r="CA647" i="14"/>
  <c r="BS647" i="14"/>
  <c r="CB620" i="14"/>
  <c r="BT620" i="14"/>
  <c r="BX619" i="14"/>
  <c r="BV616" i="14"/>
  <c r="BZ615" i="14"/>
  <c r="BW610" i="14"/>
  <c r="CA609" i="14"/>
  <c r="BS609" i="14"/>
  <c r="BX608" i="14"/>
  <c r="BZ608" i="14"/>
  <c r="CB607" i="14"/>
  <c r="BT607" i="14"/>
  <c r="BV607" i="14"/>
  <c r="CB604" i="14"/>
  <c r="BT604" i="14"/>
  <c r="BX603" i="14"/>
  <c r="CA599" i="14"/>
  <c r="BS599" i="14"/>
  <c r="BZ594" i="14"/>
  <c r="BS626" i="14"/>
  <c r="BV625" i="14"/>
  <c r="CA583" i="14"/>
  <c r="BS583" i="14"/>
  <c r="CB580" i="14"/>
  <c r="BT580" i="14"/>
  <c r="BU579" i="14"/>
  <c r="BW579" i="14"/>
  <c r="BY575" i="14"/>
  <c r="CA575" i="14"/>
  <c r="BS575" i="14"/>
  <c r="BY565" i="14"/>
  <c r="BX561" i="14"/>
  <c r="BY559" i="14"/>
  <c r="BY554" i="14"/>
  <c r="BW551" i="14"/>
  <c r="BY542" i="14"/>
  <c r="BZ537" i="14"/>
  <c r="BY534" i="14"/>
  <c r="BZ529" i="14"/>
  <c r="BY526" i="14"/>
  <c r="CB516" i="14"/>
  <c r="BT516" i="14"/>
  <c r="BX573" i="14"/>
  <c r="BY572" i="14"/>
  <c r="CA572" i="14"/>
  <c r="BS572" i="14"/>
  <c r="CB569" i="14"/>
  <c r="BT569" i="14"/>
  <c r="BU568" i="14"/>
  <c r="BW568" i="14"/>
  <c r="BX565" i="14"/>
  <c r="BY564" i="14"/>
  <c r="CA564" i="14"/>
  <c r="BS564" i="14"/>
  <c r="BY560" i="14"/>
  <c r="CA558" i="14"/>
  <c r="BS558" i="14"/>
  <c r="BU558" i="14"/>
  <c r="CA553" i="14"/>
  <c r="BS553" i="14"/>
  <c r="BZ548" i="14"/>
  <c r="CB548" i="14"/>
  <c r="BT548" i="14"/>
  <c r="CA543" i="14"/>
  <c r="BV542" i="14"/>
  <c r="BX542" i="14"/>
  <c r="BU539" i="14"/>
  <c r="BW539" i="14"/>
  <c r="BY537" i="14"/>
  <c r="BV534" i="14"/>
  <c r="BX534" i="14"/>
  <c r="BU531" i="14"/>
  <c r="BW531" i="14"/>
  <c r="BY529" i="14"/>
  <c r="BV526" i="14"/>
  <c r="BX526" i="14"/>
  <c r="BV523" i="14"/>
  <c r="BX521" i="14"/>
  <c r="BY519" i="14"/>
  <c r="BS519" i="14"/>
  <c r="BY516" i="14"/>
  <c r="BS516" i="14"/>
  <c r="BU514" i="14"/>
  <c r="BW514" i="14"/>
  <c r="CB513" i="14"/>
  <c r="BT513" i="14"/>
  <c r="BZ512" i="14"/>
  <c r="CB509" i="14"/>
  <c r="BT509" i="14"/>
  <c r="BZ508" i="14"/>
  <c r="BY505" i="14"/>
  <c r="BY495" i="14"/>
  <c r="BT574" i="14"/>
  <c r="BU573" i="14"/>
  <c r="BW573" i="14"/>
  <c r="BX570" i="14"/>
  <c r="BY569" i="14"/>
  <c r="CA569" i="14"/>
  <c r="BS569" i="14"/>
  <c r="CB566" i="14"/>
  <c r="BT566" i="14"/>
  <c r="BU565" i="14"/>
  <c r="BW565" i="14"/>
  <c r="BX562" i="14"/>
  <c r="BU559" i="14"/>
  <c r="BV557" i="14"/>
  <c r="BY556" i="14"/>
  <c r="BS556" i="14"/>
  <c r="CA548" i="14"/>
  <c r="BY546" i="14"/>
  <c r="CA546" i="14"/>
  <c r="BS546" i="14"/>
  <c r="BU545" i="14"/>
  <c r="BW545" i="14"/>
  <c r="BU544" i="14"/>
  <c r="BZ541" i="14"/>
  <c r="CB541" i="14"/>
  <c r="BT541" i="14"/>
  <c r="BY538" i="14"/>
  <c r="CA538" i="14"/>
  <c r="BS538" i="14"/>
  <c r="BU536" i="14"/>
  <c r="BZ533" i="14"/>
  <c r="CB533" i="14"/>
  <c r="BT533" i="14"/>
  <c r="BY530" i="14"/>
  <c r="CA530" i="14"/>
  <c r="BS530" i="14"/>
  <c r="BZ525" i="14"/>
  <c r="CB525" i="14"/>
  <c r="BT525" i="14"/>
  <c r="BZ522" i="14"/>
  <c r="BT522" i="14"/>
  <c r="BW521" i="14"/>
  <c r="BY521" i="14"/>
  <c r="BV520" i="14"/>
  <c r="BX519" i="14"/>
  <c r="BW515" i="14"/>
  <c r="CA513" i="14"/>
  <c r="BV499" i="14"/>
  <c r="BY571" i="14"/>
  <c r="BU567" i="14"/>
  <c r="BY563" i="14"/>
  <c r="BV560" i="14"/>
  <c r="BU555" i="14"/>
  <c r="BV553" i="14"/>
  <c r="BZ552" i="14"/>
  <c r="BY544" i="14"/>
  <c r="BZ539" i="14"/>
  <c r="BY536" i="14"/>
  <c r="BZ531" i="14"/>
  <c r="BU524" i="14"/>
  <c r="BZ520" i="14"/>
  <c r="CB518" i="14"/>
  <c r="BT518" i="14"/>
  <c r="BY517" i="14"/>
  <c r="BU512" i="14"/>
  <c r="BU508" i="14"/>
  <c r="BW492" i="14"/>
  <c r="CB573" i="14"/>
  <c r="BT573" i="14"/>
  <c r="BU572" i="14"/>
  <c r="BW572" i="14"/>
  <c r="BX569" i="14"/>
  <c r="BY568" i="14"/>
  <c r="CA568" i="14"/>
  <c r="BS568" i="14"/>
  <c r="CB565" i="14"/>
  <c r="BT565" i="14"/>
  <c r="BU564" i="14"/>
  <c r="BW564" i="14"/>
  <c r="BU553" i="14"/>
  <c r="CA552" i="14"/>
  <c r="BV548" i="14"/>
  <c r="BX548" i="14"/>
  <c r="BX546" i="14"/>
  <c r="CB545" i="14"/>
  <c r="BT545" i="14"/>
  <c r="BU543" i="14"/>
  <c r="BW543" i="14"/>
  <c r="BY541" i="14"/>
  <c r="BV538" i="14"/>
  <c r="BX538" i="14"/>
  <c r="BU535" i="14"/>
  <c r="BW535" i="14"/>
  <c r="BY533" i="14"/>
  <c r="BV530" i="14"/>
  <c r="BX530" i="14"/>
  <c r="BY525" i="14"/>
  <c r="CB524" i="14"/>
  <c r="BZ523" i="14"/>
  <c r="CB523" i="14"/>
  <c r="BT523" i="14"/>
  <c r="BU519" i="14"/>
  <c r="CB507" i="14"/>
  <c r="BT507" i="14"/>
  <c r="BZ506" i="14"/>
  <c r="BU482" i="14"/>
  <c r="BY481" i="14"/>
  <c r="CB480" i="14"/>
  <c r="BT480" i="14"/>
  <c r="BX479" i="14"/>
  <c r="BY477" i="14"/>
  <c r="BV474" i="14"/>
  <c r="BZ473" i="14"/>
  <c r="BU472" i="14"/>
  <c r="CA469" i="14"/>
  <c r="BX468" i="14"/>
  <c r="BX464" i="14"/>
  <c r="CB463" i="14"/>
  <c r="BT463" i="14"/>
  <c r="BX455" i="14"/>
  <c r="CB454" i="14"/>
  <c r="BT454" i="14"/>
  <c r="BW453" i="14"/>
  <c r="CA452" i="14"/>
  <c r="BS452" i="14"/>
  <c r="BW451" i="14"/>
  <c r="BY407" i="14"/>
  <c r="BW400" i="14"/>
  <c r="CB394" i="14"/>
  <c r="BX403" i="14"/>
  <c r="BV505" i="14"/>
  <c r="CB504" i="14"/>
  <c r="BT504" i="14"/>
  <c r="BU502" i="14"/>
  <c r="BZ501" i="14"/>
  <c r="BV500" i="14"/>
  <c r="BX500" i="14"/>
  <c r="BZ498" i="14"/>
  <c r="BX495" i="14"/>
  <c r="BY491" i="14"/>
  <c r="BV490" i="14"/>
  <c r="BX490" i="14"/>
  <c r="BZ489" i="14"/>
  <c r="CB489" i="14"/>
  <c r="BT489" i="14"/>
  <c r="BV488" i="14"/>
  <c r="BX488" i="14"/>
  <c r="BZ486" i="14"/>
  <c r="BV485" i="14"/>
  <c r="CB482" i="14"/>
  <c r="BT482" i="14"/>
  <c r="BX481" i="14"/>
  <c r="BX477" i="14"/>
  <c r="BS476" i="14"/>
  <c r="BU476" i="14"/>
  <c r="BW475" i="14"/>
  <c r="CA474" i="14"/>
  <c r="BS474" i="14"/>
  <c r="BU474" i="14"/>
  <c r="BW473" i="14"/>
  <c r="BW471" i="14"/>
  <c r="CA470" i="14"/>
  <c r="BS470" i="14"/>
  <c r="BU470" i="14"/>
  <c r="BW468" i="14"/>
  <c r="BY463" i="14"/>
  <c r="CA463" i="14"/>
  <c r="BS463" i="14"/>
  <c r="BX461" i="14"/>
  <c r="BZ461" i="14"/>
  <c r="CB460" i="14"/>
  <c r="BT460" i="14"/>
  <c r="BV460" i="14"/>
  <c r="BW459" i="14"/>
  <c r="CA458" i="14"/>
  <c r="BS458" i="14"/>
  <c r="BV453" i="14"/>
  <c r="BZ452" i="14"/>
  <c r="BV451" i="14"/>
  <c r="CB446" i="14"/>
  <c r="BT446" i="14"/>
  <c r="BV446" i="14"/>
  <c r="BY445" i="14"/>
  <c r="CB439" i="14"/>
  <c r="BT439" i="14"/>
  <c r="BV385" i="14"/>
  <c r="BY501" i="14"/>
  <c r="BU500" i="14"/>
  <c r="BW500" i="14"/>
  <c r="BZ499" i="14"/>
  <c r="CB499" i="14"/>
  <c r="BT499" i="14"/>
  <c r="BV497" i="14"/>
  <c r="BZ496" i="14"/>
  <c r="CB494" i="14"/>
  <c r="BT494" i="14"/>
  <c r="BU490" i="14"/>
  <c r="BY489" i="14"/>
  <c r="BS489" i="14"/>
  <c r="BU488" i="14"/>
  <c r="BW488" i="14"/>
  <c r="BZ487" i="14"/>
  <c r="CB487" i="14"/>
  <c r="BT487" i="14"/>
  <c r="CB479" i="14"/>
  <c r="BV479" i="14"/>
  <c r="CB470" i="14"/>
  <c r="CB468" i="14"/>
  <c r="BW465" i="14"/>
  <c r="CB462" i="14"/>
  <c r="BT462" i="14"/>
  <c r="BV462" i="14"/>
  <c r="BW461" i="14"/>
  <c r="CA460" i="14"/>
  <c r="BS460" i="14"/>
  <c r="BV455" i="14"/>
  <c r="BZ454" i="14"/>
  <c r="BY447" i="14"/>
  <c r="BW440" i="14"/>
  <c r="BU498" i="14"/>
  <c r="BZ497" i="14"/>
  <c r="BV496" i="14"/>
  <c r="BU486" i="14"/>
  <c r="BY485" i="14"/>
  <c r="CA477" i="14"/>
  <c r="BX476" i="14"/>
  <c r="CB475" i="14"/>
  <c r="CB471" i="14"/>
  <c r="BT459" i="14"/>
  <c r="BZ455" i="14"/>
  <c r="BY386" i="14"/>
  <c r="BZ505" i="14"/>
  <c r="BX501" i="14"/>
  <c r="CB500" i="14"/>
  <c r="BT500" i="14"/>
  <c r="BY497" i="14"/>
  <c r="BU496" i="14"/>
  <c r="BW496" i="14"/>
  <c r="BZ495" i="14"/>
  <c r="CB495" i="14"/>
  <c r="BT495" i="14"/>
  <c r="BV493" i="14"/>
  <c r="BZ492" i="14"/>
  <c r="CB490" i="14"/>
  <c r="BT490" i="14"/>
  <c r="BX489" i="14"/>
  <c r="CB488" i="14"/>
  <c r="BT488" i="14"/>
  <c r="BV482" i="14"/>
  <c r="BX482" i="14"/>
  <c r="BZ481" i="14"/>
  <c r="CB481" i="14"/>
  <c r="BT481" i="14"/>
  <c r="BU480" i="14"/>
  <c r="BW480" i="14"/>
  <c r="BW478" i="14"/>
  <c r="BZ477" i="14"/>
  <c r="BT477" i="14"/>
  <c r="CA475" i="14"/>
  <c r="BS475" i="14"/>
  <c r="BY474" i="14"/>
  <c r="CA471" i="14"/>
  <c r="BY470" i="14"/>
  <c r="BV465" i="14"/>
  <c r="BT461" i="14"/>
  <c r="BV461" i="14"/>
  <c r="BZ460" i="14"/>
  <c r="BZ457" i="14"/>
  <c r="CB457" i="14"/>
  <c r="BT457" i="14"/>
  <c r="BX456" i="14"/>
  <c r="CA455" i="14"/>
  <c r="BS455" i="14"/>
  <c r="BX453" i="14"/>
  <c r="CB452" i="14"/>
  <c r="BT452" i="14"/>
  <c r="BV452" i="14"/>
  <c r="BX451" i="14"/>
  <c r="CA448" i="14"/>
  <c r="BS448" i="14"/>
  <c r="BZ438" i="14"/>
  <c r="BX434" i="14"/>
  <c r="BV433" i="14"/>
  <c r="BZ418" i="14"/>
  <c r="CB415" i="14"/>
  <c r="BT415" i="14"/>
  <c r="BX414" i="14"/>
  <c r="CB413" i="14"/>
  <c r="BT413" i="14"/>
  <c r="BX412" i="14"/>
  <c r="BX409" i="14"/>
  <c r="BX405" i="14"/>
  <c r="BZ404" i="14"/>
  <c r="BW390" i="14"/>
  <c r="BS384" i="14"/>
  <c r="CB382" i="14"/>
  <c r="BY380" i="14"/>
  <c r="CB379" i="14"/>
  <c r="BT379" i="14"/>
  <c r="BZ374" i="14"/>
  <c r="BW368" i="14"/>
  <c r="BU365" i="14"/>
  <c r="BY363" i="14"/>
  <c r="BZ360" i="14"/>
  <c r="BU359" i="14"/>
  <c r="CB356" i="14"/>
  <c r="BT356" i="14"/>
  <c r="BV355" i="14"/>
  <c r="BS447" i="14"/>
  <c r="CA446" i="14"/>
  <c r="BS446" i="14"/>
  <c r="BX445" i="14"/>
  <c r="BZ445" i="14"/>
  <c r="CB444" i="14"/>
  <c r="BT444" i="14"/>
  <c r="CB441" i="14"/>
  <c r="BT441" i="14"/>
  <c r="BX440" i="14"/>
  <c r="BV437" i="14"/>
  <c r="BV420" i="14"/>
  <c r="CA413" i="14"/>
  <c r="BZ411" i="14"/>
  <c r="CB411" i="14"/>
  <c r="BT411" i="14"/>
  <c r="BZ410" i="14"/>
  <c r="BW404" i="14"/>
  <c r="BY404" i="14"/>
  <c r="BX401" i="14"/>
  <c r="CB400" i="14"/>
  <c r="BT400" i="14"/>
  <c r="BU393" i="14"/>
  <c r="BZ392" i="14"/>
  <c r="CB392" i="14"/>
  <c r="BT392" i="14"/>
  <c r="BY391" i="14"/>
  <c r="CB389" i="14"/>
  <c r="BT389" i="14"/>
  <c r="BX388" i="14"/>
  <c r="CB387" i="14"/>
  <c r="BZ384" i="14"/>
  <c r="CA382" i="14"/>
  <c r="CA379" i="14"/>
  <c r="BS379" i="14"/>
  <c r="BV378" i="14"/>
  <c r="CA376" i="14"/>
  <c r="BS376" i="14"/>
  <c r="BV373" i="14"/>
  <c r="BV364" i="14"/>
  <c r="BY360" i="14"/>
  <c r="CA356" i="14"/>
  <c r="BS356" i="14"/>
  <c r="BW354" i="14"/>
  <c r="BX438" i="14"/>
  <c r="CB433" i="14"/>
  <c r="BT433" i="14"/>
  <c r="BZ432" i="14"/>
  <c r="BX418" i="14"/>
  <c r="BT416" i="14"/>
  <c r="BW407" i="14"/>
  <c r="BV405" i="14"/>
  <c r="BX399" i="14"/>
  <c r="BZ394" i="14"/>
  <c r="BV393" i="14"/>
  <c r="BU390" i="14"/>
  <c r="CA387" i="14"/>
  <c r="BS387" i="14"/>
  <c r="BV383" i="14"/>
  <c r="BZ382" i="14"/>
  <c r="BX381" i="14"/>
  <c r="BZ379" i="14"/>
  <c r="BX374" i="14"/>
  <c r="BY369" i="14"/>
  <c r="BW367" i="14"/>
  <c r="CA359" i="14"/>
  <c r="BS359" i="14"/>
  <c r="BV358" i="14"/>
  <c r="BY357" i="14"/>
  <c r="BZ389" i="14"/>
  <c r="BS385" i="14"/>
  <c r="BX384" i="14"/>
  <c r="BY382" i="14"/>
  <c r="CB378" i="14"/>
  <c r="BZ369" i="14"/>
  <c r="BZ365" i="14"/>
  <c r="BZ362" i="14"/>
  <c r="BW360" i="14"/>
  <c r="BZ359" i="14"/>
  <c r="BU358" i="14"/>
  <c r="BX357" i="14"/>
  <c r="BZ446" i="14"/>
  <c r="BW441" i="14"/>
  <c r="CA440" i="14"/>
  <c r="BS440" i="14"/>
  <c r="BX439" i="14"/>
  <c r="CB438" i="14"/>
  <c r="BT438" i="14"/>
  <c r="BX433" i="14"/>
  <c r="BV432" i="14"/>
  <c r="BX432" i="14"/>
  <c r="BV431" i="14"/>
  <c r="CA420" i="14"/>
  <c r="BS420" i="14"/>
  <c r="BZ416" i="14"/>
  <c r="BZ408" i="14"/>
  <c r="BY406" i="14"/>
  <c r="BZ405" i="14"/>
  <c r="CA401" i="14"/>
  <c r="BS401" i="14"/>
  <c r="BT399" i="14"/>
  <c r="BV399" i="14"/>
  <c r="BX398" i="14"/>
  <c r="BZ398" i="14"/>
  <c r="CA397" i="14"/>
  <c r="BS397" i="14"/>
  <c r="BX396" i="14"/>
  <c r="BZ396" i="14"/>
  <c r="BY392" i="14"/>
  <c r="BY390" i="14"/>
  <c r="CA388" i="14"/>
  <c r="BS388" i="14"/>
  <c r="BY387" i="14"/>
  <c r="BZ385" i="14"/>
  <c r="BY373" i="14"/>
  <c r="BW365" i="14"/>
  <c r="BY364" i="14"/>
  <c r="BV356" i="14"/>
  <c r="BV445" i="14"/>
  <c r="BZ444" i="14"/>
  <c r="BW439" i="14"/>
  <c r="CA438" i="14"/>
  <c r="BS438" i="14"/>
  <c r="BX437" i="14"/>
  <c r="CB420" i="14"/>
  <c r="BT420" i="14"/>
  <c r="CA414" i="14"/>
  <c r="BS414" i="14"/>
  <c r="CA412" i="14"/>
  <c r="BS412" i="14"/>
  <c r="BT410" i="14"/>
  <c r="BY408" i="14"/>
  <c r="BV406" i="14"/>
  <c r="CA404" i="14"/>
  <c r="BS404" i="14"/>
  <c r="BX400" i="14"/>
  <c r="BZ400" i="14"/>
  <c r="BW398" i="14"/>
  <c r="BY398" i="14"/>
  <c r="BX390" i="14"/>
  <c r="BZ390" i="14"/>
  <c r="BX389" i="14"/>
  <c r="CB388" i="14"/>
  <c r="CB386" i="14"/>
  <c r="BT386" i="14"/>
  <c r="BW376" i="14"/>
  <c r="CA374" i="14"/>
  <c r="BS374" i="14"/>
  <c r="BX369" i="14"/>
  <c r="CB367" i="14"/>
  <c r="BX365" i="14"/>
  <c r="CB363" i="14"/>
  <c r="BT336" i="14"/>
  <c r="BV376" i="14"/>
  <c r="BU374" i="14"/>
  <c r="CA373" i="14"/>
  <c r="BS373" i="14"/>
  <c r="CB368" i="14"/>
  <c r="BT368" i="14"/>
  <c r="BU355" i="14"/>
  <c r="CB325" i="14"/>
  <c r="BX375" i="14"/>
  <c r="BW384" i="14"/>
  <c r="BU383" i="14"/>
  <c r="BZ381" i="14"/>
  <c r="CA378" i="14"/>
  <c r="BS378" i="14"/>
  <c r="BY377" i="14"/>
  <c r="BW369" i="14"/>
  <c r="CB364" i="14"/>
  <c r="BT364" i="14"/>
  <c r="CA362" i="14"/>
  <c r="BS362" i="14"/>
  <c r="BU361" i="14"/>
  <c r="BW359" i="14"/>
  <c r="BT354" i="14"/>
  <c r="BZ376" i="14"/>
  <c r="BU366" i="14"/>
  <c r="BY365" i="14"/>
  <c r="BX380" i="14"/>
  <c r="CB375" i="14"/>
  <c r="BT375" i="14"/>
  <c r="BT366" i="14"/>
  <c r="BX358" i="14"/>
  <c r="BV360" i="14"/>
  <c r="CA366" i="14"/>
  <c r="BS366" i="14"/>
  <c r="BW356" i="14"/>
  <c r="BV367" i="14"/>
  <c r="BX366" i="14"/>
  <c r="CA363" i="14"/>
  <c r="BS363" i="14"/>
  <c r="CB370" i="14"/>
  <c r="BY368" i="14"/>
  <c r="CB365" i="14"/>
  <c r="BT365" i="14"/>
  <c r="BW364" i="14"/>
  <c r="BV362" i="14"/>
  <c r="CA370" i="14"/>
  <c r="BS370" i="14"/>
  <c r="BU369" i="14"/>
  <c r="BV366" i="14"/>
  <c r="CA365" i="14"/>
  <c r="BS365" i="14"/>
  <c r="CB358" i="14"/>
  <c r="BZ356" i="14"/>
  <c r="BV369" i="14"/>
  <c r="CB366" i="14"/>
  <c r="BX370" i="14"/>
  <c r="BX368" i="14"/>
  <c r="BZ366" i="14"/>
  <c r="CA368" i="14"/>
  <c r="BS368" i="14"/>
  <c r="BX364" i="14"/>
  <c r="BW362" i="14"/>
  <c r="BZ363" i="14"/>
  <c r="BU360" i="14"/>
  <c r="BS361" i="14"/>
  <c r="BW363" i="14"/>
  <c r="CA358" i="14"/>
  <c r="BS358" i="14"/>
  <c r="BW355" i="14"/>
  <c r="CA354" i="14"/>
  <c r="BS354" i="14"/>
  <c r="BY348" i="14"/>
  <c r="BX348" i="14"/>
  <c r="CA352" i="14"/>
  <c r="BS352" i="14"/>
  <c r="BU350" i="14"/>
  <c r="BV349" i="14"/>
  <c r="BS345" i="14"/>
  <c r="BU343" i="14"/>
  <c r="CB336" i="14"/>
  <c r="BX338" i="14"/>
  <c r="CA336" i="14"/>
  <c r="BT335" i="14"/>
  <c r="BS335" i="14"/>
  <c r="BV337" i="14"/>
  <c r="CB338" i="14"/>
  <c r="CB337" i="14"/>
  <c r="BW335" i="14"/>
  <c r="BW332" i="14"/>
  <c r="BY331" i="14"/>
  <c r="BS331" i="14"/>
  <c r="CA331" i="14"/>
  <c r="BX423" i="14"/>
  <c r="BS419" i="14"/>
  <c r="CA419" i="14"/>
  <c r="BW413" i="14"/>
  <c r="BV412" i="14"/>
  <c r="BZ417" i="14"/>
  <c r="BX415" i="14"/>
  <c r="BW414" i="14"/>
  <c r="BV414" i="14"/>
  <c r="BX411" i="14"/>
  <c r="BX417" i="14"/>
  <c r="BZ413" i="14"/>
  <c r="BV410" i="14"/>
  <c r="BZ409" i="14"/>
  <c r="BV408" i="14"/>
  <c r="CB402" i="14"/>
  <c r="BU408" i="14"/>
  <c r="BZ407" i="14"/>
  <c r="CA402" i="14"/>
  <c r="BS402" i="14"/>
  <c r="BW401" i="14"/>
  <c r="CB406" i="14"/>
  <c r="BT406" i="14"/>
  <c r="CB404" i="14"/>
  <c r="BZ403" i="14"/>
  <c r="BW402" i="14"/>
  <c r="CB401" i="14"/>
  <c r="BT401" i="14"/>
  <c r="CB399" i="14"/>
  <c r="BY397" i="14"/>
  <c r="BW394" i="14"/>
  <c r="BV392" i="14"/>
  <c r="BV391" i="14"/>
  <c r="CB398" i="14"/>
  <c r="BW397" i="14"/>
  <c r="CA398" i="14"/>
  <c r="BS398" i="14"/>
  <c r="CB396" i="14"/>
  <c r="BT396" i="14"/>
  <c r="CB395" i="14"/>
  <c r="BT395" i="14"/>
  <c r="CA393" i="14"/>
  <c r="BS393" i="14"/>
  <c r="CB397" i="14"/>
  <c r="BT397" i="14"/>
  <c r="BU389" i="14"/>
  <c r="BY385" i="14"/>
  <c r="BX383" i="14"/>
  <c r="BX382" i="14"/>
  <c r="BV388" i="14"/>
  <c r="BX386" i="14"/>
  <c r="BV382" i="14"/>
  <c r="BU381" i="14"/>
  <c r="CB385" i="14"/>
  <c r="BT385" i="14"/>
  <c r="CB384" i="14"/>
  <c r="BT384" i="14"/>
  <c r="CA383" i="14"/>
  <c r="BS383" i="14"/>
  <c r="BS382" i="14"/>
  <c r="BU380" i="14"/>
  <c r="BY388" i="14"/>
  <c r="BZ387" i="14"/>
  <c r="BX376" i="14"/>
  <c r="BV375" i="14"/>
  <c r="BY378" i="14"/>
  <c r="BW377" i="14"/>
  <c r="BY374" i="14"/>
  <c r="BW373" i="14"/>
  <c r="CB376" i="14"/>
  <c r="BT376" i="14"/>
  <c r="BZ375" i="14"/>
  <c r="BY370" i="14"/>
  <c r="BW378" i="14"/>
  <c r="BU377" i="14"/>
  <c r="BW374" i="14"/>
  <c r="BU373" i="14"/>
  <c r="CA369" i="14"/>
  <c r="BS369" i="14"/>
  <c r="BU367" i="14"/>
  <c r="BZ364" i="14"/>
  <c r="BZ367" i="14"/>
  <c r="BX367" i="14"/>
  <c r="BY362" i="14"/>
  <c r="BZ361" i="14"/>
  <c r="BT359" i="14"/>
  <c r="CB359" i="14"/>
  <c r="BZ358" i="14"/>
  <c r="BW358" i="14"/>
  <c r="CB357" i="14"/>
  <c r="BT357" i="14"/>
  <c r="CA355" i="14"/>
  <c r="BS355" i="14"/>
  <c r="CA357" i="14"/>
  <c r="BS357" i="14"/>
  <c r="BZ355" i="14"/>
  <c r="BT342" i="14"/>
  <c r="CB423" i="14"/>
  <c r="BT423" i="14"/>
  <c r="CB419" i="14"/>
  <c r="BT419" i="14"/>
  <c r="BX420" i="14"/>
  <c r="BV423" i="14"/>
  <c r="BV419" i="14"/>
  <c r="BV417" i="14"/>
  <c r="BV415" i="14"/>
  <c r="BV413" i="14"/>
  <c r="BV411" i="14"/>
  <c r="BV409" i="14"/>
  <c r="CB409" i="14"/>
  <c r="BT409" i="14"/>
  <c r="CB405" i="14"/>
  <c r="BT405" i="14"/>
  <c r="CB407" i="14"/>
  <c r="BT407" i="14"/>
  <c r="BZ402" i="14"/>
  <c r="BX404" i="14"/>
  <c r="BX406" i="14"/>
  <c r="BV403" i="14"/>
  <c r="BV401" i="14"/>
  <c r="BX353" i="14"/>
  <c r="CA350" i="14"/>
  <c r="BS350" i="14"/>
  <c r="CB349" i="14"/>
  <c r="BT349" i="14"/>
  <c r="CB353" i="14"/>
  <c r="CB352" i="14"/>
  <c r="BT352" i="14"/>
  <c r="BY353" i="14"/>
  <c r="CA351" i="14"/>
  <c r="BU346" i="14"/>
  <c r="BW344" i="14"/>
  <c r="BU339" i="14"/>
  <c r="BZ348" i="14"/>
  <c r="CA347" i="14"/>
  <c r="BS347" i="14"/>
  <c r="BU345" i="14"/>
  <c r="BY342" i="14"/>
  <c r="CA340" i="14"/>
  <c r="BS340" i="14"/>
  <c r="BZ340" i="14"/>
  <c r="CA339" i="14"/>
  <c r="BW348" i="14"/>
  <c r="BY346" i="14"/>
  <c r="CB343" i="14"/>
  <c r="BT343" i="14"/>
  <c r="BW341" i="14"/>
  <c r="BY339" i="14"/>
  <c r="BX346" i="14"/>
  <c r="BY345" i="14"/>
  <c r="CA343" i="14"/>
  <c r="BU342" i="14"/>
  <c r="BW340" i="14"/>
  <c r="BX339" i="14"/>
  <c r="BY344" i="14"/>
  <c r="CB342" i="14"/>
  <c r="BX661" i="14"/>
  <c r="BZ657" i="14"/>
  <c r="BZ656" i="14"/>
  <c r="BZ654" i="14"/>
  <c r="BV661" i="14"/>
  <c r="BV660" i="14"/>
  <c r="BX657" i="14"/>
  <c r="BX649" i="14"/>
  <c r="CB622" i="14"/>
  <c r="BT622" i="14"/>
  <c r="BX621" i="14"/>
  <c r="BZ667" i="14"/>
  <c r="BV665" i="14"/>
  <c r="BZ663" i="14"/>
  <c r="BV659" i="14"/>
  <c r="BV658" i="14"/>
  <c r="BX655" i="14"/>
  <c r="BV653" i="14"/>
  <c r="BZ661" i="14"/>
  <c r="BZ660" i="14"/>
  <c r="CB656" i="14"/>
  <c r="BT656" i="14"/>
  <c r="CB654" i="14"/>
  <c r="BT654" i="14"/>
  <c r="BZ652" i="14"/>
  <c r="BV667" i="14"/>
  <c r="BZ665" i="14"/>
  <c r="BV663" i="14"/>
  <c r="BZ659" i="14"/>
  <c r="BZ658" i="14"/>
  <c r="BX651" i="14"/>
  <c r="BX633" i="14"/>
  <c r="CB634" i="14"/>
  <c r="BT634" i="14"/>
  <c r="BX586" i="14"/>
  <c r="CB629" i="14"/>
  <c r="BT629" i="14"/>
  <c r="BX627" i="14"/>
  <c r="CB625" i="14"/>
  <c r="BT625" i="14"/>
  <c r="CB585" i="14"/>
  <c r="BT585" i="14"/>
  <c r="CB630" i="14"/>
  <c r="BT630" i="14"/>
  <c r="BX628" i="14"/>
  <c r="CB626" i="14"/>
  <c r="BT626" i="14"/>
  <c r="CB586" i="14"/>
  <c r="BT586" i="14"/>
  <c r="CB561" i="14"/>
  <c r="BT561" i="14"/>
  <c r="BU554" i="14"/>
  <c r="BX556" i="14"/>
  <c r="BY547" i="14"/>
  <c r="BY543" i="14"/>
  <c r="BX558" i="14"/>
  <c r="BT551" i="14"/>
  <c r="CB559" i="14"/>
  <c r="BT559" i="14"/>
  <c r="BX554" i="14"/>
  <c r="BY553" i="14"/>
  <c r="BY545" i="14"/>
  <c r="CB521" i="14"/>
  <c r="BT521" i="14"/>
  <c r="CB501" i="14"/>
  <c r="BT501" i="14"/>
  <c r="BZ500" i="14"/>
  <c r="BX518" i="14"/>
  <c r="BX524" i="14"/>
  <c r="CB519" i="14"/>
  <c r="BT519" i="14"/>
  <c r="BX514" i="14"/>
  <c r="BX513" i="14"/>
  <c r="BX512" i="14"/>
  <c r="BX509" i="14"/>
  <c r="BX508" i="14"/>
  <c r="BX507" i="14"/>
  <c r="BX506" i="14"/>
  <c r="BX505" i="14"/>
  <c r="BX504" i="14"/>
  <c r="BX503" i="14"/>
  <c r="BX502" i="14"/>
  <c r="BV477" i="14"/>
  <c r="BV469" i="14"/>
  <c r="BX448" i="14"/>
  <c r="CB445" i="14"/>
  <c r="BT445" i="14"/>
  <c r="BZ478" i="14"/>
  <c r="BZ470" i="14"/>
  <c r="BX444" i="14"/>
  <c r="BZ439" i="14"/>
  <c r="BV438" i="14"/>
  <c r="CB437" i="14"/>
  <c r="BT437" i="14"/>
  <c r="BZ480" i="14"/>
  <c r="BZ472" i="14"/>
  <c r="CB447" i="14"/>
  <c r="BT447" i="14"/>
  <c r="BV444" i="14"/>
  <c r="CB443" i="14"/>
  <c r="BT443" i="14"/>
  <c r="BX442" i="14"/>
  <c r="BZ437" i="14"/>
  <c r="BV473" i="14"/>
  <c r="BZ474" i="14"/>
  <c r="BX277" i="14"/>
  <c r="CB265" i="14"/>
  <c r="BV288" i="14"/>
  <c r="BY286" i="14"/>
  <c r="BW282" i="14"/>
  <c r="CA284" i="14"/>
  <c r="BS284" i="14"/>
  <c r="BU284" i="14"/>
  <c r="BV283" i="14"/>
  <c r="BY281" i="14"/>
  <c r="BW277" i="14"/>
  <c r="BY273" i="14"/>
  <c r="BW269" i="14"/>
  <c r="BZ268" i="14"/>
  <c r="BU288" i="14"/>
  <c r="BX286" i="14"/>
  <c r="BZ284" i="14"/>
  <c r="BZ279" i="14"/>
  <c r="BX276" i="14"/>
  <c r="BV287" i="14"/>
  <c r="BW286" i="14"/>
  <c r="BW284" i="14"/>
  <c r="CB282" i="14"/>
  <c r="BS281" i="14"/>
  <c r="BY279" i="14"/>
  <c r="CA277" i="14"/>
  <c r="BS277" i="14"/>
  <c r="BY274" i="14"/>
  <c r="CA269" i="14"/>
  <c r="BU267" i="14"/>
  <c r="BY265" i="14"/>
  <c r="BU271" i="14"/>
  <c r="CA268" i="14"/>
  <c r="BS268" i="14"/>
  <c r="BU329" i="14"/>
  <c r="BT348" i="14"/>
  <c r="BV334" i="14"/>
  <c r="BV329" i="14"/>
  <c r="BY338" i="14"/>
  <c r="CA337" i="14"/>
  <c r="CA353" i="14"/>
  <c r="BS353" i="14"/>
  <c r="BY352" i="14"/>
  <c r="BT350" i="14"/>
  <c r="BY336" i="14"/>
  <c r="BT344" i="14"/>
  <c r="BT340" i="14"/>
  <c r="BX329" i="14"/>
  <c r="BZ341" i="14"/>
  <c r="BZ353" i="14"/>
  <c r="BT338" i="14"/>
  <c r="BT346" i="14"/>
  <c r="BU337" i="14"/>
  <c r="BX331" i="14"/>
  <c r="BU341" i="14"/>
  <c r="CA333" i="14"/>
  <c r="BS333" i="14"/>
  <c r="BU351" i="14"/>
  <c r="BV346" i="14"/>
  <c r="BZ345" i="14"/>
  <c r="BX343" i="14"/>
  <c r="BV340" i="14"/>
  <c r="BW336" i="14"/>
  <c r="BT334" i="14"/>
  <c r="BZ331" i="14"/>
  <c r="BZ333" i="14"/>
  <c r="BY330" i="14"/>
  <c r="BU353" i="14"/>
  <c r="BV348" i="14"/>
  <c r="BX347" i="14"/>
  <c r="BX351" i="14"/>
  <c r="BY350" i="14"/>
  <c r="BY340" i="14"/>
  <c r="BU335" i="14"/>
  <c r="BX333" i="14"/>
  <c r="BZ349" i="14"/>
  <c r="BW337" i="14"/>
  <c r="BT337" i="14"/>
  <c r="BS336" i="14"/>
  <c r="CB335" i="14"/>
  <c r="BV335" i="14"/>
  <c r="BW334" i="14"/>
  <c r="BU332" i="14"/>
  <c r="BX332" i="14"/>
  <c r="CB330" i="14"/>
  <c r="CA330" i="14"/>
  <c r="BX336" i="14"/>
  <c r="BW353" i="14"/>
  <c r="BZ352" i="14"/>
  <c r="BV351" i="14"/>
  <c r="BY347" i="14"/>
  <c r="CB346" i="14"/>
  <c r="BX345" i="14"/>
  <c r="CB344" i="14"/>
  <c r="CA342" i="14"/>
  <c r="BS342" i="14"/>
  <c r="CB339" i="14"/>
  <c r="BT339" i="14"/>
  <c r="BW338" i="14"/>
  <c r="BS337" i="14"/>
  <c r="BU334" i="14"/>
  <c r="BY333" i="14"/>
  <c r="CA332" i="14"/>
  <c r="BS332" i="14"/>
  <c r="BW331" i="14"/>
  <c r="BZ330" i="14"/>
  <c r="BV353" i="14"/>
  <c r="BX350" i="14"/>
  <c r="BY349" i="14"/>
  <c r="BU348" i="14"/>
  <c r="CA346" i="14"/>
  <c r="BS346" i="14"/>
  <c r="BW345" i="14"/>
  <c r="CA344" i="14"/>
  <c r="BS344" i="14"/>
  <c r="BW343" i="14"/>
  <c r="BZ342" i="14"/>
  <c r="CB341" i="14"/>
  <c r="BT341" i="14"/>
  <c r="BX340" i="14"/>
  <c r="BS339" i="14"/>
  <c r="BY335" i="14"/>
  <c r="BZ332" i="14"/>
  <c r="BV331" i="14"/>
  <c r="BW329" i="14"/>
  <c r="BX352" i="14"/>
  <c r="CB351" i="14"/>
  <c r="BT351" i="14"/>
  <c r="BW350" i="14"/>
  <c r="BX349" i="14"/>
  <c r="CB348" i="14"/>
  <c r="BW347" i="14"/>
  <c r="BZ346" i="14"/>
  <c r="BV345" i="14"/>
  <c r="BZ344" i="14"/>
  <c r="BV343" i="14"/>
  <c r="CA341" i="14"/>
  <c r="BS341" i="14"/>
  <c r="BU338" i="14"/>
  <c r="BY337" i="14"/>
  <c r="BU336" i="14"/>
  <c r="BX335" i="14"/>
  <c r="CA334" i="14"/>
  <c r="BS334" i="14"/>
  <c r="BW333" i="14"/>
  <c r="BX330" i="14"/>
  <c r="BT353" i="14"/>
  <c r="BS351" i="14"/>
  <c r="BW349" i="14"/>
  <c r="CA348" i="14"/>
  <c r="BS348" i="14"/>
  <c r="BV347" i="14"/>
  <c r="CB331" i="14"/>
  <c r="BT331" i="14"/>
  <c r="BU352" i="14"/>
  <c r="BY351" i="14"/>
  <c r="CB350" i="14"/>
  <c r="BU349" i="14"/>
  <c r="CB347" i="14"/>
  <c r="BT347" i="14"/>
  <c r="BW346" i="14"/>
  <c r="BS343" i="14"/>
  <c r="BX341" i="14"/>
  <c r="CB340" i="14"/>
  <c r="BW339" i="14"/>
  <c r="BZ338" i="14"/>
  <c r="BZ336" i="14"/>
  <c r="BX334" i="14"/>
  <c r="CB333" i="14"/>
  <c r="BT333" i="14"/>
  <c r="BU330" i="14"/>
  <c r="BY291" i="14"/>
  <c r="BW323" i="14"/>
  <c r="BX322" i="14"/>
  <c r="BX312" i="14"/>
  <c r="BZ311" i="14"/>
  <c r="BV309" i="14"/>
  <c r="BU305" i="14"/>
  <c r="BY302" i="14"/>
  <c r="BZ296" i="14"/>
  <c r="CB295" i="14"/>
  <c r="BY292" i="14"/>
  <c r="BY325" i="14"/>
  <c r="CB323" i="14"/>
  <c r="BV323" i="14"/>
  <c r="BX321" i="14"/>
  <c r="CB318" i="14"/>
  <c r="BT318" i="14"/>
  <c r="BX315" i="14"/>
  <c r="BV308" i="14"/>
  <c r="CA300" i="14"/>
  <c r="BS300" i="14"/>
  <c r="BY295" i="14"/>
  <c r="BT293" i="14"/>
  <c r="BW326" i="14"/>
  <c r="BY326" i="14"/>
  <c r="BZ325" i="14"/>
  <c r="CA324" i="14"/>
  <c r="CB322" i="14"/>
  <c r="BT322" i="14"/>
  <c r="BY321" i="14"/>
  <c r="BU316" i="14"/>
  <c r="CA313" i="14"/>
  <c r="BS313" i="14"/>
  <c r="CB312" i="14"/>
  <c r="BT312" i="14"/>
  <c r="BV303" i="14"/>
  <c r="BZ300" i="14"/>
  <c r="CB294" i="14"/>
  <c r="CB311" i="14"/>
  <c r="BT311" i="14"/>
  <c r="BW310" i="14"/>
  <c r="BX304" i="14"/>
  <c r="BU302" i="14"/>
  <c r="CA297" i="14"/>
  <c r="CB296" i="14"/>
  <c r="BT296" i="14"/>
  <c r="BY293" i="14"/>
  <c r="BV326" i="14"/>
  <c r="BW325" i="14"/>
  <c r="BX313" i="14"/>
  <c r="BU311" i="14"/>
  <c r="BX310" i="14"/>
  <c r="CB292" i="14"/>
  <c r="BT325" i="14"/>
  <c r="BU331" i="14"/>
  <c r="BV338" i="14"/>
  <c r="BZ347" i="14"/>
  <c r="BZ339" i="14"/>
  <c r="BV332" i="14"/>
  <c r="BV352" i="14"/>
  <c r="BV344" i="14"/>
  <c r="BZ337" i="14"/>
  <c r="BY334" i="14"/>
  <c r="BV330" i="14"/>
  <c r="BZ351" i="14"/>
  <c r="BZ343" i="14"/>
  <c r="BV336" i="14"/>
  <c r="BU333" i="14"/>
  <c r="BV350" i="14"/>
  <c r="BV342" i="14"/>
  <c r="BZ335" i="14"/>
  <c r="BY332" i="14"/>
  <c r="BZ329" i="14"/>
  <c r="BX324" i="14"/>
  <c r="BU326" i="14"/>
  <c r="BY323" i="14"/>
  <c r="CB326" i="14"/>
  <c r="BT326" i="14"/>
  <c r="BU324" i="14"/>
  <c r="BS321" i="14"/>
  <c r="BV321" i="14"/>
  <c r="CA321" i="14"/>
  <c r="BV317" i="14"/>
  <c r="BX316" i="14"/>
  <c r="CB320" i="14"/>
  <c r="BT320" i="14"/>
  <c r="BW318" i="14"/>
  <c r="CB319" i="14"/>
  <c r="BT319" i="14"/>
  <c r="BX317" i="14"/>
  <c r="CA315" i="14"/>
  <c r="BX311" i="14"/>
  <c r="BY313" i="14"/>
  <c r="CA311" i="14"/>
  <c r="BS311" i="14"/>
  <c r="BV313" i="14"/>
  <c r="BX309" i="14"/>
  <c r="BV307" i="14"/>
  <c r="BX306" i="14"/>
  <c r="BX305" i="14"/>
  <c r="BV305" i="14"/>
  <c r="CB306" i="14"/>
  <c r="BT306" i="14"/>
  <c r="BS303" i="14"/>
  <c r="BT303" i="14"/>
  <c r="CB303" i="14"/>
  <c r="CA303" i="14"/>
  <c r="BX301" i="14"/>
  <c r="BX300" i="14"/>
  <c r="BY299" i="14"/>
  <c r="BU300" i="14"/>
  <c r="BV299" i="14"/>
  <c r="CA301" i="14"/>
  <c r="BS301" i="14"/>
  <c r="BS297" i="14"/>
  <c r="BX297" i="14"/>
  <c r="BV297" i="14"/>
  <c r="BY297" i="14"/>
  <c r="BX295" i="14"/>
  <c r="BU296" i="14"/>
  <c r="BZ294" i="14"/>
  <c r="CA293" i="14"/>
  <c r="BS293" i="14"/>
  <c r="BV295" i="14"/>
  <c r="BW294" i="14"/>
  <c r="CA295" i="14"/>
  <c r="BS295" i="14"/>
  <c r="BS292" i="14"/>
  <c r="CA292" i="14"/>
  <c r="BX292" i="14"/>
  <c r="BW292" i="14"/>
  <c r="CA322" i="14"/>
  <c r="BS322" i="14"/>
  <c r="BV325" i="14"/>
  <c r="BV324" i="14"/>
  <c r="BX326" i="14"/>
  <c r="BZ324" i="14"/>
  <c r="BX320" i="14"/>
  <c r="BY319" i="14"/>
  <c r="BW317" i="14"/>
  <c r="BU319" i="14"/>
  <c r="BW315" i="14"/>
  <c r="BZ317" i="14"/>
  <c r="CA314" i="14"/>
  <c r="BS314" i="14"/>
  <c r="BU313" i="14"/>
  <c r="BV310" i="14"/>
  <c r="BX314" i="14"/>
  <c r="BT309" i="14"/>
  <c r="BY304" i="14"/>
  <c r="CA306" i="14"/>
  <c r="BS306" i="14"/>
  <c r="CB305" i="14"/>
  <c r="BU304" i="14"/>
  <c r="BZ301" i="14"/>
  <c r="BX298" i="14"/>
  <c r="BW301" i="14"/>
  <c r="BU298" i="14"/>
  <c r="BX296" i="14"/>
  <c r="BU295" i="14"/>
  <c r="BZ295" i="14"/>
  <c r="BT291" i="14"/>
  <c r="CB291" i="14"/>
  <c r="BW291" i="14"/>
  <c r="BW324" i="14"/>
  <c r="CA323" i="14"/>
  <c r="BS323" i="14"/>
  <c r="BU322" i="14"/>
  <c r="BX319" i="14"/>
  <c r="BW314" i="14"/>
  <c r="BY309" i="14"/>
  <c r="CB308" i="14"/>
  <c r="BT308" i="14"/>
  <c r="BX307" i="14"/>
  <c r="BZ304" i="14"/>
  <c r="BX302" i="14"/>
  <c r="BT301" i="14"/>
  <c r="BW300" i="14"/>
  <c r="BX293" i="14"/>
  <c r="CB324" i="14"/>
  <c r="BT324" i="14"/>
  <c r="BX323" i="14"/>
  <c r="BZ322" i="14"/>
  <c r="BZ320" i="14"/>
  <c r="BX318" i="14"/>
  <c r="BT317" i="14"/>
  <c r="BY315" i="14"/>
  <c r="CB314" i="14"/>
  <c r="BT314" i="14"/>
  <c r="BZ312" i="14"/>
  <c r="BW304" i="14"/>
  <c r="CB300" i="14"/>
  <c r="BT300" i="14"/>
  <c r="BZ298" i="14"/>
  <c r="BW293" i="14"/>
  <c r="CA319" i="14"/>
  <c r="BS319" i="14"/>
  <c r="CB316" i="14"/>
  <c r="BT316" i="14"/>
  <c r="BZ314" i="14"/>
  <c r="CB309" i="14"/>
  <c r="BW308" i="14"/>
  <c r="CA307" i="14"/>
  <c r="BS307" i="14"/>
  <c r="BX303" i="14"/>
  <c r="BZ291" i="14"/>
  <c r="BX325" i="14"/>
  <c r="BW322" i="14"/>
  <c r="BW320" i="14"/>
  <c r="BV315" i="14"/>
  <c r="BW312" i="14"/>
  <c r="CA309" i="14"/>
  <c r="BS309" i="14"/>
  <c r="BU306" i="14"/>
  <c r="BY305" i="14"/>
  <c r="CB304" i="14"/>
  <c r="BT304" i="14"/>
  <c r="BW298" i="14"/>
  <c r="BW299" i="14"/>
  <c r="CA298" i="14"/>
  <c r="BS298" i="14"/>
  <c r="BV294" i="14"/>
  <c r="BZ323" i="14"/>
  <c r="BV322" i="14"/>
  <c r="BU317" i="14"/>
  <c r="BY316" i="14"/>
  <c r="BW313" i="14"/>
  <c r="CA312" i="14"/>
  <c r="BS312" i="14"/>
  <c r="BZ307" i="14"/>
  <c r="BV306" i="14"/>
  <c r="BU301" i="14"/>
  <c r="BY300" i="14"/>
  <c r="BW297" i="14"/>
  <c r="CA296" i="14"/>
  <c r="BS296" i="14"/>
  <c r="BZ293" i="14"/>
  <c r="CA326" i="14"/>
  <c r="BS326" i="14"/>
  <c r="BZ321" i="14"/>
  <c r="BV320" i="14"/>
  <c r="BU315" i="14"/>
  <c r="BY314" i="14"/>
  <c r="BW311" i="14"/>
  <c r="CA310" i="14"/>
  <c r="BS310" i="14"/>
  <c r="BZ305" i="14"/>
  <c r="BV304" i="14"/>
  <c r="BU299" i="14"/>
  <c r="BY298" i="14"/>
  <c r="BW295" i="14"/>
  <c r="BS324" i="14"/>
  <c r="BV318" i="14"/>
  <c r="BY312" i="14"/>
  <c r="BW309" i="14"/>
  <c r="CA308" i="14"/>
  <c r="BS308" i="14"/>
  <c r="BZ303" i="14"/>
  <c r="BV302" i="14"/>
  <c r="BU297" i="14"/>
  <c r="BY296" i="14"/>
  <c r="CA294" i="14"/>
  <c r="BS294" i="14"/>
  <c r="BV300" i="14"/>
  <c r="BU325" i="14"/>
  <c r="BY324" i="14"/>
  <c r="BW321" i="14"/>
  <c r="CA320" i="14"/>
  <c r="BS320" i="14"/>
  <c r="BZ315" i="14"/>
  <c r="BV314" i="14"/>
  <c r="BU309" i="14"/>
  <c r="BY308" i="14"/>
  <c r="BW305" i="14"/>
  <c r="CA304" i="14"/>
  <c r="BS304" i="14"/>
  <c r="BZ299" i="14"/>
  <c r="BV298" i="14"/>
  <c r="BY294" i="14"/>
  <c r="CA291" i="14"/>
  <c r="BS291" i="14"/>
  <c r="BU323" i="14"/>
  <c r="BY322" i="14"/>
  <c r="BW319" i="14"/>
  <c r="CA318" i="14"/>
  <c r="BS318" i="14"/>
  <c r="BZ313" i="14"/>
  <c r="BV312" i="14"/>
  <c r="BU307" i="14"/>
  <c r="BY306" i="14"/>
  <c r="BW303" i="14"/>
  <c r="CA302" i="14"/>
  <c r="BS302" i="14"/>
  <c r="BZ297" i="14"/>
  <c r="BV296" i="14"/>
  <c r="BU293" i="14"/>
  <c r="CB285" i="14"/>
  <c r="BY287" i="14"/>
  <c r="BZ286" i="14"/>
  <c r="BS285" i="14"/>
  <c r="BW287" i="14"/>
  <c r="BT285" i="14"/>
  <c r="BX285" i="14"/>
  <c r="BY284" i="14"/>
  <c r="BX284" i="14"/>
  <c r="BZ288" i="14"/>
  <c r="BZ283" i="14"/>
  <c r="CA279" i="14"/>
  <c r="BS279" i="14"/>
  <c r="BX283" i="14"/>
  <c r="BZ282" i="14"/>
  <c r="CB281" i="14"/>
  <c r="BT281" i="14"/>
  <c r="BW280" i="14"/>
  <c r="BV280" i="14"/>
  <c r="BZ276" i="14"/>
  <c r="BW274" i="14"/>
  <c r="BX278" i="14"/>
  <c r="CB277" i="14"/>
  <c r="BT277" i="14"/>
  <c r="BU276" i="14"/>
  <c r="BZ274" i="14"/>
  <c r="BY272" i="14"/>
  <c r="BS271" i="14"/>
  <c r="BV270" i="14"/>
  <c r="BW272" i="14"/>
  <c r="BY271" i="14"/>
  <c r="CB273" i="14"/>
  <c r="BT273" i="14"/>
  <c r="BV272" i="14"/>
  <c r="CA273" i="14"/>
  <c r="BS273" i="14"/>
  <c r="BU272" i="14"/>
  <c r="CB269" i="14"/>
  <c r="BU268" i="14"/>
  <c r="BY268" i="14"/>
  <c r="BX268" i="14"/>
  <c r="BT269" i="14"/>
  <c r="BX267" i="14"/>
  <c r="BV267" i="14"/>
  <c r="BZ267" i="14"/>
  <c r="BW266" i="14"/>
  <c r="CB266" i="14"/>
  <c r="BT265" i="14"/>
  <c r="BX265" i="14"/>
  <c r="BW264" i="14"/>
  <c r="BZ264" i="14"/>
  <c r="BX264" i="14"/>
  <c r="BU286" i="14"/>
  <c r="BT284" i="14"/>
  <c r="CB284" i="14"/>
  <c r="BW283" i="14"/>
  <c r="BU279" i="14"/>
  <c r="CB272" i="14"/>
  <c r="BU273" i="14"/>
  <c r="CB270" i="14"/>
  <c r="BT270" i="14"/>
  <c r="BY266" i="14"/>
  <c r="BV264" i="14"/>
  <c r="BU264" i="14"/>
  <c r="BT264" i="14"/>
  <c r="BY282" i="14"/>
  <c r="CB276" i="14"/>
  <c r="BT276" i="14"/>
  <c r="BW275" i="14"/>
  <c r="CA274" i="14"/>
  <c r="BS274" i="14"/>
  <c r="BW273" i="14"/>
  <c r="CA272" i="14"/>
  <c r="BS272" i="14"/>
  <c r="BW271" i="14"/>
  <c r="BX266" i="14"/>
  <c r="CA265" i="14"/>
  <c r="BX288" i="14"/>
  <c r="CB287" i="14"/>
  <c r="BT287" i="14"/>
  <c r="CB264" i="14"/>
  <c r="CA264" i="14"/>
  <c r="BW285" i="14"/>
  <c r="CA276" i="14"/>
  <c r="BS276" i="14"/>
  <c r="CA267" i="14"/>
  <c r="BS267" i="14"/>
  <c r="BV286" i="14"/>
  <c r="BX281" i="14"/>
  <c r="CB280" i="14"/>
  <c r="BW279" i="14"/>
  <c r="CA275" i="14"/>
  <c r="BS275" i="14"/>
  <c r="BW265" i="14"/>
  <c r="CA285" i="14"/>
  <c r="BW281" i="14"/>
  <c r="CA280" i="14"/>
  <c r="BS280" i="14"/>
  <c r="BW276" i="14"/>
  <c r="CB268" i="14"/>
  <c r="BT268" i="14"/>
  <c r="BW267" i="14"/>
  <c r="CA266" i="14"/>
  <c r="BS266" i="14"/>
  <c r="BV265" i="14"/>
  <c r="CA288" i="14"/>
  <c r="BS288" i="14"/>
  <c r="BZ285" i="14"/>
  <c r="CB283" i="14"/>
  <c r="BT283" i="14"/>
  <c r="BV281" i="14"/>
  <c r="BU278" i="14"/>
  <c r="BZ277" i="14"/>
  <c r="CB275" i="14"/>
  <c r="BT275" i="14"/>
  <c r="BV273" i="14"/>
  <c r="BU270" i="14"/>
  <c r="BZ269" i="14"/>
  <c r="CB267" i="14"/>
  <c r="BT267" i="14"/>
  <c r="BW288" i="14"/>
  <c r="BY285" i="14"/>
  <c r="BV284" i="14"/>
  <c r="BX282" i="14"/>
  <c r="BZ280" i="14"/>
  <c r="BY277" i="14"/>
  <c r="BV276" i="14"/>
  <c r="BX274" i="14"/>
  <c r="BZ272" i="14"/>
  <c r="BY269" i="14"/>
  <c r="BV268" i="14"/>
  <c r="CA287" i="14"/>
  <c r="BS287" i="14"/>
  <c r="BY283" i="14"/>
  <c r="BV282" i="14"/>
  <c r="BX280" i="14"/>
  <c r="BZ278" i="14"/>
  <c r="BY275" i="14"/>
  <c r="BV274" i="14"/>
  <c r="BX272" i="14"/>
  <c r="BZ270" i="14"/>
  <c r="BY267" i="14"/>
  <c r="BV266" i="14"/>
  <c r="BS265" i="14"/>
  <c r="CB288" i="14"/>
  <c r="BT288" i="14"/>
  <c r="BY264" i="14"/>
  <c r="BV285" i="14"/>
  <c r="BU282" i="14"/>
  <c r="BZ281" i="14"/>
  <c r="CB279" i="14"/>
  <c r="BT279" i="14"/>
  <c r="BV277" i="14"/>
  <c r="BU274" i="14"/>
  <c r="BZ273" i="14"/>
  <c r="CB271" i="14"/>
  <c r="BT271" i="14"/>
  <c r="BV269" i="14"/>
  <c r="BU266" i="14"/>
  <c r="BZ265" i="14"/>
  <c r="BX287" i="14"/>
  <c r="B203" i="24"/>
  <c r="U202" i="24"/>
  <c r="T202" i="24"/>
  <c r="S202" i="24"/>
  <c r="U201" i="24"/>
  <c r="T201" i="24"/>
  <c r="S201" i="24"/>
  <c r="U200" i="24"/>
  <c r="T200" i="24"/>
  <c r="S200" i="24"/>
  <c r="U199" i="24"/>
  <c r="T199" i="24"/>
  <c r="S199" i="24"/>
  <c r="U198" i="24"/>
  <c r="T198" i="24"/>
  <c r="S198" i="24"/>
  <c r="U197" i="24"/>
  <c r="T197" i="24"/>
  <c r="S197" i="24"/>
  <c r="U196" i="24"/>
  <c r="T196" i="24"/>
  <c r="S196" i="24"/>
  <c r="U195" i="24"/>
  <c r="T195" i="24"/>
  <c r="S195" i="24"/>
  <c r="U194" i="24"/>
  <c r="T194" i="24"/>
  <c r="S194" i="24"/>
  <c r="U193" i="24"/>
  <c r="T193" i="24"/>
  <c r="S193" i="24"/>
  <c r="U192" i="24"/>
  <c r="T192" i="24"/>
  <c r="S192" i="24"/>
  <c r="U191" i="24"/>
  <c r="T191" i="24"/>
  <c r="S191" i="24"/>
  <c r="U190" i="24"/>
  <c r="T190" i="24"/>
  <c r="S190" i="24"/>
  <c r="U189" i="24"/>
  <c r="T189" i="24"/>
  <c r="S189" i="24"/>
  <c r="U188" i="24"/>
  <c r="T188" i="24"/>
  <c r="S188" i="24"/>
  <c r="U187" i="24"/>
  <c r="T187" i="24"/>
  <c r="S187" i="24"/>
  <c r="U186" i="24"/>
  <c r="T186" i="24"/>
  <c r="S186" i="24"/>
  <c r="U185" i="24"/>
  <c r="T185" i="24"/>
  <c r="S185" i="24"/>
  <c r="U184" i="24"/>
  <c r="T184" i="24"/>
  <c r="S184" i="24"/>
  <c r="U183" i="24"/>
  <c r="T183" i="24"/>
  <c r="S183" i="24"/>
  <c r="U182" i="24"/>
  <c r="T182" i="24"/>
  <c r="S182" i="24"/>
  <c r="U181" i="24"/>
  <c r="T181" i="24"/>
  <c r="S181" i="24"/>
  <c r="U180" i="24"/>
  <c r="T180" i="24"/>
  <c r="S180" i="24"/>
  <c r="U179" i="24"/>
  <c r="T179" i="24"/>
  <c r="S179" i="24"/>
  <c r="U178" i="24"/>
  <c r="T178" i="24"/>
  <c r="S178" i="24"/>
  <c r="U177" i="24"/>
  <c r="T177" i="24"/>
  <c r="S177" i="24"/>
  <c r="U176" i="24"/>
  <c r="T176" i="24"/>
  <c r="S176" i="24"/>
  <c r="U175" i="24"/>
  <c r="T175" i="24"/>
  <c r="S175" i="24"/>
  <c r="U174" i="24"/>
  <c r="T174" i="24"/>
  <c r="S174" i="24"/>
  <c r="U173" i="24"/>
  <c r="T173" i="24"/>
  <c r="S173" i="24"/>
  <c r="U172" i="24"/>
  <c r="T172" i="24"/>
  <c r="S172" i="24"/>
  <c r="U171" i="24"/>
  <c r="T171" i="24"/>
  <c r="S171" i="24"/>
  <c r="U170" i="24"/>
  <c r="T170" i="24"/>
  <c r="S170" i="24"/>
  <c r="U169" i="24"/>
  <c r="T169" i="24"/>
  <c r="S169" i="24"/>
  <c r="U168" i="24"/>
  <c r="T168" i="24"/>
  <c r="S168" i="24"/>
  <c r="U167" i="24"/>
  <c r="T167" i="24"/>
  <c r="S167" i="24"/>
  <c r="U166" i="24"/>
  <c r="T166" i="24"/>
  <c r="S166" i="24"/>
  <c r="U165" i="24"/>
  <c r="T165" i="24"/>
  <c r="S165" i="24"/>
  <c r="U164" i="24"/>
  <c r="T164" i="24"/>
  <c r="S164" i="24"/>
  <c r="U163" i="24"/>
  <c r="T163" i="24"/>
  <c r="S163" i="24"/>
  <c r="U162" i="24"/>
  <c r="T162" i="24"/>
  <c r="S162" i="24"/>
  <c r="U161" i="24"/>
  <c r="T161" i="24"/>
  <c r="S161" i="24"/>
  <c r="U160" i="24"/>
  <c r="T160" i="24"/>
  <c r="S160" i="24"/>
  <c r="U159" i="24"/>
  <c r="T159" i="24"/>
  <c r="S159" i="24"/>
  <c r="U158" i="24"/>
  <c r="T158" i="24"/>
  <c r="S158" i="24"/>
  <c r="U157" i="24"/>
  <c r="T157" i="24"/>
  <c r="S157" i="24"/>
  <c r="U156" i="24"/>
  <c r="T156" i="24"/>
  <c r="S156" i="24"/>
  <c r="U155" i="24"/>
  <c r="T155" i="24"/>
  <c r="S155" i="24"/>
  <c r="U154" i="24"/>
  <c r="T154" i="24"/>
  <c r="S154" i="24"/>
  <c r="U153" i="24"/>
  <c r="T153" i="24"/>
  <c r="S153" i="24"/>
  <c r="U152" i="24"/>
  <c r="T152" i="24"/>
  <c r="S152" i="24"/>
  <c r="U151" i="24"/>
  <c r="T151" i="24"/>
  <c r="S151" i="24"/>
  <c r="U150" i="24"/>
  <c r="T150" i="24"/>
  <c r="S150" i="24"/>
  <c r="U149" i="24"/>
  <c r="T149" i="24"/>
  <c r="S149" i="24"/>
  <c r="U148" i="24"/>
  <c r="T148" i="24"/>
  <c r="S148" i="24"/>
  <c r="U147" i="24"/>
  <c r="T147" i="24"/>
  <c r="S147" i="24"/>
  <c r="U146" i="24"/>
  <c r="T146" i="24"/>
  <c r="S146" i="24"/>
  <c r="U145" i="24"/>
  <c r="T145" i="24"/>
  <c r="S145" i="24"/>
  <c r="U144" i="24"/>
  <c r="T144" i="24"/>
  <c r="S144" i="24"/>
  <c r="U143" i="24"/>
  <c r="T143" i="24"/>
  <c r="S143" i="24"/>
  <c r="U142" i="24"/>
  <c r="T142" i="24"/>
  <c r="S142" i="24"/>
  <c r="U141" i="24"/>
  <c r="T141" i="24"/>
  <c r="S141" i="24"/>
  <c r="U140" i="24"/>
  <c r="T140" i="24"/>
  <c r="S140" i="24"/>
  <c r="U139" i="24"/>
  <c r="T139" i="24"/>
  <c r="S139" i="24"/>
  <c r="U138" i="24"/>
  <c r="T138" i="24"/>
  <c r="S138" i="24"/>
  <c r="U137" i="24"/>
  <c r="T137" i="24"/>
  <c r="S137" i="24"/>
  <c r="U136" i="24"/>
  <c r="T136" i="24"/>
  <c r="S136" i="24"/>
  <c r="U135" i="24"/>
  <c r="T135" i="24"/>
  <c r="S135" i="24"/>
  <c r="U134" i="24"/>
  <c r="T134" i="24"/>
  <c r="S134" i="24"/>
  <c r="U133" i="24"/>
  <c r="T133" i="24"/>
  <c r="S133" i="24"/>
  <c r="U132" i="24"/>
  <c r="T132" i="24"/>
  <c r="S132" i="24"/>
  <c r="U131" i="24"/>
  <c r="T131" i="24"/>
  <c r="S131" i="24"/>
  <c r="U130" i="24"/>
  <c r="T130" i="24"/>
  <c r="S130" i="24"/>
  <c r="U129" i="24"/>
  <c r="T129" i="24"/>
  <c r="S129" i="24"/>
  <c r="U128" i="24"/>
  <c r="T128" i="24"/>
  <c r="S128" i="24"/>
  <c r="U127" i="24"/>
  <c r="T127" i="24"/>
  <c r="S127" i="24"/>
  <c r="U126" i="24"/>
  <c r="T126" i="24"/>
  <c r="S126" i="24"/>
  <c r="U125" i="24"/>
  <c r="T125" i="24"/>
  <c r="S125" i="24"/>
  <c r="U124" i="24"/>
  <c r="T124" i="24"/>
  <c r="S124" i="24"/>
  <c r="U123" i="24"/>
  <c r="T123" i="24"/>
  <c r="S123" i="24"/>
  <c r="U122" i="24"/>
  <c r="T122" i="24"/>
  <c r="S122" i="24"/>
  <c r="U121" i="24"/>
  <c r="T121" i="24"/>
  <c r="S121" i="24"/>
  <c r="U120" i="24"/>
  <c r="T120" i="24"/>
  <c r="S120" i="24"/>
  <c r="U119" i="24"/>
  <c r="T119" i="24"/>
  <c r="S119" i="24"/>
  <c r="U118" i="24"/>
  <c r="T118" i="24"/>
  <c r="S118" i="24"/>
  <c r="U117" i="24"/>
  <c r="T117" i="24"/>
  <c r="S117" i="24"/>
  <c r="U116" i="24"/>
  <c r="T116" i="24"/>
  <c r="S116" i="24"/>
  <c r="U115" i="24"/>
  <c r="T115" i="24"/>
  <c r="S115" i="24"/>
  <c r="U114" i="24"/>
  <c r="T114" i="24"/>
  <c r="S114" i="24"/>
  <c r="U113" i="24"/>
  <c r="T113" i="24"/>
  <c r="S113" i="24"/>
  <c r="U112" i="24"/>
  <c r="T112" i="24"/>
  <c r="S112" i="24"/>
  <c r="U111" i="24"/>
  <c r="T111" i="24"/>
  <c r="S111" i="24"/>
  <c r="U110" i="24"/>
  <c r="T110" i="24"/>
  <c r="S110" i="24"/>
  <c r="U109" i="24"/>
  <c r="T109" i="24"/>
  <c r="S109" i="24"/>
  <c r="U108" i="24"/>
  <c r="T108" i="24"/>
  <c r="S108" i="24"/>
  <c r="U107" i="24"/>
  <c r="T107" i="24"/>
  <c r="S107" i="24"/>
  <c r="U106" i="24"/>
  <c r="T106" i="24"/>
  <c r="S106" i="24"/>
  <c r="U105" i="24"/>
  <c r="T105" i="24"/>
  <c r="S105" i="24"/>
  <c r="U104" i="24"/>
  <c r="T104" i="24"/>
  <c r="S104" i="24"/>
  <c r="U103" i="24"/>
  <c r="T103" i="24"/>
  <c r="S103" i="24"/>
  <c r="U102" i="24"/>
  <c r="T102" i="24"/>
  <c r="S102" i="24"/>
  <c r="U101" i="24"/>
  <c r="T101" i="24"/>
  <c r="S101" i="24"/>
  <c r="U100" i="24"/>
  <c r="T100" i="24"/>
  <c r="S100" i="24"/>
  <c r="U99" i="24"/>
  <c r="T99" i="24"/>
  <c r="S99" i="24"/>
  <c r="U98" i="24"/>
  <c r="T98" i="24"/>
  <c r="S98" i="24"/>
  <c r="U97" i="24"/>
  <c r="T97" i="24"/>
  <c r="S97" i="24"/>
  <c r="U96" i="24"/>
  <c r="T96" i="24"/>
  <c r="S96" i="24"/>
  <c r="U95" i="24"/>
  <c r="T95" i="24"/>
  <c r="S95" i="24"/>
  <c r="U94" i="24"/>
  <c r="T94" i="24"/>
  <c r="S94" i="24"/>
  <c r="U93" i="24"/>
  <c r="T93" i="24"/>
  <c r="S93" i="24"/>
  <c r="U92" i="24"/>
  <c r="T92" i="24"/>
  <c r="S92" i="24"/>
  <c r="U91" i="24"/>
  <c r="T91" i="24"/>
  <c r="S91" i="24"/>
  <c r="U90" i="24"/>
  <c r="T90" i="24"/>
  <c r="S90" i="24"/>
  <c r="U89" i="24"/>
  <c r="T89" i="24"/>
  <c r="S89" i="24"/>
  <c r="U88" i="24"/>
  <c r="T88" i="24"/>
  <c r="S88" i="24"/>
  <c r="U87" i="24"/>
  <c r="T87" i="24"/>
  <c r="S87" i="24"/>
  <c r="U86" i="24"/>
  <c r="T86" i="24"/>
  <c r="S86" i="24"/>
  <c r="U85" i="24"/>
  <c r="T85" i="24"/>
  <c r="S85" i="24"/>
  <c r="U84" i="24"/>
  <c r="T84" i="24"/>
  <c r="S84" i="24"/>
  <c r="U83" i="24"/>
  <c r="T83" i="24"/>
  <c r="S83" i="24"/>
  <c r="U82" i="24"/>
  <c r="T82" i="24"/>
  <c r="S82" i="24"/>
  <c r="U81" i="24"/>
  <c r="T81" i="24"/>
  <c r="S81" i="24"/>
  <c r="U80" i="24"/>
  <c r="T80" i="24"/>
  <c r="S80" i="24"/>
  <c r="U79" i="24"/>
  <c r="T79" i="24"/>
  <c r="S79" i="24"/>
  <c r="U78" i="24"/>
  <c r="T78" i="24"/>
  <c r="S78" i="24"/>
  <c r="U77" i="24"/>
  <c r="T77" i="24"/>
  <c r="S77" i="24"/>
  <c r="U76" i="24"/>
  <c r="T76" i="24"/>
  <c r="S76" i="24"/>
  <c r="U75" i="24"/>
  <c r="T75" i="24"/>
  <c r="S75" i="24"/>
  <c r="U74" i="24"/>
  <c r="T74" i="24"/>
  <c r="S74" i="24"/>
  <c r="U73" i="24"/>
  <c r="T73" i="24"/>
  <c r="S73" i="24"/>
  <c r="U72" i="24"/>
  <c r="T72" i="24"/>
  <c r="S72" i="24"/>
  <c r="U71" i="24"/>
  <c r="T71" i="24"/>
  <c r="S71" i="24"/>
  <c r="U70" i="24"/>
  <c r="T70" i="24"/>
  <c r="S70" i="24"/>
  <c r="U69" i="24"/>
  <c r="T69" i="24"/>
  <c r="S69" i="24"/>
  <c r="U68" i="24"/>
  <c r="T68" i="24"/>
  <c r="S68" i="24"/>
  <c r="U67" i="24"/>
  <c r="T67" i="24"/>
  <c r="S67" i="24"/>
  <c r="U66" i="24"/>
  <c r="T66" i="24"/>
  <c r="S66" i="24"/>
  <c r="U65" i="24"/>
  <c r="T65" i="24"/>
  <c r="S65" i="24"/>
  <c r="U64" i="24"/>
  <c r="T64" i="24"/>
  <c r="S64" i="24"/>
  <c r="U63" i="24"/>
  <c r="T63" i="24"/>
  <c r="S63" i="24"/>
  <c r="U62" i="24"/>
  <c r="T62" i="24"/>
  <c r="S62" i="24"/>
  <c r="U61" i="24"/>
  <c r="T61" i="24"/>
  <c r="S61" i="24"/>
  <c r="U60" i="24"/>
  <c r="T60" i="24"/>
  <c r="S60" i="24"/>
  <c r="U59" i="24"/>
  <c r="T59" i="24"/>
  <c r="S59" i="24"/>
  <c r="U58" i="24"/>
  <c r="T58" i="24"/>
  <c r="S58" i="24"/>
  <c r="U57" i="24"/>
  <c r="T57" i="24"/>
  <c r="S57" i="24"/>
  <c r="U56" i="24"/>
  <c r="T56" i="24"/>
  <c r="S56" i="24"/>
  <c r="U55" i="24"/>
  <c r="T55" i="24"/>
  <c r="S55" i="24"/>
  <c r="U54" i="24"/>
  <c r="T54" i="24"/>
  <c r="S54" i="24"/>
  <c r="U53" i="24"/>
  <c r="T53" i="24"/>
  <c r="S53" i="24"/>
  <c r="U52" i="24"/>
  <c r="T52" i="24"/>
  <c r="S52" i="24"/>
  <c r="U51" i="24"/>
  <c r="T51" i="24"/>
  <c r="S51" i="24"/>
  <c r="U50" i="24"/>
  <c r="T50" i="24"/>
  <c r="S50" i="24"/>
  <c r="U49" i="24"/>
  <c r="T49" i="24"/>
  <c r="S49" i="24"/>
  <c r="U48" i="24"/>
  <c r="T48" i="24"/>
  <c r="S48" i="24"/>
  <c r="U47" i="24"/>
  <c r="T47" i="24"/>
  <c r="S47" i="24"/>
  <c r="U46" i="24"/>
  <c r="T46" i="24"/>
  <c r="S46" i="24"/>
  <c r="U45" i="24"/>
  <c r="T45" i="24"/>
  <c r="S45" i="24"/>
  <c r="U44" i="24"/>
  <c r="T44" i="24"/>
  <c r="S44" i="24"/>
  <c r="U43" i="24"/>
  <c r="T43" i="24"/>
  <c r="S43" i="24"/>
  <c r="U42" i="24"/>
  <c r="T42" i="24"/>
  <c r="S42" i="24"/>
  <c r="U41" i="24"/>
  <c r="T41" i="24"/>
  <c r="S41" i="24"/>
  <c r="U40" i="24"/>
  <c r="T40" i="24"/>
  <c r="S40" i="24"/>
  <c r="U39" i="24"/>
  <c r="T39" i="24"/>
  <c r="S39" i="24"/>
  <c r="U38" i="24"/>
  <c r="T38" i="24"/>
  <c r="S38" i="24"/>
  <c r="U37" i="24"/>
  <c r="T37" i="24"/>
  <c r="S37" i="24"/>
  <c r="U36" i="24"/>
  <c r="T36" i="24"/>
  <c r="S36" i="24"/>
  <c r="U35" i="24"/>
  <c r="T35" i="24"/>
  <c r="S35" i="24"/>
  <c r="U34" i="24"/>
  <c r="T34" i="24"/>
  <c r="S34" i="24"/>
  <c r="U33" i="24"/>
  <c r="T33" i="24"/>
  <c r="S33" i="24"/>
  <c r="U32" i="24"/>
  <c r="T32" i="24"/>
  <c r="S32" i="24"/>
  <c r="U31" i="24"/>
  <c r="T31" i="24"/>
  <c r="S31" i="24"/>
  <c r="U30" i="24"/>
  <c r="T30" i="24"/>
  <c r="S30" i="24"/>
  <c r="U29" i="24"/>
  <c r="T29" i="24"/>
  <c r="S29" i="24"/>
  <c r="U28" i="24"/>
  <c r="T28" i="24"/>
  <c r="S28" i="24"/>
  <c r="U27" i="24"/>
  <c r="T27" i="24"/>
  <c r="S27" i="24"/>
  <c r="U26" i="24"/>
  <c r="T26" i="24"/>
  <c r="S26" i="24"/>
  <c r="U25" i="24"/>
  <c r="T25" i="24"/>
  <c r="S25" i="24"/>
  <c r="U24" i="24"/>
  <c r="T24" i="24"/>
  <c r="S24" i="24"/>
  <c r="U23" i="24"/>
  <c r="T23" i="24"/>
  <c r="S23" i="24"/>
  <c r="U22" i="24"/>
  <c r="T22" i="24"/>
  <c r="S22" i="24"/>
  <c r="U21" i="24"/>
  <c r="T21" i="24"/>
  <c r="S21" i="24"/>
  <c r="U20" i="24"/>
  <c r="T20" i="24"/>
  <c r="S20" i="24"/>
  <c r="U19" i="24"/>
  <c r="T19" i="24"/>
  <c r="S19" i="24"/>
  <c r="U18" i="24"/>
  <c r="T18" i="24"/>
  <c r="S18" i="24"/>
  <c r="U17" i="24"/>
  <c r="T17" i="24"/>
  <c r="S17" i="24"/>
  <c r="U16" i="24"/>
  <c r="T16" i="24"/>
  <c r="S16" i="24"/>
  <c r="U15" i="24"/>
  <c r="T15" i="24"/>
  <c r="S15" i="24"/>
  <c r="U14" i="24"/>
  <c r="T14" i="24"/>
  <c r="S14" i="24"/>
  <c r="U13" i="24"/>
  <c r="T13" i="24"/>
  <c r="S13" i="24"/>
  <c r="U12" i="24"/>
  <c r="T12" i="24"/>
  <c r="S12" i="24"/>
  <c r="U11" i="24"/>
  <c r="T11" i="24"/>
  <c r="S11" i="24"/>
  <c r="U10" i="24"/>
  <c r="T10" i="24"/>
  <c r="S10" i="24"/>
  <c r="U9" i="24"/>
  <c r="T9" i="24"/>
  <c r="S9" i="24"/>
  <c r="U8" i="24"/>
  <c r="T8" i="24"/>
  <c r="S8" i="24"/>
  <c r="U7" i="24"/>
  <c r="T7" i="24"/>
  <c r="S7" i="24"/>
  <c r="U6" i="24"/>
  <c r="T6" i="24"/>
  <c r="S6" i="24"/>
  <c r="U5" i="24"/>
  <c r="T5" i="24"/>
  <c r="S5" i="24"/>
  <c r="CC662" i="14" l="1"/>
  <c r="CC651" i="14"/>
  <c r="CC669" i="14"/>
  <c r="CC407" i="14"/>
  <c r="CC383" i="14"/>
  <c r="CC393" i="14"/>
  <c r="CC647" i="14"/>
  <c r="CC591" i="14"/>
  <c r="CC668" i="14"/>
  <c r="CC676" i="14"/>
  <c r="CC661" i="14"/>
  <c r="CC657" i="14"/>
  <c r="CC649" i="14"/>
  <c r="CC670" i="14"/>
  <c r="CC391" i="14"/>
  <c r="CC673" i="14"/>
  <c r="CC659" i="14"/>
  <c r="CC653" i="14"/>
  <c r="CC612" i="14"/>
  <c r="CC667" i="14"/>
  <c r="CC674" i="14"/>
  <c r="CC648" i="14"/>
  <c r="CC650" i="14"/>
  <c r="CC458" i="14"/>
  <c r="CC603" i="14"/>
  <c r="CC675" i="14"/>
  <c r="CC666" i="14"/>
  <c r="CC652" i="14"/>
  <c r="CC658" i="14"/>
  <c r="CC656" i="14"/>
  <c r="CC605" i="14"/>
  <c r="CC672" i="14"/>
  <c r="CC660" i="14"/>
  <c r="CC663" i="14"/>
  <c r="CB646" i="14" s="1"/>
  <c r="CC609" i="14"/>
  <c r="CC615" i="14"/>
  <c r="CC614" i="14"/>
  <c r="CC604" i="14"/>
  <c r="CC619" i="14"/>
  <c r="CC611" i="14"/>
  <c r="CC618" i="14"/>
  <c r="CC608" i="14"/>
  <c r="CC607" i="14"/>
  <c r="CC617" i="14"/>
  <c r="CC622" i="14"/>
  <c r="CC621" i="14"/>
  <c r="CC620" i="14"/>
  <c r="CC610" i="14"/>
  <c r="CC616" i="14"/>
  <c r="CC606" i="14"/>
  <c r="BO602" i="14" s="1"/>
  <c r="CC613" i="14"/>
  <c r="CC324" i="14"/>
  <c r="CC644" i="14"/>
  <c r="CC426" i="14"/>
  <c r="CC475" i="14"/>
  <c r="CC530" i="14"/>
  <c r="CC541" i="14"/>
  <c r="CC600" i="14"/>
  <c r="CC590" i="14"/>
  <c r="CC586" i="14"/>
  <c r="CC416" i="14"/>
  <c r="CC599" i="14"/>
  <c r="CC640" i="14"/>
  <c r="CC593" i="14"/>
  <c r="CC592" i="14"/>
  <c r="CC595" i="14"/>
  <c r="CC596" i="14"/>
  <c r="CC598" i="14"/>
  <c r="CC589" i="14"/>
  <c r="CC594" i="14"/>
  <c r="CC576" i="14"/>
  <c r="CC529" i="14"/>
  <c r="CC584" i="14"/>
  <c r="CC634" i="14"/>
  <c r="CC638" i="14"/>
  <c r="CC636" i="14"/>
  <c r="CC424" i="14"/>
  <c r="CC429" i="14"/>
  <c r="CC479" i="14"/>
  <c r="CC478" i="14"/>
  <c r="CC565" i="14"/>
  <c r="CC433" i="14"/>
  <c r="CC462" i="14"/>
  <c r="CC470" i="14"/>
  <c r="CC453" i="14"/>
  <c r="CC568" i="14"/>
  <c r="CC477" i="14"/>
  <c r="CC461" i="14"/>
  <c r="CC531" i="14"/>
  <c r="CC559" i="14"/>
  <c r="CC597" i="14"/>
  <c r="CC561" i="14"/>
  <c r="CC432" i="14"/>
  <c r="CC533" i="14"/>
  <c r="CC476" i="14"/>
  <c r="CC454" i="14"/>
  <c r="CC564" i="14"/>
  <c r="CC572" i="14"/>
  <c r="CC582" i="14"/>
  <c r="CC630" i="14"/>
  <c r="CC472" i="14"/>
  <c r="CC442" i="14"/>
  <c r="CC563" i="14"/>
  <c r="CC577" i="14"/>
  <c r="CC557" i="14"/>
  <c r="CC544" i="14"/>
  <c r="CC441" i="14"/>
  <c r="CC580" i="14"/>
  <c r="CC292" i="14"/>
  <c r="CC440" i="14"/>
  <c r="CC455" i="14"/>
  <c r="CC482" i="14"/>
  <c r="CC439" i="14"/>
  <c r="CC481" i="14"/>
  <c r="CC465" i="14"/>
  <c r="CC566" i="14"/>
  <c r="CC536" i="14"/>
  <c r="CC579" i="14"/>
  <c r="CC570" i="14"/>
  <c r="CC641" i="14"/>
  <c r="CC430" i="14"/>
  <c r="CC543" i="14"/>
  <c r="CC562" i="14"/>
  <c r="CC448" i="14"/>
  <c r="CC463" i="14"/>
  <c r="CC556" i="14"/>
  <c r="CC553" i="14"/>
  <c r="CC626" i="14"/>
  <c r="CC633" i="14"/>
  <c r="CC459" i="14"/>
  <c r="CC554" i="14"/>
  <c r="CC431" i="14"/>
  <c r="CC473" i="14"/>
  <c r="CC540" i="14"/>
  <c r="CC560" i="14"/>
  <c r="CC555" i="14"/>
  <c r="CC438" i="14"/>
  <c r="CC446" i="14"/>
  <c r="CC460" i="14"/>
  <c r="CC569" i="14"/>
  <c r="CC573" i="14"/>
  <c r="CC578" i="14"/>
  <c r="CC471" i="14"/>
  <c r="CC468" i="14"/>
  <c r="CC637" i="14"/>
  <c r="CC643" i="14"/>
  <c r="CC585" i="14"/>
  <c r="CC628" i="14"/>
  <c r="CC427" i="14"/>
  <c r="CC428" i="14"/>
  <c r="CC535" i="14"/>
  <c r="CC532" i="14"/>
  <c r="CC642" i="14"/>
  <c r="CC639" i="14"/>
  <c r="CC474" i="14"/>
  <c r="BN467" i="14" s="1"/>
  <c r="CC552" i="14"/>
  <c r="CC567" i="14"/>
  <c r="CC469" i="14"/>
  <c r="CC629" i="14"/>
  <c r="CC444" i="14"/>
  <c r="CC443" i="14"/>
  <c r="CC437" i="14"/>
  <c r="CC534" i="14"/>
  <c r="CC539" i="14"/>
  <c r="CC304" i="14"/>
  <c r="CC307" i="14"/>
  <c r="CC625" i="14"/>
  <c r="CC382" i="14"/>
  <c r="CC447" i="14"/>
  <c r="CC452" i="14"/>
  <c r="CC480" i="14"/>
  <c r="CC538" i="14"/>
  <c r="CC558" i="14"/>
  <c r="CC451" i="14"/>
  <c r="CC434" i="14"/>
  <c r="CC542" i="14"/>
  <c r="CC574" i="14"/>
  <c r="CC537" i="14"/>
  <c r="CC627" i="14"/>
  <c r="BV624" i="14" s="1"/>
  <c r="CC551" i="14"/>
  <c r="CC635" i="14"/>
  <c r="CC425" i="14"/>
  <c r="CC571" i="14"/>
  <c r="CC632" i="14"/>
  <c r="CC631" i="14"/>
  <c r="CC546" i="14"/>
  <c r="CC583" i="14"/>
  <c r="CC575" i="14"/>
  <c r="CC548" i="14"/>
  <c r="CC547" i="14"/>
  <c r="CC545" i="14"/>
  <c r="CC512" i="14"/>
  <c r="CC521" i="14"/>
  <c r="CC522" i="14"/>
  <c r="CC517" i="14"/>
  <c r="CC526" i="14"/>
  <c r="CC524" i="14"/>
  <c r="CC516" i="14"/>
  <c r="CC523" i="14"/>
  <c r="CC513" i="14"/>
  <c r="CC518" i="14"/>
  <c r="CC514" i="14"/>
  <c r="CC519" i="14"/>
  <c r="CC525" i="14"/>
  <c r="CC515" i="14"/>
  <c r="CC520" i="14"/>
  <c r="CC493" i="14"/>
  <c r="CC504" i="14"/>
  <c r="CC499" i="14"/>
  <c r="CC497" i="14"/>
  <c r="CC490" i="14"/>
  <c r="CC506" i="14"/>
  <c r="CC505" i="14"/>
  <c r="CC500" i="14"/>
  <c r="CC508" i="14"/>
  <c r="CC485" i="14"/>
  <c r="CC494" i="14"/>
  <c r="CC487" i="14"/>
  <c r="CC492" i="14"/>
  <c r="CC489" i="14"/>
  <c r="CC486" i="14"/>
  <c r="CC495" i="14"/>
  <c r="CC498" i="14"/>
  <c r="CC501" i="14"/>
  <c r="CC509" i="14"/>
  <c r="CC502" i="14"/>
  <c r="CC491" i="14"/>
  <c r="CC503" i="14"/>
  <c r="CC496" i="14"/>
  <c r="CC488" i="14"/>
  <c r="CC507" i="14"/>
  <c r="CC457" i="14"/>
  <c r="CC464" i="14"/>
  <c r="CC456" i="14"/>
  <c r="CC445" i="14"/>
  <c r="CC423" i="14"/>
  <c r="CC419" i="14"/>
  <c r="CC412" i="14"/>
  <c r="CC401" i="14"/>
  <c r="CC390" i="14"/>
  <c r="CC392" i="14"/>
  <c r="CC385" i="14"/>
  <c r="CC409" i="14"/>
  <c r="CC380" i="14"/>
  <c r="CC389" i="14"/>
  <c r="CC405" i="14"/>
  <c r="CC296" i="14"/>
  <c r="CC414" i="14"/>
  <c r="CC384" i="14"/>
  <c r="CC408" i="14"/>
  <c r="CC403" i="14"/>
  <c r="CC396" i="14"/>
  <c r="CC378" i="14"/>
  <c r="CC404" i="14"/>
  <c r="CC415" i="14"/>
  <c r="CC411" i="14"/>
  <c r="CC375" i="14"/>
  <c r="CC388" i="14"/>
  <c r="CC376" i="14"/>
  <c r="CC400" i="14"/>
  <c r="CC377" i="14"/>
  <c r="CC418" i="14"/>
  <c r="CC398" i="14"/>
  <c r="CC386" i="14"/>
  <c r="CC413" i="14"/>
  <c r="CC395" i="14"/>
  <c r="CC410" i="14"/>
  <c r="CC321" i="14"/>
  <c r="CC402" i="14"/>
  <c r="CC374" i="14"/>
  <c r="CC420" i="14"/>
  <c r="CC387" i="14"/>
  <c r="CC381" i="14"/>
  <c r="CC379" i="14"/>
  <c r="CC406" i="14"/>
  <c r="CC417" i="14"/>
  <c r="CC399" i="14"/>
  <c r="CC394" i="14"/>
  <c r="CC355" i="14"/>
  <c r="CC373" i="14"/>
  <c r="CC397" i="14"/>
  <c r="CC365" i="14"/>
  <c r="CC359" i="14"/>
  <c r="CC356" i="14"/>
  <c r="CC322" i="14"/>
  <c r="CC293" i="14"/>
  <c r="CC297" i="14"/>
  <c r="CC280" i="14"/>
  <c r="CC315" i="14"/>
  <c r="CC298" i="14"/>
  <c r="CC317" i="14"/>
  <c r="CC301" i="14"/>
  <c r="CC291" i="14"/>
  <c r="CC308" i="14"/>
  <c r="CC299" i="14"/>
  <c r="CC314" i="14"/>
  <c r="CC319" i="14"/>
  <c r="CC313" i="14"/>
  <c r="CC360" i="14"/>
  <c r="CC303" i="14"/>
  <c r="CC294" i="14"/>
  <c r="CC316" i="14"/>
  <c r="CC323" i="14"/>
  <c r="CC295" i="14"/>
  <c r="CC306" i="14"/>
  <c r="CC311" i="14"/>
  <c r="CC305" i="14"/>
  <c r="CC318" i="14"/>
  <c r="CC310" i="14"/>
  <c r="CC363" i="14"/>
  <c r="CC302" i="14"/>
  <c r="CC320" i="14"/>
  <c r="CC312" i="14"/>
  <c r="CC309" i="14"/>
  <c r="CC300" i="14"/>
  <c r="CC368" i="14"/>
  <c r="CC366" i="14"/>
  <c r="CC326" i="14"/>
  <c r="CC362" i="14"/>
  <c r="CC367" i="14"/>
  <c r="CC329" i="14"/>
  <c r="CC348" i="14"/>
  <c r="CC336" i="14"/>
  <c r="CC347" i="14"/>
  <c r="CC352" i="14"/>
  <c r="CC354" i="14"/>
  <c r="CC361" i="14"/>
  <c r="CC334" i="14"/>
  <c r="CC351" i="14"/>
  <c r="CC337" i="14"/>
  <c r="CC345" i="14"/>
  <c r="CC346" i="14"/>
  <c r="CC349" i="14"/>
  <c r="CC353" i="14"/>
  <c r="CC344" i="14"/>
  <c r="CC338" i="14"/>
  <c r="CC340" i="14"/>
  <c r="CC342" i="14"/>
  <c r="CC335" i="14"/>
  <c r="CC358" i="14"/>
  <c r="CC370" i="14"/>
  <c r="CC341" i="14"/>
  <c r="CC350" i="14"/>
  <c r="CC364" i="14"/>
  <c r="CC343" i="14"/>
  <c r="CC339" i="14"/>
  <c r="CC357" i="14"/>
  <c r="CC369" i="14"/>
  <c r="CC333" i="14"/>
  <c r="CC332" i="14"/>
  <c r="CC331" i="14"/>
  <c r="CC330" i="14"/>
  <c r="CC278" i="14"/>
  <c r="CC282" i="14"/>
  <c r="CC279" i="14"/>
  <c r="CC281" i="14"/>
  <c r="CC325" i="14"/>
  <c r="CC287" i="14"/>
  <c r="CC285" i="14"/>
  <c r="CC286" i="14"/>
  <c r="CC284" i="14"/>
  <c r="CC288" i="14"/>
  <c r="CC283" i="14"/>
  <c r="CC277" i="14"/>
  <c r="CC275" i="14"/>
  <c r="CC276" i="14"/>
  <c r="CC271" i="14"/>
  <c r="CC270" i="14"/>
  <c r="CC272" i="14"/>
  <c r="CC273" i="14"/>
  <c r="CC269" i="14"/>
  <c r="CC268" i="14"/>
  <c r="CC267" i="14"/>
  <c r="CC266" i="14"/>
  <c r="CC265" i="14"/>
  <c r="CC274" i="14"/>
  <c r="CC264" i="14"/>
  <c r="T203" i="24"/>
  <c r="S203" i="24"/>
  <c r="U203" i="24"/>
  <c r="AN210" i="14"/>
  <c r="AO210" i="14"/>
  <c r="AP210" i="14"/>
  <c r="AQ210" i="14"/>
  <c r="AR210" i="14"/>
  <c r="AS210" i="14"/>
  <c r="AT210" i="14"/>
  <c r="AU210" i="14"/>
  <c r="AV210" i="14"/>
  <c r="AW210" i="14"/>
  <c r="BD210" i="14"/>
  <c r="BE210" i="14"/>
  <c r="BF210" i="14"/>
  <c r="BG210" i="14"/>
  <c r="BH210" i="14"/>
  <c r="BI210" i="14"/>
  <c r="BJ210" i="14"/>
  <c r="BK210" i="14"/>
  <c r="BL210" i="14"/>
  <c r="BM210" i="14"/>
  <c r="BN210" i="14"/>
  <c r="BO210" i="14"/>
  <c r="BP210" i="14"/>
  <c r="BQ210" i="14"/>
  <c r="BR210" i="14"/>
  <c r="AN211" i="14"/>
  <c r="AO211" i="14"/>
  <c r="AP211" i="14"/>
  <c r="AQ211" i="14"/>
  <c r="AR211" i="14"/>
  <c r="AS211" i="14"/>
  <c r="AT211" i="14"/>
  <c r="AU211" i="14"/>
  <c r="AV211" i="14"/>
  <c r="AW211" i="14"/>
  <c r="BD211" i="14"/>
  <c r="BE211" i="14"/>
  <c r="BF211" i="14"/>
  <c r="BG211" i="14"/>
  <c r="BH211" i="14"/>
  <c r="BI211" i="14"/>
  <c r="BJ211" i="14"/>
  <c r="BK211" i="14"/>
  <c r="BL211" i="14"/>
  <c r="BM211" i="14"/>
  <c r="BN211" i="14"/>
  <c r="BO211" i="14"/>
  <c r="BP211" i="14"/>
  <c r="BQ211" i="14"/>
  <c r="BR211" i="14"/>
  <c r="AN212" i="14"/>
  <c r="AO212" i="14"/>
  <c r="AP212" i="14"/>
  <c r="AQ212" i="14"/>
  <c r="AR212" i="14"/>
  <c r="AS212" i="14"/>
  <c r="AT212" i="14"/>
  <c r="AU212" i="14"/>
  <c r="AV212" i="14"/>
  <c r="AW212" i="14"/>
  <c r="BD212" i="14"/>
  <c r="BE212" i="14"/>
  <c r="BF212" i="14"/>
  <c r="BG212" i="14"/>
  <c r="BH212" i="14"/>
  <c r="BI212" i="14"/>
  <c r="BJ212" i="14"/>
  <c r="BK212" i="14"/>
  <c r="BL212" i="14"/>
  <c r="BM212" i="14"/>
  <c r="BN212" i="14"/>
  <c r="BO212" i="14"/>
  <c r="BP212" i="14"/>
  <c r="BQ212" i="14"/>
  <c r="BR212" i="14"/>
  <c r="AN213" i="14"/>
  <c r="AO213" i="14"/>
  <c r="AP213" i="14"/>
  <c r="AQ213" i="14"/>
  <c r="AR213" i="14"/>
  <c r="AS213" i="14"/>
  <c r="AT213" i="14"/>
  <c r="AU213" i="14"/>
  <c r="AV213" i="14"/>
  <c r="AW213" i="14"/>
  <c r="BD213" i="14"/>
  <c r="BS213" i="14" s="1"/>
  <c r="BE213" i="14"/>
  <c r="BF213" i="14"/>
  <c r="BG213" i="14"/>
  <c r="BH213" i="14"/>
  <c r="BI213" i="14"/>
  <c r="BJ213" i="14"/>
  <c r="BK213" i="14"/>
  <c r="BL213" i="14"/>
  <c r="BM213" i="14"/>
  <c r="BN213" i="14"/>
  <c r="BO213" i="14"/>
  <c r="BP213" i="14"/>
  <c r="BQ213" i="14"/>
  <c r="BR213" i="14"/>
  <c r="AN214" i="14"/>
  <c r="AO214" i="14"/>
  <c r="AP214" i="14"/>
  <c r="AQ214" i="14"/>
  <c r="AR214" i="14"/>
  <c r="AS214" i="14"/>
  <c r="AT214" i="14"/>
  <c r="AU214" i="14"/>
  <c r="AV214" i="14"/>
  <c r="AW214" i="14"/>
  <c r="BD214" i="14"/>
  <c r="BE214" i="14"/>
  <c r="BF214" i="14"/>
  <c r="BG214" i="14"/>
  <c r="BH214" i="14"/>
  <c r="BI214" i="14"/>
  <c r="BJ214" i="14"/>
  <c r="BK214" i="14"/>
  <c r="BL214" i="14"/>
  <c r="BM214" i="14"/>
  <c r="BN214" i="14"/>
  <c r="BO214" i="14"/>
  <c r="BP214" i="14"/>
  <c r="BQ214" i="14"/>
  <c r="BR214" i="14"/>
  <c r="AN215" i="14"/>
  <c r="AO215" i="14"/>
  <c r="AP215" i="14"/>
  <c r="AQ215" i="14"/>
  <c r="AR215" i="14"/>
  <c r="AS215" i="14"/>
  <c r="AT215" i="14"/>
  <c r="AU215" i="14"/>
  <c r="AV215" i="14"/>
  <c r="AW215" i="14"/>
  <c r="BD215" i="14"/>
  <c r="BE215" i="14"/>
  <c r="BF215" i="14"/>
  <c r="BG215" i="14"/>
  <c r="BH215" i="14"/>
  <c r="BI215" i="14"/>
  <c r="BJ215" i="14"/>
  <c r="BK215" i="14"/>
  <c r="BL215" i="14"/>
  <c r="BM215" i="14"/>
  <c r="BN215" i="14"/>
  <c r="BO215" i="14"/>
  <c r="BP215" i="14"/>
  <c r="BQ215" i="14"/>
  <c r="BR215" i="14"/>
  <c r="AN216" i="14"/>
  <c r="AO216" i="14"/>
  <c r="AP216" i="14"/>
  <c r="AQ216" i="14"/>
  <c r="AR216" i="14"/>
  <c r="AS216" i="14"/>
  <c r="AT216" i="14"/>
  <c r="AU216" i="14"/>
  <c r="AV216" i="14"/>
  <c r="AW216" i="14"/>
  <c r="BD216" i="14"/>
  <c r="BE216" i="14"/>
  <c r="BF216" i="14"/>
  <c r="BG216" i="14"/>
  <c r="BH216" i="14"/>
  <c r="BI216" i="14"/>
  <c r="BJ216" i="14"/>
  <c r="BK216" i="14"/>
  <c r="BL216" i="14"/>
  <c r="BM216" i="14"/>
  <c r="BN216" i="14"/>
  <c r="BO216" i="14"/>
  <c r="BP216" i="14"/>
  <c r="BQ216" i="14"/>
  <c r="BR216" i="14"/>
  <c r="AN217" i="14"/>
  <c r="AO217" i="14"/>
  <c r="AP217" i="14"/>
  <c r="AQ217" i="14"/>
  <c r="AR217" i="14"/>
  <c r="AS217" i="14"/>
  <c r="AT217" i="14"/>
  <c r="AU217" i="14"/>
  <c r="AV217" i="14"/>
  <c r="AW217" i="14"/>
  <c r="BD217" i="14"/>
  <c r="BE217" i="14"/>
  <c r="BF217" i="14"/>
  <c r="BG217" i="14"/>
  <c r="BH217" i="14"/>
  <c r="BW217" i="14" s="1"/>
  <c r="BI217" i="14"/>
  <c r="BJ217" i="14"/>
  <c r="BK217" i="14"/>
  <c r="BL217" i="14"/>
  <c r="BM217" i="14"/>
  <c r="BN217" i="14"/>
  <c r="BO217" i="14"/>
  <c r="BP217" i="14"/>
  <c r="BQ217" i="14"/>
  <c r="BR217" i="14"/>
  <c r="AN218" i="14"/>
  <c r="AO218" i="14"/>
  <c r="AP218" i="14"/>
  <c r="AQ218" i="14"/>
  <c r="AR218" i="14"/>
  <c r="AS218" i="14"/>
  <c r="AT218" i="14"/>
  <c r="AU218" i="14"/>
  <c r="AV218" i="14"/>
  <c r="AW218" i="14"/>
  <c r="BD218" i="14"/>
  <c r="BE218" i="14"/>
  <c r="BF218" i="14"/>
  <c r="BG218" i="14"/>
  <c r="BH218" i="14"/>
  <c r="BI218" i="14"/>
  <c r="BJ218" i="14"/>
  <c r="BK218" i="14"/>
  <c r="BL218" i="14"/>
  <c r="BM218" i="14"/>
  <c r="BN218" i="14"/>
  <c r="BO218" i="14"/>
  <c r="BP218" i="14"/>
  <c r="BQ218" i="14"/>
  <c r="BR218" i="14"/>
  <c r="AN219" i="14"/>
  <c r="AO219" i="14"/>
  <c r="AP219" i="14"/>
  <c r="AQ219" i="14"/>
  <c r="AR219" i="14"/>
  <c r="AS219" i="14"/>
  <c r="AT219" i="14"/>
  <c r="AU219" i="14"/>
  <c r="AV219" i="14"/>
  <c r="AW219" i="14"/>
  <c r="BD219" i="14"/>
  <c r="BE219" i="14"/>
  <c r="BF219" i="14"/>
  <c r="BG219" i="14"/>
  <c r="BH219" i="14"/>
  <c r="BI219" i="14"/>
  <c r="BJ219" i="14"/>
  <c r="BK219" i="14"/>
  <c r="BL219" i="14"/>
  <c r="BM219" i="14"/>
  <c r="BN219" i="14"/>
  <c r="BO219" i="14"/>
  <c r="BP219" i="14"/>
  <c r="BQ219" i="14"/>
  <c r="BR219" i="14"/>
  <c r="AN220" i="14"/>
  <c r="AO220" i="14"/>
  <c r="AP220" i="14"/>
  <c r="AQ220" i="14"/>
  <c r="AR220" i="14"/>
  <c r="AS220" i="14"/>
  <c r="AT220" i="14"/>
  <c r="AU220" i="14"/>
  <c r="AV220" i="14"/>
  <c r="AW220" i="14"/>
  <c r="BD220" i="14"/>
  <c r="BE220" i="14"/>
  <c r="BF220" i="14"/>
  <c r="BG220" i="14"/>
  <c r="BH220" i="14"/>
  <c r="BI220" i="14"/>
  <c r="BJ220" i="14"/>
  <c r="BK220" i="14"/>
  <c r="BL220" i="14"/>
  <c r="BM220" i="14"/>
  <c r="BN220" i="14"/>
  <c r="BO220" i="14"/>
  <c r="BP220" i="14"/>
  <c r="BQ220" i="14"/>
  <c r="BR220" i="14"/>
  <c r="AN221" i="14"/>
  <c r="AO221" i="14"/>
  <c r="AP221" i="14"/>
  <c r="AQ221" i="14"/>
  <c r="AR221" i="14"/>
  <c r="AS221" i="14"/>
  <c r="AT221" i="14"/>
  <c r="AU221" i="14"/>
  <c r="AV221" i="14"/>
  <c r="AW221" i="14"/>
  <c r="BD221" i="14"/>
  <c r="BE221" i="14"/>
  <c r="BF221" i="14"/>
  <c r="BG221" i="14"/>
  <c r="BH221" i="14"/>
  <c r="BI221" i="14"/>
  <c r="BJ221" i="14"/>
  <c r="BK221" i="14"/>
  <c r="BL221" i="14"/>
  <c r="BM221" i="14"/>
  <c r="BN221" i="14"/>
  <c r="BO221" i="14"/>
  <c r="BP221" i="14"/>
  <c r="BQ221" i="14"/>
  <c r="BR221" i="14"/>
  <c r="AN222" i="14"/>
  <c r="AO222" i="14"/>
  <c r="AP222" i="14"/>
  <c r="AQ222" i="14"/>
  <c r="AR222" i="14"/>
  <c r="AS222" i="14"/>
  <c r="AT222" i="14"/>
  <c r="AU222" i="14"/>
  <c r="AV222" i="14"/>
  <c r="AW222" i="14"/>
  <c r="BD222" i="14"/>
  <c r="BE222" i="14"/>
  <c r="BF222" i="14"/>
  <c r="BG222" i="14"/>
  <c r="BH222" i="14"/>
  <c r="BI222" i="14"/>
  <c r="BJ222" i="14"/>
  <c r="BK222" i="14"/>
  <c r="BL222" i="14"/>
  <c r="BM222" i="14"/>
  <c r="BN222" i="14"/>
  <c r="BO222" i="14"/>
  <c r="BP222" i="14"/>
  <c r="BQ222" i="14"/>
  <c r="BR222" i="14"/>
  <c r="AN223" i="14"/>
  <c r="AO223" i="14"/>
  <c r="AP223" i="14"/>
  <c r="AQ223" i="14"/>
  <c r="AR223" i="14"/>
  <c r="AS223" i="14"/>
  <c r="AT223" i="14"/>
  <c r="AU223" i="14"/>
  <c r="AV223" i="14"/>
  <c r="AW223" i="14"/>
  <c r="BD223" i="14"/>
  <c r="BE223" i="14"/>
  <c r="BF223" i="14"/>
  <c r="BG223" i="14"/>
  <c r="BH223" i="14"/>
  <c r="BI223" i="14"/>
  <c r="BJ223" i="14"/>
  <c r="BK223" i="14"/>
  <c r="BL223" i="14"/>
  <c r="BM223" i="14"/>
  <c r="BN223" i="14"/>
  <c r="BO223" i="14"/>
  <c r="BP223" i="14"/>
  <c r="BQ223" i="14"/>
  <c r="BR223" i="14"/>
  <c r="AN224" i="14"/>
  <c r="AO224" i="14"/>
  <c r="AP224" i="14"/>
  <c r="AQ224" i="14"/>
  <c r="AR224" i="14"/>
  <c r="AS224" i="14"/>
  <c r="AT224" i="14"/>
  <c r="AU224" i="14"/>
  <c r="AV224" i="14"/>
  <c r="AW224" i="14"/>
  <c r="BD224" i="14"/>
  <c r="BE224" i="14"/>
  <c r="BF224" i="14"/>
  <c r="BG224" i="14"/>
  <c r="BH224" i="14"/>
  <c r="BI224" i="14"/>
  <c r="BJ224" i="14"/>
  <c r="BK224" i="14"/>
  <c r="BL224" i="14"/>
  <c r="BM224" i="14"/>
  <c r="BN224" i="14"/>
  <c r="BO224" i="14"/>
  <c r="BP224" i="14"/>
  <c r="BQ224" i="14"/>
  <c r="BR224" i="14"/>
  <c r="AN225" i="14"/>
  <c r="AO225" i="14"/>
  <c r="AP225" i="14"/>
  <c r="AQ225" i="14"/>
  <c r="AR225" i="14"/>
  <c r="AS225" i="14"/>
  <c r="AT225" i="14"/>
  <c r="AU225" i="14"/>
  <c r="AV225" i="14"/>
  <c r="AW225" i="14"/>
  <c r="BD225" i="14"/>
  <c r="BE225" i="14"/>
  <c r="BF225" i="14"/>
  <c r="BG225" i="14"/>
  <c r="BH225" i="14"/>
  <c r="BW225" i="14" s="1"/>
  <c r="BI225" i="14"/>
  <c r="BJ225" i="14"/>
  <c r="BK225" i="14"/>
  <c r="BL225" i="14"/>
  <c r="BM225" i="14"/>
  <c r="BN225" i="14"/>
  <c r="BO225" i="14"/>
  <c r="BP225" i="14"/>
  <c r="BQ225" i="14"/>
  <c r="BR225" i="14"/>
  <c r="AN226" i="14"/>
  <c r="AO226" i="14"/>
  <c r="AP226" i="14"/>
  <c r="AQ226" i="14"/>
  <c r="AR226" i="14"/>
  <c r="AS226" i="14"/>
  <c r="AT226" i="14"/>
  <c r="AU226" i="14"/>
  <c r="AV226" i="14"/>
  <c r="AW226" i="14"/>
  <c r="BD226" i="14"/>
  <c r="BE226" i="14"/>
  <c r="BF226" i="14"/>
  <c r="BG226" i="14"/>
  <c r="BH226" i="14"/>
  <c r="BI226" i="14"/>
  <c r="BJ226" i="14"/>
  <c r="BK226" i="14"/>
  <c r="BL226" i="14"/>
  <c r="BM226" i="14"/>
  <c r="BN226" i="14"/>
  <c r="BO226" i="14"/>
  <c r="BP226" i="14"/>
  <c r="BQ226" i="14"/>
  <c r="BR226" i="14"/>
  <c r="AN227" i="14"/>
  <c r="AO227" i="14"/>
  <c r="AP227" i="14"/>
  <c r="AQ227" i="14"/>
  <c r="AR227" i="14"/>
  <c r="AS227" i="14"/>
  <c r="AT227" i="14"/>
  <c r="AU227" i="14"/>
  <c r="AV227" i="14"/>
  <c r="AW227" i="14"/>
  <c r="BD227" i="14"/>
  <c r="BE227" i="14"/>
  <c r="BF227" i="14"/>
  <c r="BG227" i="14"/>
  <c r="BH227" i="14"/>
  <c r="BI227" i="14"/>
  <c r="BJ227" i="14"/>
  <c r="BK227" i="14"/>
  <c r="BL227" i="14"/>
  <c r="BM227" i="14"/>
  <c r="BN227" i="14"/>
  <c r="BO227" i="14"/>
  <c r="BP227" i="14"/>
  <c r="BQ227" i="14"/>
  <c r="BR227" i="14"/>
  <c r="AN228" i="14"/>
  <c r="AO228" i="14"/>
  <c r="AP228" i="14"/>
  <c r="AQ228" i="14"/>
  <c r="AR228" i="14"/>
  <c r="AS228" i="14"/>
  <c r="AT228" i="14"/>
  <c r="AU228" i="14"/>
  <c r="AV228" i="14"/>
  <c r="AW228" i="14"/>
  <c r="BD228" i="14"/>
  <c r="BE228" i="14"/>
  <c r="BF228" i="14"/>
  <c r="BG228" i="14"/>
  <c r="BH228" i="14"/>
  <c r="BI228" i="14"/>
  <c r="BJ228" i="14"/>
  <c r="BK228" i="14"/>
  <c r="BL228" i="14"/>
  <c r="BM228" i="14"/>
  <c r="BN228" i="14"/>
  <c r="BO228" i="14"/>
  <c r="BP228" i="14"/>
  <c r="BQ228" i="14"/>
  <c r="BR228" i="14"/>
  <c r="AN229" i="14"/>
  <c r="AO229" i="14"/>
  <c r="AP229" i="14"/>
  <c r="AQ229" i="14"/>
  <c r="AR229" i="14"/>
  <c r="AS229" i="14"/>
  <c r="AT229" i="14"/>
  <c r="AU229" i="14"/>
  <c r="AV229" i="14"/>
  <c r="AW229" i="14"/>
  <c r="BD229" i="14"/>
  <c r="BE229" i="14"/>
  <c r="BF229" i="14"/>
  <c r="BG229" i="14"/>
  <c r="BH229" i="14"/>
  <c r="BI229" i="14"/>
  <c r="BJ229" i="14"/>
  <c r="BK229" i="14"/>
  <c r="BL229" i="14"/>
  <c r="BM229" i="14"/>
  <c r="BN229" i="14"/>
  <c r="BO229" i="14"/>
  <c r="BP229" i="14"/>
  <c r="BQ229" i="14"/>
  <c r="BR229" i="14"/>
  <c r="AN209" i="14"/>
  <c r="AO209" i="14"/>
  <c r="AP209" i="14"/>
  <c r="AQ209" i="14"/>
  <c r="AR209" i="14"/>
  <c r="AS209" i="14"/>
  <c r="AT209" i="14"/>
  <c r="AU209" i="14"/>
  <c r="AV209" i="14"/>
  <c r="AW209" i="14"/>
  <c r="BD209" i="14"/>
  <c r="BE209" i="14"/>
  <c r="BF209" i="14"/>
  <c r="BG209" i="14"/>
  <c r="BH209" i="14"/>
  <c r="BI209" i="14"/>
  <c r="BJ209" i="14"/>
  <c r="BK209" i="14"/>
  <c r="BL209" i="14"/>
  <c r="BM209" i="14"/>
  <c r="BN209" i="14"/>
  <c r="BO209" i="14"/>
  <c r="BP209" i="14"/>
  <c r="BQ209" i="14"/>
  <c r="BR209" i="14"/>
  <c r="BX220" i="14" l="1"/>
  <c r="BX210" i="14"/>
  <c r="CC601" i="14"/>
  <c r="BP467" i="14"/>
  <c r="BZ550" i="14"/>
  <c r="BT646" i="14"/>
  <c r="CA646" i="14"/>
  <c r="BS646" i="14"/>
  <c r="BR646" i="14"/>
  <c r="BQ646" i="14"/>
  <c r="BP646" i="14"/>
  <c r="BW646" i="14"/>
  <c r="BU646" i="14"/>
  <c r="BO646" i="14"/>
  <c r="BN646" i="14"/>
  <c r="BX646" i="14"/>
  <c r="BZ646" i="14"/>
  <c r="CC645" i="14"/>
  <c r="BV646" i="14"/>
  <c r="BY646" i="14"/>
  <c r="CA602" i="14"/>
  <c r="BR602" i="14"/>
  <c r="BW602" i="14"/>
  <c r="BT602" i="14"/>
  <c r="BP602" i="14"/>
  <c r="BZ602" i="14"/>
  <c r="BX602" i="14"/>
  <c r="CB602" i="14"/>
  <c r="BU602" i="14"/>
  <c r="BQ602" i="14"/>
  <c r="BV602" i="14"/>
  <c r="BS602" i="14"/>
  <c r="BN602" i="14"/>
  <c r="BY602" i="14"/>
  <c r="BN450" i="14"/>
  <c r="BR467" i="14"/>
  <c r="BX212" i="14"/>
  <c r="BY211" i="14"/>
  <c r="CA450" i="14"/>
  <c r="BX467" i="14"/>
  <c r="BZ217" i="14"/>
  <c r="CB215" i="14"/>
  <c r="BU212" i="14"/>
  <c r="BY467" i="14"/>
  <c r="CA467" i="14"/>
  <c r="BP450" i="14"/>
  <c r="BV588" i="14"/>
  <c r="BY217" i="14"/>
  <c r="BO467" i="14"/>
  <c r="BP624" i="14"/>
  <c r="BV467" i="14"/>
  <c r="BS467" i="14"/>
  <c r="BX588" i="14"/>
  <c r="BS212" i="14"/>
  <c r="CB211" i="14"/>
  <c r="CC587" i="14"/>
  <c r="BU588" i="14"/>
  <c r="BZ588" i="14"/>
  <c r="CB588" i="14"/>
  <c r="BO588" i="14"/>
  <c r="BR588" i="14"/>
  <c r="BQ588" i="14"/>
  <c r="CB229" i="14"/>
  <c r="BT229" i="14"/>
  <c r="BY225" i="14"/>
  <c r="BS223" i="14"/>
  <c r="BY450" i="14"/>
  <c r="BZ467" i="14"/>
  <c r="BT467" i="14"/>
  <c r="BN588" i="14"/>
  <c r="BY588" i="14"/>
  <c r="CC623" i="14"/>
  <c r="BU220" i="14"/>
  <c r="BU467" i="14"/>
  <c r="CB467" i="14"/>
  <c r="BT588" i="14"/>
  <c r="BP588" i="14"/>
  <c r="CA226" i="14"/>
  <c r="BX224" i="14"/>
  <c r="BO436" i="14"/>
  <c r="BQ467" i="14"/>
  <c r="BW467" i="14"/>
  <c r="BO624" i="14"/>
  <c r="CA588" i="14"/>
  <c r="BW588" i="14"/>
  <c r="BU218" i="14"/>
  <c r="CB210" i="14"/>
  <c r="CB450" i="14"/>
  <c r="CC466" i="14"/>
  <c r="BS588" i="14"/>
  <c r="BX226" i="14"/>
  <c r="BT223" i="14"/>
  <c r="BU222" i="14"/>
  <c r="BV221" i="14"/>
  <c r="BR624" i="14"/>
  <c r="CA624" i="14"/>
  <c r="BZ624" i="14"/>
  <c r="BS624" i="14"/>
  <c r="BU624" i="14"/>
  <c r="BT624" i="14"/>
  <c r="BX624" i="14"/>
  <c r="BN624" i="14"/>
  <c r="CB624" i="14"/>
  <c r="BQ624" i="14"/>
  <c r="BW624" i="14"/>
  <c r="BY624" i="14"/>
  <c r="CC549" i="14"/>
  <c r="BU550" i="14"/>
  <c r="BY550" i="14"/>
  <c r="CB550" i="14"/>
  <c r="BQ550" i="14"/>
  <c r="BT550" i="14"/>
  <c r="BX550" i="14"/>
  <c r="BN550" i="14"/>
  <c r="BP550" i="14"/>
  <c r="BV528" i="14"/>
  <c r="CA550" i="14"/>
  <c r="BW550" i="14"/>
  <c r="BS550" i="14"/>
  <c r="BO550" i="14"/>
  <c r="BV550" i="14"/>
  <c r="BR550" i="14"/>
  <c r="CC527" i="14"/>
  <c r="BT528" i="14"/>
  <c r="BR528" i="14"/>
  <c r="BY528" i="14"/>
  <c r="BU528" i="14"/>
  <c r="CB528" i="14"/>
  <c r="BQ528" i="14"/>
  <c r="BP528" i="14"/>
  <c r="CA528" i="14"/>
  <c r="BW528" i="14"/>
  <c r="BX528" i="14"/>
  <c r="BN528" i="14"/>
  <c r="BS528" i="14"/>
  <c r="BO528" i="14"/>
  <c r="BZ528" i="14"/>
  <c r="CC510" i="14"/>
  <c r="BO511" i="14"/>
  <c r="BV511" i="14"/>
  <c r="BW511" i="14"/>
  <c r="BP511" i="14"/>
  <c r="BX511" i="14"/>
  <c r="BQ511" i="14"/>
  <c r="BY511" i="14"/>
  <c r="BR511" i="14"/>
  <c r="BZ511" i="14"/>
  <c r="BS511" i="14"/>
  <c r="CA511" i="14"/>
  <c r="BN511" i="14"/>
  <c r="BT511" i="14"/>
  <c r="CB511" i="14"/>
  <c r="BU511" i="14"/>
  <c r="BU484" i="14"/>
  <c r="BQ484" i="14"/>
  <c r="BZ484" i="14"/>
  <c r="BR484" i="14"/>
  <c r="BN484" i="14"/>
  <c r="BT484" i="14"/>
  <c r="CB484" i="14"/>
  <c r="BO484" i="14"/>
  <c r="CC483" i="14"/>
  <c r="CA484" i="14"/>
  <c r="BS484" i="14"/>
  <c r="BV484" i="14"/>
  <c r="BW484" i="14"/>
  <c r="BP484" i="14"/>
  <c r="BY484" i="14"/>
  <c r="BX484" i="14"/>
  <c r="BQ450" i="14"/>
  <c r="BS450" i="14"/>
  <c r="BU450" i="14"/>
  <c r="BW450" i="14"/>
  <c r="BR450" i="14"/>
  <c r="BT450" i="14"/>
  <c r="CC449" i="14"/>
  <c r="BO450" i="14"/>
  <c r="BZ450" i="14"/>
  <c r="BX450" i="14"/>
  <c r="BV450" i="14"/>
  <c r="BW436" i="14"/>
  <c r="BU436" i="14"/>
  <c r="BZ436" i="14"/>
  <c r="CC435" i="14"/>
  <c r="BN436" i="14"/>
  <c r="CA436" i="14"/>
  <c r="BR436" i="14"/>
  <c r="BY436" i="14"/>
  <c r="BV436" i="14"/>
  <c r="BQ436" i="14"/>
  <c r="CB436" i="14"/>
  <c r="BX436" i="14"/>
  <c r="BT436" i="14"/>
  <c r="BP436" i="14"/>
  <c r="BS436" i="14"/>
  <c r="BQ422" i="14"/>
  <c r="BO422" i="14"/>
  <c r="BR422" i="14"/>
  <c r="CB422" i="14"/>
  <c r="BU422" i="14"/>
  <c r="BZ422" i="14"/>
  <c r="BT422" i="14"/>
  <c r="BN422" i="14"/>
  <c r="BP422" i="14"/>
  <c r="BW422" i="14"/>
  <c r="BS422" i="14"/>
  <c r="BY422" i="14"/>
  <c r="BV422" i="14"/>
  <c r="CC421" i="14"/>
  <c r="CA422" i="14"/>
  <c r="BX422" i="14"/>
  <c r="BU209" i="14"/>
  <c r="BW223" i="14"/>
  <c r="BY221" i="14"/>
  <c r="CB216" i="14"/>
  <c r="BT216" i="14"/>
  <c r="CA215" i="14"/>
  <c r="BS215" i="14"/>
  <c r="BY212" i="14"/>
  <c r="BZ220" i="14"/>
  <c r="BV217" i="14"/>
  <c r="CA214" i="14"/>
  <c r="BT213" i="14"/>
  <c r="BY210" i="14"/>
  <c r="CC371" i="14"/>
  <c r="BZ372" i="14"/>
  <c r="BV372" i="14"/>
  <c r="BR372" i="14"/>
  <c r="BN372" i="14"/>
  <c r="BY372" i="14"/>
  <c r="BU372" i="14"/>
  <c r="BQ372" i="14"/>
  <c r="CB372" i="14"/>
  <c r="BX372" i="14"/>
  <c r="BT372" i="14"/>
  <c r="BP372" i="14"/>
  <c r="CA372" i="14"/>
  <c r="BW372" i="14"/>
  <c r="BO372" i="14"/>
  <c r="BS372" i="14"/>
  <c r="BS290" i="14"/>
  <c r="CC327" i="14"/>
  <c r="BO328" i="14"/>
  <c r="BW328" i="14"/>
  <c r="BP328" i="14"/>
  <c r="BX328" i="14"/>
  <c r="BQ328" i="14"/>
  <c r="BY328" i="14"/>
  <c r="BR328" i="14"/>
  <c r="BZ328" i="14"/>
  <c r="BS328" i="14"/>
  <c r="CA328" i="14"/>
  <c r="BT328" i="14"/>
  <c r="CB328" i="14"/>
  <c r="BU328" i="14"/>
  <c r="BN328" i="14"/>
  <c r="BV328" i="14"/>
  <c r="BX227" i="14"/>
  <c r="BX221" i="14"/>
  <c r="BX216" i="14"/>
  <c r="BY215" i="14"/>
  <c r="BV210" i="14"/>
  <c r="BV222" i="14"/>
  <c r="BY220" i="14"/>
  <c r="BZ219" i="14"/>
  <c r="BY214" i="14"/>
  <c r="BV228" i="14"/>
  <c r="BW215" i="14"/>
  <c r="BW227" i="14"/>
  <c r="BZ209" i="14"/>
  <c r="BX225" i="14"/>
  <c r="BY224" i="14"/>
  <c r="CA221" i="14"/>
  <c r="BS221" i="14"/>
  <c r="BU221" i="14"/>
  <c r="BU216" i="14"/>
  <c r="BU214" i="14"/>
  <c r="BV213" i="14"/>
  <c r="BU210" i="14"/>
  <c r="BO290" i="14"/>
  <c r="BV290" i="14"/>
  <c r="BT214" i="14"/>
  <c r="CA290" i="14"/>
  <c r="BX290" i="14"/>
  <c r="BU290" i="14"/>
  <c r="BZ290" i="14"/>
  <c r="CC289" i="14"/>
  <c r="BT290" i="14"/>
  <c r="BQ290" i="14"/>
  <c r="BR290" i="14"/>
  <c r="BN290" i="14"/>
  <c r="BP290" i="14"/>
  <c r="BW290" i="14"/>
  <c r="BY290" i="14"/>
  <c r="CB290" i="14"/>
  <c r="CC262" i="14"/>
  <c r="BV263" i="14"/>
  <c r="BO263" i="14"/>
  <c r="BW263" i="14"/>
  <c r="BP263" i="14"/>
  <c r="BX263" i="14"/>
  <c r="BQ263" i="14"/>
  <c r="BY263" i="14"/>
  <c r="BR263" i="14"/>
  <c r="BZ263" i="14"/>
  <c r="BS263" i="14"/>
  <c r="CA263" i="14"/>
  <c r="CB263" i="14"/>
  <c r="BT263" i="14"/>
  <c r="BU263" i="14"/>
  <c r="BN263" i="14"/>
  <c r="BZ226" i="14"/>
  <c r="BT225" i="14"/>
  <c r="BU224" i="14"/>
  <c r="BW228" i="14"/>
  <c r="BZ229" i="14"/>
  <c r="BS228" i="14"/>
  <c r="BT227" i="14"/>
  <c r="BU226" i="14"/>
  <c r="BY229" i="14"/>
  <c r="BZ228" i="14"/>
  <c r="BV225" i="14"/>
  <c r="BW224" i="14"/>
  <c r="CB223" i="14"/>
  <c r="CA223" i="14"/>
  <c r="BY223" i="14"/>
  <c r="CA220" i="14"/>
  <c r="BT219" i="14"/>
  <c r="CA222" i="14"/>
  <c r="CB221" i="14"/>
  <c r="BT221" i="14"/>
  <c r="BW220" i="14"/>
  <c r="BZ218" i="14"/>
  <c r="BT217" i="14"/>
  <c r="BX218" i="14"/>
  <c r="BS220" i="14"/>
  <c r="BT211" i="14"/>
  <c r="CA213" i="14"/>
  <c r="BW216" i="14"/>
  <c r="BT215" i="14"/>
  <c r="CA212" i="14"/>
  <c r="CB213" i="14"/>
  <c r="BW212" i="14"/>
  <c r="BV211" i="14"/>
  <c r="CB209" i="14"/>
  <c r="BY209" i="14"/>
  <c r="BU223" i="14"/>
  <c r="BY228" i="14"/>
  <c r="CB226" i="14"/>
  <c r="BT226" i="14"/>
  <c r="BZ223" i="14"/>
  <c r="BW229" i="14"/>
  <c r="BS226" i="14"/>
  <c r="CB219" i="14"/>
  <c r="BV218" i="14"/>
  <c r="CA218" i="14"/>
  <c r="BS218" i="14"/>
  <c r="BY222" i="14"/>
  <c r="BV220" i="14"/>
  <c r="BX219" i="14"/>
  <c r="BW219" i="14"/>
  <c r="BZ215" i="14"/>
  <c r="BU215" i="14"/>
  <c r="CB214" i="14"/>
  <c r="BX214" i="14"/>
  <c r="BX213" i="14"/>
  <c r="BW213" i="14"/>
  <c r="BW209" i="14"/>
  <c r="BV209" i="14"/>
  <c r="CA209" i="14"/>
  <c r="BS209" i="14"/>
  <c r="BX229" i="14"/>
  <c r="CB227" i="14"/>
  <c r="CB225" i="14"/>
  <c r="BV224" i="14"/>
  <c r="BY216" i="14"/>
  <c r="BU211" i="14"/>
  <c r="BZ210" i="14"/>
  <c r="BX228" i="14"/>
  <c r="BZ227" i="14"/>
  <c r="BZ225" i="14"/>
  <c r="CB224" i="14"/>
  <c r="BT224" i="14"/>
  <c r="CB222" i="14"/>
  <c r="BT222" i="14"/>
  <c r="BW221" i="14"/>
  <c r="CB220" i="14"/>
  <c r="BT220" i="14"/>
  <c r="BY218" i="14"/>
  <c r="BU217" i="14"/>
  <c r="BZ213" i="14"/>
  <c r="BX209" i="14"/>
  <c r="BU229" i="14"/>
  <c r="BY227" i="14"/>
  <c r="CA224" i="14"/>
  <c r="BS224" i="14"/>
  <c r="BX223" i="14"/>
  <c r="BS222" i="14"/>
  <c r="BU219" i="14"/>
  <c r="CB217" i="14"/>
  <c r="BV216" i="14"/>
  <c r="BV214" i="14"/>
  <c r="BY213" i="14"/>
  <c r="BV212" i="14"/>
  <c r="BZ211" i="14"/>
  <c r="CB212" i="14"/>
  <c r="BT212" i="14"/>
  <c r="BX211" i="14"/>
  <c r="CB228" i="14"/>
  <c r="BT228" i="14"/>
  <c r="BX222" i="14"/>
  <c r="CA216" i="14"/>
  <c r="BS216" i="14"/>
  <c r="BX215" i="14"/>
  <c r="BS214" i="14"/>
  <c r="BW211" i="14"/>
  <c r="BT210" i="14"/>
  <c r="BT209" i="14"/>
  <c r="CA228" i="14"/>
  <c r="BU227" i="14"/>
  <c r="BY226" i="14"/>
  <c r="BU225" i="14"/>
  <c r="BZ221" i="14"/>
  <c r="BY219" i="14"/>
  <c r="CB218" i="14"/>
  <c r="BT218" i="14"/>
  <c r="BX217" i="14"/>
  <c r="BU213" i="14"/>
  <c r="BZ212" i="14"/>
  <c r="CA210" i="14"/>
  <c r="BS210" i="14"/>
  <c r="CA229" i="14"/>
  <c r="BS229" i="14"/>
  <c r="BV227" i="14"/>
  <c r="BW222" i="14"/>
  <c r="BV219" i="14"/>
  <c r="BW214" i="14"/>
  <c r="BW210" i="14"/>
  <c r="BU228" i="14"/>
  <c r="CA227" i="14"/>
  <c r="BS227" i="14"/>
  <c r="BZ224" i="14"/>
  <c r="CA219" i="14"/>
  <c r="BS219" i="14"/>
  <c r="BZ216" i="14"/>
  <c r="BW226" i="14"/>
  <c r="BV223" i="14"/>
  <c r="BW218" i="14"/>
  <c r="BV215" i="14"/>
  <c r="CA211" i="14"/>
  <c r="BS211" i="14"/>
  <c r="BV229" i="14"/>
  <c r="BV226" i="14"/>
  <c r="CA225" i="14"/>
  <c r="BS225" i="14"/>
  <c r="BZ222" i="14"/>
  <c r="CA217" i="14"/>
  <c r="BS217" i="14"/>
  <c r="BZ214" i="14"/>
  <c r="B203" i="23"/>
  <c r="U202" i="23"/>
  <c r="T202" i="23"/>
  <c r="S202" i="23"/>
  <c r="U201" i="23"/>
  <c r="T201" i="23"/>
  <c r="S201" i="23"/>
  <c r="U200" i="23"/>
  <c r="T200" i="23"/>
  <c r="S200" i="23"/>
  <c r="U199" i="23"/>
  <c r="T199" i="23"/>
  <c r="S199" i="23"/>
  <c r="U198" i="23"/>
  <c r="T198" i="23"/>
  <c r="S198" i="23"/>
  <c r="U197" i="23"/>
  <c r="T197" i="23"/>
  <c r="S197" i="23"/>
  <c r="U196" i="23"/>
  <c r="T196" i="23"/>
  <c r="S196" i="23"/>
  <c r="U195" i="23"/>
  <c r="T195" i="23"/>
  <c r="S195" i="23"/>
  <c r="U194" i="23"/>
  <c r="T194" i="23"/>
  <c r="S194" i="23"/>
  <c r="U193" i="23"/>
  <c r="T193" i="23"/>
  <c r="S193" i="23"/>
  <c r="U192" i="23"/>
  <c r="T192" i="23"/>
  <c r="S192" i="23"/>
  <c r="U191" i="23"/>
  <c r="T191" i="23"/>
  <c r="S191" i="23"/>
  <c r="U190" i="23"/>
  <c r="T190" i="23"/>
  <c r="S190" i="23"/>
  <c r="U189" i="23"/>
  <c r="T189" i="23"/>
  <c r="S189" i="23"/>
  <c r="U188" i="23"/>
  <c r="T188" i="23"/>
  <c r="S188" i="23"/>
  <c r="U187" i="23"/>
  <c r="T187" i="23"/>
  <c r="S187" i="23"/>
  <c r="U186" i="23"/>
  <c r="T186" i="23"/>
  <c r="S186" i="23"/>
  <c r="U185" i="23"/>
  <c r="T185" i="23"/>
  <c r="S185" i="23"/>
  <c r="U184" i="23"/>
  <c r="T184" i="23"/>
  <c r="S184" i="23"/>
  <c r="U183" i="23"/>
  <c r="T183" i="23"/>
  <c r="S183" i="23"/>
  <c r="U182" i="23"/>
  <c r="T182" i="23"/>
  <c r="S182" i="23"/>
  <c r="U181" i="23"/>
  <c r="T181" i="23"/>
  <c r="S181" i="23"/>
  <c r="U180" i="23"/>
  <c r="T180" i="23"/>
  <c r="S180" i="23"/>
  <c r="U179" i="23"/>
  <c r="T179" i="23"/>
  <c r="S179" i="23"/>
  <c r="U178" i="23"/>
  <c r="T178" i="23"/>
  <c r="S178" i="23"/>
  <c r="U177" i="23"/>
  <c r="T177" i="23"/>
  <c r="S177" i="23"/>
  <c r="U176" i="23"/>
  <c r="T176" i="23"/>
  <c r="S176" i="23"/>
  <c r="U175" i="23"/>
  <c r="T175" i="23"/>
  <c r="S175" i="23"/>
  <c r="U174" i="23"/>
  <c r="T174" i="23"/>
  <c r="S174" i="23"/>
  <c r="U173" i="23"/>
  <c r="T173" i="23"/>
  <c r="S173" i="23"/>
  <c r="U172" i="23"/>
  <c r="T172" i="23"/>
  <c r="S172" i="23"/>
  <c r="U171" i="23"/>
  <c r="T171" i="23"/>
  <c r="S171" i="23"/>
  <c r="U170" i="23"/>
  <c r="T170" i="23"/>
  <c r="S170" i="23"/>
  <c r="U169" i="23"/>
  <c r="T169" i="23"/>
  <c r="S169" i="23"/>
  <c r="U168" i="23"/>
  <c r="T168" i="23"/>
  <c r="S168" i="23"/>
  <c r="U167" i="23"/>
  <c r="T167" i="23"/>
  <c r="S167" i="23"/>
  <c r="U166" i="23"/>
  <c r="T166" i="23"/>
  <c r="S166" i="23"/>
  <c r="U165" i="23"/>
  <c r="T165" i="23"/>
  <c r="S165" i="23"/>
  <c r="U164" i="23"/>
  <c r="T164" i="23"/>
  <c r="S164" i="23"/>
  <c r="U163" i="23"/>
  <c r="T163" i="23"/>
  <c r="S163" i="23"/>
  <c r="U162" i="23"/>
  <c r="T162" i="23"/>
  <c r="S162" i="23"/>
  <c r="U161" i="23"/>
  <c r="T161" i="23"/>
  <c r="S161" i="23"/>
  <c r="U160" i="23"/>
  <c r="T160" i="23"/>
  <c r="S160" i="23"/>
  <c r="U159" i="23"/>
  <c r="T159" i="23"/>
  <c r="S159" i="23"/>
  <c r="U158" i="23"/>
  <c r="T158" i="23"/>
  <c r="S158" i="23"/>
  <c r="U157" i="23"/>
  <c r="T157" i="23"/>
  <c r="S157" i="23"/>
  <c r="U156" i="23"/>
  <c r="T156" i="23"/>
  <c r="S156" i="23"/>
  <c r="U155" i="23"/>
  <c r="T155" i="23"/>
  <c r="S155" i="23"/>
  <c r="U154" i="23"/>
  <c r="T154" i="23"/>
  <c r="S154" i="23"/>
  <c r="U153" i="23"/>
  <c r="T153" i="23"/>
  <c r="S153" i="23"/>
  <c r="U152" i="23"/>
  <c r="T152" i="23"/>
  <c r="S152" i="23"/>
  <c r="U151" i="23"/>
  <c r="T151" i="23"/>
  <c r="S151" i="23"/>
  <c r="U150" i="23"/>
  <c r="T150" i="23"/>
  <c r="S150" i="23"/>
  <c r="U149" i="23"/>
  <c r="T149" i="23"/>
  <c r="S149" i="23"/>
  <c r="U148" i="23"/>
  <c r="T148" i="23"/>
  <c r="S148" i="23"/>
  <c r="U147" i="23"/>
  <c r="T147" i="23"/>
  <c r="S147" i="23"/>
  <c r="U146" i="23"/>
  <c r="T146" i="23"/>
  <c r="S146" i="23"/>
  <c r="U145" i="23"/>
  <c r="T145" i="23"/>
  <c r="S145" i="23"/>
  <c r="U144" i="23"/>
  <c r="T144" i="23"/>
  <c r="S144" i="23"/>
  <c r="U143" i="23"/>
  <c r="T143" i="23"/>
  <c r="S143" i="23"/>
  <c r="U142" i="23"/>
  <c r="T142" i="23"/>
  <c r="S142" i="23"/>
  <c r="U141" i="23"/>
  <c r="T141" i="23"/>
  <c r="S141" i="23"/>
  <c r="U140" i="23"/>
  <c r="T140" i="23"/>
  <c r="S140" i="23"/>
  <c r="U139" i="23"/>
  <c r="T139" i="23"/>
  <c r="S139" i="23"/>
  <c r="U138" i="23"/>
  <c r="T138" i="23"/>
  <c r="S138" i="23"/>
  <c r="U137" i="23"/>
  <c r="T137" i="23"/>
  <c r="S137" i="23"/>
  <c r="U136" i="23"/>
  <c r="T136" i="23"/>
  <c r="S136" i="23"/>
  <c r="U135" i="23"/>
  <c r="T135" i="23"/>
  <c r="S135" i="23"/>
  <c r="U134" i="23"/>
  <c r="T134" i="23"/>
  <c r="S134" i="23"/>
  <c r="U133" i="23"/>
  <c r="T133" i="23"/>
  <c r="S133" i="23"/>
  <c r="U132" i="23"/>
  <c r="T132" i="23"/>
  <c r="S132" i="23"/>
  <c r="U131" i="23"/>
  <c r="T131" i="23"/>
  <c r="S131" i="23"/>
  <c r="U130" i="23"/>
  <c r="T130" i="23"/>
  <c r="S130" i="23"/>
  <c r="U129" i="23"/>
  <c r="T129" i="23"/>
  <c r="S129" i="23"/>
  <c r="U128" i="23"/>
  <c r="T128" i="23"/>
  <c r="S128" i="23"/>
  <c r="U127" i="23"/>
  <c r="T127" i="23"/>
  <c r="S127" i="23"/>
  <c r="U126" i="23"/>
  <c r="T126" i="23"/>
  <c r="S126" i="23"/>
  <c r="U125" i="23"/>
  <c r="T125" i="23"/>
  <c r="S125" i="23"/>
  <c r="U124" i="23"/>
  <c r="T124" i="23"/>
  <c r="S124" i="23"/>
  <c r="U123" i="23"/>
  <c r="T123" i="23"/>
  <c r="S123" i="23"/>
  <c r="U122" i="23"/>
  <c r="T122" i="23"/>
  <c r="S122" i="23"/>
  <c r="U121" i="23"/>
  <c r="T121" i="23"/>
  <c r="S121" i="23"/>
  <c r="U120" i="23"/>
  <c r="T120" i="23"/>
  <c r="S120" i="23"/>
  <c r="U119" i="23"/>
  <c r="T119" i="23"/>
  <c r="S119" i="23"/>
  <c r="U118" i="23"/>
  <c r="T118" i="23"/>
  <c r="S118" i="23"/>
  <c r="U117" i="23"/>
  <c r="T117" i="23"/>
  <c r="S117" i="23"/>
  <c r="U116" i="23"/>
  <c r="T116" i="23"/>
  <c r="S116" i="23"/>
  <c r="U115" i="23"/>
  <c r="T115" i="23"/>
  <c r="S115" i="23"/>
  <c r="U114" i="23"/>
  <c r="T114" i="23"/>
  <c r="S114" i="23"/>
  <c r="U113" i="23"/>
  <c r="T113" i="23"/>
  <c r="S113" i="23"/>
  <c r="U112" i="23"/>
  <c r="T112" i="23"/>
  <c r="S112" i="23"/>
  <c r="U111" i="23"/>
  <c r="T111" i="23"/>
  <c r="S111" i="23"/>
  <c r="U110" i="23"/>
  <c r="T110" i="23"/>
  <c r="S110" i="23"/>
  <c r="U109" i="23"/>
  <c r="T109" i="23"/>
  <c r="S109" i="23"/>
  <c r="U108" i="23"/>
  <c r="T108" i="23"/>
  <c r="S108" i="23"/>
  <c r="U107" i="23"/>
  <c r="T107" i="23"/>
  <c r="S107" i="23"/>
  <c r="U106" i="23"/>
  <c r="T106" i="23"/>
  <c r="S106" i="23"/>
  <c r="U105" i="23"/>
  <c r="T105" i="23"/>
  <c r="S105" i="23"/>
  <c r="U104" i="23"/>
  <c r="T104" i="23"/>
  <c r="S104" i="23"/>
  <c r="U103" i="23"/>
  <c r="T103" i="23"/>
  <c r="S103" i="23"/>
  <c r="U102" i="23"/>
  <c r="T102" i="23"/>
  <c r="S102" i="23"/>
  <c r="U101" i="23"/>
  <c r="T101" i="23"/>
  <c r="S101" i="23"/>
  <c r="U100" i="23"/>
  <c r="T100" i="23"/>
  <c r="S100" i="23"/>
  <c r="U99" i="23"/>
  <c r="T99" i="23"/>
  <c r="S99" i="23"/>
  <c r="U98" i="23"/>
  <c r="T98" i="23"/>
  <c r="S98" i="23"/>
  <c r="U97" i="23"/>
  <c r="T97" i="23"/>
  <c r="S97" i="23"/>
  <c r="U96" i="23"/>
  <c r="T96" i="23"/>
  <c r="S96" i="23"/>
  <c r="U95" i="23"/>
  <c r="T95" i="23"/>
  <c r="S95" i="23"/>
  <c r="U94" i="23"/>
  <c r="T94" i="23"/>
  <c r="S94" i="23"/>
  <c r="U93" i="23"/>
  <c r="T93" i="23"/>
  <c r="S93" i="23"/>
  <c r="U92" i="23"/>
  <c r="T92" i="23"/>
  <c r="S92" i="23"/>
  <c r="U91" i="23"/>
  <c r="T91" i="23"/>
  <c r="S91" i="23"/>
  <c r="U90" i="23"/>
  <c r="T90" i="23"/>
  <c r="S90" i="23"/>
  <c r="U89" i="23"/>
  <c r="T89" i="23"/>
  <c r="S89" i="23"/>
  <c r="U88" i="23"/>
  <c r="T88" i="23"/>
  <c r="S88" i="23"/>
  <c r="U87" i="23"/>
  <c r="T87" i="23"/>
  <c r="S87" i="23"/>
  <c r="U86" i="23"/>
  <c r="T86" i="23"/>
  <c r="S86" i="23"/>
  <c r="U85" i="23"/>
  <c r="T85" i="23"/>
  <c r="S85" i="23"/>
  <c r="U84" i="23"/>
  <c r="T84" i="23"/>
  <c r="S84" i="23"/>
  <c r="U83" i="23"/>
  <c r="T83" i="23"/>
  <c r="S83" i="23"/>
  <c r="U82" i="23"/>
  <c r="T82" i="23"/>
  <c r="S82" i="23"/>
  <c r="U81" i="23"/>
  <c r="T81" i="23"/>
  <c r="S81" i="23"/>
  <c r="U80" i="23"/>
  <c r="T80" i="23"/>
  <c r="S80" i="23"/>
  <c r="U79" i="23"/>
  <c r="T79" i="23"/>
  <c r="S79" i="23"/>
  <c r="U78" i="23"/>
  <c r="T78" i="23"/>
  <c r="S78" i="23"/>
  <c r="U77" i="23"/>
  <c r="T77" i="23"/>
  <c r="S77" i="23"/>
  <c r="U76" i="23"/>
  <c r="T76" i="23"/>
  <c r="S76" i="23"/>
  <c r="U75" i="23"/>
  <c r="T75" i="23"/>
  <c r="S75" i="23"/>
  <c r="U74" i="23"/>
  <c r="T74" i="23"/>
  <c r="S74" i="23"/>
  <c r="U73" i="23"/>
  <c r="T73" i="23"/>
  <c r="S73" i="23"/>
  <c r="U72" i="23"/>
  <c r="T72" i="23"/>
  <c r="S72" i="23"/>
  <c r="U71" i="23"/>
  <c r="T71" i="23"/>
  <c r="S71" i="23"/>
  <c r="U70" i="23"/>
  <c r="T70" i="23"/>
  <c r="S70" i="23"/>
  <c r="U69" i="23"/>
  <c r="T69" i="23"/>
  <c r="S69" i="23"/>
  <c r="U68" i="23"/>
  <c r="T68" i="23"/>
  <c r="S68" i="23"/>
  <c r="U67" i="23"/>
  <c r="T67" i="23"/>
  <c r="S67" i="23"/>
  <c r="U66" i="23"/>
  <c r="T66" i="23"/>
  <c r="S66" i="23"/>
  <c r="U65" i="23"/>
  <c r="T65" i="23"/>
  <c r="S65" i="23"/>
  <c r="U64" i="23"/>
  <c r="T64" i="23"/>
  <c r="S64" i="23"/>
  <c r="U63" i="23"/>
  <c r="T63" i="23"/>
  <c r="S63" i="23"/>
  <c r="U62" i="23"/>
  <c r="T62" i="23"/>
  <c r="S62" i="23"/>
  <c r="U61" i="23"/>
  <c r="T61" i="23"/>
  <c r="S61" i="23"/>
  <c r="U60" i="23"/>
  <c r="T60" i="23"/>
  <c r="S60" i="23"/>
  <c r="U59" i="23"/>
  <c r="T59" i="23"/>
  <c r="S59" i="23"/>
  <c r="U58" i="23"/>
  <c r="T58" i="23"/>
  <c r="S58" i="23"/>
  <c r="U57" i="23"/>
  <c r="T57" i="23"/>
  <c r="S57" i="23"/>
  <c r="U56" i="23"/>
  <c r="T56" i="23"/>
  <c r="S56" i="23"/>
  <c r="U55" i="23"/>
  <c r="T55" i="23"/>
  <c r="S55" i="23"/>
  <c r="U54" i="23"/>
  <c r="T54" i="23"/>
  <c r="S54" i="23"/>
  <c r="U53" i="23"/>
  <c r="T53" i="23"/>
  <c r="S53" i="23"/>
  <c r="U52" i="23"/>
  <c r="T52" i="23"/>
  <c r="S52" i="23"/>
  <c r="U51" i="23"/>
  <c r="T51" i="23"/>
  <c r="S51" i="23"/>
  <c r="U50" i="23"/>
  <c r="T50" i="23"/>
  <c r="S50" i="23"/>
  <c r="U49" i="23"/>
  <c r="T49" i="23"/>
  <c r="S49" i="23"/>
  <c r="U48" i="23"/>
  <c r="T48" i="23"/>
  <c r="S48" i="23"/>
  <c r="U47" i="23"/>
  <c r="T47" i="23"/>
  <c r="S47" i="23"/>
  <c r="U46" i="23"/>
  <c r="T46" i="23"/>
  <c r="S46" i="23"/>
  <c r="U45" i="23"/>
  <c r="T45" i="23"/>
  <c r="S45" i="23"/>
  <c r="U44" i="23"/>
  <c r="T44" i="23"/>
  <c r="S44" i="23"/>
  <c r="U43" i="23"/>
  <c r="T43" i="23"/>
  <c r="S43" i="23"/>
  <c r="U42" i="23"/>
  <c r="T42" i="23"/>
  <c r="S42" i="23"/>
  <c r="U41" i="23"/>
  <c r="T41" i="23"/>
  <c r="S41" i="23"/>
  <c r="U40" i="23"/>
  <c r="T40" i="23"/>
  <c r="S40" i="23"/>
  <c r="U39" i="23"/>
  <c r="T39" i="23"/>
  <c r="S39" i="23"/>
  <c r="U38" i="23"/>
  <c r="T38" i="23"/>
  <c r="S38" i="23"/>
  <c r="U37" i="23"/>
  <c r="T37" i="23"/>
  <c r="S37" i="23"/>
  <c r="U36" i="23"/>
  <c r="T36" i="23"/>
  <c r="S36" i="23"/>
  <c r="U35" i="23"/>
  <c r="T35" i="23"/>
  <c r="S35" i="23"/>
  <c r="U34" i="23"/>
  <c r="T34" i="23"/>
  <c r="S34" i="23"/>
  <c r="U33" i="23"/>
  <c r="T33" i="23"/>
  <c r="S33" i="23"/>
  <c r="U32" i="23"/>
  <c r="T32" i="23"/>
  <c r="S32" i="23"/>
  <c r="U31" i="23"/>
  <c r="T31" i="23"/>
  <c r="S31" i="23"/>
  <c r="U30" i="23"/>
  <c r="T30" i="23"/>
  <c r="S30" i="23"/>
  <c r="U29" i="23"/>
  <c r="T29" i="23"/>
  <c r="S29" i="23"/>
  <c r="U28" i="23"/>
  <c r="T28" i="23"/>
  <c r="S28" i="23"/>
  <c r="U27" i="23"/>
  <c r="T27" i="23"/>
  <c r="S27" i="23"/>
  <c r="U26" i="23"/>
  <c r="T26" i="23"/>
  <c r="S26" i="23"/>
  <c r="U25" i="23"/>
  <c r="T25" i="23"/>
  <c r="S25" i="23"/>
  <c r="U24" i="23"/>
  <c r="T24" i="23"/>
  <c r="S24" i="23"/>
  <c r="U23" i="23"/>
  <c r="T23" i="23"/>
  <c r="S23" i="23"/>
  <c r="U22" i="23"/>
  <c r="T22" i="23"/>
  <c r="S22" i="23"/>
  <c r="U21" i="23"/>
  <c r="T21" i="23"/>
  <c r="S21" i="23"/>
  <c r="U20" i="23"/>
  <c r="T20" i="23"/>
  <c r="S20" i="23"/>
  <c r="U19" i="23"/>
  <c r="T19" i="23"/>
  <c r="S19" i="23"/>
  <c r="U18" i="23"/>
  <c r="T18" i="23"/>
  <c r="S18" i="23"/>
  <c r="U17" i="23"/>
  <c r="T17" i="23"/>
  <c r="S17" i="23"/>
  <c r="U16" i="23"/>
  <c r="T16" i="23"/>
  <c r="S16" i="23"/>
  <c r="U15" i="23"/>
  <c r="T15" i="23"/>
  <c r="S15" i="23"/>
  <c r="U14" i="23"/>
  <c r="T14" i="23"/>
  <c r="S14" i="23"/>
  <c r="U13" i="23"/>
  <c r="T13" i="23"/>
  <c r="S13" i="23"/>
  <c r="U12" i="23"/>
  <c r="T12" i="23"/>
  <c r="S12" i="23"/>
  <c r="U11" i="23"/>
  <c r="T11" i="23"/>
  <c r="S11" i="23"/>
  <c r="U10" i="23"/>
  <c r="T10" i="23"/>
  <c r="S10" i="23"/>
  <c r="U9" i="23"/>
  <c r="T9" i="23"/>
  <c r="S9" i="23"/>
  <c r="U8" i="23"/>
  <c r="T8" i="23"/>
  <c r="S8" i="23"/>
  <c r="U7" i="23"/>
  <c r="T7" i="23"/>
  <c r="S7" i="23"/>
  <c r="U6" i="23"/>
  <c r="T6" i="23"/>
  <c r="S6" i="23"/>
  <c r="U5" i="23"/>
  <c r="T5" i="23"/>
  <c r="S5" i="23"/>
  <c r="AN203" i="14"/>
  <c r="AO203" i="14"/>
  <c r="AP203" i="14"/>
  <c r="AQ203" i="14"/>
  <c r="AR203" i="14"/>
  <c r="AS203" i="14"/>
  <c r="AT203" i="14"/>
  <c r="AU203" i="14"/>
  <c r="AV203" i="14"/>
  <c r="AW203" i="14"/>
  <c r="BD203" i="14"/>
  <c r="BE203" i="14"/>
  <c r="BF203" i="14"/>
  <c r="BG203" i="14"/>
  <c r="BH203" i="14"/>
  <c r="BI203" i="14"/>
  <c r="BJ203" i="14"/>
  <c r="BK203" i="14"/>
  <c r="BL203" i="14"/>
  <c r="BM203" i="14"/>
  <c r="BN203" i="14"/>
  <c r="BO203" i="14"/>
  <c r="BP203" i="14"/>
  <c r="BQ203" i="14"/>
  <c r="BR203" i="14"/>
  <c r="AN204" i="14"/>
  <c r="AO204" i="14"/>
  <c r="AP204" i="14"/>
  <c r="AQ204" i="14"/>
  <c r="AR204" i="14"/>
  <c r="AS204" i="14"/>
  <c r="AT204" i="14"/>
  <c r="AU204" i="14"/>
  <c r="AV204" i="14"/>
  <c r="AW204" i="14"/>
  <c r="BD204" i="14"/>
  <c r="BE204" i="14"/>
  <c r="BF204" i="14"/>
  <c r="BG204" i="14"/>
  <c r="BH204" i="14"/>
  <c r="BI204" i="14"/>
  <c r="BJ204" i="14"/>
  <c r="BK204" i="14"/>
  <c r="BL204" i="14"/>
  <c r="BM204" i="14"/>
  <c r="BN204" i="14"/>
  <c r="BO204" i="14"/>
  <c r="BP204" i="14"/>
  <c r="BQ204" i="14"/>
  <c r="BR204" i="14"/>
  <c r="AN205" i="14"/>
  <c r="AO205" i="14"/>
  <c r="AP205" i="14"/>
  <c r="AQ205" i="14"/>
  <c r="AR205" i="14"/>
  <c r="AS205" i="14"/>
  <c r="AT205" i="14"/>
  <c r="AU205" i="14"/>
  <c r="AV205" i="14"/>
  <c r="AW205" i="14"/>
  <c r="BD205" i="14"/>
  <c r="BE205" i="14"/>
  <c r="BF205" i="14"/>
  <c r="BG205" i="14"/>
  <c r="BH205" i="14"/>
  <c r="BI205" i="14"/>
  <c r="BJ205" i="14"/>
  <c r="BK205" i="14"/>
  <c r="BL205" i="14"/>
  <c r="BM205" i="14"/>
  <c r="BN205" i="14"/>
  <c r="BO205" i="14"/>
  <c r="BP205" i="14"/>
  <c r="BQ205" i="14"/>
  <c r="BR205" i="14"/>
  <c r="AN206" i="14"/>
  <c r="AO206" i="14"/>
  <c r="AP206" i="14"/>
  <c r="AQ206" i="14"/>
  <c r="BV206" i="14" s="1"/>
  <c r="AR206" i="14"/>
  <c r="AS206" i="14"/>
  <c r="AT206" i="14"/>
  <c r="AU206" i="14"/>
  <c r="AV206" i="14"/>
  <c r="AW206" i="14"/>
  <c r="BD206" i="14"/>
  <c r="BE206" i="14"/>
  <c r="BF206" i="14"/>
  <c r="BG206" i="14"/>
  <c r="BH206" i="14"/>
  <c r="BI206" i="14"/>
  <c r="BJ206" i="14"/>
  <c r="BK206" i="14"/>
  <c r="BL206" i="14"/>
  <c r="BM206" i="14"/>
  <c r="BN206" i="14"/>
  <c r="BO206" i="14"/>
  <c r="BP206" i="14"/>
  <c r="BQ206" i="14"/>
  <c r="BR206" i="14"/>
  <c r="AN183" i="14"/>
  <c r="AO183" i="14"/>
  <c r="AP183" i="14"/>
  <c r="AQ183" i="14"/>
  <c r="AR183" i="14"/>
  <c r="AS183" i="14"/>
  <c r="AT183" i="14"/>
  <c r="AU183" i="14"/>
  <c r="AV183" i="14"/>
  <c r="AW183" i="14"/>
  <c r="BD183" i="14"/>
  <c r="BE183" i="14"/>
  <c r="BT183" i="14" s="1"/>
  <c r="BF183" i="14"/>
  <c r="BG183" i="14"/>
  <c r="BV183" i="14" s="1"/>
  <c r="BH183" i="14"/>
  <c r="BI183" i="14"/>
  <c r="BJ183" i="14"/>
  <c r="BK183" i="14"/>
  <c r="BL183" i="14"/>
  <c r="BM183" i="14"/>
  <c r="BN183" i="14"/>
  <c r="BO183" i="14"/>
  <c r="BP183" i="14"/>
  <c r="BQ183" i="14"/>
  <c r="BR183" i="14"/>
  <c r="AN184" i="14"/>
  <c r="AO184" i="14"/>
  <c r="AP184" i="14"/>
  <c r="AQ184" i="14"/>
  <c r="AR184" i="14"/>
  <c r="AS184" i="14"/>
  <c r="AT184" i="14"/>
  <c r="AU184" i="14"/>
  <c r="AV184" i="14"/>
  <c r="AW184" i="14"/>
  <c r="BD184" i="14"/>
  <c r="BE184" i="14"/>
  <c r="BF184" i="14"/>
  <c r="BG184" i="14"/>
  <c r="BH184" i="14"/>
  <c r="BI184" i="14"/>
  <c r="BJ184" i="14"/>
  <c r="BK184" i="14"/>
  <c r="BL184" i="14"/>
  <c r="BM184" i="14"/>
  <c r="BN184" i="14"/>
  <c r="BO184" i="14"/>
  <c r="BP184" i="14"/>
  <c r="BQ184" i="14"/>
  <c r="BR184" i="14"/>
  <c r="AN185" i="14"/>
  <c r="AO185" i="14"/>
  <c r="AP185" i="14"/>
  <c r="AQ185" i="14"/>
  <c r="AR185" i="14"/>
  <c r="AS185" i="14"/>
  <c r="AT185" i="14"/>
  <c r="AU185" i="14"/>
  <c r="AV185" i="14"/>
  <c r="AW185" i="14"/>
  <c r="BD185" i="14"/>
  <c r="BE185" i="14"/>
  <c r="BF185" i="14"/>
  <c r="BG185" i="14"/>
  <c r="BH185" i="14"/>
  <c r="BI185" i="14"/>
  <c r="BJ185" i="14"/>
  <c r="BK185" i="14"/>
  <c r="BL185" i="14"/>
  <c r="BM185" i="14"/>
  <c r="BN185" i="14"/>
  <c r="BO185" i="14"/>
  <c r="BP185" i="14"/>
  <c r="BQ185" i="14"/>
  <c r="BR185" i="14"/>
  <c r="AN186" i="14"/>
  <c r="AO186" i="14"/>
  <c r="AP186" i="14"/>
  <c r="AQ186" i="14"/>
  <c r="AR186" i="14"/>
  <c r="AS186" i="14"/>
  <c r="AT186" i="14"/>
  <c r="AU186" i="14"/>
  <c r="AV186" i="14"/>
  <c r="AW186" i="14"/>
  <c r="BD186" i="14"/>
  <c r="BE186" i="14"/>
  <c r="BF186" i="14"/>
  <c r="BG186" i="14"/>
  <c r="BH186" i="14"/>
  <c r="BI186" i="14"/>
  <c r="BJ186" i="14"/>
  <c r="BK186" i="14"/>
  <c r="BL186" i="14"/>
  <c r="BM186" i="14"/>
  <c r="BN186" i="14"/>
  <c r="BO186" i="14"/>
  <c r="BP186" i="14"/>
  <c r="BQ186" i="14"/>
  <c r="BR186" i="14"/>
  <c r="AN187" i="14"/>
  <c r="AO187" i="14"/>
  <c r="AP187" i="14"/>
  <c r="AQ187" i="14"/>
  <c r="AR187" i="14"/>
  <c r="AS187" i="14"/>
  <c r="AT187" i="14"/>
  <c r="AU187" i="14"/>
  <c r="AV187" i="14"/>
  <c r="AW187" i="14"/>
  <c r="BD187" i="14"/>
  <c r="BE187" i="14"/>
  <c r="BF187" i="14"/>
  <c r="BG187" i="14"/>
  <c r="BH187" i="14"/>
  <c r="BI187" i="14"/>
  <c r="BJ187" i="14"/>
  <c r="BK187" i="14"/>
  <c r="BL187" i="14"/>
  <c r="BM187" i="14"/>
  <c r="BN187" i="14"/>
  <c r="BO187" i="14"/>
  <c r="BP187" i="14"/>
  <c r="BQ187" i="14"/>
  <c r="BR187" i="14"/>
  <c r="AN188" i="14"/>
  <c r="AO188" i="14"/>
  <c r="AP188" i="14"/>
  <c r="AQ188" i="14"/>
  <c r="AR188" i="14"/>
  <c r="AS188" i="14"/>
  <c r="AT188" i="14"/>
  <c r="AU188" i="14"/>
  <c r="AV188" i="14"/>
  <c r="AW188" i="14"/>
  <c r="BD188" i="14"/>
  <c r="BE188" i="14"/>
  <c r="BF188" i="14"/>
  <c r="BG188" i="14"/>
  <c r="BH188" i="14"/>
  <c r="BI188" i="14"/>
  <c r="BJ188" i="14"/>
  <c r="BK188" i="14"/>
  <c r="BL188" i="14"/>
  <c r="BM188" i="14"/>
  <c r="BN188" i="14"/>
  <c r="BO188" i="14"/>
  <c r="BP188" i="14"/>
  <c r="BQ188" i="14"/>
  <c r="BR188" i="14"/>
  <c r="AN189" i="14"/>
  <c r="AO189" i="14"/>
  <c r="AP189" i="14"/>
  <c r="AQ189" i="14"/>
  <c r="AR189" i="14"/>
  <c r="AS189" i="14"/>
  <c r="AT189" i="14"/>
  <c r="AU189" i="14"/>
  <c r="AV189" i="14"/>
  <c r="AW189" i="14"/>
  <c r="BD189" i="14"/>
  <c r="BE189" i="14"/>
  <c r="BF189" i="14"/>
  <c r="BG189" i="14"/>
  <c r="BH189" i="14"/>
  <c r="BI189" i="14"/>
  <c r="BJ189" i="14"/>
  <c r="BK189" i="14"/>
  <c r="BL189" i="14"/>
  <c r="BM189" i="14"/>
  <c r="BN189" i="14"/>
  <c r="BO189" i="14"/>
  <c r="BP189" i="14"/>
  <c r="BQ189" i="14"/>
  <c r="BR189" i="14"/>
  <c r="AN190" i="14"/>
  <c r="AO190" i="14"/>
  <c r="AP190" i="14"/>
  <c r="AQ190" i="14"/>
  <c r="AR190" i="14"/>
  <c r="AS190" i="14"/>
  <c r="AT190" i="14"/>
  <c r="AU190" i="14"/>
  <c r="AV190" i="14"/>
  <c r="AW190" i="14"/>
  <c r="BD190" i="14"/>
  <c r="BE190" i="14"/>
  <c r="BF190" i="14"/>
  <c r="BG190" i="14"/>
  <c r="BH190" i="14"/>
  <c r="BI190" i="14"/>
  <c r="BJ190" i="14"/>
  <c r="BK190" i="14"/>
  <c r="BL190" i="14"/>
  <c r="BM190" i="14"/>
  <c r="BN190" i="14"/>
  <c r="BO190" i="14"/>
  <c r="BP190" i="14"/>
  <c r="BQ190" i="14"/>
  <c r="BR190" i="14"/>
  <c r="AN191" i="14"/>
  <c r="AO191" i="14"/>
  <c r="AP191" i="14"/>
  <c r="AQ191" i="14"/>
  <c r="AR191" i="14"/>
  <c r="AS191" i="14"/>
  <c r="AT191" i="14"/>
  <c r="AU191" i="14"/>
  <c r="AV191" i="14"/>
  <c r="AW191" i="14"/>
  <c r="BD191" i="14"/>
  <c r="BE191" i="14"/>
  <c r="BF191" i="14"/>
  <c r="BG191" i="14"/>
  <c r="BH191" i="14"/>
  <c r="BI191" i="14"/>
  <c r="BJ191" i="14"/>
  <c r="BK191" i="14"/>
  <c r="BL191" i="14"/>
  <c r="BM191" i="14"/>
  <c r="BN191" i="14"/>
  <c r="BO191" i="14"/>
  <c r="BP191" i="14"/>
  <c r="BQ191" i="14"/>
  <c r="BR191" i="14"/>
  <c r="AN192" i="14"/>
  <c r="AO192" i="14"/>
  <c r="AP192" i="14"/>
  <c r="AQ192" i="14"/>
  <c r="AR192" i="14"/>
  <c r="AS192" i="14"/>
  <c r="AT192" i="14"/>
  <c r="AU192" i="14"/>
  <c r="AV192" i="14"/>
  <c r="AW192" i="14"/>
  <c r="BD192" i="14"/>
  <c r="BE192" i="14"/>
  <c r="BF192" i="14"/>
  <c r="BG192" i="14"/>
  <c r="BH192" i="14"/>
  <c r="BI192" i="14"/>
  <c r="BJ192" i="14"/>
  <c r="BK192" i="14"/>
  <c r="BL192" i="14"/>
  <c r="BM192" i="14"/>
  <c r="BN192" i="14"/>
  <c r="BO192" i="14"/>
  <c r="BP192" i="14"/>
  <c r="BQ192" i="14"/>
  <c r="BR192" i="14"/>
  <c r="AN193" i="14"/>
  <c r="AO193" i="14"/>
  <c r="AP193" i="14"/>
  <c r="AQ193" i="14"/>
  <c r="AR193" i="14"/>
  <c r="AS193" i="14"/>
  <c r="AT193" i="14"/>
  <c r="AU193" i="14"/>
  <c r="AV193" i="14"/>
  <c r="AW193" i="14"/>
  <c r="BD193" i="14"/>
  <c r="BE193" i="14"/>
  <c r="BF193" i="14"/>
  <c r="BG193" i="14"/>
  <c r="BH193" i="14"/>
  <c r="BI193" i="14"/>
  <c r="BJ193" i="14"/>
  <c r="BK193" i="14"/>
  <c r="BL193" i="14"/>
  <c r="BM193" i="14"/>
  <c r="BN193" i="14"/>
  <c r="BO193" i="14"/>
  <c r="BP193" i="14"/>
  <c r="BQ193" i="14"/>
  <c r="BR193" i="14"/>
  <c r="AN194" i="14"/>
  <c r="AO194" i="14"/>
  <c r="AP194" i="14"/>
  <c r="AQ194" i="14"/>
  <c r="AR194" i="14"/>
  <c r="AS194" i="14"/>
  <c r="AT194" i="14"/>
  <c r="AU194" i="14"/>
  <c r="AV194" i="14"/>
  <c r="AW194" i="14"/>
  <c r="BD194" i="14"/>
  <c r="BE194" i="14"/>
  <c r="BF194" i="14"/>
  <c r="BG194" i="14"/>
  <c r="BH194" i="14"/>
  <c r="BI194" i="14"/>
  <c r="BJ194" i="14"/>
  <c r="BK194" i="14"/>
  <c r="BL194" i="14"/>
  <c r="BM194" i="14"/>
  <c r="BN194" i="14"/>
  <c r="BO194" i="14"/>
  <c r="BP194" i="14"/>
  <c r="BQ194" i="14"/>
  <c r="BR194" i="14"/>
  <c r="AN195" i="14"/>
  <c r="AO195" i="14"/>
  <c r="AP195" i="14"/>
  <c r="AQ195" i="14"/>
  <c r="AR195" i="14"/>
  <c r="AS195" i="14"/>
  <c r="AT195" i="14"/>
  <c r="AU195" i="14"/>
  <c r="AV195" i="14"/>
  <c r="AW195" i="14"/>
  <c r="BD195" i="14"/>
  <c r="BE195" i="14"/>
  <c r="BF195" i="14"/>
  <c r="BG195" i="14"/>
  <c r="BH195" i="14"/>
  <c r="BI195" i="14"/>
  <c r="BJ195" i="14"/>
  <c r="BK195" i="14"/>
  <c r="BL195" i="14"/>
  <c r="BM195" i="14"/>
  <c r="BN195" i="14"/>
  <c r="BO195" i="14"/>
  <c r="BP195" i="14"/>
  <c r="BQ195" i="14"/>
  <c r="BR195" i="14"/>
  <c r="AN196" i="14"/>
  <c r="AO196" i="14"/>
  <c r="AP196" i="14"/>
  <c r="AQ196" i="14"/>
  <c r="AR196" i="14"/>
  <c r="AS196" i="14"/>
  <c r="AT196" i="14"/>
  <c r="AU196" i="14"/>
  <c r="AV196" i="14"/>
  <c r="AW196" i="14"/>
  <c r="BD196" i="14"/>
  <c r="BE196" i="14"/>
  <c r="BF196" i="14"/>
  <c r="BG196" i="14"/>
  <c r="BH196" i="14"/>
  <c r="BI196" i="14"/>
  <c r="BJ196" i="14"/>
  <c r="BK196" i="14"/>
  <c r="BL196" i="14"/>
  <c r="BM196" i="14"/>
  <c r="BN196" i="14"/>
  <c r="BO196" i="14"/>
  <c r="BP196" i="14"/>
  <c r="BQ196" i="14"/>
  <c r="BR196" i="14"/>
  <c r="AN197" i="14"/>
  <c r="AO197" i="14"/>
  <c r="AP197" i="14"/>
  <c r="AQ197" i="14"/>
  <c r="AR197" i="14"/>
  <c r="AS197" i="14"/>
  <c r="AT197" i="14"/>
  <c r="AU197" i="14"/>
  <c r="AV197" i="14"/>
  <c r="AW197" i="14"/>
  <c r="BD197" i="14"/>
  <c r="BE197" i="14"/>
  <c r="BF197" i="14"/>
  <c r="BG197" i="14"/>
  <c r="BH197" i="14"/>
  <c r="BI197" i="14"/>
  <c r="BJ197" i="14"/>
  <c r="BK197" i="14"/>
  <c r="BL197" i="14"/>
  <c r="BM197" i="14"/>
  <c r="BN197" i="14"/>
  <c r="BO197" i="14"/>
  <c r="BP197" i="14"/>
  <c r="BQ197" i="14"/>
  <c r="BR197" i="14"/>
  <c r="AN198" i="14"/>
  <c r="AO198" i="14"/>
  <c r="AP198" i="14"/>
  <c r="AQ198" i="14"/>
  <c r="AR198" i="14"/>
  <c r="AS198" i="14"/>
  <c r="AT198" i="14"/>
  <c r="AU198" i="14"/>
  <c r="AV198" i="14"/>
  <c r="AW198" i="14"/>
  <c r="BD198" i="14"/>
  <c r="BE198" i="14"/>
  <c r="BF198" i="14"/>
  <c r="BG198" i="14"/>
  <c r="BH198" i="14"/>
  <c r="BI198" i="14"/>
  <c r="BJ198" i="14"/>
  <c r="BK198" i="14"/>
  <c r="BL198" i="14"/>
  <c r="BM198" i="14"/>
  <c r="BN198" i="14"/>
  <c r="BO198" i="14"/>
  <c r="BP198" i="14"/>
  <c r="BQ198" i="14"/>
  <c r="BR198" i="14"/>
  <c r="AN199" i="14"/>
  <c r="AO199" i="14"/>
  <c r="AP199" i="14"/>
  <c r="AQ199" i="14"/>
  <c r="AR199" i="14"/>
  <c r="AS199" i="14"/>
  <c r="AT199" i="14"/>
  <c r="AU199" i="14"/>
  <c r="AV199" i="14"/>
  <c r="AW199" i="14"/>
  <c r="BD199" i="14"/>
  <c r="BE199" i="14"/>
  <c r="BF199" i="14"/>
  <c r="BG199" i="14"/>
  <c r="BH199" i="14"/>
  <c r="BI199" i="14"/>
  <c r="BJ199" i="14"/>
  <c r="BK199" i="14"/>
  <c r="BL199" i="14"/>
  <c r="BM199" i="14"/>
  <c r="BN199" i="14"/>
  <c r="BO199" i="14"/>
  <c r="BP199" i="14"/>
  <c r="BQ199" i="14"/>
  <c r="BR199" i="14"/>
  <c r="AN200" i="14"/>
  <c r="AO200" i="14"/>
  <c r="AP200" i="14"/>
  <c r="AQ200" i="14"/>
  <c r="AR200" i="14"/>
  <c r="AS200" i="14"/>
  <c r="AT200" i="14"/>
  <c r="AU200" i="14"/>
  <c r="AV200" i="14"/>
  <c r="AW200" i="14"/>
  <c r="BD200" i="14"/>
  <c r="BE200" i="14"/>
  <c r="BF200" i="14"/>
  <c r="BG200" i="14"/>
  <c r="BH200" i="14"/>
  <c r="BI200" i="14"/>
  <c r="BJ200" i="14"/>
  <c r="BK200" i="14"/>
  <c r="BL200" i="14"/>
  <c r="BM200" i="14"/>
  <c r="BN200" i="14"/>
  <c r="BO200" i="14"/>
  <c r="BP200" i="14"/>
  <c r="BQ200" i="14"/>
  <c r="BR200" i="14"/>
  <c r="AN201" i="14"/>
  <c r="AO201" i="14"/>
  <c r="AP201" i="14"/>
  <c r="AQ201" i="14"/>
  <c r="AR201" i="14"/>
  <c r="AS201" i="14"/>
  <c r="AT201" i="14"/>
  <c r="AU201" i="14"/>
  <c r="AV201" i="14"/>
  <c r="AW201" i="14"/>
  <c r="BD201" i="14"/>
  <c r="BE201" i="14"/>
  <c r="BF201" i="14"/>
  <c r="BG201" i="14"/>
  <c r="BH201" i="14"/>
  <c r="BI201" i="14"/>
  <c r="BJ201" i="14"/>
  <c r="BK201" i="14"/>
  <c r="BL201" i="14"/>
  <c r="BM201" i="14"/>
  <c r="BN201" i="14"/>
  <c r="BO201" i="14"/>
  <c r="BP201" i="14"/>
  <c r="BQ201" i="14"/>
  <c r="BR201" i="14"/>
  <c r="AN202" i="14"/>
  <c r="AO202" i="14"/>
  <c r="AP202" i="14"/>
  <c r="AQ202" i="14"/>
  <c r="AR202" i="14"/>
  <c r="AS202" i="14"/>
  <c r="AT202" i="14"/>
  <c r="AU202" i="14"/>
  <c r="AV202" i="14"/>
  <c r="AW202" i="14"/>
  <c r="BD202" i="14"/>
  <c r="BE202" i="14"/>
  <c r="BF202" i="14"/>
  <c r="BG202" i="14"/>
  <c r="BH202" i="14"/>
  <c r="BI202" i="14"/>
  <c r="BJ202" i="14"/>
  <c r="BK202" i="14"/>
  <c r="BL202" i="14"/>
  <c r="BM202" i="14"/>
  <c r="BN202" i="14"/>
  <c r="BO202" i="14"/>
  <c r="BP202" i="14"/>
  <c r="BQ202" i="14"/>
  <c r="BR202" i="14"/>
  <c r="AN182" i="14"/>
  <c r="AO182" i="14"/>
  <c r="AP182" i="14"/>
  <c r="AQ182" i="14"/>
  <c r="AR182" i="14"/>
  <c r="AS182" i="14"/>
  <c r="AT182" i="14"/>
  <c r="AU182" i="14"/>
  <c r="AV182" i="14"/>
  <c r="AW182" i="14"/>
  <c r="BD182" i="14"/>
  <c r="BE182" i="14"/>
  <c r="BF182" i="14"/>
  <c r="BG182" i="14"/>
  <c r="BH182" i="14"/>
  <c r="BI182" i="14"/>
  <c r="BJ182" i="14"/>
  <c r="BK182" i="14"/>
  <c r="BL182" i="14"/>
  <c r="BM182" i="14"/>
  <c r="BN182" i="14"/>
  <c r="BO182" i="14"/>
  <c r="BP182" i="14"/>
  <c r="BQ182" i="14"/>
  <c r="BR182" i="14"/>
  <c r="S12" i="21"/>
  <c r="T12" i="21"/>
  <c r="S13" i="21"/>
  <c r="T13" i="21"/>
  <c r="S14" i="21"/>
  <c r="T14" i="21"/>
  <c r="S15" i="21"/>
  <c r="T15" i="21"/>
  <c r="S16" i="21"/>
  <c r="T16" i="21"/>
  <c r="S17" i="21"/>
  <c r="T17" i="21"/>
  <c r="S18" i="21"/>
  <c r="T18" i="21"/>
  <c r="S19" i="21"/>
  <c r="T19" i="21"/>
  <c r="S20" i="21"/>
  <c r="T20" i="21"/>
  <c r="S21" i="21"/>
  <c r="T21" i="21"/>
  <c r="S22" i="21"/>
  <c r="T22" i="21"/>
  <c r="S23" i="21"/>
  <c r="T23" i="21"/>
  <c r="S24" i="21"/>
  <c r="T24" i="21"/>
  <c r="S25" i="21"/>
  <c r="T25" i="21"/>
  <c r="S26" i="21"/>
  <c r="T26" i="21"/>
  <c r="S27" i="21"/>
  <c r="T27" i="21"/>
  <c r="S28" i="21"/>
  <c r="T28" i="21"/>
  <c r="S29" i="21"/>
  <c r="T29" i="21"/>
  <c r="S30" i="21"/>
  <c r="T30" i="21"/>
  <c r="S31" i="21"/>
  <c r="T31" i="21"/>
  <c r="S32" i="21"/>
  <c r="T32" i="21"/>
  <c r="S33" i="21"/>
  <c r="T33" i="21"/>
  <c r="S34" i="21"/>
  <c r="T34" i="21"/>
  <c r="S35" i="21"/>
  <c r="T35" i="21"/>
  <c r="S36" i="21"/>
  <c r="T36" i="21"/>
  <c r="S37" i="21"/>
  <c r="T37" i="21"/>
  <c r="S38" i="21"/>
  <c r="T38" i="21"/>
  <c r="S39" i="21"/>
  <c r="T39" i="21"/>
  <c r="S40" i="21"/>
  <c r="T40" i="21"/>
  <c r="S41" i="21"/>
  <c r="T41" i="21"/>
  <c r="S42" i="21"/>
  <c r="T42" i="21"/>
  <c r="S43" i="21"/>
  <c r="T43" i="21"/>
  <c r="S44" i="21"/>
  <c r="T44" i="21"/>
  <c r="S45" i="21"/>
  <c r="T45" i="21"/>
  <c r="S46" i="21"/>
  <c r="T46" i="21"/>
  <c r="S47" i="21"/>
  <c r="T47" i="21"/>
  <c r="S48" i="21"/>
  <c r="T48" i="21"/>
  <c r="S49" i="21"/>
  <c r="T49" i="21"/>
  <c r="S50" i="21"/>
  <c r="T50" i="21"/>
  <c r="S51" i="21"/>
  <c r="T51" i="21"/>
  <c r="S52" i="21"/>
  <c r="T52" i="21"/>
  <c r="S53" i="21"/>
  <c r="T53" i="21"/>
  <c r="S54" i="21"/>
  <c r="T54" i="21"/>
  <c r="S55" i="21"/>
  <c r="T55" i="21"/>
  <c r="S56" i="21"/>
  <c r="T56" i="21"/>
  <c r="S57" i="21"/>
  <c r="T57" i="21"/>
  <c r="S58" i="21"/>
  <c r="T58" i="21"/>
  <c r="S59" i="21"/>
  <c r="T59" i="21"/>
  <c r="S60" i="21"/>
  <c r="T60" i="21"/>
  <c r="S61" i="21"/>
  <c r="T61" i="21"/>
  <c r="S62" i="21"/>
  <c r="T62" i="21"/>
  <c r="S63" i="21"/>
  <c r="T63" i="21"/>
  <c r="S64" i="21"/>
  <c r="T64" i="21"/>
  <c r="S65" i="21"/>
  <c r="T65" i="21"/>
  <c r="S66" i="21"/>
  <c r="T66" i="21"/>
  <c r="S67" i="21"/>
  <c r="T67" i="21"/>
  <c r="S68" i="21"/>
  <c r="T68" i="21"/>
  <c r="S69" i="21"/>
  <c r="T69" i="21"/>
  <c r="S70" i="21"/>
  <c r="T70" i="21"/>
  <c r="S71" i="21"/>
  <c r="T71" i="21"/>
  <c r="S72" i="21"/>
  <c r="T72" i="21"/>
  <c r="S73" i="21"/>
  <c r="T73" i="21"/>
  <c r="S74" i="21"/>
  <c r="T74" i="21"/>
  <c r="S75" i="21"/>
  <c r="T75" i="21"/>
  <c r="S76" i="21"/>
  <c r="T76" i="21"/>
  <c r="S77" i="21"/>
  <c r="T77" i="21"/>
  <c r="S78" i="21"/>
  <c r="T78" i="21"/>
  <c r="S79" i="21"/>
  <c r="T79" i="21"/>
  <c r="S80" i="21"/>
  <c r="T80" i="21"/>
  <c r="S81" i="21"/>
  <c r="T81" i="21"/>
  <c r="S82" i="21"/>
  <c r="T82" i="21"/>
  <c r="S83" i="21"/>
  <c r="T83" i="21"/>
  <c r="S84" i="21"/>
  <c r="T84" i="21"/>
  <c r="S85" i="21"/>
  <c r="T85" i="21"/>
  <c r="S86" i="21"/>
  <c r="T86" i="21"/>
  <c r="S87" i="21"/>
  <c r="T87" i="21"/>
  <c r="S88" i="21"/>
  <c r="T88" i="21"/>
  <c r="S89" i="21"/>
  <c r="T89" i="21"/>
  <c r="S90" i="21"/>
  <c r="T90" i="21"/>
  <c r="S91" i="21"/>
  <c r="T91" i="21"/>
  <c r="S92" i="21"/>
  <c r="T92" i="21"/>
  <c r="S93" i="21"/>
  <c r="T93" i="21"/>
  <c r="S94" i="21"/>
  <c r="T94" i="21"/>
  <c r="S95" i="21"/>
  <c r="T95" i="21"/>
  <c r="S96" i="21"/>
  <c r="T96" i="21"/>
  <c r="S97" i="21"/>
  <c r="T97" i="21"/>
  <c r="S98" i="21"/>
  <c r="T98" i="21"/>
  <c r="S99" i="21"/>
  <c r="T99" i="21"/>
  <c r="S100" i="21"/>
  <c r="T100" i="21"/>
  <c r="S101" i="21"/>
  <c r="T101" i="21"/>
  <c r="S102" i="21"/>
  <c r="T102" i="21"/>
  <c r="S103" i="21"/>
  <c r="T103" i="21"/>
  <c r="S104" i="21"/>
  <c r="T104" i="21"/>
  <c r="S105" i="21"/>
  <c r="T105" i="21"/>
  <c r="S106" i="21"/>
  <c r="T106" i="21"/>
  <c r="S107" i="21"/>
  <c r="T107" i="21"/>
  <c r="S108" i="21"/>
  <c r="T108" i="21"/>
  <c r="S109" i="21"/>
  <c r="T109" i="21"/>
  <c r="S110" i="21"/>
  <c r="T110" i="21"/>
  <c r="S111" i="21"/>
  <c r="T111" i="21"/>
  <c r="S112" i="21"/>
  <c r="T112" i="21"/>
  <c r="S113" i="21"/>
  <c r="T113" i="21"/>
  <c r="S114" i="21"/>
  <c r="T114" i="21"/>
  <c r="S115" i="21"/>
  <c r="T115" i="21"/>
  <c r="S116" i="21"/>
  <c r="T116" i="21"/>
  <c r="S117" i="21"/>
  <c r="T117" i="21"/>
  <c r="S118" i="21"/>
  <c r="T118" i="21"/>
  <c r="S119" i="21"/>
  <c r="T119" i="21"/>
  <c r="S120" i="21"/>
  <c r="T120" i="21"/>
  <c r="S121" i="21"/>
  <c r="T121" i="21"/>
  <c r="S122" i="21"/>
  <c r="T122" i="21"/>
  <c r="S123" i="21"/>
  <c r="T123" i="21"/>
  <c r="S124" i="21"/>
  <c r="T124" i="21"/>
  <c r="S125" i="21"/>
  <c r="T125" i="21"/>
  <c r="S126" i="21"/>
  <c r="T126" i="21"/>
  <c r="S127" i="21"/>
  <c r="T127" i="21"/>
  <c r="S128" i="21"/>
  <c r="T128" i="21"/>
  <c r="S129" i="21"/>
  <c r="T129" i="21"/>
  <c r="S130" i="21"/>
  <c r="T130" i="21"/>
  <c r="S131" i="21"/>
  <c r="T131" i="21"/>
  <c r="S132" i="21"/>
  <c r="T132" i="21"/>
  <c r="S133" i="21"/>
  <c r="T133" i="21"/>
  <c r="S134" i="21"/>
  <c r="T134" i="21"/>
  <c r="S135" i="21"/>
  <c r="T135" i="21"/>
  <c r="S136" i="21"/>
  <c r="T136" i="21"/>
  <c r="S137" i="21"/>
  <c r="T137" i="21"/>
  <c r="S138" i="21"/>
  <c r="T138" i="21"/>
  <c r="S139" i="21"/>
  <c r="T139" i="21"/>
  <c r="S140" i="21"/>
  <c r="T140" i="21"/>
  <c r="S141" i="21"/>
  <c r="T141" i="21"/>
  <c r="S142" i="21"/>
  <c r="T142" i="21"/>
  <c r="S143" i="21"/>
  <c r="T143" i="21"/>
  <c r="S144" i="21"/>
  <c r="T144" i="21"/>
  <c r="S145" i="21"/>
  <c r="T145" i="21"/>
  <c r="S146" i="21"/>
  <c r="T146" i="21"/>
  <c r="S147" i="21"/>
  <c r="T147" i="21"/>
  <c r="S148" i="21"/>
  <c r="T148" i="21"/>
  <c r="S149" i="21"/>
  <c r="T149" i="21"/>
  <c r="S150" i="21"/>
  <c r="T150" i="21"/>
  <c r="S151" i="21"/>
  <c r="T151" i="21"/>
  <c r="S152" i="21"/>
  <c r="T152" i="21"/>
  <c r="S153" i="21"/>
  <c r="T153" i="21"/>
  <c r="S154" i="21"/>
  <c r="T154" i="21"/>
  <c r="S155" i="21"/>
  <c r="T155" i="21"/>
  <c r="S156" i="21"/>
  <c r="T156" i="21"/>
  <c r="S157" i="21"/>
  <c r="T157" i="21"/>
  <c r="S158" i="21"/>
  <c r="T158" i="21"/>
  <c r="S159" i="21"/>
  <c r="T159" i="21"/>
  <c r="S160" i="21"/>
  <c r="T160" i="21"/>
  <c r="S161" i="21"/>
  <c r="T161" i="21"/>
  <c r="S162" i="21"/>
  <c r="T162" i="21"/>
  <c r="S163" i="21"/>
  <c r="T163" i="21"/>
  <c r="S164" i="21"/>
  <c r="T164" i="21"/>
  <c r="S165" i="21"/>
  <c r="T165" i="21"/>
  <c r="S166" i="21"/>
  <c r="T166" i="21"/>
  <c r="S167" i="21"/>
  <c r="T167" i="21"/>
  <c r="S168" i="21"/>
  <c r="T168" i="21"/>
  <c r="S169" i="21"/>
  <c r="T169" i="21"/>
  <c r="S170" i="21"/>
  <c r="T170" i="21"/>
  <c r="S171" i="21"/>
  <c r="T171" i="21"/>
  <c r="S172" i="21"/>
  <c r="T172" i="21"/>
  <c r="S173" i="21"/>
  <c r="T173" i="21"/>
  <c r="S174" i="21"/>
  <c r="T174" i="21"/>
  <c r="S175" i="21"/>
  <c r="T175" i="21"/>
  <c r="S176" i="21"/>
  <c r="T176" i="21"/>
  <c r="S177" i="21"/>
  <c r="T177" i="21"/>
  <c r="S178" i="21"/>
  <c r="T178" i="21"/>
  <c r="S179" i="21"/>
  <c r="T179" i="21"/>
  <c r="S180" i="21"/>
  <c r="T180" i="21"/>
  <c r="S181" i="21"/>
  <c r="T181" i="21"/>
  <c r="S182" i="21"/>
  <c r="T182" i="21"/>
  <c r="S183" i="21"/>
  <c r="T183" i="21"/>
  <c r="S184" i="21"/>
  <c r="T184" i="21"/>
  <c r="S185" i="21"/>
  <c r="T185" i="21"/>
  <c r="S186" i="21"/>
  <c r="T186" i="21"/>
  <c r="S187" i="21"/>
  <c r="T187" i="21"/>
  <c r="S188" i="21"/>
  <c r="T188" i="21"/>
  <c r="S189" i="21"/>
  <c r="T189" i="21"/>
  <c r="S190" i="21"/>
  <c r="T190" i="21"/>
  <c r="S191" i="21"/>
  <c r="T191" i="21"/>
  <c r="S192" i="21"/>
  <c r="T192" i="21"/>
  <c r="S193" i="21"/>
  <c r="T193" i="21"/>
  <c r="S194" i="21"/>
  <c r="T194" i="21"/>
  <c r="S195" i="21"/>
  <c r="T195" i="21"/>
  <c r="S196" i="21"/>
  <c r="T196" i="21"/>
  <c r="S197" i="21"/>
  <c r="T197" i="21"/>
  <c r="S198" i="21"/>
  <c r="T198" i="21"/>
  <c r="S199" i="21"/>
  <c r="T199" i="21"/>
  <c r="S200" i="21"/>
  <c r="T200" i="21"/>
  <c r="S201" i="21"/>
  <c r="T201" i="21"/>
  <c r="S202" i="21"/>
  <c r="T202" i="21"/>
  <c r="B203" i="21"/>
  <c r="U202" i="21"/>
  <c r="U201" i="21"/>
  <c r="U200" i="21"/>
  <c r="U199" i="21"/>
  <c r="U198" i="21"/>
  <c r="U197" i="21"/>
  <c r="U196" i="21"/>
  <c r="U195" i="21"/>
  <c r="U194" i="21"/>
  <c r="U193" i="21"/>
  <c r="U192" i="21"/>
  <c r="U191" i="21"/>
  <c r="U190" i="21"/>
  <c r="U189" i="21"/>
  <c r="U188" i="21"/>
  <c r="U187" i="21"/>
  <c r="U186" i="21"/>
  <c r="U185" i="21"/>
  <c r="U184" i="21"/>
  <c r="U183" i="21"/>
  <c r="U182" i="21"/>
  <c r="U181" i="21"/>
  <c r="U180" i="21"/>
  <c r="U179" i="21"/>
  <c r="U178" i="21"/>
  <c r="U177" i="21"/>
  <c r="U176" i="21"/>
  <c r="U175" i="21"/>
  <c r="U174" i="21"/>
  <c r="U173" i="21"/>
  <c r="U172" i="21"/>
  <c r="U171" i="21"/>
  <c r="U170" i="21"/>
  <c r="U169" i="21"/>
  <c r="U168" i="21"/>
  <c r="U167" i="21"/>
  <c r="U166" i="21"/>
  <c r="U165" i="21"/>
  <c r="U164" i="21"/>
  <c r="U163" i="21"/>
  <c r="U162" i="21"/>
  <c r="U161" i="21"/>
  <c r="U160" i="21"/>
  <c r="U159" i="21"/>
  <c r="U158" i="21"/>
  <c r="U157" i="21"/>
  <c r="U156" i="21"/>
  <c r="U155" i="21"/>
  <c r="U154" i="21"/>
  <c r="U153" i="21"/>
  <c r="U152" i="21"/>
  <c r="U151" i="21"/>
  <c r="U150" i="21"/>
  <c r="U149" i="21"/>
  <c r="U148" i="21"/>
  <c r="U147" i="21"/>
  <c r="U146" i="21"/>
  <c r="U145" i="21"/>
  <c r="U144" i="21"/>
  <c r="U143" i="21"/>
  <c r="U142" i="21"/>
  <c r="U141" i="21"/>
  <c r="U140" i="21"/>
  <c r="U139" i="21"/>
  <c r="U138" i="21"/>
  <c r="U137" i="21"/>
  <c r="U136" i="21"/>
  <c r="U135" i="21"/>
  <c r="U134" i="21"/>
  <c r="U133" i="21"/>
  <c r="U132" i="21"/>
  <c r="U131" i="21"/>
  <c r="U130" i="21"/>
  <c r="U129" i="21"/>
  <c r="U128" i="21"/>
  <c r="U127" i="21"/>
  <c r="U126" i="21"/>
  <c r="U125" i="21"/>
  <c r="U124" i="21"/>
  <c r="U123" i="21"/>
  <c r="U122" i="21"/>
  <c r="U121" i="21"/>
  <c r="U120" i="21"/>
  <c r="U119" i="21"/>
  <c r="U118" i="21"/>
  <c r="U117" i="21"/>
  <c r="U116" i="21"/>
  <c r="U115" i="21"/>
  <c r="U114" i="21"/>
  <c r="U113" i="21"/>
  <c r="U112" i="21"/>
  <c r="U111" i="21"/>
  <c r="U110" i="21"/>
  <c r="U109" i="21"/>
  <c r="U108" i="21"/>
  <c r="U107" i="21"/>
  <c r="U106" i="21"/>
  <c r="U105" i="21"/>
  <c r="U104" i="21"/>
  <c r="U103" i="21"/>
  <c r="U102" i="21"/>
  <c r="U101" i="21"/>
  <c r="U100" i="21"/>
  <c r="U99" i="21"/>
  <c r="U98" i="21"/>
  <c r="U97" i="21"/>
  <c r="U96" i="21"/>
  <c r="U95" i="21"/>
  <c r="U94" i="21"/>
  <c r="U93" i="21"/>
  <c r="U92" i="21"/>
  <c r="U91" i="21"/>
  <c r="U90" i="21"/>
  <c r="U89" i="21"/>
  <c r="U88" i="21"/>
  <c r="U87" i="21"/>
  <c r="U86" i="21"/>
  <c r="U85" i="21"/>
  <c r="U84" i="21"/>
  <c r="U83" i="21"/>
  <c r="U82" i="21"/>
  <c r="U81" i="21"/>
  <c r="U80" i="21"/>
  <c r="U79" i="21"/>
  <c r="U78" i="21"/>
  <c r="U77" i="21"/>
  <c r="U76" i="21"/>
  <c r="U75" i="21"/>
  <c r="U74" i="21"/>
  <c r="U73" i="21"/>
  <c r="U72" i="21"/>
  <c r="U71" i="21"/>
  <c r="U70" i="21"/>
  <c r="U69" i="21"/>
  <c r="U68" i="21"/>
  <c r="U67" i="21"/>
  <c r="U66" i="21"/>
  <c r="U65" i="21"/>
  <c r="U64" i="21"/>
  <c r="U63" i="21"/>
  <c r="U62" i="21"/>
  <c r="U61" i="21"/>
  <c r="U60" i="21"/>
  <c r="U59" i="21"/>
  <c r="U58" i="21"/>
  <c r="U57" i="21"/>
  <c r="U56" i="21"/>
  <c r="U55" i="21"/>
  <c r="U54" i="21"/>
  <c r="U53" i="21"/>
  <c r="U52" i="21"/>
  <c r="U51" i="21"/>
  <c r="U50" i="21"/>
  <c r="U49" i="21"/>
  <c r="U48" i="21"/>
  <c r="U47" i="21"/>
  <c r="U46" i="21"/>
  <c r="U45" i="21"/>
  <c r="U44" i="21"/>
  <c r="U43" i="21"/>
  <c r="U42" i="21"/>
  <c r="U41" i="21"/>
  <c r="U40" i="21"/>
  <c r="U39" i="21"/>
  <c r="U38" i="21"/>
  <c r="U37" i="21"/>
  <c r="U36" i="21"/>
  <c r="U35" i="21"/>
  <c r="U3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T11" i="21"/>
  <c r="S11" i="21"/>
  <c r="U10" i="21"/>
  <c r="T10" i="21"/>
  <c r="S10" i="21"/>
  <c r="U9" i="21"/>
  <c r="T9" i="21"/>
  <c r="S9" i="21"/>
  <c r="U8" i="21"/>
  <c r="T8" i="21"/>
  <c r="S8" i="21"/>
  <c r="U7" i="21"/>
  <c r="T7" i="21"/>
  <c r="S7" i="21"/>
  <c r="U6" i="21"/>
  <c r="T6" i="21"/>
  <c r="S6" i="21"/>
  <c r="U5" i="21"/>
  <c r="T5" i="21"/>
  <c r="S5" i="21"/>
  <c r="AN166" i="14"/>
  <c r="AO166" i="14"/>
  <c r="AP166" i="14"/>
  <c r="AQ166" i="14"/>
  <c r="AR166" i="14"/>
  <c r="AS166" i="14"/>
  <c r="AT166" i="14"/>
  <c r="AU166" i="14"/>
  <c r="AV166" i="14"/>
  <c r="AW166" i="14"/>
  <c r="BD166" i="14"/>
  <c r="BE166" i="14"/>
  <c r="BF166" i="14"/>
  <c r="BG166" i="14"/>
  <c r="BH166" i="14"/>
  <c r="BI166" i="14"/>
  <c r="BJ166" i="14"/>
  <c r="BK166" i="14"/>
  <c r="BL166" i="14"/>
  <c r="BM166" i="14"/>
  <c r="BN166" i="14"/>
  <c r="BO166" i="14"/>
  <c r="BP166" i="14"/>
  <c r="BQ166" i="14"/>
  <c r="BR166" i="14"/>
  <c r="AN167" i="14"/>
  <c r="AO167" i="14"/>
  <c r="AP167" i="14"/>
  <c r="AQ167" i="14"/>
  <c r="AR167" i="14"/>
  <c r="AS167" i="14"/>
  <c r="AT167" i="14"/>
  <c r="AU167" i="14"/>
  <c r="AV167" i="14"/>
  <c r="AW167" i="14"/>
  <c r="BD167" i="14"/>
  <c r="BE167" i="14"/>
  <c r="BF167" i="14"/>
  <c r="BG167" i="14"/>
  <c r="BH167" i="14"/>
  <c r="BI167" i="14"/>
  <c r="BJ167" i="14"/>
  <c r="BK167" i="14"/>
  <c r="BL167" i="14"/>
  <c r="BM167" i="14"/>
  <c r="BN167" i="14"/>
  <c r="BO167" i="14"/>
  <c r="BP167" i="14"/>
  <c r="BQ167" i="14"/>
  <c r="BR167" i="14"/>
  <c r="AN168" i="14"/>
  <c r="AO168" i="14"/>
  <c r="AP168" i="14"/>
  <c r="AQ168" i="14"/>
  <c r="AR168" i="14"/>
  <c r="AS168" i="14"/>
  <c r="AT168" i="14"/>
  <c r="AU168" i="14"/>
  <c r="AV168" i="14"/>
  <c r="AW168" i="14"/>
  <c r="BD168" i="14"/>
  <c r="BE168" i="14"/>
  <c r="BF168" i="14"/>
  <c r="BG168" i="14"/>
  <c r="BH168" i="14"/>
  <c r="BI168" i="14"/>
  <c r="BJ168" i="14"/>
  <c r="BK168" i="14"/>
  <c r="BL168" i="14"/>
  <c r="BM168" i="14"/>
  <c r="BN168" i="14"/>
  <c r="BO168" i="14"/>
  <c r="BP168" i="14"/>
  <c r="BQ168" i="14"/>
  <c r="BR168" i="14"/>
  <c r="AN169" i="14"/>
  <c r="AO169" i="14"/>
  <c r="AP169" i="14"/>
  <c r="AQ169" i="14"/>
  <c r="AR169" i="14"/>
  <c r="AS169" i="14"/>
  <c r="AT169" i="14"/>
  <c r="AU169" i="14"/>
  <c r="AV169" i="14"/>
  <c r="AW169" i="14"/>
  <c r="BD169" i="14"/>
  <c r="BE169" i="14"/>
  <c r="BF169" i="14"/>
  <c r="BG169" i="14"/>
  <c r="BH169" i="14"/>
  <c r="BI169" i="14"/>
  <c r="BJ169" i="14"/>
  <c r="BK169" i="14"/>
  <c r="BL169" i="14"/>
  <c r="BM169" i="14"/>
  <c r="BN169" i="14"/>
  <c r="BO169" i="14"/>
  <c r="BP169" i="14"/>
  <c r="BQ169" i="14"/>
  <c r="BR169" i="14"/>
  <c r="AN170" i="14"/>
  <c r="AO170" i="14"/>
  <c r="AP170" i="14"/>
  <c r="AQ170" i="14"/>
  <c r="AR170" i="14"/>
  <c r="AS170" i="14"/>
  <c r="AT170" i="14"/>
  <c r="AU170" i="14"/>
  <c r="AV170" i="14"/>
  <c r="AW170" i="14"/>
  <c r="BD170" i="14"/>
  <c r="BE170" i="14"/>
  <c r="BF170" i="14"/>
  <c r="BG170" i="14"/>
  <c r="BH170" i="14"/>
  <c r="BI170" i="14"/>
  <c r="BJ170" i="14"/>
  <c r="BK170" i="14"/>
  <c r="BL170" i="14"/>
  <c r="BM170" i="14"/>
  <c r="BN170" i="14"/>
  <c r="BO170" i="14"/>
  <c r="BP170" i="14"/>
  <c r="BQ170" i="14"/>
  <c r="BR170" i="14"/>
  <c r="AN171" i="14"/>
  <c r="AO171" i="14"/>
  <c r="AP171" i="14"/>
  <c r="AQ171" i="14"/>
  <c r="AR171" i="14"/>
  <c r="AS171" i="14"/>
  <c r="AT171" i="14"/>
  <c r="AU171" i="14"/>
  <c r="AV171" i="14"/>
  <c r="AW171" i="14"/>
  <c r="BD171" i="14"/>
  <c r="BE171" i="14"/>
  <c r="BF171" i="14"/>
  <c r="BG171" i="14"/>
  <c r="BH171" i="14"/>
  <c r="BI171" i="14"/>
  <c r="BJ171" i="14"/>
  <c r="BY171" i="14" s="1"/>
  <c r="BK171" i="14"/>
  <c r="BL171" i="14"/>
  <c r="BM171" i="14"/>
  <c r="BN171" i="14"/>
  <c r="BO171" i="14"/>
  <c r="BP171" i="14"/>
  <c r="BQ171" i="14"/>
  <c r="BR171" i="14"/>
  <c r="AN172" i="14"/>
  <c r="AO172" i="14"/>
  <c r="AP172" i="14"/>
  <c r="AQ172" i="14"/>
  <c r="AR172" i="14"/>
  <c r="AS172" i="14"/>
  <c r="AT172" i="14"/>
  <c r="AU172" i="14"/>
  <c r="AV172" i="14"/>
  <c r="AW172" i="14"/>
  <c r="BD172" i="14"/>
  <c r="BE172" i="14"/>
  <c r="BF172" i="14"/>
  <c r="BG172" i="14"/>
  <c r="BH172" i="14"/>
  <c r="BI172" i="14"/>
  <c r="BJ172" i="14"/>
  <c r="BK172" i="14"/>
  <c r="BL172" i="14"/>
  <c r="BM172" i="14"/>
  <c r="BN172" i="14"/>
  <c r="BO172" i="14"/>
  <c r="BP172" i="14"/>
  <c r="BQ172" i="14"/>
  <c r="BR172" i="14"/>
  <c r="AN173" i="14"/>
  <c r="AO173" i="14"/>
  <c r="AP173" i="14"/>
  <c r="AQ173" i="14"/>
  <c r="AR173" i="14"/>
  <c r="AS173" i="14"/>
  <c r="AT173" i="14"/>
  <c r="AU173" i="14"/>
  <c r="AV173" i="14"/>
  <c r="AW173" i="14"/>
  <c r="BD173" i="14"/>
  <c r="BE173" i="14"/>
  <c r="BF173" i="14"/>
  <c r="BG173" i="14"/>
  <c r="BH173" i="14"/>
  <c r="BI173" i="14"/>
  <c r="BJ173" i="14"/>
  <c r="BK173" i="14"/>
  <c r="BL173" i="14"/>
  <c r="BM173" i="14"/>
  <c r="BN173" i="14"/>
  <c r="BO173" i="14"/>
  <c r="BP173" i="14"/>
  <c r="BQ173" i="14"/>
  <c r="BR173" i="14"/>
  <c r="AN174" i="14"/>
  <c r="AO174" i="14"/>
  <c r="AP174" i="14"/>
  <c r="AQ174" i="14"/>
  <c r="AR174" i="14"/>
  <c r="AS174" i="14"/>
  <c r="AT174" i="14"/>
  <c r="AU174" i="14"/>
  <c r="AV174" i="14"/>
  <c r="AW174" i="14"/>
  <c r="BD174" i="14"/>
  <c r="BE174" i="14"/>
  <c r="BF174" i="14"/>
  <c r="BG174" i="14"/>
  <c r="BH174" i="14"/>
  <c r="BI174" i="14"/>
  <c r="BJ174" i="14"/>
  <c r="BK174" i="14"/>
  <c r="BL174" i="14"/>
  <c r="BM174" i="14"/>
  <c r="BN174" i="14"/>
  <c r="BO174" i="14"/>
  <c r="BP174" i="14"/>
  <c r="BQ174" i="14"/>
  <c r="BR174" i="14"/>
  <c r="AN175" i="14"/>
  <c r="AO175" i="14"/>
  <c r="AP175" i="14"/>
  <c r="AQ175" i="14"/>
  <c r="AR175" i="14"/>
  <c r="AS175" i="14"/>
  <c r="AT175" i="14"/>
  <c r="AU175" i="14"/>
  <c r="AV175" i="14"/>
  <c r="AW175" i="14"/>
  <c r="BD175" i="14"/>
  <c r="BE175" i="14"/>
  <c r="BF175" i="14"/>
  <c r="BG175" i="14"/>
  <c r="BH175" i="14"/>
  <c r="BI175" i="14"/>
  <c r="BJ175" i="14"/>
  <c r="BK175" i="14"/>
  <c r="BL175" i="14"/>
  <c r="BM175" i="14"/>
  <c r="BN175" i="14"/>
  <c r="BO175" i="14"/>
  <c r="BP175" i="14"/>
  <c r="BQ175" i="14"/>
  <c r="BR175" i="14"/>
  <c r="AN176" i="14"/>
  <c r="AO176" i="14"/>
  <c r="AP176" i="14"/>
  <c r="AQ176" i="14"/>
  <c r="AR176" i="14"/>
  <c r="AS176" i="14"/>
  <c r="AT176" i="14"/>
  <c r="AU176" i="14"/>
  <c r="AV176" i="14"/>
  <c r="AW176" i="14"/>
  <c r="BD176" i="14"/>
  <c r="BE176" i="14"/>
  <c r="BF176" i="14"/>
  <c r="BG176" i="14"/>
  <c r="BH176" i="14"/>
  <c r="BI176" i="14"/>
  <c r="BJ176" i="14"/>
  <c r="BK176" i="14"/>
  <c r="BL176" i="14"/>
  <c r="BM176" i="14"/>
  <c r="BN176" i="14"/>
  <c r="BO176" i="14"/>
  <c r="BP176" i="14"/>
  <c r="BQ176" i="14"/>
  <c r="BR176" i="14"/>
  <c r="AN177" i="14"/>
  <c r="AO177" i="14"/>
  <c r="AP177" i="14"/>
  <c r="AQ177" i="14"/>
  <c r="AR177" i="14"/>
  <c r="AS177" i="14"/>
  <c r="AT177" i="14"/>
  <c r="AU177" i="14"/>
  <c r="AV177" i="14"/>
  <c r="AW177" i="14"/>
  <c r="BD177" i="14"/>
  <c r="BE177" i="14"/>
  <c r="BF177" i="14"/>
  <c r="BG177" i="14"/>
  <c r="BH177" i="14"/>
  <c r="BI177" i="14"/>
  <c r="BJ177" i="14"/>
  <c r="BK177" i="14"/>
  <c r="BL177" i="14"/>
  <c r="BM177" i="14"/>
  <c r="BN177" i="14"/>
  <c r="BO177" i="14"/>
  <c r="BP177" i="14"/>
  <c r="BQ177" i="14"/>
  <c r="BR177" i="14"/>
  <c r="AN178" i="14"/>
  <c r="AO178" i="14"/>
  <c r="AP178" i="14"/>
  <c r="AQ178" i="14"/>
  <c r="AR178" i="14"/>
  <c r="AS178" i="14"/>
  <c r="AT178" i="14"/>
  <c r="AU178" i="14"/>
  <c r="AV178" i="14"/>
  <c r="AW178" i="14"/>
  <c r="BD178" i="14"/>
  <c r="BE178" i="14"/>
  <c r="BF178" i="14"/>
  <c r="BG178" i="14"/>
  <c r="BH178" i="14"/>
  <c r="BI178" i="14"/>
  <c r="BJ178" i="14"/>
  <c r="BK178" i="14"/>
  <c r="BL178" i="14"/>
  <c r="BM178" i="14"/>
  <c r="BN178" i="14"/>
  <c r="BO178" i="14"/>
  <c r="BP178" i="14"/>
  <c r="BQ178" i="14"/>
  <c r="BR178" i="14"/>
  <c r="AN179" i="14"/>
  <c r="AO179" i="14"/>
  <c r="AP179" i="14"/>
  <c r="AQ179" i="14"/>
  <c r="AR179" i="14"/>
  <c r="AS179" i="14"/>
  <c r="AT179" i="14"/>
  <c r="AU179" i="14"/>
  <c r="AV179" i="14"/>
  <c r="AW179" i="14"/>
  <c r="BD179" i="14"/>
  <c r="BE179" i="14"/>
  <c r="BF179" i="14"/>
  <c r="BG179" i="14"/>
  <c r="BH179" i="14"/>
  <c r="BI179" i="14"/>
  <c r="BJ179" i="14"/>
  <c r="BK179" i="14"/>
  <c r="BL179" i="14"/>
  <c r="BM179" i="14"/>
  <c r="BN179" i="14"/>
  <c r="BO179" i="14"/>
  <c r="BP179" i="14"/>
  <c r="BQ179" i="14"/>
  <c r="BR179" i="14"/>
  <c r="BY203" i="14" l="1"/>
  <c r="BX205" i="14"/>
  <c r="BU173" i="14"/>
  <c r="BV172" i="14"/>
  <c r="CA205" i="14"/>
  <c r="BY206" i="14"/>
  <c r="BW187" i="14"/>
  <c r="BY173" i="14"/>
  <c r="BZ172" i="14"/>
  <c r="BS171" i="14"/>
  <c r="CB170" i="14"/>
  <c r="BV168" i="14"/>
  <c r="BW200" i="14"/>
  <c r="BY198" i="14"/>
  <c r="CA196" i="14"/>
  <c r="BY190" i="14"/>
  <c r="CB187" i="14"/>
  <c r="CC217" i="14"/>
  <c r="BU170" i="14"/>
  <c r="BT169" i="14"/>
  <c r="BV167" i="14"/>
  <c r="BX167" i="14"/>
  <c r="BU182" i="14"/>
  <c r="BV202" i="14"/>
  <c r="BU193" i="14"/>
  <c r="BY189" i="14"/>
  <c r="CC219" i="14"/>
  <c r="CC213" i="14"/>
  <c r="BW190" i="14"/>
  <c r="BU203" i="14"/>
  <c r="CC226" i="14"/>
  <c r="CA176" i="14"/>
  <c r="BS176" i="14"/>
  <c r="CB175" i="14"/>
  <c r="BU172" i="14"/>
  <c r="BZ194" i="14"/>
  <c r="CA193" i="14"/>
  <c r="BS193" i="14"/>
  <c r="CB192" i="14"/>
  <c r="CA200" i="14"/>
  <c r="BU198" i="14"/>
  <c r="BY194" i="14"/>
  <c r="CA192" i="14"/>
  <c r="BS192" i="14"/>
  <c r="CB191" i="14"/>
  <c r="BT191" i="14"/>
  <c r="BU190" i="14"/>
  <c r="CA203" i="14"/>
  <c r="BS203" i="14"/>
  <c r="CC222" i="14"/>
  <c r="BY177" i="14"/>
  <c r="BU184" i="14"/>
  <c r="BU183" i="14"/>
  <c r="CC227" i="14"/>
  <c r="CC229" i="14"/>
  <c r="CB203" i="14"/>
  <c r="BT203" i="14"/>
  <c r="CC220" i="14"/>
  <c r="CC225" i="14"/>
  <c r="CC210" i="14"/>
  <c r="CC214" i="14"/>
  <c r="CC212" i="14"/>
  <c r="BS191" i="14"/>
  <c r="BS179" i="14"/>
  <c r="BX166" i="14"/>
  <c r="CC216" i="14"/>
  <c r="CC218" i="14"/>
  <c r="CC228" i="14"/>
  <c r="BV203" i="14"/>
  <c r="CC224" i="14"/>
  <c r="CC215" i="14"/>
  <c r="CC211" i="14"/>
  <c r="CC209" i="14"/>
  <c r="CC223" i="14"/>
  <c r="BU166" i="14"/>
  <c r="BY182" i="14"/>
  <c r="CC221" i="14"/>
  <c r="BT170" i="14"/>
  <c r="BW167" i="14"/>
  <c r="BT187" i="14"/>
  <c r="BW203" i="14"/>
  <c r="BZ179" i="14"/>
  <c r="CB177" i="14"/>
  <c r="BT177" i="14"/>
  <c r="CA182" i="14"/>
  <c r="CA187" i="14"/>
  <c r="BS187" i="14"/>
  <c r="BU185" i="14"/>
  <c r="BZ206" i="14"/>
  <c r="BZ178" i="14"/>
  <c r="CA175" i="14"/>
  <c r="BU175" i="14"/>
  <c r="BX170" i="14"/>
  <c r="CA169" i="14"/>
  <c r="BY202" i="14"/>
  <c r="CA202" i="14"/>
  <c r="BS202" i="14"/>
  <c r="BY188" i="14"/>
  <c r="BW183" i="14"/>
  <c r="BT175" i="14"/>
  <c r="BT192" i="14"/>
  <c r="BW189" i="14"/>
  <c r="CA185" i="14"/>
  <c r="BV179" i="14"/>
  <c r="BW178" i="14"/>
  <c r="BY176" i="14"/>
  <c r="CA166" i="14"/>
  <c r="BW201" i="14"/>
  <c r="BX200" i="14"/>
  <c r="BY199" i="14"/>
  <c r="BZ203" i="14"/>
  <c r="BV178" i="14"/>
  <c r="BY184" i="14"/>
  <c r="CA183" i="14"/>
  <c r="BS183" i="14"/>
  <c r="BU206" i="14"/>
  <c r="BS169" i="14"/>
  <c r="BS185" i="14"/>
  <c r="BX203" i="14"/>
  <c r="BV173" i="14"/>
  <c r="BY170" i="14"/>
  <c r="CB167" i="14"/>
  <c r="BT167" i="14"/>
  <c r="BV195" i="14"/>
  <c r="BW194" i="14"/>
  <c r="BW192" i="14"/>
  <c r="BY192" i="14"/>
  <c r="BZ191" i="14"/>
  <c r="BU188" i="14"/>
  <c r="BY187" i="14"/>
  <c r="BZ186" i="14"/>
  <c r="BV184" i="14"/>
  <c r="BS205" i="14"/>
  <c r="BU205" i="14"/>
  <c r="BV204" i="14"/>
  <c r="BW176" i="14"/>
  <c r="BX175" i="14"/>
  <c r="BW174" i="14"/>
  <c r="BX168" i="14"/>
  <c r="BY197" i="14"/>
  <c r="BZ196" i="14"/>
  <c r="BV192" i="14"/>
  <c r="BW191" i="14"/>
  <c r="BX190" i="14"/>
  <c r="BS184" i="14"/>
  <c r="CB183" i="14"/>
  <c r="BY204" i="14"/>
  <c r="CA204" i="14"/>
  <c r="BS204" i="14"/>
  <c r="BS177" i="14"/>
  <c r="BX174" i="14"/>
  <c r="CB166" i="14"/>
  <c r="BT166" i="14"/>
  <c r="CA201" i="14"/>
  <c r="BS201" i="14"/>
  <c r="BY196" i="14"/>
  <c r="CA188" i="14"/>
  <c r="BZ184" i="14"/>
  <c r="BW206" i="14"/>
  <c r="BW205" i="14"/>
  <c r="BZ204" i="14"/>
  <c r="BY200" i="14"/>
  <c r="CA186" i="14"/>
  <c r="BS186" i="14"/>
  <c r="BW184" i="14"/>
  <c r="S203" i="21"/>
  <c r="T203" i="21"/>
  <c r="U203" i="23"/>
  <c r="S203" i="23"/>
  <c r="T203" i="23"/>
  <c r="BW204" i="14"/>
  <c r="CA206" i="14"/>
  <c r="BS206" i="14"/>
  <c r="CB205" i="14"/>
  <c r="BT205" i="14"/>
  <c r="BU202" i="14"/>
  <c r="BW199" i="14"/>
  <c r="BT201" i="14"/>
  <c r="CB201" i="14"/>
  <c r="BU200" i="14"/>
  <c r="BW197" i="14"/>
  <c r="BW195" i="14"/>
  <c r="BU194" i="14"/>
  <c r="BU191" i="14"/>
  <c r="BY191" i="14"/>
  <c r="BX186" i="14"/>
  <c r="BX183" i="14"/>
  <c r="BW186" i="14"/>
  <c r="BZ182" i="14"/>
  <c r="BU201" i="14"/>
  <c r="CA198" i="14"/>
  <c r="BS198" i="14"/>
  <c r="BU197" i="14"/>
  <c r="BY195" i="14"/>
  <c r="CA194" i="14"/>
  <c r="BS194" i="14"/>
  <c r="CA191" i="14"/>
  <c r="BS188" i="14"/>
  <c r="BY186" i="14"/>
  <c r="CB185" i="14"/>
  <c r="BT185" i="14"/>
  <c r="BX184" i="14"/>
  <c r="BX204" i="14"/>
  <c r="BX202" i="14"/>
  <c r="BU199" i="14"/>
  <c r="BX198" i="14"/>
  <c r="BU196" i="14"/>
  <c r="BY193" i="14"/>
  <c r="BU192" i="14"/>
  <c r="CA190" i="14"/>
  <c r="BS190" i="14"/>
  <c r="BU189" i="14"/>
  <c r="BU187" i="14"/>
  <c r="BY185" i="14"/>
  <c r="BU204" i="14"/>
  <c r="BY201" i="14"/>
  <c r="BS200" i="14"/>
  <c r="CB199" i="14"/>
  <c r="BT199" i="14"/>
  <c r="BU195" i="14"/>
  <c r="BW188" i="14"/>
  <c r="BU186" i="14"/>
  <c r="BX185" i="14"/>
  <c r="CB184" i="14"/>
  <c r="BT184" i="14"/>
  <c r="BY205" i="14"/>
  <c r="CB204" i="14"/>
  <c r="BT204" i="14"/>
  <c r="BS182" i="14"/>
  <c r="BS196" i="14"/>
  <c r="BW193" i="14"/>
  <c r="CA189" i="14"/>
  <c r="BS189" i="14"/>
  <c r="BW185" i="14"/>
  <c r="CA184" i="14"/>
  <c r="BY183" i="14"/>
  <c r="CB206" i="14"/>
  <c r="BT206" i="14"/>
  <c r="BZ205" i="14"/>
  <c r="BW202" i="14"/>
  <c r="BX206" i="14"/>
  <c r="BV205" i="14"/>
  <c r="CA199" i="14"/>
  <c r="BS199" i="14"/>
  <c r="BX199" i="14"/>
  <c r="BV197" i="14"/>
  <c r="BZ201" i="14"/>
  <c r="CB200" i="14"/>
  <c r="BT200" i="14"/>
  <c r="BZ198" i="14"/>
  <c r="CB197" i="14"/>
  <c r="BT197" i="14"/>
  <c r="BV196" i="14"/>
  <c r="CB194" i="14"/>
  <c r="BT194" i="14"/>
  <c r="BV193" i="14"/>
  <c r="BZ195" i="14"/>
  <c r="BX193" i="14"/>
  <c r="BV188" i="14"/>
  <c r="BX189" i="14"/>
  <c r="CB188" i="14"/>
  <c r="BT188" i="14"/>
  <c r="BZ190" i="14"/>
  <c r="BV189" i="14"/>
  <c r="BZ183" i="14"/>
  <c r="BV182" i="14"/>
  <c r="BZ202" i="14"/>
  <c r="BV201" i="14"/>
  <c r="CB198" i="14"/>
  <c r="BT198" i="14"/>
  <c r="BX197" i="14"/>
  <c r="BV194" i="14"/>
  <c r="BZ193" i="14"/>
  <c r="BX192" i="14"/>
  <c r="BV191" i="14"/>
  <c r="CB190" i="14"/>
  <c r="BT190" i="14"/>
  <c r="BZ189" i="14"/>
  <c r="BX188" i="14"/>
  <c r="BV187" i="14"/>
  <c r="CB186" i="14"/>
  <c r="BT186" i="14"/>
  <c r="BZ185" i="14"/>
  <c r="CB182" i="14"/>
  <c r="BT182" i="14"/>
  <c r="BZ200" i="14"/>
  <c r="BV199" i="14"/>
  <c r="CB196" i="14"/>
  <c r="BT196" i="14"/>
  <c r="BX195" i="14"/>
  <c r="BZ187" i="14"/>
  <c r="BV185" i="14"/>
  <c r="BX182" i="14"/>
  <c r="BV200" i="14"/>
  <c r="BZ199" i="14"/>
  <c r="BW198" i="14"/>
  <c r="CA197" i="14"/>
  <c r="BS197" i="14"/>
  <c r="BX196" i="14"/>
  <c r="CB195" i="14"/>
  <c r="BT195" i="14"/>
  <c r="BW182" i="14"/>
  <c r="CB202" i="14"/>
  <c r="BT202" i="14"/>
  <c r="BX201" i="14"/>
  <c r="BV198" i="14"/>
  <c r="BZ197" i="14"/>
  <c r="BW196" i="14"/>
  <c r="CA195" i="14"/>
  <c r="BS195" i="14"/>
  <c r="BX194" i="14"/>
  <c r="CB193" i="14"/>
  <c r="BT193" i="14"/>
  <c r="BZ192" i="14"/>
  <c r="BX191" i="14"/>
  <c r="BV190" i="14"/>
  <c r="CB189" i="14"/>
  <c r="BT189" i="14"/>
  <c r="BZ188" i="14"/>
  <c r="BX187" i="14"/>
  <c r="BV186" i="14"/>
  <c r="U203" i="21"/>
  <c r="CA179" i="14"/>
  <c r="BU178" i="14"/>
  <c r="BS175" i="14"/>
  <c r="BS173" i="14"/>
  <c r="CA173" i="14"/>
  <c r="BU169" i="14"/>
  <c r="CB169" i="14"/>
  <c r="BU168" i="14"/>
  <c r="BW166" i="14"/>
  <c r="BW177" i="14"/>
  <c r="CA177" i="14"/>
  <c r="BY178" i="14"/>
  <c r="BX176" i="14"/>
  <c r="CB174" i="14"/>
  <c r="BT174" i="14"/>
  <c r="BX171" i="14"/>
  <c r="BW171" i="14"/>
  <c r="CA172" i="14"/>
  <c r="BS172" i="14"/>
  <c r="CA171" i="14"/>
  <c r="CA170" i="14"/>
  <c r="BS170" i="14"/>
  <c r="CA168" i="14"/>
  <c r="BS168" i="14"/>
  <c r="BX169" i="14"/>
  <c r="BZ168" i="14"/>
  <c r="BW169" i="14"/>
  <c r="BY179" i="14"/>
  <c r="BU174" i="14"/>
  <c r="BU177" i="14"/>
  <c r="BY172" i="14"/>
  <c r="BU171" i="14"/>
  <c r="BW170" i="14"/>
  <c r="BY169" i="14"/>
  <c r="CA167" i="14"/>
  <c r="BS167" i="14"/>
  <c r="BY175" i="14"/>
  <c r="BX172" i="14"/>
  <c r="CB171" i="14"/>
  <c r="BT171" i="14"/>
  <c r="BY168" i="14"/>
  <c r="BU179" i="14"/>
  <c r="BY174" i="14"/>
  <c r="BW172" i="14"/>
  <c r="BY167" i="14"/>
  <c r="BU176" i="14"/>
  <c r="BW168" i="14"/>
  <c r="BZ166" i="14"/>
  <c r="BS166" i="14"/>
  <c r="BT173" i="14"/>
  <c r="BV171" i="14"/>
  <c r="BZ170" i="14"/>
  <c r="BV169" i="14"/>
  <c r="BX179" i="14"/>
  <c r="CB178" i="14"/>
  <c r="BT178" i="14"/>
  <c r="BZ175" i="14"/>
  <c r="BV174" i="14"/>
  <c r="BU167" i="14"/>
  <c r="BY166" i="14"/>
  <c r="BW179" i="14"/>
  <c r="CA178" i="14"/>
  <c r="BS178" i="14"/>
  <c r="BX177" i="14"/>
  <c r="CB176" i="14"/>
  <c r="BT176" i="14"/>
  <c r="BZ173" i="14"/>
  <c r="BV176" i="14"/>
  <c r="BZ177" i="14"/>
  <c r="BW175" i="14"/>
  <c r="CA174" i="14"/>
  <c r="BS174" i="14"/>
  <c r="BX173" i="14"/>
  <c r="BZ171" i="14"/>
  <c r="BV170" i="14"/>
  <c r="BZ169" i="14"/>
  <c r="BZ167" i="14"/>
  <c r="BV166" i="14"/>
  <c r="CB173" i="14"/>
  <c r="BV177" i="14"/>
  <c r="BZ176" i="14"/>
  <c r="CB179" i="14"/>
  <c r="BT179" i="14"/>
  <c r="BX178" i="14"/>
  <c r="BV175" i="14"/>
  <c r="BZ174" i="14"/>
  <c r="BW173" i="14"/>
  <c r="CB172" i="14"/>
  <c r="BT172" i="14"/>
  <c r="CB168" i="14"/>
  <c r="BT168" i="14"/>
  <c r="AN165" i="14"/>
  <c r="AO165" i="14"/>
  <c r="AP165" i="14"/>
  <c r="AQ165" i="14"/>
  <c r="AR165" i="14"/>
  <c r="AS165" i="14"/>
  <c r="AT165" i="14"/>
  <c r="AU165" i="14"/>
  <c r="AV165" i="14"/>
  <c r="AW165" i="14"/>
  <c r="BD165" i="14"/>
  <c r="BE165" i="14"/>
  <c r="BF165" i="14"/>
  <c r="BG165" i="14"/>
  <c r="BH165" i="14"/>
  <c r="BI165" i="14"/>
  <c r="BJ165" i="14"/>
  <c r="BK165" i="14"/>
  <c r="BL165" i="14"/>
  <c r="BM165" i="14"/>
  <c r="BN165" i="14"/>
  <c r="BO165" i="14"/>
  <c r="BP165" i="14"/>
  <c r="BQ165" i="14"/>
  <c r="BR165" i="14"/>
  <c r="BS208" i="14" l="1"/>
  <c r="BV208" i="14"/>
  <c r="BS165" i="14"/>
  <c r="BZ208" i="14"/>
  <c r="BU208" i="14"/>
  <c r="CA208" i="14"/>
  <c r="CC178" i="14"/>
  <c r="CC193" i="14"/>
  <c r="CC192" i="14"/>
  <c r="BW165" i="14"/>
  <c r="BQ208" i="14"/>
  <c r="BW208" i="14"/>
  <c r="CC189" i="14"/>
  <c r="CC175" i="14"/>
  <c r="BX208" i="14"/>
  <c r="BP208" i="14"/>
  <c r="CC203" i="14"/>
  <c r="BN208" i="14"/>
  <c r="BT208" i="14"/>
  <c r="BR208" i="14"/>
  <c r="BO208" i="14"/>
  <c r="BY208" i="14"/>
  <c r="CC207" i="14"/>
  <c r="CB208" i="14"/>
  <c r="CC179" i="14"/>
  <c r="CC176" i="14"/>
  <c r="CC194" i="14"/>
  <c r="CC186" i="14"/>
  <c r="CC195" i="14"/>
  <c r="CC172" i="14"/>
  <c r="CC187" i="14"/>
  <c r="CC191" i="14"/>
  <c r="CC188" i="14"/>
  <c r="CC199" i="14"/>
  <c r="CC190" i="14"/>
  <c r="CC183" i="14"/>
  <c r="CC166" i="14"/>
  <c r="BU165" i="14"/>
  <c r="CC177" i="14"/>
  <c r="CC174" i="14"/>
  <c r="CC171" i="14"/>
  <c r="CC168" i="14"/>
  <c r="CC197" i="14"/>
  <c r="CC182" i="14"/>
  <c r="CC201" i="14"/>
  <c r="CC200" i="14"/>
  <c r="CC184" i="14"/>
  <c r="CC170" i="14"/>
  <c r="CC202" i="14"/>
  <c r="CC198" i="14"/>
  <c r="CC173" i="14"/>
  <c r="CC196" i="14"/>
  <c r="CC185" i="14"/>
  <c r="CC167" i="14"/>
  <c r="CC206" i="14"/>
  <c r="CC204" i="14"/>
  <c r="CC205" i="14"/>
  <c r="CC169" i="14"/>
  <c r="CB165" i="14"/>
  <c r="BY165" i="14"/>
  <c r="BT165" i="14"/>
  <c r="CA165" i="14"/>
  <c r="BX165" i="14"/>
  <c r="BV165" i="14"/>
  <c r="BZ165" i="14"/>
  <c r="AN258" i="14"/>
  <c r="AO258" i="14"/>
  <c r="AP258" i="14"/>
  <c r="AQ258" i="14"/>
  <c r="AR258" i="14"/>
  <c r="AS258" i="14"/>
  <c r="AT258" i="14"/>
  <c r="AU258" i="14"/>
  <c r="AV258" i="14"/>
  <c r="AW258" i="14"/>
  <c r="BD258" i="14"/>
  <c r="BE258" i="14"/>
  <c r="BF258" i="14"/>
  <c r="BG258" i="14"/>
  <c r="BH258" i="14"/>
  <c r="BI258" i="14"/>
  <c r="BJ258" i="14"/>
  <c r="BK258" i="14"/>
  <c r="BL258" i="14"/>
  <c r="BM258" i="14"/>
  <c r="BN258" i="14"/>
  <c r="BO258" i="14"/>
  <c r="BP258" i="14"/>
  <c r="BQ258" i="14"/>
  <c r="BR258" i="14"/>
  <c r="AN259" i="14"/>
  <c r="AO259" i="14"/>
  <c r="AP259" i="14"/>
  <c r="AQ259" i="14"/>
  <c r="AR259" i="14"/>
  <c r="AS259" i="14"/>
  <c r="AT259" i="14"/>
  <c r="AU259" i="14"/>
  <c r="AV259" i="14"/>
  <c r="AW259" i="14"/>
  <c r="BD259" i="14"/>
  <c r="BE259" i="14"/>
  <c r="BF259" i="14"/>
  <c r="BG259" i="14"/>
  <c r="BH259" i="14"/>
  <c r="BI259" i="14"/>
  <c r="BJ259" i="14"/>
  <c r="BK259" i="14"/>
  <c r="BL259" i="14"/>
  <c r="BM259" i="14"/>
  <c r="BN259" i="14"/>
  <c r="BO259" i="14"/>
  <c r="BP259" i="14"/>
  <c r="BQ259" i="14"/>
  <c r="BR259" i="14"/>
  <c r="AN260" i="14"/>
  <c r="AO260" i="14"/>
  <c r="AP260" i="14"/>
  <c r="AQ260" i="14"/>
  <c r="AR260" i="14"/>
  <c r="AS260" i="14"/>
  <c r="AT260" i="14"/>
  <c r="AU260" i="14"/>
  <c r="AV260" i="14"/>
  <c r="AW260" i="14"/>
  <c r="BD260" i="14"/>
  <c r="BE260" i="14"/>
  <c r="BF260" i="14"/>
  <c r="BG260" i="14"/>
  <c r="BH260" i="14"/>
  <c r="BI260" i="14"/>
  <c r="BJ260" i="14"/>
  <c r="BK260" i="14"/>
  <c r="BL260" i="14"/>
  <c r="BM260" i="14"/>
  <c r="BN260" i="14"/>
  <c r="BO260" i="14"/>
  <c r="BP260" i="14"/>
  <c r="BQ260" i="14"/>
  <c r="BR260" i="14"/>
  <c r="AN261" i="14"/>
  <c r="AO261" i="14"/>
  <c r="AP261" i="14"/>
  <c r="AQ261" i="14"/>
  <c r="AR261" i="14"/>
  <c r="AS261" i="14"/>
  <c r="AT261" i="14"/>
  <c r="AU261" i="14"/>
  <c r="AV261" i="14"/>
  <c r="AW261" i="14"/>
  <c r="BD261" i="14"/>
  <c r="BE261" i="14"/>
  <c r="BF261" i="14"/>
  <c r="BG261" i="14"/>
  <c r="BH261" i="14"/>
  <c r="BI261" i="14"/>
  <c r="BJ261" i="14"/>
  <c r="BK261" i="14"/>
  <c r="BL261" i="14"/>
  <c r="BM261" i="14"/>
  <c r="BN261" i="14"/>
  <c r="BO261" i="14"/>
  <c r="BP261" i="14"/>
  <c r="BQ261" i="14"/>
  <c r="BR261" i="14"/>
  <c r="AN243" i="14"/>
  <c r="AO243" i="14"/>
  <c r="AP243" i="14"/>
  <c r="AQ243" i="14"/>
  <c r="AR243" i="14"/>
  <c r="AS243" i="14"/>
  <c r="AT243" i="14"/>
  <c r="AU243" i="14"/>
  <c r="AV243" i="14"/>
  <c r="AW243" i="14"/>
  <c r="BD243" i="14"/>
  <c r="BE243" i="14"/>
  <c r="BF243" i="14"/>
  <c r="BG243" i="14"/>
  <c r="BH243" i="14"/>
  <c r="BI243" i="14"/>
  <c r="BJ243" i="14"/>
  <c r="BK243" i="14"/>
  <c r="BL243" i="14"/>
  <c r="BM243" i="14"/>
  <c r="BN243" i="14"/>
  <c r="BO243" i="14"/>
  <c r="BP243" i="14"/>
  <c r="BQ243" i="14"/>
  <c r="BR243" i="14"/>
  <c r="AN244" i="14"/>
  <c r="AO244" i="14"/>
  <c r="AP244" i="14"/>
  <c r="BU244" i="14" s="1"/>
  <c r="AQ244" i="14"/>
  <c r="AR244" i="14"/>
  <c r="AS244" i="14"/>
  <c r="AT244" i="14"/>
  <c r="AU244" i="14"/>
  <c r="AV244" i="14"/>
  <c r="AW244" i="14"/>
  <c r="BD244" i="14"/>
  <c r="BE244" i="14"/>
  <c r="BF244" i="14"/>
  <c r="BG244" i="14"/>
  <c r="BH244" i="14"/>
  <c r="BI244" i="14"/>
  <c r="BJ244" i="14"/>
  <c r="BK244" i="14"/>
  <c r="BL244" i="14"/>
  <c r="BM244" i="14"/>
  <c r="BN244" i="14"/>
  <c r="BO244" i="14"/>
  <c r="BP244" i="14"/>
  <c r="BQ244" i="14"/>
  <c r="BR244" i="14"/>
  <c r="AN245" i="14"/>
  <c r="AO245" i="14"/>
  <c r="AP245" i="14"/>
  <c r="AQ245" i="14"/>
  <c r="AR245" i="14"/>
  <c r="AS245" i="14"/>
  <c r="AT245" i="14"/>
  <c r="AU245" i="14"/>
  <c r="AV245" i="14"/>
  <c r="AW245" i="14"/>
  <c r="BD245" i="14"/>
  <c r="BE245" i="14"/>
  <c r="BF245" i="14"/>
  <c r="BG245" i="14"/>
  <c r="BH245" i="14"/>
  <c r="BI245" i="14"/>
  <c r="BJ245" i="14"/>
  <c r="BK245" i="14"/>
  <c r="BL245" i="14"/>
  <c r="BM245" i="14"/>
  <c r="BN245" i="14"/>
  <c r="BO245" i="14"/>
  <c r="BP245" i="14"/>
  <c r="BQ245" i="14"/>
  <c r="BR245" i="14"/>
  <c r="AN246" i="14"/>
  <c r="AO246" i="14"/>
  <c r="AP246" i="14"/>
  <c r="AQ246" i="14"/>
  <c r="AR246" i="14"/>
  <c r="AS246" i="14"/>
  <c r="AT246" i="14"/>
  <c r="AU246" i="14"/>
  <c r="AV246" i="14"/>
  <c r="AW246" i="14"/>
  <c r="BD246" i="14"/>
  <c r="BE246" i="14"/>
  <c r="BF246" i="14"/>
  <c r="BG246" i="14"/>
  <c r="BH246" i="14"/>
  <c r="BI246" i="14"/>
  <c r="BJ246" i="14"/>
  <c r="BK246" i="14"/>
  <c r="BL246" i="14"/>
  <c r="BM246" i="14"/>
  <c r="BN246" i="14"/>
  <c r="BO246" i="14"/>
  <c r="BP246" i="14"/>
  <c r="BQ246" i="14"/>
  <c r="BR246" i="14"/>
  <c r="AN247" i="14"/>
  <c r="AO247" i="14"/>
  <c r="AP247" i="14"/>
  <c r="AQ247" i="14"/>
  <c r="AR247" i="14"/>
  <c r="AS247" i="14"/>
  <c r="AT247" i="14"/>
  <c r="AU247" i="14"/>
  <c r="AV247" i="14"/>
  <c r="AW247" i="14"/>
  <c r="BD247" i="14"/>
  <c r="BE247" i="14"/>
  <c r="BF247" i="14"/>
  <c r="BG247" i="14"/>
  <c r="BH247" i="14"/>
  <c r="BI247" i="14"/>
  <c r="BJ247" i="14"/>
  <c r="BK247" i="14"/>
  <c r="BL247" i="14"/>
  <c r="BM247" i="14"/>
  <c r="BN247" i="14"/>
  <c r="BO247" i="14"/>
  <c r="BP247" i="14"/>
  <c r="BQ247" i="14"/>
  <c r="BR247" i="14"/>
  <c r="AN248" i="14"/>
  <c r="AO248" i="14"/>
  <c r="AP248" i="14"/>
  <c r="AQ248" i="14"/>
  <c r="AR248" i="14"/>
  <c r="AS248" i="14"/>
  <c r="AT248" i="14"/>
  <c r="AU248" i="14"/>
  <c r="AV248" i="14"/>
  <c r="AW248" i="14"/>
  <c r="BD248" i="14"/>
  <c r="BE248" i="14"/>
  <c r="BF248" i="14"/>
  <c r="BG248" i="14"/>
  <c r="BH248" i="14"/>
  <c r="BI248" i="14"/>
  <c r="BJ248" i="14"/>
  <c r="BK248" i="14"/>
  <c r="BL248" i="14"/>
  <c r="BM248" i="14"/>
  <c r="BN248" i="14"/>
  <c r="BO248" i="14"/>
  <c r="BP248" i="14"/>
  <c r="BQ248" i="14"/>
  <c r="BR248" i="14"/>
  <c r="AN249" i="14"/>
  <c r="AO249" i="14"/>
  <c r="AP249" i="14"/>
  <c r="AQ249" i="14"/>
  <c r="AR249" i="14"/>
  <c r="AS249" i="14"/>
  <c r="AT249" i="14"/>
  <c r="AU249" i="14"/>
  <c r="AV249" i="14"/>
  <c r="AW249" i="14"/>
  <c r="BD249" i="14"/>
  <c r="BE249" i="14"/>
  <c r="BF249" i="14"/>
  <c r="BG249" i="14"/>
  <c r="BH249" i="14"/>
  <c r="BI249" i="14"/>
  <c r="BJ249" i="14"/>
  <c r="BK249" i="14"/>
  <c r="BL249" i="14"/>
  <c r="BM249" i="14"/>
  <c r="BN249" i="14"/>
  <c r="BO249" i="14"/>
  <c r="BP249" i="14"/>
  <c r="BQ249" i="14"/>
  <c r="BR249" i="14"/>
  <c r="AN250" i="14"/>
  <c r="AO250" i="14"/>
  <c r="AP250" i="14"/>
  <c r="AQ250" i="14"/>
  <c r="AR250" i="14"/>
  <c r="AS250" i="14"/>
  <c r="AT250" i="14"/>
  <c r="AU250" i="14"/>
  <c r="AV250" i="14"/>
  <c r="AW250" i="14"/>
  <c r="BD250" i="14"/>
  <c r="BE250" i="14"/>
  <c r="BF250" i="14"/>
  <c r="BG250" i="14"/>
  <c r="BH250" i="14"/>
  <c r="BI250" i="14"/>
  <c r="BJ250" i="14"/>
  <c r="BK250" i="14"/>
  <c r="BL250" i="14"/>
  <c r="BM250" i="14"/>
  <c r="BN250" i="14"/>
  <c r="BO250" i="14"/>
  <c r="BP250" i="14"/>
  <c r="BQ250" i="14"/>
  <c r="BR250" i="14"/>
  <c r="AN251" i="14"/>
  <c r="AO251" i="14"/>
  <c r="AP251" i="14"/>
  <c r="AQ251" i="14"/>
  <c r="AR251" i="14"/>
  <c r="AS251" i="14"/>
  <c r="AT251" i="14"/>
  <c r="AU251" i="14"/>
  <c r="AV251" i="14"/>
  <c r="AW251" i="14"/>
  <c r="BD251" i="14"/>
  <c r="BE251" i="14"/>
  <c r="BF251" i="14"/>
  <c r="BG251" i="14"/>
  <c r="BH251" i="14"/>
  <c r="BI251" i="14"/>
  <c r="BJ251" i="14"/>
  <c r="BK251" i="14"/>
  <c r="BL251" i="14"/>
  <c r="BM251" i="14"/>
  <c r="BN251" i="14"/>
  <c r="BO251" i="14"/>
  <c r="BP251" i="14"/>
  <c r="BQ251" i="14"/>
  <c r="BR251" i="14"/>
  <c r="AN252" i="14"/>
  <c r="AO252" i="14"/>
  <c r="AP252" i="14"/>
  <c r="AQ252" i="14"/>
  <c r="AR252" i="14"/>
  <c r="AS252" i="14"/>
  <c r="AT252" i="14"/>
  <c r="AU252" i="14"/>
  <c r="AV252" i="14"/>
  <c r="AW252" i="14"/>
  <c r="BD252" i="14"/>
  <c r="BE252" i="14"/>
  <c r="BF252" i="14"/>
  <c r="BG252" i="14"/>
  <c r="BH252" i="14"/>
  <c r="BI252" i="14"/>
  <c r="BJ252" i="14"/>
  <c r="BK252" i="14"/>
  <c r="BL252" i="14"/>
  <c r="BM252" i="14"/>
  <c r="BN252" i="14"/>
  <c r="BO252" i="14"/>
  <c r="BP252" i="14"/>
  <c r="BQ252" i="14"/>
  <c r="BR252" i="14"/>
  <c r="AN253" i="14"/>
  <c r="AO253" i="14"/>
  <c r="AP253" i="14"/>
  <c r="AQ253" i="14"/>
  <c r="AR253" i="14"/>
  <c r="AS253" i="14"/>
  <c r="AT253" i="14"/>
  <c r="AU253" i="14"/>
  <c r="AV253" i="14"/>
  <c r="AW253" i="14"/>
  <c r="BD253" i="14"/>
  <c r="BE253" i="14"/>
  <c r="BF253" i="14"/>
  <c r="BG253" i="14"/>
  <c r="BH253" i="14"/>
  <c r="BI253" i="14"/>
  <c r="BJ253" i="14"/>
  <c r="BK253" i="14"/>
  <c r="BL253" i="14"/>
  <c r="BM253" i="14"/>
  <c r="BN253" i="14"/>
  <c r="BO253" i="14"/>
  <c r="BP253" i="14"/>
  <c r="BQ253" i="14"/>
  <c r="BR253" i="14"/>
  <c r="AN254" i="14"/>
  <c r="AO254" i="14"/>
  <c r="AP254" i="14"/>
  <c r="AQ254" i="14"/>
  <c r="AR254" i="14"/>
  <c r="AS254" i="14"/>
  <c r="AT254" i="14"/>
  <c r="AU254" i="14"/>
  <c r="AV254" i="14"/>
  <c r="AW254" i="14"/>
  <c r="BD254" i="14"/>
  <c r="BE254" i="14"/>
  <c r="BF254" i="14"/>
  <c r="BG254" i="14"/>
  <c r="BH254" i="14"/>
  <c r="BI254" i="14"/>
  <c r="BJ254" i="14"/>
  <c r="BK254" i="14"/>
  <c r="BL254" i="14"/>
  <c r="BM254" i="14"/>
  <c r="BN254" i="14"/>
  <c r="BO254" i="14"/>
  <c r="BP254" i="14"/>
  <c r="BQ254" i="14"/>
  <c r="BR254" i="14"/>
  <c r="AN255" i="14"/>
  <c r="AO255" i="14"/>
  <c r="AP255" i="14"/>
  <c r="AQ255" i="14"/>
  <c r="AR255" i="14"/>
  <c r="AS255" i="14"/>
  <c r="AT255" i="14"/>
  <c r="AU255" i="14"/>
  <c r="AV255" i="14"/>
  <c r="AW255" i="14"/>
  <c r="BD255" i="14"/>
  <c r="BE255" i="14"/>
  <c r="BF255" i="14"/>
  <c r="BG255" i="14"/>
  <c r="BH255" i="14"/>
  <c r="BI255" i="14"/>
  <c r="BJ255" i="14"/>
  <c r="BK255" i="14"/>
  <c r="BL255" i="14"/>
  <c r="BM255" i="14"/>
  <c r="BN255" i="14"/>
  <c r="BO255" i="14"/>
  <c r="BP255" i="14"/>
  <c r="BQ255" i="14"/>
  <c r="BR255" i="14"/>
  <c r="AN256" i="14"/>
  <c r="AO256" i="14"/>
  <c r="AP256" i="14"/>
  <c r="AQ256" i="14"/>
  <c r="AR256" i="14"/>
  <c r="AS256" i="14"/>
  <c r="AT256" i="14"/>
  <c r="AU256" i="14"/>
  <c r="AV256" i="14"/>
  <c r="AW256" i="14"/>
  <c r="BD256" i="14"/>
  <c r="BE256" i="14"/>
  <c r="BF256" i="14"/>
  <c r="BG256" i="14"/>
  <c r="BH256" i="14"/>
  <c r="BI256" i="14"/>
  <c r="BJ256" i="14"/>
  <c r="BK256" i="14"/>
  <c r="BL256" i="14"/>
  <c r="BM256" i="14"/>
  <c r="BN256" i="14"/>
  <c r="BO256" i="14"/>
  <c r="BP256" i="14"/>
  <c r="BQ256" i="14"/>
  <c r="BR256" i="14"/>
  <c r="AN257" i="14"/>
  <c r="AO257" i="14"/>
  <c r="AP257" i="14"/>
  <c r="AQ257" i="14"/>
  <c r="AR257" i="14"/>
  <c r="AS257" i="14"/>
  <c r="AT257" i="14"/>
  <c r="AU257" i="14"/>
  <c r="AV257" i="14"/>
  <c r="AW257" i="14"/>
  <c r="BD257" i="14"/>
  <c r="BE257" i="14"/>
  <c r="BF257" i="14"/>
  <c r="BG257" i="14"/>
  <c r="BH257" i="14"/>
  <c r="BI257" i="14"/>
  <c r="BJ257" i="14"/>
  <c r="BK257" i="14"/>
  <c r="BL257" i="14"/>
  <c r="BM257" i="14"/>
  <c r="BN257" i="14"/>
  <c r="BO257" i="14"/>
  <c r="BP257" i="14"/>
  <c r="BQ257" i="14"/>
  <c r="BR257" i="14"/>
  <c r="BK232" i="14"/>
  <c r="AN233" i="14"/>
  <c r="AO233" i="14"/>
  <c r="AP233" i="14"/>
  <c r="AQ233" i="14"/>
  <c r="AR233" i="14"/>
  <c r="AS233" i="14"/>
  <c r="AT233" i="14"/>
  <c r="AU233" i="14"/>
  <c r="AV233" i="14"/>
  <c r="AW233" i="14"/>
  <c r="BD233" i="14"/>
  <c r="BE233" i="14"/>
  <c r="BF233" i="14"/>
  <c r="BG233" i="14"/>
  <c r="BH233" i="14"/>
  <c r="BI233" i="14"/>
  <c r="BJ233" i="14"/>
  <c r="BK233" i="14"/>
  <c r="BL233" i="14"/>
  <c r="BM233" i="14"/>
  <c r="BN233" i="14"/>
  <c r="BO233" i="14"/>
  <c r="BP233" i="14"/>
  <c r="BQ233" i="14"/>
  <c r="BR233" i="14"/>
  <c r="AN234" i="14"/>
  <c r="AO234" i="14"/>
  <c r="AP234" i="14"/>
  <c r="AQ234" i="14"/>
  <c r="AR234" i="14"/>
  <c r="AS234" i="14"/>
  <c r="AT234" i="14"/>
  <c r="AU234" i="14"/>
  <c r="AV234" i="14"/>
  <c r="AW234" i="14"/>
  <c r="BD234" i="14"/>
  <c r="BE234" i="14"/>
  <c r="BF234" i="14"/>
  <c r="BG234" i="14"/>
  <c r="BH234" i="14"/>
  <c r="BI234" i="14"/>
  <c r="BJ234" i="14"/>
  <c r="BK234" i="14"/>
  <c r="BL234" i="14"/>
  <c r="BM234" i="14"/>
  <c r="BN234" i="14"/>
  <c r="BO234" i="14"/>
  <c r="BP234" i="14"/>
  <c r="BQ234" i="14"/>
  <c r="BR234" i="14"/>
  <c r="AN235" i="14"/>
  <c r="AO235" i="14"/>
  <c r="AP235" i="14"/>
  <c r="AQ235" i="14"/>
  <c r="AR235" i="14"/>
  <c r="AS235" i="14"/>
  <c r="AT235" i="14"/>
  <c r="AU235" i="14"/>
  <c r="AV235" i="14"/>
  <c r="AW235" i="14"/>
  <c r="BD235" i="14"/>
  <c r="BE235" i="14"/>
  <c r="BF235" i="14"/>
  <c r="BG235" i="14"/>
  <c r="BH235" i="14"/>
  <c r="BI235" i="14"/>
  <c r="BJ235" i="14"/>
  <c r="BK235" i="14"/>
  <c r="BL235" i="14"/>
  <c r="BM235" i="14"/>
  <c r="BN235" i="14"/>
  <c r="BO235" i="14"/>
  <c r="BP235" i="14"/>
  <c r="BQ235" i="14"/>
  <c r="BR235" i="14"/>
  <c r="AN236" i="14"/>
  <c r="AO236" i="14"/>
  <c r="AP236" i="14"/>
  <c r="AQ236" i="14"/>
  <c r="AR236" i="14"/>
  <c r="AS236" i="14"/>
  <c r="AT236" i="14"/>
  <c r="AU236" i="14"/>
  <c r="AV236" i="14"/>
  <c r="AW236" i="14"/>
  <c r="BD236" i="14"/>
  <c r="BE236" i="14"/>
  <c r="BF236" i="14"/>
  <c r="BG236" i="14"/>
  <c r="BH236" i="14"/>
  <c r="BI236" i="14"/>
  <c r="BJ236" i="14"/>
  <c r="BK236" i="14"/>
  <c r="BL236" i="14"/>
  <c r="BM236" i="14"/>
  <c r="BN236" i="14"/>
  <c r="BO236" i="14"/>
  <c r="BP236" i="14"/>
  <c r="BQ236" i="14"/>
  <c r="BR236" i="14"/>
  <c r="AN237" i="14"/>
  <c r="AO237" i="14"/>
  <c r="AP237" i="14"/>
  <c r="AQ237" i="14"/>
  <c r="AR237" i="14"/>
  <c r="AS237" i="14"/>
  <c r="AT237" i="14"/>
  <c r="AU237" i="14"/>
  <c r="AV237" i="14"/>
  <c r="AW237" i="14"/>
  <c r="BD237" i="14"/>
  <c r="BE237" i="14"/>
  <c r="BF237" i="14"/>
  <c r="BG237" i="14"/>
  <c r="BH237" i="14"/>
  <c r="BI237" i="14"/>
  <c r="BJ237" i="14"/>
  <c r="BK237" i="14"/>
  <c r="BL237" i="14"/>
  <c r="BM237" i="14"/>
  <c r="BN237" i="14"/>
  <c r="BO237" i="14"/>
  <c r="BP237" i="14"/>
  <c r="BQ237" i="14"/>
  <c r="BR237" i="14"/>
  <c r="AN238" i="14"/>
  <c r="AO238" i="14"/>
  <c r="AP238" i="14"/>
  <c r="AQ238" i="14"/>
  <c r="AR238" i="14"/>
  <c r="AS238" i="14"/>
  <c r="AT238" i="14"/>
  <c r="AU238" i="14"/>
  <c r="AV238" i="14"/>
  <c r="AW238" i="14"/>
  <c r="BD238" i="14"/>
  <c r="BE238" i="14"/>
  <c r="BF238" i="14"/>
  <c r="BG238" i="14"/>
  <c r="BH238" i="14"/>
  <c r="BI238" i="14"/>
  <c r="BJ238" i="14"/>
  <c r="BK238" i="14"/>
  <c r="BL238" i="14"/>
  <c r="BM238" i="14"/>
  <c r="BN238" i="14"/>
  <c r="BO238" i="14"/>
  <c r="BP238" i="14"/>
  <c r="BQ238" i="14"/>
  <c r="BR238" i="14"/>
  <c r="AN239" i="14"/>
  <c r="AO239" i="14"/>
  <c r="AP239" i="14"/>
  <c r="AQ239" i="14"/>
  <c r="AR239" i="14"/>
  <c r="AS239" i="14"/>
  <c r="AT239" i="14"/>
  <c r="AU239" i="14"/>
  <c r="AV239" i="14"/>
  <c r="AW239" i="14"/>
  <c r="BD239" i="14"/>
  <c r="BE239" i="14"/>
  <c r="BF239" i="14"/>
  <c r="BG239" i="14"/>
  <c r="BH239" i="14"/>
  <c r="BI239" i="14"/>
  <c r="BJ239" i="14"/>
  <c r="BK239" i="14"/>
  <c r="BL239" i="14"/>
  <c r="BM239" i="14"/>
  <c r="BN239" i="14"/>
  <c r="BO239" i="14"/>
  <c r="BP239" i="14"/>
  <c r="BQ239" i="14"/>
  <c r="BR239" i="14"/>
  <c r="AN240" i="14"/>
  <c r="AO240" i="14"/>
  <c r="AP240" i="14"/>
  <c r="AQ240" i="14"/>
  <c r="AR240" i="14"/>
  <c r="AS240" i="14"/>
  <c r="AT240" i="14"/>
  <c r="AU240" i="14"/>
  <c r="AV240" i="14"/>
  <c r="AW240" i="14"/>
  <c r="BD240" i="14"/>
  <c r="BE240" i="14"/>
  <c r="BF240" i="14"/>
  <c r="BG240" i="14"/>
  <c r="BH240" i="14"/>
  <c r="BI240" i="14"/>
  <c r="BJ240" i="14"/>
  <c r="BK240" i="14"/>
  <c r="BL240" i="14"/>
  <c r="BM240" i="14"/>
  <c r="BN240" i="14"/>
  <c r="BO240" i="14"/>
  <c r="BP240" i="14"/>
  <c r="BQ240" i="14"/>
  <c r="BR240" i="14"/>
  <c r="AN241" i="14"/>
  <c r="AO241" i="14"/>
  <c r="AP241" i="14"/>
  <c r="AQ241" i="14"/>
  <c r="AR241" i="14"/>
  <c r="AS241" i="14"/>
  <c r="AT241" i="14"/>
  <c r="AU241" i="14"/>
  <c r="AV241" i="14"/>
  <c r="AW241" i="14"/>
  <c r="BD241" i="14"/>
  <c r="BE241" i="14"/>
  <c r="BF241" i="14"/>
  <c r="BG241" i="14"/>
  <c r="BH241" i="14"/>
  <c r="BI241" i="14"/>
  <c r="BJ241" i="14"/>
  <c r="BK241" i="14"/>
  <c r="BL241" i="14"/>
  <c r="BM241" i="14"/>
  <c r="BN241" i="14"/>
  <c r="BO241" i="14"/>
  <c r="BP241" i="14"/>
  <c r="BQ241" i="14"/>
  <c r="BR241" i="14"/>
  <c r="AN242" i="14"/>
  <c r="AO242" i="14"/>
  <c r="AP242" i="14"/>
  <c r="AQ242" i="14"/>
  <c r="AR242" i="14"/>
  <c r="AS242" i="14"/>
  <c r="AT242" i="14"/>
  <c r="AU242" i="14"/>
  <c r="AV242" i="14"/>
  <c r="AW242" i="14"/>
  <c r="BD242" i="14"/>
  <c r="BE242" i="14"/>
  <c r="BF242" i="14"/>
  <c r="BG242" i="14"/>
  <c r="BH242" i="14"/>
  <c r="BI242" i="14"/>
  <c r="BJ242" i="14"/>
  <c r="BK242" i="14"/>
  <c r="BL242" i="14"/>
  <c r="BM242" i="14"/>
  <c r="BN242" i="14"/>
  <c r="BO242" i="14"/>
  <c r="BP242" i="14"/>
  <c r="BQ242" i="14"/>
  <c r="BR242" i="14"/>
  <c r="AN232" i="14"/>
  <c r="AO232" i="14"/>
  <c r="AP232" i="14"/>
  <c r="AQ232" i="14"/>
  <c r="AR232" i="14"/>
  <c r="AS232" i="14"/>
  <c r="AT232" i="14"/>
  <c r="AU232" i="14"/>
  <c r="AV232" i="14"/>
  <c r="AW232" i="14"/>
  <c r="BD232" i="14"/>
  <c r="BE232" i="14"/>
  <c r="BF232" i="14"/>
  <c r="BG232" i="14"/>
  <c r="BH232" i="14"/>
  <c r="BJ232" i="14"/>
  <c r="BL232" i="14"/>
  <c r="BN232" i="14"/>
  <c r="BO232" i="14"/>
  <c r="BP232" i="14"/>
  <c r="BQ232" i="14"/>
  <c r="BR232" i="14"/>
  <c r="BU253" i="14" l="1"/>
  <c r="BU251" i="14"/>
  <c r="BW251" i="14"/>
  <c r="BY249" i="14"/>
  <c r="BS261" i="14"/>
  <c r="BT260" i="14"/>
  <c r="BU181" i="14"/>
  <c r="BW250" i="14"/>
  <c r="CB259" i="14"/>
  <c r="BT259" i="14"/>
  <c r="CA258" i="14"/>
  <c r="BS258" i="14"/>
  <c r="BU248" i="14"/>
  <c r="BV259" i="14"/>
  <c r="BQ181" i="14"/>
  <c r="BS237" i="14"/>
  <c r="BT236" i="14"/>
  <c r="BU235" i="14"/>
  <c r="BS235" i="14"/>
  <c r="BS250" i="14"/>
  <c r="BU234" i="14"/>
  <c r="BW181" i="14"/>
  <c r="BY250" i="14"/>
  <c r="BU247" i="14"/>
  <c r="BR181" i="14"/>
  <c r="BZ242" i="14"/>
  <c r="BU239" i="14"/>
  <c r="BS233" i="14"/>
  <c r="BW257" i="14"/>
  <c r="CB253" i="14"/>
  <c r="BT253" i="14"/>
  <c r="BY181" i="14"/>
  <c r="BZ181" i="14"/>
  <c r="BN181" i="14"/>
  <c r="BU250" i="14"/>
  <c r="BP181" i="14"/>
  <c r="BS181" i="14"/>
  <c r="BY246" i="14"/>
  <c r="BW260" i="14"/>
  <c r="BT181" i="14"/>
  <c r="BV181" i="14"/>
  <c r="BS239" i="14"/>
  <c r="BY257" i="14"/>
  <c r="BY252" i="14"/>
  <c r="BX181" i="14"/>
  <c r="BY239" i="14"/>
  <c r="BU242" i="14"/>
  <c r="BU240" i="14"/>
  <c r="BW238" i="14"/>
  <c r="BY245" i="14"/>
  <c r="BY244" i="14"/>
  <c r="BO181" i="14"/>
  <c r="CA181" i="14"/>
  <c r="CC165" i="14"/>
  <c r="BX164" i="14" s="1"/>
  <c r="BY254" i="14"/>
  <c r="CA253" i="14"/>
  <c r="BS252" i="14"/>
  <c r="CA261" i="14"/>
  <c r="BX241" i="14"/>
  <c r="BU255" i="14"/>
  <c r="BW244" i="14"/>
  <c r="CB260" i="14"/>
  <c r="CA259" i="14"/>
  <c r="CB181" i="14"/>
  <c r="CC180" i="14"/>
  <c r="CA254" i="14"/>
  <c r="BS254" i="14"/>
  <c r="BU243" i="14"/>
  <c r="BP164" i="14"/>
  <c r="CC163" i="14"/>
  <c r="BW234" i="14"/>
  <c r="BV246" i="14"/>
  <c r="BY237" i="14"/>
  <c r="BT242" i="14"/>
  <c r="BU241" i="14"/>
  <c r="BU236" i="14"/>
  <c r="BZ254" i="14"/>
  <c r="BU252" i="14"/>
  <c r="CA249" i="14"/>
  <c r="BW261" i="14"/>
  <c r="CA260" i="14"/>
  <c r="BS260" i="14"/>
  <c r="BW258" i="14"/>
  <c r="CB247" i="14"/>
  <c r="BS243" i="14"/>
  <c r="BT258" i="14"/>
  <c r="BY238" i="14"/>
  <c r="CB234" i="14"/>
  <c r="BT234" i="14"/>
  <c r="BV254" i="14"/>
  <c r="BU249" i="14"/>
  <c r="BY248" i="14"/>
  <c r="BZ243" i="14"/>
  <c r="BZ248" i="14"/>
  <c r="BX245" i="14"/>
  <c r="BS259" i="14"/>
  <c r="BZ241" i="14"/>
  <c r="BV233" i="14"/>
  <c r="CA251" i="14"/>
  <c r="BS251" i="14"/>
  <c r="BY243" i="14"/>
  <c r="BV235" i="14"/>
  <c r="BT247" i="14"/>
  <c r="CA243" i="14"/>
  <c r="CB258" i="14"/>
  <c r="BZ236" i="14"/>
  <c r="CA239" i="14"/>
  <c r="BT238" i="14"/>
  <c r="BU237" i="14"/>
  <c r="BX235" i="14"/>
  <c r="CA234" i="14"/>
  <c r="BU257" i="14"/>
  <c r="BV248" i="14"/>
  <c r="BX247" i="14"/>
  <c r="BZ246" i="14"/>
  <c r="CB245" i="14"/>
  <c r="BT245" i="14"/>
  <c r="BZ261" i="14"/>
  <c r="BV258" i="14"/>
  <c r="BV239" i="14"/>
  <c r="BU238" i="14"/>
  <c r="BW236" i="14"/>
  <c r="BU233" i="14"/>
  <c r="BZ257" i="14"/>
  <c r="BY256" i="14"/>
  <c r="CA256" i="14"/>
  <c r="BS256" i="14"/>
  <c r="BS253" i="14"/>
  <c r="BY251" i="14"/>
  <c r="BY258" i="14"/>
  <c r="BV238" i="14"/>
  <c r="CA235" i="14"/>
  <c r="BW254" i="14"/>
  <c r="BX251" i="14"/>
  <c r="CB249" i="14"/>
  <c r="BT249" i="14"/>
  <c r="BW248" i="14"/>
  <c r="BW247" i="14"/>
  <c r="CA245" i="14"/>
  <c r="BS245" i="14"/>
  <c r="BZ258" i="14"/>
  <c r="BW240" i="14"/>
  <c r="BY235" i="14"/>
  <c r="BZ255" i="14"/>
  <c r="CA252" i="14"/>
  <c r="BT240" i="14"/>
  <c r="BY233" i="14"/>
  <c r="BU256" i="14"/>
  <c r="BW255" i="14"/>
  <c r="BY255" i="14"/>
  <c r="BW253" i="14"/>
  <c r="BZ252" i="14"/>
  <c r="BV244" i="14"/>
  <c r="BW243" i="14"/>
  <c r="CB261" i="14"/>
  <c r="BT261" i="14"/>
  <c r="BX260" i="14"/>
  <c r="CB240" i="14"/>
  <c r="BX239" i="14"/>
  <c r="BY234" i="14"/>
  <c r="BY241" i="14"/>
  <c r="CA241" i="14"/>
  <c r="BS241" i="14"/>
  <c r="BZ238" i="14"/>
  <c r="CA237" i="14"/>
  <c r="BX234" i="14"/>
  <c r="BX233" i="14"/>
  <c r="BV250" i="14"/>
  <c r="BX249" i="14"/>
  <c r="CA247" i="14"/>
  <c r="BS247" i="14"/>
  <c r="BU246" i="14"/>
  <c r="BW245" i="14"/>
  <c r="CA244" i="14"/>
  <c r="BS244" i="14"/>
  <c r="BY259" i="14"/>
  <c r="BX259" i="14"/>
  <c r="BU258" i="14"/>
  <c r="BX261" i="14"/>
  <c r="BW259" i="14"/>
  <c r="BV261" i="14"/>
  <c r="BZ260" i="14"/>
  <c r="BU259" i="14"/>
  <c r="BU261" i="14"/>
  <c r="BY260" i="14"/>
  <c r="BW252" i="14"/>
  <c r="BY253" i="14"/>
  <c r="BU254" i="14"/>
  <c r="CA250" i="14"/>
  <c r="BW249" i="14"/>
  <c r="CA248" i="14"/>
  <c r="BS248" i="14"/>
  <c r="BW246" i="14"/>
  <c r="BS249" i="14"/>
  <c r="BY247" i="14"/>
  <c r="CA246" i="14"/>
  <c r="BS246" i="14"/>
  <c r="BU245" i="14"/>
  <c r="BW242" i="14"/>
  <c r="BZ234" i="14"/>
  <c r="BX237" i="14"/>
  <c r="BY236" i="14"/>
  <c r="BU232" i="14"/>
  <c r="BY261" i="14"/>
  <c r="BV260" i="14"/>
  <c r="BU260" i="14"/>
  <c r="BZ259" i="14"/>
  <c r="BX258" i="14"/>
  <c r="BZ256" i="14"/>
  <c r="CB257" i="14"/>
  <c r="BT257" i="14"/>
  <c r="BW256" i="14"/>
  <c r="BS257" i="14"/>
  <c r="BX256" i="14"/>
  <c r="BV256" i="14"/>
  <c r="BX257" i="14"/>
  <c r="CA257" i="14"/>
  <c r="CB256" i="14"/>
  <c r="BT256" i="14"/>
  <c r="BV257" i="14"/>
  <c r="BZ253" i="14"/>
  <c r="BX252" i="14"/>
  <c r="BV251" i="14"/>
  <c r="CB250" i="14"/>
  <c r="BT250" i="14"/>
  <c r="CB254" i="14"/>
  <c r="BT254" i="14"/>
  <c r="BX253" i="14"/>
  <c r="BV252" i="14"/>
  <c r="CB251" i="14"/>
  <c r="BT251" i="14"/>
  <c r="BZ250" i="14"/>
  <c r="CB255" i="14"/>
  <c r="BT255" i="14"/>
  <c r="BV253" i="14"/>
  <c r="CB252" i="14"/>
  <c r="BT252" i="14"/>
  <c r="BZ251" i="14"/>
  <c r="BX250" i="14"/>
  <c r="BX255" i="14"/>
  <c r="BV255" i="14"/>
  <c r="CA255" i="14"/>
  <c r="BS255" i="14"/>
  <c r="BX254" i="14"/>
  <c r="BV249" i="14"/>
  <c r="CB248" i="14"/>
  <c r="BT248" i="14"/>
  <c r="BZ247" i="14"/>
  <c r="BX246" i="14"/>
  <c r="BV245" i="14"/>
  <c r="CB244" i="14"/>
  <c r="BT244" i="14"/>
  <c r="BZ244" i="14"/>
  <c r="BZ249" i="14"/>
  <c r="BX248" i="14"/>
  <c r="BV247" i="14"/>
  <c r="CB246" i="14"/>
  <c r="BT246" i="14"/>
  <c r="BZ245" i="14"/>
  <c r="BX244" i="14"/>
  <c r="BV241" i="14"/>
  <c r="BY240" i="14"/>
  <c r="BX243" i="14"/>
  <c r="BY242" i="14"/>
  <c r="BV243" i="14"/>
  <c r="BZ239" i="14"/>
  <c r="CB243" i="14"/>
  <c r="BT243" i="14"/>
  <c r="BV237" i="14"/>
  <c r="BV234" i="14"/>
  <c r="BS234" i="14"/>
  <c r="BZ233" i="14"/>
  <c r="BM232" i="14"/>
  <c r="CB232" i="14" s="1"/>
  <c r="BI232" i="14"/>
  <c r="BX232" i="14" s="1"/>
  <c r="CA242" i="14"/>
  <c r="BS242" i="14"/>
  <c r="CA240" i="14"/>
  <c r="BS240" i="14"/>
  <c r="BW241" i="14"/>
  <c r="BZ240" i="14"/>
  <c r="BW239" i="14"/>
  <c r="CA238" i="14"/>
  <c r="BS238" i="14"/>
  <c r="BW237" i="14"/>
  <c r="CA236" i="14"/>
  <c r="BS236" i="14"/>
  <c r="BW235" i="14"/>
  <c r="BW233" i="14"/>
  <c r="BX242" i="14"/>
  <c r="BX240" i="14"/>
  <c r="CB241" i="14"/>
  <c r="BT241" i="14"/>
  <c r="CB239" i="14"/>
  <c r="BT239" i="14"/>
  <c r="BX238" i="14"/>
  <c r="CB237" i="14"/>
  <c r="BT237" i="14"/>
  <c r="BX236" i="14"/>
  <c r="CB235" i="14"/>
  <c r="BT235" i="14"/>
  <c r="BV242" i="14"/>
  <c r="BV240" i="14"/>
  <c r="CB233" i="14"/>
  <c r="BT233" i="14"/>
  <c r="BZ237" i="14"/>
  <c r="BV236" i="14"/>
  <c r="BZ235" i="14"/>
  <c r="CA233" i="14"/>
  <c r="CB242" i="14"/>
  <c r="CB238" i="14"/>
  <c r="CB236" i="14"/>
  <c r="BT232" i="14"/>
  <c r="CA232" i="14"/>
  <c r="BS232" i="14"/>
  <c r="BZ232" i="14"/>
  <c r="BW232" i="14"/>
  <c r="BV232" i="14"/>
  <c r="BY232" i="14"/>
  <c r="BZ164" i="14" l="1"/>
  <c r="CB164" i="14"/>
  <c r="BV164" i="14"/>
  <c r="BS164" i="14"/>
  <c r="BO164" i="14"/>
  <c r="BY164" i="14"/>
  <c r="BR164" i="14"/>
  <c r="BQ164" i="14"/>
  <c r="BN164" i="14"/>
  <c r="BU164" i="14"/>
  <c r="CA164" i="14"/>
  <c r="BT164" i="14"/>
  <c r="CC251" i="14"/>
  <c r="BW164" i="14"/>
  <c r="CC232" i="14"/>
  <c r="CC235" i="14"/>
  <c r="CC255" i="14"/>
  <c r="CC249" i="14"/>
  <c r="CC258" i="14"/>
  <c r="CC233" i="14"/>
  <c r="CC238" i="14"/>
  <c r="CC254" i="14"/>
  <c r="CC250" i="14"/>
  <c r="CC257" i="14"/>
  <c r="CC261" i="14"/>
  <c r="CC245" i="14"/>
  <c r="CC248" i="14"/>
  <c r="CC247" i="14"/>
  <c r="CC234" i="14"/>
  <c r="CC259" i="14"/>
  <c r="CC240" i="14"/>
  <c r="CC239" i="14"/>
  <c r="CC236" i="14"/>
  <c r="CC260" i="14"/>
  <c r="CC252" i="14"/>
  <c r="CC253" i="14"/>
  <c r="CC246" i="14"/>
  <c r="CC237" i="14"/>
  <c r="CC241" i="14"/>
  <c r="CC242" i="14"/>
  <c r="CC243" i="14"/>
  <c r="CC244" i="14"/>
  <c r="CC256" i="14"/>
  <c r="AN152" i="14"/>
  <c r="AO152" i="14"/>
  <c r="AP152" i="14"/>
  <c r="AQ152" i="14"/>
  <c r="AR152" i="14"/>
  <c r="AS152" i="14"/>
  <c r="AT152" i="14"/>
  <c r="AU152" i="14"/>
  <c r="AV152" i="14"/>
  <c r="AW152" i="14"/>
  <c r="BD152" i="14"/>
  <c r="BE152" i="14"/>
  <c r="BF152" i="14"/>
  <c r="BG152" i="14"/>
  <c r="BH152" i="14"/>
  <c r="BI152" i="14"/>
  <c r="BJ152" i="14"/>
  <c r="BK152" i="14"/>
  <c r="BL152" i="14"/>
  <c r="BM152" i="14"/>
  <c r="BN152" i="14"/>
  <c r="BO152" i="14"/>
  <c r="BP152" i="14"/>
  <c r="BQ152" i="14"/>
  <c r="BR152" i="14"/>
  <c r="AN153" i="14"/>
  <c r="AO153" i="14"/>
  <c r="AP153" i="14"/>
  <c r="AQ153" i="14"/>
  <c r="AR153" i="14"/>
  <c r="AS153" i="14"/>
  <c r="AT153" i="14"/>
  <c r="AU153" i="14"/>
  <c r="AV153" i="14"/>
  <c r="AW153" i="14"/>
  <c r="BD153" i="14"/>
  <c r="BE153" i="14"/>
  <c r="BF153" i="14"/>
  <c r="BG153" i="14"/>
  <c r="BH153" i="14"/>
  <c r="BI153" i="14"/>
  <c r="BJ153" i="14"/>
  <c r="BK153" i="14"/>
  <c r="BL153" i="14"/>
  <c r="BM153" i="14"/>
  <c r="BN153" i="14"/>
  <c r="BO153" i="14"/>
  <c r="BP153" i="14"/>
  <c r="BQ153" i="14"/>
  <c r="BR153" i="14"/>
  <c r="AN154" i="14"/>
  <c r="AO154" i="14"/>
  <c r="AP154" i="14"/>
  <c r="AQ154" i="14"/>
  <c r="AR154" i="14"/>
  <c r="AS154" i="14"/>
  <c r="AT154" i="14"/>
  <c r="AU154" i="14"/>
  <c r="AV154" i="14"/>
  <c r="AW154" i="14"/>
  <c r="BD154" i="14"/>
  <c r="BE154" i="14"/>
  <c r="BF154" i="14"/>
  <c r="BG154" i="14"/>
  <c r="BH154" i="14"/>
  <c r="BI154" i="14"/>
  <c r="BJ154" i="14"/>
  <c r="BK154" i="14"/>
  <c r="BL154" i="14"/>
  <c r="BM154" i="14"/>
  <c r="BN154" i="14"/>
  <c r="BO154" i="14"/>
  <c r="BP154" i="14"/>
  <c r="BQ154" i="14"/>
  <c r="BR154" i="14"/>
  <c r="AN155" i="14"/>
  <c r="AO155" i="14"/>
  <c r="AP155" i="14"/>
  <c r="AQ155" i="14"/>
  <c r="AR155" i="14"/>
  <c r="AS155" i="14"/>
  <c r="AT155" i="14"/>
  <c r="AU155" i="14"/>
  <c r="AV155" i="14"/>
  <c r="AW155" i="14"/>
  <c r="BD155" i="14"/>
  <c r="BE155" i="14"/>
  <c r="BF155" i="14"/>
  <c r="BG155" i="14"/>
  <c r="BH155" i="14"/>
  <c r="BI155" i="14"/>
  <c r="BJ155" i="14"/>
  <c r="BK155" i="14"/>
  <c r="BL155" i="14"/>
  <c r="BM155" i="14"/>
  <c r="BN155" i="14"/>
  <c r="BO155" i="14"/>
  <c r="BP155" i="14"/>
  <c r="BQ155" i="14"/>
  <c r="BR155" i="14"/>
  <c r="AN156" i="14"/>
  <c r="AO156" i="14"/>
  <c r="AP156" i="14"/>
  <c r="AQ156" i="14"/>
  <c r="AR156" i="14"/>
  <c r="AS156" i="14"/>
  <c r="AT156" i="14"/>
  <c r="AU156" i="14"/>
  <c r="AV156" i="14"/>
  <c r="AW156" i="14"/>
  <c r="BD156" i="14"/>
  <c r="BE156" i="14"/>
  <c r="BF156" i="14"/>
  <c r="BG156" i="14"/>
  <c r="BH156" i="14"/>
  <c r="BI156" i="14"/>
  <c r="BJ156" i="14"/>
  <c r="BK156" i="14"/>
  <c r="BL156" i="14"/>
  <c r="BM156" i="14"/>
  <c r="BN156" i="14"/>
  <c r="BO156" i="14"/>
  <c r="BP156" i="14"/>
  <c r="BQ156" i="14"/>
  <c r="BR156" i="14"/>
  <c r="AN157" i="14"/>
  <c r="AO157" i="14"/>
  <c r="AP157" i="14"/>
  <c r="AQ157" i="14"/>
  <c r="AR157" i="14"/>
  <c r="AS157" i="14"/>
  <c r="AT157" i="14"/>
  <c r="AU157" i="14"/>
  <c r="AV157" i="14"/>
  <c r="AW157" i="14"/>
  <c r="BD157" i="14"/>
  <c r="BE157" i="14"/>
  <c r="BF157" i="14"/>
  <c r="BG157" i="14"/>
  <c r="BH157" i="14"/>
  <c r="BI157" i="14"/>
  <c r="BJ157" i="14"/>
  <c r="BK157" i="14"/>
  <c r="BL157" i="14"/>
  <c r="BM157" i="14"/>
  <c r="BN157" i="14"/>
  <c r="BO157" i="14"/>
  <c r="BP157" i="14"/>
  <c r="BQ157" i="14"/>
  <c r="BR157" i="14"/>
  <c r="AN158" i="14"/>
  <c r="AO158" i="14"/>
  <c r="AP158" i="14"/>
  <c r="AQ158" i="14"/>
  <c r="AR158" i="14"/>
  <c r="AS158" i="14"/>
  <c r="AT158" i="14"/>
  <c r="AU158" i="14"/>
  <c r="AV158" i="14"/>
  <c r="AW158" i="14"/>
  <c r="BD158" i="14"/>
  <c r="BE158" i="14"/>
  <c r="BF158" i="14"/>
  <c r="BG158" i="14"/>
  <c r="BH158" i="14"/>
  <c r="BI158" i="14"/>
  <c r="BJ158" i="14"/>
  <c r="BK158" i="14"/>
  <c r="BL158" i="14"/>
  <c r="BM158" i="14"/>
  <c r="BN158" i="14"/>
  <c r="BO158" i="14"/>
  <c r="BP158" i="14"/>
  <c r="BQ158" i="14"/>
  <c r="BR158" i="14"/>
  <c r="AN159" i="14"/>
  <c r="AO159" i="14"/>
  <c r="AP159" i="14"/>
  <c r="AQ159" i="14"/>
  <c r="AR159" i="14"/>
  <c r="AS159" i="14"/>
  <c r="AT159" i="14"/>
  <c r="AU159" i="14"/>
  <c r="AV159" i="14"/>
  <c r="AW159" i="14"/>
  <c r="BD159" i="14"/>
  <c r="BE159" i="14"/>
  <c r="BF159" i="14"/>
  <c r="BG159" i="14"/>
  <c r="BH159" i="14"/>
  <c r="BI159" i="14"/>
  <c r="BJ159" i="14"/>
  <c r="BK159" i="14"/>
  <c r="BL159" i="14"/>
  <c r="BM159" i="14"/>
  <c r="BN159" i="14"/>
  <c r="BO159" i="14"/>
  <c r="BP159" i="14"/>
  <c r="BQ159" i="14"/>
  <c r="BR159" i="14"/>
  <c r="AN160" i="14"/>
  <c r="AO160" i="14"/>
  <c r="AP160" i="14"/>
  <c r="AQ160" i="14"/>
  <c r="AR160" i="14"/>
  <c r="AS160" i="14"/>
  <c r="AT160" i="14"/>
  <c r="AU160" i="14"/>
  <c r="AV160" i="14"/>
  <c r="AW160" i="14"/>
  <c r="BD160" i="14"/>
  <c r="BE160" i="14"/>
  <c r="BF160" i="14"/>
  <c r="BG160" i="14"/>
  <c r="BH160" i="14"/>
  <c r="BI160" i="14"/>
  <c r="BJ160" i="14"/>
  <c r="BK160" i="14"/>
  <c r="BL160" i="14"/>
  <c r="BM160" i="14"/>
  <c r="BN160" i="14"/>
  <c r="BO160" i="14"/>
  <c r="BP160" i="14"/>
  <c r="BQ160" i="14"/>
  <c r="BR160" i="14"/>
  <c r="AN161" i="14"/>
  <c r="AO161" i="14"/>
  <c r="AP161" i="14"/>
  <c r="AQ161" i="14"/>
  <c r="AR161" i="14"/>
  <c r="AS161" i="14"/>
  <c r="AT161" i="14"/>
  <c r="AU161" i="14"/>
  <c r="AV161" i="14"/>
  <c r="AW161" i="14"/>
  <c r="BD161" i="14"/>
  <c r="BE161" i="14"/>
  <c r="BF161" i="14"/>
  <c r="BG161" i="14"/>
  <c r="BH161" i="14"/>
  <c r="BI161" i="14"/>
  <c r="BJ161" i="14"/>
  <c r="BK161" i="14"/>
  <c r="BL161" i="14"/>
  <c r="BM161" i="14"/>
  <c r="BN161" i="14"/>
  <c r="BO161" i="14"/>
  <c r="BP161" i="14"/>
  <c r="BQ161" i="14"/>
  <c r="BR161" i="14"/>
  <c r="AN162" i="14"/>
  <c r="AO162" i="14"/>
  <c r="AP162" i="14"/>
  <c r="AQ162" i="14"/>
  <c r="AR162" i="14"/>
  <c r="AS162" i="14"/>
  <c r="AT162" i="14"/>
  <c r="AU162" i="14"/>
  <c r="AV162" i="14"/>
  <c r="AW162" i="14"/>
  <c r="BD162" i="14"/>
  <c r="BE162" i="14"/>
  <c r="BF162" i="14"/>
  <c r="BG162" i="14"/>
  <c r="BH162" i="14"/>
  <c r="BI162" i="14"/>
  <c r="BJ162" i="14"/>
  <c r="BK162" i="14"/>
  <c r="BL162" i="14"/>
  <c r="BM162" i="14"/>
  <c r="BN162" i="14"/>
  <c r="BO162" i="14"/>
  <c r="BP162" i="14"/>
  <c r="BQ162" i="14"/>
  <c r="BR162" i="14"/>
  <c r="AN151" i="14"/>
  <c r="AO151" i="14"/>
  <c r="AP151" i="14"/>
  <c r="AQ151" i="14"/>
  <c r="AR151" i="14"/>
  <c r="AS151" i="14"/>
  <c r="AT151" i="14"/>
  <c r="AU151" i="14"/>
  <c r="AV151" i="14"/>
  <c r="AW151" i="14"/>
  <c r="BD151" i="14"/>
  <c r="BE151" i="14"/>
  <c r="BF151" i="14"/>
  <c r="BG151" i="14"/>
  <c r="BH151" i="14"/>
  <c r="BI151" i="14"/>
  <c r="BJ151" i="14"/>
  <c r="BK151" i="14"/>
  <c r="BL151" i="14"/>
  <c r="BM151" i="14"/>
  <c r="BN151" i="14"/>
  <c r="BO151" i="14"/>
  <c r="BP151" i="14"/>
  <c r="BQ151" i="14"/>
  <c r="BR151" i="14"/>
  <c r="AN129" i="14"/>
  <c r="AO129" i="14"/>
  <c r="AP129" i="14"/>
  <c r="AQ129" i="14"/>
  <c r="AR129" i="14"/>
  <c r="AS129" i="14"/>
  <c r="AT129" i="14"/>
  <c r="AU129" i="14"/>
  <c r="AV129" i="14"/>
  <c r="AW129" i="14"/>
  <c r="BD129" i="14"/>
  <c r="BE129" i="14"/>
  <c r="BF129" i="14"/>
  <c r="BG129" i="14"/>
  <c r="BH129" i="14"/>
  <c r="BI129" i="14"/>
  <c r="BJ129" i="14"/>
  <c r="BK129" i="14"/>
  <c r="BL129" i="14"/>
  <c r="BM129" i="14"/>
  <c r="BN129" i="14"/>
  <c r="BO129" i="14"/>
  <c r="BP129" i="14"/>
  <c r="BQ129" i="14"/>
  <c r="BR129" i="14"/>
  <c r="AN130" i="14"/>
  <c r="AO130" i="14"/>
  <c r="AP130" i="14"/>
  <c r="AQ130" i="14"/>
  <c r="AR130" i="14"/>
  <c r="AS130" i="14"/>
  <c r="AT130" i="14"/>
  <c r="AU130" i="14"/>
  <c r="AV130" i="14"/>
  <c r="AW130" i="14"/>
  <c r="BD130" i="14"/>
  <c r="BE130" i="14"/>
  <c r="BF130" i="14"/>
  <c r="BG130" i="14"/>
  <c r="BH130" i="14"/>
  <c r="BI130" i="14"/>
  <c r="BJ130" i="14"/>
  <c r="BK130" i="14"/>
  <c r="BL130" i="14"/>
  <c r="BM130" i="14"/>
  <c r="BN130" i="14"/>
  <c r="BO130" i="14"/>
  <c r="BP130" i="14"/>
  <c r="BQ130" i="14"/>
  <c r="BR130" i="14"/>
  <c r="AN131" i="14"/>
  <c r="AO131" i="14"/>
  <c r="AP131" i="14"/>
  <c r="AQ131" i="14"/>
  <c r="AR131" i="14"/>
  <c r="AS131" i="14"/>
  <c r="AT131" i="14"/>
  <c r="AU131" i="14"/>
  <c r="AV131" i="14"/>
  <c r="AW131" i="14"/>
  <c r="BD131" i="14"/>
  <c r="BE131" i="14"/>
  <c r="BF131" i="14"/>
  <c r="BG131" i="14"/>
  <c r="BH131" i="14"/>
  <c r="BI131" i="14"/>
  <c r="BJ131" i="14"/>
  <c r="BK131" i="14"/>
  <c r="BL131" i="14"/>
  <c r="BM131" i="14"/>
  <c r="BN131" i="14"/>
  <c r="BO131" i="14"/>
  <c r="BP131" i="14"/>
  <c r="BQ131" i="14"/>
  <c r="BR131" i="14"/>
  <c r="AN132" i="14"/>
  <c r="AO132" i="14"/>
  <c r="AP132" i="14"/>
  <c r="AQ132" i="14"/>
  <c r="AR132" i="14"/>
  <c r="AS132" i="14"/>
  <c r="AT132" i="14"/>
  <c r="AU132" i="14"/>
  <c r="AV132" i="14"/>
  <c r="AW132" i="14"/>
  <c r="BD132" i="14"/>
  <c r="BE132" i="14"/>
  <c r="BF132" i="14"/>
  <c r="BG132" i="14"/>
  <c r="BH132" i="14"/>
  <c r="BI132" i="14"/>
  <c r="BJ132" i="14"/>
  <c r="BK132" i="14"/>
  <c r="BL132" i="14"/>
  <c r="BM132" i="14"/>
  <c r="BN132" i="14"/>
  <c r="BO132" i="14"/>
  <c r="BP132" i="14"/>
  <c r="BQ132" i="14"/>
  <c r="BR132" i="14"/>
  <c r="AN133" i="14"/>
  <c r="AO133" i="14"/>
  <c r="AP133" i="14"/>
  <c r="AQ133" i="14"/>
  <c r="AR133" i="14"/>
  <c r="AS133" i="14"/>
  <c r="AT133" i="14"/>
  <c r="AU133" i="14"/>
  <c r="AV133" i="14"/>
  <c r="AW133" i="14"/>
  <c r="BD133" i="14"/>
  <c r="BE133" i="14"/>
  <c r="BF133" i="14"/>
  <c r="BG133" i="14"/>
  <c r="BH133" i="14"/>
  <c r="BI133" i="14"/>
  <c r="BJ133" i="14"/>
  <c r="BK133" i="14"/>
  <c r="BL133" i="14"/>
  <c r="BM133" i="14"/>
  <c r="BN133" i="14"/>
  <c r="BO133" i="14"/>
  <c r="BP133" i="14"/>
  <c r="BQ133" i="14"/>
  <c r="BR133" i="14"/>
  <c r="AN134" i="14"/>
  <c r="AO134" i="14"/>
  <c r="AP134" i="14"/>
  <c r="AQ134" i="14"/>
  <c r="AR134" i="14"/>
  <c r="AS134" i="14"/>
  <c r="AT134" i="14"/>
  <c r="AU134" i="14"/>
  <c r="AV134" i="14"/>
  <c r="AW134" i="14"/>
  <c r="BD134" i="14"/>
  <c r="BE134" i="14"/>
  <c r="BF134" i="14"/>
  <c r="BG134" i="14"/>
  <c r="BH134" i="14"/>
  <c r="BI134" i="14"/>
  <c r="BJ134" i="14"/>
  <c r="BK134" i="14"/>
  <c r="BL134" i="14"/>
  <c r="BM134" i="14"/>
  <c r="BN134" i="14"/>
  <c r="BO134" i="14"/>
  <c r="BP134" i="14"/>
  <c r="BQ134" i="14"/>
  <c r="BR134" i="14"/>
  <c r="AN135" i="14"/>
  <c r="AO135" i="14"/>
  <c r="AP135" i="14"/>
  <c r="AQ135" i="14"/>
  <c r="AR135" i="14"/>
  <c r="AS135" i="14"/>
  <c r="AT135" i="14"/>
  <c r="AU135" i="14"/>
  <c r="AV135" i="14"/>
  <c r="AW135" i="14"/>
  <c r="BD135" i="14"/>
  <c r="BE135" i="14"/>
  <c r="BF135" i="14"/>
  <c r="BG135" i="14"/>
  <c r="BH135" i="14"/>
  <c r="BI135" i="14"/>
  <c r="BJ135" i="14"/>
  <c r="BK135" i="14"/>
  <c r="BL135" i="14"/>
  <c r="BM135" i="14"/>
  <c r="BN135" i="14"/>
  <c r="BO135" i="14"/>
  <c r="BP135" i="14"/>
  <c r="BQ135" i="14"/>
  <c r="BR135" i="14"/>
  <c r="AN136" i="14"/>
  <c r="AO136" i="14"/>
  <c r="AP136" i="14"/>
  <c r="AQ136" i="14"/>
  <c r="AR136" i="14"/>
  <c r="AS136" i="14"/>
  <c r="AT136" i="14"/>
  <c r="AU136" i="14"/>
  <c r="AV136" i="14"/>
  <c r="AW136" i="14"/>
  <c r="BD136" i="14"/>
  <c r="BE136" i="14"/>
  <c r="BF136" i="14"/>
  <c r="BG136" i="14"/>
  <c r="BH136" i="14"/>
  <c r="BI136" i="14"/>
  <c r="BJ136" i="14"/>
  <c r="BK136" i="14"/>
  <c r="BL136" i="14"/>
  <c r="BM136" i="14"/>
  <c r="BN136" i="14"/>
  <c r="BO136" i="14"/>
  <c r="BP136" i="14"/>
  <c r="BQ136" i="14"/>
  <c r="BR136" i="14"/>
  <c r="AN137" i="14"/>
  <c r="AO137" i="14"/>
  <c r="AP137" i="14"/>
  <c r="AQ137" i="14"/>
  <c r="AR137" i="14"/>
  <c r="AS137" i="14"/>
  <c r="AT137" i="14"/>
  <c r="AU137" i="14"/>
  <c r="AV137" i="14"/>
  <c r="AW137" i="14"/>
  <c r="BD137" i="14"/>
  <c r="BE137" i="14"/>
  <c r="BF137" i="14"/>
  <c r="BG137" i="14"/>
  <c r="BH137" i="14"/>
  <c r="BI137" i="14"/>
  <c r="BJ137" i="14"/>
  <c r="BK137" i="14"/>
  <c r="BL137" i="14"/>
  <c r="BM137" i="14"/>
  <c r="BN137" i="14"/>
  <c r="BO137" i="14"/>
  <c r="BP137" i="14"/>
  <c r="BQ137" i="14"/>
  <c r="BR137" i="14"/>
  <c r="AN138" i="14"/>
  <c r="AO138" i="14"/>
  <c r="AP138" i="14"/>
  <c r="AQ138" i="14"/>
  <c r="AR138" i="14"/>
  <c r="AS138" i="14"/>
  <c r="AT138" i="14"/>
  <c r="AU138" i="14"/>
  <c r="AV138" i="14"/>
  <c r="AW138" i="14"/>
  <c r="BD138" i="14"/>
  <c r="BE138" i="14"/>
  <c r="BF138" i="14"/>
  <c r="BG138" i="14"/>
  <c r="BH138" i="14"/>
  <c r="BI138" i="14"/>
  <c r="BJ138" i="14"/>
  <c r="BK138" i="14"/>
  <c r="BL138" i="14"/>
  <c r="BM138" i="14"/>
  <c r="BN138" i="14"/>
  <c r="BO138" i="14"/>
  <c r="BP138" i="14"/>
  <c r="BQ138" i="14"/>
  <c r="BR138" i="14"/>
  <c r="AN139" i="14"/>
  <c r="AO139" i="14"/>
  <c r="AP139" i="14"/>
  <c r="AQ139" i="14"/>
  <c r="AR139" i="14"/>
  <c r="AS139" i="14"/>
  <c r="AT139" i="14"/>
  <c r="AU139" i="14"/>
  <c r="AV139" i="14"/>
  <c r="AW139" i="14"/>
  <c r="BD139" i="14"/>
  <c r="BE139" i="14"/>
  <c r="BF139" i="14"/>
  <c r="BG139" i="14"/>
  <c r="BH139" i="14"/>
  <c r="BI139" i="14"/>
  <c r="BJ139" i="14"/>
  <c r="BK139" i="14"/>
  <c r="BL139" i="14"/>
  <c r="BM139" i="14"/>
  <c r="BN139" i="14"/>
  <c r="BO139" i="14"/>
  <c r="BP139" i="14"/>
  <c r="BQ139" i="14"/>
  <c r="BR139" i="14"/>
  <c r="AN140" i="14"/>
  <c r="AO140" i="14"/>
  <c r="AP140" i="14"/>
  <c r="AQ140" i="14"/>
  <c r="AR140" i="14"/>
  <c r="BW140" i="14" s="1"/>
  <c r="AS140" i="14"/>
  <c r="AT140" i="14"/>
  <c r="AU140" i="14"/>
  <c r="AV140" i="14"/>
  <c r="AW140" i="14"/>
  <c r="BD140" i="14"/>
  <c r="BE140" i="14"/>
  <c r="BF140" i="14"/>
  <c r="BG140" i="14"/>
  <c r="BH140" i="14"/>
  <c r="BI140" i="14"/>
  <c r="BJ140" i="14"/>
  <c r="BK140" i="14"/>
  <c r="BL140" i="14"/>
  <c r="BM140" i="14"/>
  <c r="BN140" i="14"/>
  <c r="BO140" i="14"/>
  <c r="BP140" i="14"/>
  <c r="BQ140" i="14"/>
  <c r="BR140" i="14"/>
  <c r="AN141" i="14"/>
  <c r="AO141" i="14"/>
  <c r="AP141" i="14"/>
  <c r="AQ141" i="14"/>
  <c r="AR141" i="14"/>
  <c r="AS141" i="14"/>
  <c r="AT141" i="14"/>
  <c r="AU141" i="14"/>
  <c r="AV141" i="14"/>
  <c r="AW141" i="14"/>
  <c r="BD141" i="14"/>
  <c r="BE141" i="14"/>
  <c r="BF141" i="14"/>
  <c r="BG141" i="14"/>
  <c r="BH141" i="14"/>
  <c r="BI141" i="14"/>
  <c r="BJ141" i="14"/>
  <c r="BK141" i="14"/>
  <c r="BL141" i="14"/>
  <c r="BM141" i="14"/>
  <c r="BN141" i="14"/>
  <c r="BO141" i="14"/>
  <c r="BP141" i="14"/>
  <c r="BQ141" i="14"/>
  <c r="BR141" i="14"/>
  <c r="AN142" i="14"/>
  <c r="AO142" i="14"/>
  <c r="AP142" i="14"/>
  <c r="AQ142" i="14"/>
  <c r="AR142" i="14"/>
  <c r="AS142" i="14"/>
  <c r="AT142" i="14"/>
  <c r="AU142" i="14"/>
  <c r="AV142" i="14"/>
  <c r="AW142" i="14"/>
  <c r="BD142" i="14"/>
  <c r="BE142" i="14"/>
  <c r="BF142" i="14"/>
  <c r="BG142" i="14"/>
  <c r="BH142" i="14"/>
  <c r="BI142" i="14"/>
  <c r="BJ142" i="14"/>
  <c r="BK142" i="14"/>
  <c r="BL142" i="14"/>
  <c r="BM142" i="14"/>
  <c r="BN142" i="14"/>
  <c r="BO142" i="14"/>
  <c r="BP142" i="14"/>
  <c r="BQ142" i="14"/>
  <c r="BR142" i="14"/>
  <c r="AN143" i="14"/>
  <c r="AO143" i="14"/>
  <c r="AP143" i="14"/>
  <c r="AQ143" i="14"/>
  <c r="AR143" i="14"/>
  <c r="AS143" i="14"/>
  <c r="AT143" i="14"/>
  <c r="AU143" i="14"/>
  <c r="AV143" i="14"/>
  <c r="AW143" i="14"/>
  <c r="BD143" i="14"/>
  <c r="BE143" i="14"/>
  <c r="BF143" i="14"/>
  <c r="BG143" i="14"/>
  <c r="BH143" i="14"/>
  <c r="BI143" i="14"/>
  <c r="BJ143" i="14"/>
  <c r="BK143" i="14"/>
  <c r="BL143" i="14"/>
  <c r="BM143" i="14"/>
  <c r="BN143" i="14"/>
  <c r="BO143" i="14"/>
  <c r="BP143" i="14"/>
  <c r="BQ143" i="14"/>
  <c r="BR143" i="14"/>
  <c r="AN144" i="14"/>
  <c r="AO144" i="14"/>
  <c r="AP144" i="14"/>
  <c r="AQ144" i="14"/>
  <c r="AR144" i="14"/>
  <c r="AS144" i="14"/>
  <c r="AT144" i="14"/>
  <c r="AU144" i="14"/>
  <c r="AV144" i="14"/>
  <c r="AW144" i="14"/>
  <c r="BD144" i="14"/>
  <c r="BE144" i="14"/>
  <c r="BF144" i="14"/>
  <c r="BG144" i="14"/>
  <c r="BH144" i="14"/>
  <c r="BI144" i="14"/>
  <c r="BJ144" i="14"/>
  <c r="BK144" i="14"/>
  <c r="BL144" i="14"/>
  <c r="BM144" i="14"/>
  <c r="BN144" i="14"/>
  <c r="BO144" i="14"/>
  <c r="BP144" i="14"/>
  <c r="BQ144" i="14"/>
  <c r="BR144" i="14"/>
  <c r="AN145" i="14"/>
  <c r="AO145" i="14"/>
  <c r="AP145" i="14"/>
  <c r="AQ145" i="14"/>
  <c r="AR145" i="14"/>
  <c r="AS145" i="14"/>
  <c r="AT145" i="14"/>
  <c r="AU145" i="14"/>
  <c r="AV145" i="14"/>
  <c r="AW145" i="14"/>
  <c r="BD145" i="14"/>
  <c r="BE145" i="14"/>
  <c r="BF145" i="14"/>
  <c r="BG145" i="14"/>
  <c r="BH145" i="14"/>
  <c r="BI145" i="14"/>
  <c r="BJ145" i="14"/>
  <c r="BK145" i="14"/>
  <c r="BL145" i="14"/>
  <c r="BM145" i="14"/>
  <c r="BN145" i="14"/>
  <c r="BO145" i="14"/>
  <c r="BP145" i="14"/>
  <c r="BQ145" i="14"/>
  <c r="BR145" i="14"/>
  <c r="AN146" i="14"/>
  <c r="AO146" i="14"/>
  <c r="AP146" i="14"/>
  <c r="AQ146" i="14"/>
  <c r="AR146" i="14"/>
  <c r="AS146" i="14"/>
  <c r="AT146" i="14"/>
  <c r="AU146" i="14"/>
  <c r="AV146" i="14"/>
  <c r="AW146" i="14"/>
  <c r="BD146" i="14"/>
  <c r="BE146" i="14"/>
  <c r="BF146" i="14"/>
  <c r="BG146" i="14"/>
  <c r="BH146" i="14"/>
  <c r="BI146" i="14"/>
  <c r="BJ146" i="14"/>
  <c r="BK146" i="14"/>
  <c r="BL146" i="14"/>
  <c r="BM146" i="14"/>
  <c r="BN146" i="14"/>
  <c r="BO146" i="14"/>
  <c r="BP146" i="14"/>
  <c r="BQ146" i="14"/>
  <c r="BR146" i="14"/>
  <c r="AN147" i="14"/>
  <c r="AO147" i="14"/>
  <c r="AP147" i="14"/>
  <c r="AQ147" i="14"/>
  <c r="AR147" i="14"/>
  <c r="AS147" i="14"/>
  <c r="AT147" i="14"/>
  <c r="AU147" i="14"/>
  <c r="AV147" i="14"/>
  <c r="AW147" i="14"/>
  <c r="BD147" i="14"/>
  <c r="BE147" i="14"/>
  <c r="BF147" i="14"/>
  <c r="BG147" i="14"/>
  <c r="BH147" i="14"/>
  <c r="BI147" i="14"/>
  <c r="BJ147" i="14"/>
  <c r="BK147" i="14"/>
  <c r="BL147" i="14"/>
  <c r="BM147" i="14"/>
  <c r="BN147" i="14"/>
  <c r="BO147" i="14"/>
  <c r="BP147" i="14"/>
  <c r="BQ147" i="14"/>
  <c r="BR147" i="14"/>
  <c r="AN148" i="14"/>
  <c r="AO148" i="14"/>
  <c r="AP148" i="14"/>
  <c r="AQ148" i="14"/>
  <c r="AR148" i="14"/>
  <c r="AS148" i="14"/>
  <c r="AT148" i="14"/>
  <c r="AU148" i="14"/>
  <c r="AV148" i="14"/>
  <c r="AW148" i="14"/>
  <c r="BD148" i="14"/>
  <c r="BE148" i="14"/>
  <c r="BF148" i="14"/>
  <c r="BG148" i="14"/>
  <c r="BH148" i="14"/>
  <c r="BI148" i="14"/>
  <c r="BJ148" i="14"/>
  <c r="BK148" i="14"/>
  <c r="BL148" i="14"/>
  <c r="BM148" i="14"/>
  <c r="BN148" i="14"/>
  <c r="BO148" i="14"/>
  <c r="BP148" i="14"/>
  <c r="BQ148" i="14"/>
  <c r="BR148" i="14"/>
  <c r="BW144" i="14" l="1"/>
  <c r="BY139" i="14"/>
  <c r="BT129" i="14"/>
  <c r="BW153" i="14"/>
  <c r="BV160" i="14"/>
  <c r="CA155" i="14"/>
  <c r="BS155" i="14"/>
  <c r="CA141" i="14"/>
  <c r="BS141" i="14"/>
  <c r="BW139" i="14"/>
  <c r="BY137" i="14"/>
  <c r="BX136" i="14"/>
  <c r="BV132" i="14"/>
  <c r="BU131" i="14"/>
  <c r="BV130" i="14"/>
  <c r="BU158" i="14"/>
  <c r="BX137" i="14"/>
  <c r="BW136" i="14"/>
  <c r="BU130" i="14"/>
  <c r="BU143" i="14"/>
  <c r="CA139" i="14"/>
  <c r="CB138" i="14"/>
  <c r="BT138" i="14"/>
  <c r="BU137" i="14"/>
  <c r="CA131" i="14"/>
  <c r="BS131" i="14"/>
  <c r="CB130" i="14"/>
  <c r="BT130" i="14"/>
  <c r="BY152" i="14"/>
  <c r="BX231" i="14"/>
  <c r="BR231" i="14"/>
  <c r="BY147" i="14"/>
  <c r="CB146" i="14"/>
  <c r="BT146" i="14"/>
  <c r="BX132" i="14"/>
  <c r="BX152" i="14"/>
  <c r="BW148" i="14"/>
  <c r="BZ143" i="14"/>
  <c r="CB135" i="14"/>
  <c r="BU152" i="14"/>
  <c r="CA231" i="14"/>
  <c r="BV129" i="14"/>
  <c r="BZ162" i="14"/>
  <c r="CA159" i="14"/>
  <c r="BV158" i="14"/>
  <c r="CB231" i="14"/>
  <c r="BV231" i="14"/>
  <c r="BY162" i="14"/>
  <c r="CA160" i="14"/>
  <c r="BS160" i="14"/>
  <c r="BT231" i="14"/>
  <c r="BZ231" i="14"/>
  <c r="BQ231" i="14"/>
  <c r="BO231" i="14"/>
  <c r="BW147" i="14"/>
  <c r="BX146" i="14"/>
  <c r="BY145" i="14"/>
  <c r="BZ144" i="14"/>
  <c r="BZ139" i="14"/>
  <c r="CA138" i="14"/>
  <c r="BS138" i="14"/>
  <c r="BT135" i="14"/>
  <c r="BW154" i="14"/>
  <c r="BU231" i="14"/>
  <c r="BS231" i="14"/>
  <c r="CB129" i="14"/>
  <c r="BV162" i="14"/>
  <c r="BW159" i="14"/>
  <c r="BZ158" i="14"/>
  <c r="CA157" i="14"/>
  <c r="CB156" i="14"/>
  <c r="BY231" i="14"/>
  <c r="CC230" i="14"/>
  <c r="BU132" i="14"/>
  <c r="BW160" i="14"/>
  <c r="BN231" i="14"/>
  <c r="BW231" i="14"/>
  <c r="BP231" i="14"/>
  <c r="CA137" i="14"/>
  <c r="BS137" i="14"/>
  <c r="BU154" i="14"/>
  <c r="BS162" i="14"/>
  <c r="CA132" i="14"/>
  <c r="BS132" i="14"/>
  <c r="CA161" i="14"/>
  <c r="BS161" i="14"/>
  <c r="BY143" i="14"/>
  <c r="BU141" i="14"/>
  <c r="CB159" i="14"/>
  <c r="CB141" i="14"/>
  <c r="BT141" i="14"/>
  <c r="BV140" i="14"/>
  <c r="BY138" i="14"/>
  <c r="BX130" i="14"/>
  <c r="BS129" i="14"/>
  <c r="BV151" i="14"/>
  <c r="BS159" i="14"/>
  <c r="BV156" i="14"/>
  <c r="CB152" i="14"/>
  <c r="BU161" i="14"/>
  <c r="BY158" i="14"/>
  <c r="BZ152" i="14"/>
  <c r="CA146" i="14"/>
  <c r="BS146" i="14"/>
  <c r="CB145" i="14"/>
  <c r="BT145" i="14"/>
  <c r="BX129" i="14"/>
  <c r="BS151" i="14"/>
  <c r="BZ157" i="14"/>
  <c r="CA156" i="14"/>
  <c r="BS156" i="14"/>
  <c r="BU142" i="14"/>
  <c r="BW142" i="14"/>
  <c r="BU138" i="14"/>
  <c r="BV137" i="14"/>
  <c r="BZ151" i="14"/>
  <c r="CB161" i="14"/>
  <c r="BT161" i="14"/>
  <c r="BW157" i="14"/>
  <c r="CB155" i="14"/>
  <c r="BT155" i="14"/>
  <c r="BY146" i="14"/>
  <c r="CA145" i="14"/>
  <c r="BY141" i="14"/>
  <c r="BY144" i="14"/>
  <c r="BU153" i="14"/>
  <c r="BY136" i="14"/>
  <c r="CB133" i="14"/>
  <c r="CB151" i="14"/>
  <c r="BT151" i="14"/>
  <c r="BU157" i="14"/>
  <c r="BU162" i="14"/>
  <c r="BW161" i="14"/>
  <c r="BY160" i="14"/>
  <c r="BU160" i="14"/>
  <c r="BS157" i="14"/>
  <c r="BU155" i="14"/>
  <c r="BY156" i="14"/>
  <c r="BU156" i="14"/>
  <c r="BW155" i="14"/>
  <c r="BY154" i="14"/>
  <c r="CB153" i="14"/>
  <c r="BT153" i="14"/>
  <c r="BW152" i="14"/>
  <c r="CA153" i="14"/>
  <c r="BS153" i="14"/>
  <c r="BT152" i="14"/>
  <c r="BX153" i="14"/>
  <c r="CA152" i="14"/>
  <c r="BX151" i="14"/>
  <c r="CB162" i="14"/>
  <c r="BW162" i="14"/>
  <c r="BZ161" i="14"/>
  <c r="CB160" i="14"/>
  <c r="BZ159" i="14"/>
  <c r="CB158" i="14"/>
  <c r="CB157" i="14"/>
  <c r="BV154" i="14"/>
  <c r="CB154" i="14"/>
  <c r="BW156" i="14"/>
  <c r="CA154" i="14"/>
  <c r="BS154" i="14"/>
  <c r="BX155" i="14"/>
  <c r="BS152" i="14"/>
  <c r="CA151" i="14"/>
  <c r="BT162" i="14"/>
  <c r="BY161" i="14"/>
  <c r="BY159" i="14"/>
  <c r="BT158" i="14"/>
  <c r="BY157" i="14"/>
  <c r="BZ155" i="14"/>
  <c r="BZ153" i="14"/>
  <c r="BW151" i="14"/>
  <c r="CA162" i="14"/>
  <c r="BX161" i="14"/>
  <c r="BT160" i="14"/>
  <c r="BX159" i="14"/>
  <c r="CA158" i="14"/>
  <c r="BS158" i="14"/>
  <c r="BX157" i="14"/>
  <c r="BT156" i="14"/>
  <c r="BY155" i="14"/>
  <c r="BT154" i="14"/>
  <c r="BY153" i="14"/>
  <c r="BU151" i="14"/>
  <c r="BV161" i="14"/>
  <c r="BZ160" i="14"/>
  <c r="BV159" i="14"/>
  <c r="BV157" i="14"/>
  <c r="BZ156" i="14"/>
  <c r="BZ154" i="14"/>
  <c r="BV152" i="14"/>
  <c r="BX162" i="14"/>
  <c r="BU159" i="14"/>
  <c r="BX158" i="14"/>
  <c r="BV155" i="14"/>
  <c r="BV153" i="14"/>
  <c r="BX160" i="14"/>
  <c r="BT159" i="14"/>
  <c r="BW158" i="14"/>
  <c r="BT157" i="14"/>
  <c r="BX156" i="14"/>
  <c r="BX154" i="14"/>
  <c r="BY151" i="14"/>
  <c r="BU148" i="14"/>
  <c r="BU147" i="14"/>
  <c r="BU145" i="14"/>
  <c r="BU144" i="14"/>
  <c r="BY135" i="14"/>
  <c r="BY134" i="14"/>
  <c r="BU133" i="14"/>
  <c r="BT133" i="14"/>
  <c r="BY129" i="14"/>
  <c r="CA129" i="14"/>
  <c r="BX148" i="14"/>
  <c r="BV147" i="14"/>
  <c r="CB148" i="14"/>
  <c r="BT148" i="14"/>
  <c r="CA143" i="14"/>
  <c r="BS143" i="14"/>
  <c r="BW145" i="14"/>
  <c r="BX144" i="14"/>
  <c r="CB140" i="14"/>
  <c r="BT140" i="14"/>
  <c r="CA140" i="14"/>
  <c r="BS140" i="14"/>
  <c r="BZ141" i="14"/>
  <c r="CB142" i="14"/>
  <c r="BT142" i="14"/>
  <c r="BV139" i="14"/>
  <c r="BX138" i="14"/>
  <c r="BW134" i="14"/>
  <c r="CA136" i="14"/>
  <c r="BS136" i="14"/>
  <c r="CA135" i="14"/>
  <c r="BS135" i="14"/>
  <c r="BU134" i="14"/>
  <c r="BZ135" i="14"/>
  <c r="CB134" i="14"/>
  <c r="BT134" i="14"/>
  <c r="BU135" i="14"/>
  <c r="BW133" i="14"/>
  <c r="BY132" i="14"/>
  <c r="BV133" i="14"/>
  <c r="BZ131" i="14"/>
  <c r="BX131" i="14"/>
  <c r="BZ129" i="14"/>
  <c r="CA148" i="14"/>
  <c r="BS148" i="14"/>
  <c r="BW146" i="14"/>
  <c r="BS145" i="14"/>
  <c r="CA142" i="14"/>
  <c r="BS142" i="14"/>
  <c r="BX141" i="14"/>
  <c r="BZ140" i="14"/>
  <c r="BU139" i="14"/>
  <c r="BW138" i="14"/>
  <c r="CB137" i="14"/>
  <c r="BT137" i="14"/>
  <c r="CA134" i="14"/>
  <c r="BS134" i="14"/>
  <c r="BW132" i="14"/>
  <c r="BY131" i="14"/>
  <c r="CA130" i="14"/>
  <c r="BS130" i="14"/>
  <c r="CB147" i="14"/>
  <c r="BT147" i="14"/>
  <c r="BX143" i="14"/>
  <c r="BZ142" i="14"/>
  <c r="BW141" i="14"/>
  <c r="BY140" i="14"/>
  <c r="CB139" i="14"/>
  <c r="BT139" i="14"/>
  <c r="BV138" i="14"/>
  <c r="BV136" i="14"/>
  <c r="BX135" i="14"/>
  <c r="BZ134" i="14"/>
  <c r="BZ130" i="14"/>
  <c r="BW129" i="14"/>
  <c r="BZ148" i="14"/>
  <c r="BY148" i="14"/>
  <c r="CA147" i="14"/>
  <c r="BS147" i="14"/>
  <c r="CB144" i="14"/>
  <c r="BT144" i="14"/>
  <c r="BW143" i="14"/>
  <c r="BY142" i="14"/>
  <c r="BV141" i="14"/>
  <c r="BX140" i="14"/>
  <c r="BS139" i="14"/>
  <c r="BZ137" i="14"/>
  <c r="BU136" i="14"/>
  <c r="BW135" i="14"/>
  <c r="CA133" i="14"/>
  <c r="BS133" i="14"/>
  <c r="BW131" i="14"/>
  <c r="BY130" i="14"/>
  <c r="BX145" i="14"/>
  <c r="CA144" i="14"/>
  <c r="BS144" i="14"/>
  <c r="BV143" i="14"/>
  <c r="BX142" i="14"/>
  <c r="CB136" i="14"/>
  <c r="BT136" i="14"/>
  <c r="BV135" i="14"/>
  <c r="BZ133" i="14"/>
  <c r="CB132" i="14"/>
  <c r="BT132" i="14"/>
  <c r="BV131" i="14"/>
  <c r="BU129" i="14"/>
  <c r="BY133" i="14"/>
  <c r="BW130" i="14"/>
  <c r="BX147" i="14"/>
  <c r="BZ146" i="14"/>
  <c r="BV145" i="14"/>
  <c r="CB143" i="14"/>
  <c r="BT143" i="14"/>
  <c r="BV142" i="14"/>
  <c r="BU140" i="14"/>
  <c r="BX139" i="14"/>
  <c r="BZ138" i="14"/>
  <c r="BW137" i="14"/>
  <c r="BZ136" i="14"/>
  <c r="BV134" i="14"/>
  <c r="BX133" i="14"/>
  <c r="BZ132" i="14"/>
  <c r="CB131" i="14"/>
  <c r="BT131" i="14"/>
  <c r="BV146" i="14"/>
  <c r="BV148" i="14"/>
  <c r="BZ147" i="14"/>
  <c r="BU146" i="14"/>
  <c r="BZ145" i="14"/>
  <c r="BV144" i="14"/>
  <c r="BX134" i="14"/>
  <c r="AN128" i="14"/>
  <c r="AO128" i="14"/>
  <c r="AP128" i="14"/>
  <c r="AQ128" i="14"/>
  <c r="AR128" i="14"/>
  <c r="AS128" i="14"/>
  <c r="AT128" i="14"/>
  <c r="AU128" i="14"/>
  <c r="AV128" i="14"/>
  <c r="AW128" i="14"/>
  <c r="BD128" i="14"/>
  <c r="BE128" i="14"/>
  <c r="BF128" i="14"/>
  <c r="BG128" i="14"/>
  <c r="BH128" i="14"/>
  <c r="BI128" i="14"/>
  <c r="BJ128" i="14"/>
  <c r="BK128" i="14"/>
  <c r="BL128" i="14"/>
  <c r="BM128" i="14"/>
  <c r="BN128" i="14"/>
  <c r="BO128" i="14"/>
  <c r="BP128" i="14"/>
  <c r="BQ128" i="14"/>
  <c r="BR128" i="14"/>
  <c r="BW128" i="14" l="1"/>
  <c r="CC132" i="14"/>
  <c r="CC152" i="14"/>
  <c r="CC129" i="14"/>
  <c r="CC144" i="14"/>
  <c r="CC146" i="14"/>
  <c r="CC138" i="14"/>
  <c r="CC161" i="14"/>
  <c r="BS128" i="14"/>
  <c r="CC131" i="14"/>
  <c r="CC141" i="14"/>
  <c r="CC162" i="14"/>
  <c r="CC151" i="14"/>
  <c r="CC155" i="14"/>
  <c r="CC159" i="14"/>
  <c r="CC134" i="14"/>
  <c r="CC142" i="14"/>
  <c r="CC156" i="14"/>
  <c r="CC147" i="14"/>
  <c r="CC137" i="14"/>
  <c r="CC145" i="14"/>
  <c r="CC158" i="14"/>
  <c r="CC135" i="14"/>
  <c r="CC139" i="14"/>
  <c r="CC136" i="14"/>
  <c r="CC140" i="14"/>
  <c r="CC154" i="14"/>
  <c r="CC153" i="14"/>
  <c r="CC143" i="14"/>
  <c r="CC130" i="14"/>
  <c r="CC148" i="14"/>
  <c r="CC160" i="14"/>
  <c r="CC157" i="14"/>
  <c r="BZ128" i="14"/>
  <c r="CC133" i="14"/>
  <c r="CA128" i="14"/>
  <c r="BY128" i="14"/>
  <c r="BX128" i="14"/>
  <c r="BV128" i="14"/>
  <c r="BU128" i="14"/>
  <c r="CB128" i="14"/>
  <c r="BT128" i="14"/>
  <c r="AN124" i="14"/>
  <c r="AO124" i="14"/>
  <c r="AP124" i="14"/>
  <c r="AQ124" i="14"/>
  <c r="AR124" i="14"/>
  <c r="AS124" i="14"/>
  <c r="AT124" i="14"/>
  <c r="AU124" i="14"/>
  <c r="AV124" i="14"/>
  <c r="AW124" i="14"/>
  <c r="BD124" i="14"/>
  <c r="BE124" i="14"/>
  <c r="BF124" i="14"/>
  <c r="BG124" i="14"/>
  <c r="BH124" i="14"/>
  <c r="BI124" i="14"/>
  <c r="BJ124" i="14"/>
  <c r="BK124" i="14"/>
  <c r="BL124" i="14"/>
  <c r="BM124" i="14"/>
  <c r="BN124" i="14"/>
  <c r="BO124" i="14"/>
  <c r="BP124" i="14"/>
  <c r="BQ124" i="14"/>
  <c r="BR124" i="14"/>
  <c r="AN125" i="14"/>
  <c r="AO125" i="14"/>
  <c r="AP125" i="14"/>
  <c r="AQ125" i="14"/>
  <c r="AR125" i="14"/>
  <c r="AS125" i="14"/>
  <c r="AT125" i="14"/>
  <c r="AU125" i="14"/>
  <c r="AV125" i="14"/>
  <c r="AW125" i="14"/>
  <c r="BD125" i="14"/>
  <c r="BE125" i="14"/>
  <c r="BF125" i="14"/>
  <c r="BG125" i="14"/>
  <c r="BH125" i="14"/>
  <c r="BI125" i="14"/>
  <c r="BJ125" i="14"/>
  <c r="BK125" i="14"/>
  <c r="BL125" i="14"/>
  <c r="BM125" i="14"/>
  <c r="BN125" i="14"/>
  <c r="BO125" i="14"/>
  <c r="BP125" i="14"/>
  <c r="BQ125" i="14"/>
  <c r="BR125" i="14"/>
  <c r="AN120" i="14"/>
  <c r="AO120" i="14"/>
  <c r="AP120" i="14"/>
  <c r="AQ120" i="14"/>
  <c r="AR120" i="14"/>
  <c r="AS120" i="14"/>
  <c r="AT120" i="14"/>
  <c r="AU120" i="14"/>
  <c r="AV120" i="14"/>
  <c r="AW120" i="14"/>
  <c r="BD120" i="14"/>
  <c r="BE120" i="14"/>
  <c r="BF120" i="14"/>
  <c r="BG120" i="14"/>
  <c r="BH120" i="14"/>
  <c r="BI120" i="14"/>
  <c r="BJ120" i="14"/>
  <c r="BK120" i="14"/>
  <c r="BL120" i="14"/>
  <c r="BM120" i="14"/>
  <c r="BN120" i="14"/>
  <c r="BO120" i="14"/>
  <c r="BP120" i="14"/>
  <c r="BQ120" i="14"/>
  <c r="BR120" i="14"/>
  <c r="AN121" i="14"/>
  <c r="AO121" i="14"/>
  <c r="AP121" i="14"/>
  <c r="AQ121" i="14"/>
  <c r="AR121" i="14"/>
  <c r="AS121" i="14"/>
  <c r="AT121" i="14"/>
  <c r="AU121" i="14"/>
  <c r="AV121" i="14"/>
  <c r="AW121" i="14"/>
  <c r="BD121" i="14"/>
  <c r="BE121" i="14"/>
  <c r="BF121" i="14"/>
  <c r="BG121" i="14"/>
  <c r="BH121" i="14"/>
  <c r="BI121" i="14"/>
  <c r="BJ121" i="14"/>
  <c r="BK121" i="14"/>
  <c r="BL121" i="14"/>
  <c r="BM121" i="14"/>
  <c r="BN121" i="14"/>
  <c r="BO121" i="14"/>
  <c r="BP121" i="14"/>
  <c r="BQ121" i="14"/>
  <c r="BR121" i="14"/>
  <c r="AN122" i="14"/>
  <c r="AO122" i="14"/>
  <c r="AP122" i="14"/>
  <c r="AQ122" i="14"/>
  <c r="AR122" i="14"/>
  <c r="AS122" i="14"/>
  <c r="AT122" i="14"/>
  <c r="AU122" i="14"/>
  <c r="AV122" i="14"/>
  <c r="AW122" i="14"/>
  <c r="BD122" i="14"/>
  <c r="BE122" i="14"/>
  <c r="BF122" i="14"/>
  <c r="BG122" i="14"/>
  <c r="BH122" i="14"/>
  <c r="BI122" i="14"/>
  <c r="BJ122" i="14"/>
  <c r="BK122" i="14"/>
  <c r="BL122" i="14"/>
  <c r="BM122" i="14"/>
  <c r="BN122" i="14"/>
  <c r="BO122" i="14"/>
  <c r="BP122" i="14"/>
  <c r="BQ122" i="14"/>
  <c r="BR122" i="14"/>
  <c r="AN123" i="14"/>
  <c r="AO123" i="14"/>
  <c r="AP123" i="14"/>
  <c r="AQ123" i="14"/>
  <c r="AR123" i="14"/>
  <c r="AS123" i="14"/>
  <c r="AT123" i="14"/>
  <c r="AU123" i="14"/>
  <c r="AV123" i="14"/>
  <c r="AW123" i="14"/>
  <c r="BD123" i="14"/>
  <c r="BE123" i="14"/>
  <c r="BF123" i="14"/>
  <c r="BG123" i="14"/>
  <c r="BH123" i="14"/>
  <c r="BW123" i="14" s="1"/>
  <c r="BI123" i="14"/>
  <c r="BJ123" i="14"/>
  <c r="BK123" i="14"/>
  <c r="BL123" i="14"/>
  <c r="BM123" i="14"/>
  <c r="BN123" i="14"/>
  <c r="BO123" i="14"/>
  <c r="BP123" i="14"/>
  <c r="BQ123" i="14"/>
  <c r="BR123" i="14"/>
  <c r="AN107" i="14"/>
  <c r="AO107" i="14"/>
  <c r="AP107" i="14"/>
  <c r="AQ107" i="14"/>
  <c r="AR107" i="14"/>
  <c r="AS107" i="14"/>
  <c r="AT107" i="14"/>
  <c r="AU107" i="14"/>
  <c r="AV107" i="14"/>
  <c r="AW107" i="14"/>
  <c r="BD107" i="14"/>
  <c r="BE107" i="14"/>
  <c r="BF107" i="14"/>
  <c r="BG107" i="14"/>
  <c r="BH107" i="14"/>
  <c r="BI107" i="14"/>
  <c r="BJ107" i="14"/>
  <c r="BK107" i="14"/>
  <c r="BL107" i="14"/>
  <c r="BM107" i="14"/>
  <c r="BN107" i="14"/>
  <c r="BO107" i="14"/>
  <c r="BP107" i="14"/>
  <c r="BQ107" i="14"/>
  <c r="BR107" i="14"/>
  <c r="AN108" i="14"/>
  <c r="AO108" i="14"/>
  <c r="AP108" i="14"/>
  <c r="AQ108" i="14"/>
  <c r="AR108" i="14"/>
  <c r="AS108" i="14"/>
  <c r="AT108" i="14"/>
  <c r="AU108" i="14"/>
  <c r="AV108" i="14"/>
  <c r="AW108" i="14"/>
  <c r="BD108" i="14"/>
  <c r="BE108" i="14"/>
  <c r="BF108" i="14"/>
  <c r="BG108" i="14"/>
  <c r="BH108" i="14"/>
  <c r="BI108" i="14"/>
  <c r="BJ108" i="14"/>
  <c r="BK108" i="14"/>
  <c r="BL108" i="14"/>
  <c r="BM108" i="14"/>
  <c r="BN108" i="14"/>
  <c r="BO108" i="14"/>
  <c r="BP108" i="14"/>
  <c r="BQ108" i="14"/>
  <c r="BR108" i="14"/>
  <c r="AN109" i="14"/>
  <c r="AO109" i="14"/>
  <c r="AP109" i="14"/>
  <c r="AQ109" i="14"/>
  <c r="AR109" i="14"/>
  <c r="AS109" i="14"/>
  <c r="AT109" i="14"/>
  <c r="AU109" i="14"/>
  <c r="AV109" i="14"/>
  <c r="AW109" i="14"/>
  <c r="BD109" i="14"/>
  <c r="BE109" i="14"/>
  <c r="BF109" i="14"/>
  <c r="BG109" i="14"/>
  <c r="BH109" i="14"/>
  <c r="BI109" i="14"/>
  <c r="BJ109" i="14"/>
  <c r="BK109" i="14"/>
  <c r="BL109" i="14"/>
  <c r="BM109" i="14"/>
  <c r="BN109" i="14"/>
  <c r="BO109" i="14"/>
  <c r="BP109" i="14"/>
  <c r="BQ109" i="14"/>
  <c r="BR109" i="14"/>
  <c r="AN110" i="14"/>
  <c r="AO110" i="14"/>
  <c r="AP110" i="14"/>
  <c r="AQ110" i="14"/>
  <c r="AR110" i="14"/>
  <c r="AS110" i="14"/>
  <c r="AT110" i="14"/>
  <c r="AU110" i="14"/>
  <c r="AV110" i="14"/>
  <c r="AW110" i="14"/>
  <c r="BD110" i="14"/>
  <c r="BE110" i="14"/>
  <c r="BF110" i="14"/>
  <c r="BG110" i="14"/>
  <c r="BH110" i="14"/>
  <c r="BI110" i="14"/>
  <c r="BJ110" i="14"/>
  <c r="BK110" i="14"/>
  <c r="BL110" i="14"/>
  <c r="BM110" i="14"/>
  <c r="BN110" i="14"/>
  <c r="BO110" i="14"/>
  <c r="BP110" i="14"/>
  <c r="BQ110" i="14"/>
  <c r="BR110" i="14"/>
  <c r="AN111" i="14"/>
  <c r="AO111" i="14"/>
  <c r="AP111" i="14"/>
  <c r="AQ111" i="14"/>
  <c r="AR111" i="14"/>
  <c r="AS111" i="14"/>
  <c r="AT111" i="14"/>
  <c r="AU111" i="14"/>
  <c r="AV111" i="14"/>
  <c r="AW111" i="14"/>
  <c r="BD111" i="14"/>
  <c r="BE111" i="14"/>
  <c r="BF111" i="14"/>
  <c r="BG111" i="14"/>
  <c r="BH111" i="14"/>
  <c r="BI111" i="14"/>
  <c r="BJ111" i="14"/>
  <c r="BK111" i="14"/>
  <c r="BL111" i="14"/>
  <c r="BM111" i="14"/>
  <c r="BN111" i="14"/>
  <c r="BO111" i="14"/>
  <c r="BP111" i="14"/>
  <c r="BQ111" i="14"/>
  <c r="BR111" i="14"/>
  <c r="AN112" i="14"/>
  <c r="AO112" i="14"/>
  <c r="AP112" i="14"/>
  <c r="AQ112" i="14"/>
  <c r="AR112" i="14"/>
  <c r="AS112" i="14"/>
  <c r="AT112" i="14"/>
  <c r="AU112" i="14"/>
  <c r="AV112" i="14"/>
  <c r="AW112" i="14"/>
  <c r="BD112" i="14"/>
  <c r="BE112" i="14"/>
  <c r="BF112" i="14"/>
  <c r="BG112" i="14"/>
  <c r="BH112" i="14"/>
  <c r="BI112" i="14"/>
  <c r="BJ112" i="14"/>
  <c r="BK112" i="14"/>
  <c r="BL112" i="14"/>
  <c r="BM112" i="14"/>
  <c r="BN112" i="14"/>
  <c r="BO112" i="14"/>
  <c r="BP112" i="14"/>
  <c r="BQ112" i="14"/>
  <c r="BR112" i="14"/>
  <c r="AN113" i="14"/>
  <c r="AO113" i="14"/>
  <c r="AP113" i="14"/>
  <c r="AQ113" i="14"/>
  <c r="AR113" i="14"/>
  <c r="AS113" i="14"/>
  <c r="AT113" i="14"/>
  <c r="AU113" i="14"/>
  <c r="AV113" i="14"/>
  <c r="AW113" i="14"/>
  <c r="BD113" i="14"/>
  <c r="BE113" i="14"/>
  <c r="BF113" i="14"/>
  <c r="BG113" i="14"/>
  <c r="BH113" i="14"/>
  <c r="BI113" i="14"/>
  <c r="BJ113" i="14"/>
  <c r="BK113" i="14"/>
  <c r="BL113" i="14"/>
  <c r="BM113" i="14"/>
  <c r="BN113" i="14"/>
  <c r="BO113" i="14"/>
  <c r="BP113" i="14"/>
  <c r="BQ113" i="14"/>
  <c r="BR113" i="14"/>
  <c r="AN114" i="14"/>
  <c r="AO114" i="14"/>
  <c r="AP114" i="14"/>
  <c r="AQ114" i="14"/>
  <c r="AR114" i="14"/>
  <c r="AS114" i="14"/>
  <c r="AT114" i="14"/>
  <c r="AU114" i="14"/>
  <c r="AV114" i="14"/>
  <c r="AW114" i="14"/>
  <c r="BD114" i="14"/>
  <c r="BE114" i="14"/>
  <c r="BF114" i="14"/>
  <c r="BG114" i="14"/>
  <c r="BH114" i="14"/>
  <c r="BI114" i="14"/>
  <c r="BJ114" i="14"/>
  <c r="BK114" i="14"/>
  <c r="BL114" i="14"/>
  <c r="BM114" i="14"/>
  <c r="BN114" i="14"/>
  <c r="BO114" i="14"/>
  <c r="BP114" i="14"/>
  <c r="BQ114" i="14"/>
  <c r="BR114" i="14"/>
  <c r="AN115" i="14"/>
  <c r="AO115" i="14"/>
  <c r="AP115" i="14"/>
  <c r="AQ115" i="14"/>
  <c r="AR115" i="14"/>
  <c r="AS115" i="14"/>
  <c r="AT115" i="14"/>
  <c r="AU115" i="14"/>
  <c r="AV115" i="14"/>
  <c r="AW115" i="14"/>
  <c r="BD115" i="14"/>
  <c r="BE115" i="14"/>
  <c r="BF115" i="14"/>
  <c r="BG115" i="14"/>
  <c r="BH115" i="14"/>
  <c r="BI115" i="14"/>
  <c r="BJ115" i="14"/>
  <c r="BK115" i="14"/>
  <c r="BL115" i="14"/>
  <c r="BM115" i="14"/>
  <c r="BN115" i="14"/>
  <c r="BO115" i="14"/>
  <c r="BP115" i="14"/>
  <c r="BQ115" i="14"/>
  <c r="BR115" i="14"/>
  <c r="AN116" i="14"/>
  <c r="AO116" i="14"/>
  <c r="AP116" i="14"/>
  <c r="AQ116" i="14"/>
  <c r="AR116" i="14"/>
  <c r="AS116" i="14"/>
  <c r="AT116" i="14"/>
  <c r="AU116" i="14"/>
  <c r="AV116" i="14"/>
  <c r="AW116" i="14"/>
  <c r="BD116" i="14"/>
  <c r="BE116" i="14"/>
  <c r="BF116" i="14"/>
  <c r="BG116" i="14"/>
  <c r="BH116" i="14"/>
  <c r="BI116" i="14"/>
  <c r="BJ116" i="14"/>
  <c r="BK116" i="14"/>
  <c r="BL116" i="14"/>
  <c r="BM116" i="14"/>
  <c r="BN116" i="14"/>
  <c r="BO116" i="14"/>
  <c r="BP116" i="14"/>
  <c r="BQ116" i="14"/>
  <c r="BR116" i="14"/>
  <c r="AN117" i="14"/>
  <c r="AO117" i="14"/>
  <c r="AP117" i="14"/>
  <c r="AQ117" i="14"/>
  <c r="AR117" i="14"/>
  <c r="AS117" i="14"/>
  <c r="AT117" i="14"/>
  <c r="AU117" i="14"/>
  <c r="AV117" i="14"/>
  <c r="AW117" i="14"/>
  <c r="BD117" i="14"/>
  <c r="BE117" i="14"/>
  <c r="BF117" i="14"/>
  <c r="BG117" i="14"/>
  <c r="BH117" i="14"/>
  <c r="BI117" i="14"/>
  <c r="BJ117" i="14"/>
  <c r="BK117" i="14"/>
  <c r="BL117" i="14"/>
  <c r="BM117" i="14"/>
  <c r="BN117" i="14"/>
  <c r="BO117" i="14"/>
  <c r="BP117" i="14"/>
  <c r="BQ117" i="14"/>
  <c r="BR117" i="14"/>
  <c r="AN118" i="14"/>
  <c r="AO118" i="14"/>
  <c r="AP118" i="14"/>
  <c r="AQ118" i="14"/>
  <c r="AR118" i="14"/>
  <c r="AS118" i="14"/>
  <c r="AT118" i="14"/>
  <c r="AU118" i="14"/>
  <c r="AV118" i="14"/>
  <c r="AW118" i="14"/>
  <c r="BD118" i="14"/>
  <c r="BE118" i="14"/>
  <c r="BF118" i="14"/>
  <c r="BG118" i="14"/>
  <c r="BH118" i="14"/>
  <c r="BI118" i="14"/>
  <c r="BJ118" i="14"/>
  <c r="BK118" i="14"/>
  <c r="BL118" i="14"/>
  <c r="BM118" i="14"/>
  <c r="BN118" i="14"/>
  <c r="BO118" i="14"/>
  <c r="BP118" i="14"/>
  <c r="BQ118" i="14"/>
  <c r="BR118" i="14"/>
  <c r="AN119" i="14"/>
  <c r="AO119" i="14"/>
  <c r="AP119" i="14"/>
  <c r="AQ119" i="14"/>
  <c r="AR119" i="14"/>
  <c r="AS119" i="14"/>
  <c r="AT119" i="14"/>
  <c r="AU119" i="14"/>
  <c r="AV119" i="14"/>
  <c r="AW119" i="14"/>
  <c r="BD119" i="14"/>
  <c r="BE119" i="14"/>
  <c r="BF119" i="14"/>
  <c r="BG119" i="14"/>
  <c r="BH119" i="14"/>
  <c r="BI119" i="14"/>
  <c r="BJ119" i="14"/>
  <c r="BK119" i="14"/>
  <c r="BL119" i="14"/>
  <c r="BM119" i="14"/>
  <c r="BN119" i="14"/>
  <c r="BO119" i="14"/>
  <c r="BP119" i="14"/>
  <c r="BQ119" i="14"/>
  <c r="BR119" i="14"/>
  <c r="AN106" i="14"/>
  <c r="AO106" i="14"/>
  <c r="AP106" i="14"/>
  <c r="AQ106" i="14"/>
  <c r="AR106" i="14"/>
  <c r="AS106" i="14"/>
  <c r="AT106" i="14"/>
  <c r="AU106" i="14"/>
  <c r="AV106" i="14"/>
  <c r="AW106" i="14"/>
  <c r="BD106" i="14"/>
  <c r="BE106" i="14"/>
  <c r="BF106" i="14"/>
  <c r="BG106" i="14"/>
  <c r="BH106" i="14"/>
  <c r="BI106" i="14"/>
  <c r="BJ106" i="14"/>
  <c r="BK106" i="14"/>
  <c r="BL106" i="14"/>
  <c r="BM106" i="14"/>
  <c r="BN106" i="14"/>
  <c r="BO106" i="14"/>
  <c r="BP106" i="14"/>
  <c r="BQ106" i="14"/>
  <c r="BR106" i="14"/>
  <c r="AN102" i="14"/>
  <c r="AN93" i="14"/>
  <c r="AO93" i="14"/>
  <c r="AP93" i="14"/>
  <c r="AQ93" i="14"/>
  <c r="AR93" i="14"/>
  <c r="AS93" i="14"/>
  <c r="AT93" i="14"/>
  <c r="AU93" i="14"/>
  <c r="AV93" i="14"/>
  <c r="AW93" i="14"/>
  <c r="BD93" i="14"/>
  <c r="BE93" i="14"/>
  <c r="BF93" i="14"/>
  <c r="BG93" i="14"/>
  <c r="BH93" i="14"/>
  <c r="BI93" i="14"/>
  <c r="BJ93" i="14"/>
  <c r="BK93" i="14"/>
  <c r="BL93" i="14"/>
  <c r="BM93" i="14"/>
  <c r="BN93" i="14"/>
  <c r="BO93" i="14"/>
  <c r="BP93" i="14"/>
  <c r="BQ93" i="14"/>
  <c r="BR93" i="14"/>
  <c r="AN94" i="14"/>
  <c r="AO94" i="14"/>
  <c r="AP94" i="14"/>
  <c r="AQ94" i="14"/>
  <c r="AR94" i="14"/>
  <c r="AS94" i="14"/>
  <c r="AT94" i="14"/>
  <c r="AU94" i="14"/>
  <c r="AV94" i="14"/>
  <c r="AW94" i="14"/>
  <c r="BD94" i="14"/>
  <c r="BE94" i="14"/>
  <c r="BF94" i="14"/>
  <c r="BG94" i="14"/>
  <c r="BH94" i="14"/>
  <c r="BI94" i="14"/>
  <c r="BJ94" i="14"/>
  <c r="BK94" i="14"/>
  <c r="BL94" i="14"/>
  <c r="BM94" i="14"/>
  <c r="BN94" i="14"/>
  <c r="BO94" i="14"/>
  <c r="BP94" i="14"/>
  <c r="BQ94" i="14"/>
  <c r="BR94" i="14"/>
  <c r="AN95" i="14"/>
  <c r="AO95" i="14"/>
  <c r="AP95" i="14"/>
  <c r="AQ95" i="14"/>
  <c r="AR95" i="14"/>
  <c r="AS95" i="14"/>
  <c r="AT95" i="14"/>
  <c r="AU95" i="14"/>
  <c r="AV95" i="14"/>
  <c r="AW95" i="14"/>
  <c r="BD95" i="14"/>
  <c r="BE95" i="14"/>
  <c r="BF95" i="14"/>
  <c r="BG95" i="14"/>
  <c r="BH95" i="14"/>
  <c r="BI95" i="14"/>
  <c r="BJ95" i="14"/>
  <c r="BK95" i="14"/>
  <c r="BL95" i="14"/>
  <c r="BM95" i="14"/>
  <c r="BN95" i="14"/>
  <c r="BO95" i="14"/>
  <c r="BP95" i="14"/>
  <c r="BQ95" i="14"/>
  <c r="BR95" i="14"/>
  <c r="AN96" i="14"/>
  <c r="AO96" i="14"/>
  <c r="AP96" i="14"/>
  <c r="AQ96" i="14"/>
  <c r="AR96" i="14"/>
  <c r="AS96" i="14"/>
  <c r="AT96" i="14"/>
  <c r="AU96" i="14"/>
  <c r="AV96" i="14"/>
  <c r="AW96" i="14"/>
  <c r="BD96" i="14"/>
  <c r="BE96" i="14"/>
  <c r="BF96" i="14"/>
  <c r="BG96" i="14"/>
  <c r="BH96" i="14"/>
  <c r="BI96" i="14"/>
  <c r="BJ96" i="14"/>
  <c r="BK96" i="14"/>
  <c r="BL96" i="14"/>
  <c r="BM96" i="14"/>
  <c r="BN96" i="14"/>
  <c r="BO96" i="14"/>
  <c r="BP96" i="14"/>
  <c r="BQ96" i="14"/>
  <c r="BR96" i="14"/>
  <c r="AN97" i="14"/>
  <c r="AO97" i="14"/>
  <c r="AP97" i="14"/>
  <c r="AQ97" i="14"/>
  <c r="AR97" i="14"/>
  <c r="AS97" i="14"/>
  <c r="AT97" i="14"/>
  <c r="AU97" i="14"/>
  <c r="AV97" i="14"/>
  <c r="AW97" i="14"/>
  <c r="BD97" i="14"/>
  <c r="BE97" i="14"/>
  <c r="BF97" i="14"/>
  <c r="BG97" i="14"/>
  <c r="BH97" i="14"/>
  <c r="BI97" i="14"/>
  <c r="BJ97" i="14"/>
  <c r="BK97" i="14"/>
  <c r="BL97" i="14"/>
  <c r="BM97" i="14"/>
  <c r="BN97" i="14"/>
  <c r="BO97" i="14"/>
  <c r="BP97" i="14"/>
  <c r="BQ97" i="14"/>
  <c r="BR97" i="14"/>
  <c r="AN98" i="14"/>
  <c r="AO98" i="14"/>
  <c r="AP98" i="14"/>
  <c r="AQ98" i="14"/>
  <c r="AR98" i="14"/>
  <c r="AS98" i="14"/>
  <c r="AT98" i="14"/>
  <c r="AU98" i="14"/>
  <c r="AV98" i="14"/>
  <c r="AW98" i="14"/>
  <c r="BD98" i="14"/>
  <c r="BE98" i="14"/>
  <c r="BF98" i="14"/>
  <c r="BG98" i="14"/>
  <c r="BH98" i="14"/>
  <c r="BI98" i="14"/>
  <c r="BJ98" i="14"/>
  <c r="BK98" i="14"/>
  <c r="BL98" i="14"/>
  <c r="BM98" i="14"/>
  <c r="BN98" i="14"/>
  <c r="BO98" i="14"/>
  <c r="BP98" i="14"/>
  <c r="BQ98" i="14"/>
  <c r="BR98" i="14"/>
  <c r="AN99" i="14"/>
  <c r="AO99" i="14"/>
  <c r="AP99" i="14"/>
  <c r="AQ99" i="14"/>
  <c r="AR99" i="14"/>
  <c r="AS99" i="14"/>
  <c r="AT99" i="14"/>
  <c r="AU99" i="14"/>
  <c r="AV99" i="14"/>
  <c r="AW99" i="14"/>
  <c r="BD99" i="14"/>
  <c r="BE99" i="14"/>
  <c r="BF99" i="14"/>
  <c r="BG99" i="14"/>
  <c r="BH99" i="14"/>
  <c r="BI99" i="14"/>
  <c r="BJ99" i="14"/>
  <c r="BK99" i="14"/>
  <c r="BL99" i="14"/>
  <c r="BM99" i="14"/>
  <c r="BN99" i="14"/>
  <c r="BO99" i="14"/>
  <c r="BP99" i="14"/>
  <c r="BQ99" i="14"/>
  <c r="BR99" i="14"/>
  <c r="AN100" i="14"/>
  <c r="AO100" i="14"/>
  <c r="AP100" i="14"/>
  <c r="AQ100" i="14"/>
  <c r="AR100" i="14"/>
  <c r="AS100" i="14"/>
  <c r="AT100" i="14"/>
  <c r="AU100" i="14"/>
  <c r="AV100" i="14"/>
  <c r="AW100" i="14"/>
  <c r="BD100" i="14"/>
  <c r="BE100" i="14"/>
  <c r="BF100" i="14"/>
  <c r="BG100" i="14"/>
  <c r="BH100" i="14"/>
  <c r="BI100" i="14"/>
  <c r="BJ100" i="14"/>
  <c r="BK100" i="14"/>
  <c r="BL100" i="14"/>
  <c r="BM100" i="14"/>
  <c r="BN100" i="14"/>
  <c r="BO100" i="14"/>
  <c r="BP100" i="14"/>
  <c r="BQ100" i="14"/>
  <c r="BR100" i="14"/>
  <c r="AN101" i="14"/>
  <c r="AO101" i="14"/>
  <c r="AP101" i="14"/>
  <c r="AQ101" i="14"/>
  <c r="AR101" i="14"/>
  <c r="AS101" i="14"/>
  <c r="AT101" i="14"/>
  <c r="AU101" i="14"/>
  <c r="AV101" i="14"/>
  <c r="AW101" i="14"/>
  <c r="BD101" i="14"/>
  <c r="BE101" i="14"/>
  <c r="BF101" i="14"/>
  <c r="BG101" i="14"/>
  <c r="BH101" i="14"/>
  <c r="BI101" i="14"/>
  <c r="BJ101" i="14"/>
  <c r="BK101" i="14"/>
  <c r="BL101" i="14"/>
  <c r="BM101" i="14"/>
  <c r="BN101" i="14"/>
  <c r="BO101" i="14"/>
  <c r="BP101" i="14"/>
  <c r="BQ101" i="14"/>
  <c r="BR101" i="14"/>
  <c r="AO102" i="14"/>
  <c r="AP102" i="14"/>
  <c r="AQ102" i="14"/>
  <c r="AR102" i="14"/>
  <c r="AS102" i="14"/>
  <c r="AT102" i="14"/>
  <c r="AU102" i="14"/>
  <c r="AV102" i="14"/>
  <c r="AW102" i="14"/>
  <c r="BD102" i="14"/>
  <c r="BE102" i="14"/>
  <c r="BF102" i="14"/>
  <c r="BG102" i="14"/>
  <c r="BH102" i="14"/>
  <c r="BI102" i="14"/>
  <c r="BJ102" i="14"/>
  <c r="BK102" i="14"/>
  <c r="BL102" i="14"/>
  <c r="BM102" i="14"/>
  <c r="BN102" i="14"/>
  <c r="BO102" i="14"/>
  <c r="BP102" i="14"/>
  <c r="BQ102" i="14"/>
  <c r="BR102" i="14"/>
  <c r="AN103" i="14"/>
  <c r="AO103" i="14"/>
  <c r="AP103" i="14"/>
  <c r="AQ103" i="14"/>
  <c r="AR103" i="14"/>
  <c r="AS103" i="14"/>
  <c r="AT103" i="14"/>
  <c r="AU103" i="14"/>
  <c r="AV103" i="14"/>
  <c r="AW103" i="14"/>
  <c r="BD103" i="14"/>
  <c r="BE103" i="14"/>
  <c r="BF103" i="14"/>
  <c r="BG103" i="14"/>
  <c r="BH103" i="14"/>
  <c r="BI103" i="14"/>
  <c r="BJ103" i="14"/>
  <c r="BK103" i="14"/>
  <c r="BL103" i="14"/>
  <c r="BM103" i="14"/>
  <c r="BN103" i="14"/>
  <c r="BO103" i="14"/>
  <c r="BP103" i="14"/>
  <c r="BQ103" i="14"/>
  <c r="BR103" i="14"/>
  <c r="AN92" i="14"/>
  <c r="AO92" i="14"/>
  <c r="AP92" i="14"/>
  <c r="AQ92" i="14"/>
  <c r="AR92" i="14"/>
  <c r="AS92" i="14"/>
  <c r="AT92" i="14"/>
  <c r="AU92" i="14"/>
  <c r="AV92" i="14"/>
  <c r="AW92" i="14"/>
  <c r="BD92" i="14"/>
  <c r="BE92" i="14"/>
  <c r="BF92" i="14"/>
  <c r="BG92" i="14"/>
  <c r="BH92" i="14"/>
  <c r="BI92" i="14"/>
  <c r="BJ92" i="14"/>
  <c r="BK92" i="14"/>
  <c r="BL92" i="14"/>
  <c r="BM92" i="14"/>
  <c r="BN92" i="14"/>
  <c r="BO92" i="14"/>
  <c r="BP92" i="14"/>
  <c r="BQ92" i="14"/>
  <c r="BR92" i="14"/>
  <c r="BS93" i="14" l="1"/>
  <c r="BU107" i="14"/>
  <c r="BV99" i="14"/>
  <c r="BV95" i="14"/>
  <c r="BW94" i="14"/>
  <c r="BX93" i="14"/>
  <c r="BS117" i="14"/>
  <c r="BT116" i="14"/>
  <c r="BU115" i="14"/>
  <c r="BX122" i="14"/>
  <c r="BX120" i="14"/>
  <c r="BX95" i="14"/>
  <c r="BU113" i="14"/>
  <c r="BY93" i="14"/>
  <c r="BY114" i="14"/>
  <c r="CA110" i="14"/>
  <c r="BS110" i="14"/>
  <c r="BW108" i="14"/>
  <c r="BU125" i="14"/>
  <c r="CB124" i="14"/>
  <c r="BT124" i="14"/>
  <c r="BS107" i="14"/>
  <c r="BV103" i="14"/>
  <c r="CA97" i="14"/>
  <c r="BS97" i="14"/>
  <c r="BU124" i="14"/>
  <c r="BN150" i="14"/>
  <c r="BX117" i="14"/>
  <c r="CA124" i="14"/>
  <c r="BS124" i="14"/>
  <c r="CA99" i="14"/>
  <c r="CA100" i="14"/>
  <c r="BS100" i="14"/>
  <c r="BY107" i="14"/>
  <c r="BW125" i="14"/>
  <c r="BX99" i="14"/>
  <c r="BS94" i="14"/>
  <c r="BY124" i="14"/>
  <c r="CC128" i="14"/>
  <c r="BS127" i="14" s="1"/>
  <c r="BQ150" i="14"/>
  <c r="BS101" i="14"/>
  <c r="BT100" i="14"/>
  <c r="BY97" i="14"/>
  <c r="BZ96" i="14"/>
  <c r="CA95" i="14"/>
  <c r="BU93" i="14"/>
  <c r="BW106" i="14"/>
  <c r="BV119" i="14"/>
  <c r="CB123" i="14"/>
  <c r="BT123" i="14"/>
  <c r="BV124" i="14"/>
  <c r="BZ102" i="14"/>
  <c r="BU111" i="14"/>
  <c r="BU123" i="14"/>
  <c r="BT98" i="14"/>
  <c r="BU97" i="14"/>
  <c r="BY125" i="14"/>
  <c r="BV92" i="14"/>
  <c r="BT118" i="14"/>
  <c r="CA122" i="14"/>
  <c r="BS122" i="14"/>
  <c r="CB121" i="14"/>
  <c r="BT121" i="14"/>
  <c r="BY100" i="14"/>
  <c r="BW102" i="14"/>
  <c r="CB96" i="14"/>
  <c r="BV94" i="14"/>
  <c r="BW93" i="14"/>
  <c r="BS150" i="14"/>
  <c r="CA150" i="14"/>
  <c r="CA127" i="14"/>
  <c r="BX127" i="14"/>
  <c r="BY127" i="14"/>
  <c r="BQ127" i="14"/>
  <c r="BV102" i="14"/>
  <c r="BW101" i="14"/>
  <c r="BS99" i="14"/>
  <c r="BU98" i="14"/>
  <c r="BS115" i="14"/>
  <c r="BV114" i="14"/>
  <c r="CB108" i="14"/>
  <c r="BP150" i="14"/>
  <c r="CC149" i="14"/>
  <c r="CD149" i="14" s="1"/>
  <c r="BU102" i="14"/>
  <c r="BW100" i="14"/>
  <c r="BY94" i="14"/>
  <c r="CA119" i="14"/>
  <c r="BS119" i="14"/>
  <c r="CB115" i="14"/>
  <c r="BT115" i="14"/>
  <c r="BU114" i="14"/>
  <c r="BX111" i="14"/>
  <c r="BW110" i="14"/>
  <c r="BZ109" i="14"/>
  <c r="CA107" i="14"/>
  <c r="CA120" i="14"/>
  <c r="BS120" i="14"/>
  <c r="BT150" i="14"/>
  <c r="BR150" i="14"/>
  <c r="BX150" i="14"/>
  <c r="BV150" i="14"/>
  <c r="CB95" i="14"/>
  <c r="BW121" i="14"/>
  <c r="CB150" i="14"/>
  <c r="BZ150" i="14"/>
  <c r="BU103" i="14"/>
  <c r="CA101" i="14"/>
  <c r="BU99" i="14"/>
  <c r="CB118" i="14"/>
  <c r="BW116" i="14"/>
  <c r="BW115" i="14"/>
  <c r="BY115" i="14"/>
  <c r="CA113" i="14"/>
  <c r="BS125" i="14"/>
  <c r="BU150" i="14"/>
  <c r="BO150" i="14"/>
  <c r="BW150" i="14"/>
  <c r="BZ125" i="14"/>
  <c r="BY150" i="14"/>
  <c r="BY103" i="14"/>
  <c r="BS95" i="14"/>
  <c r="BX103" i="14"/>
  <c r="BX100" i="14"/>
  <c r="CB99" i="14"/>
  <c r="BT99" i="14"/>
  <c r="CB98" i="14"/>
  <c r="BX97" i="14"/>
  <c r="BY96" i="14"/>
  <c r="BT94" i="14"/>
  <c r="CA106" i="14"/>
  <c r="BS106" i="14"/>
  <c r="BZ113" i="14"/>
  <c r="BZ107" i="14"/>
  <c r="CB107" i="14"/>
  <c r="BZ120" i="14"/>
  <c r="CB120" i="14"/>
  <c r="BT120" i="14"/>
  <c r="CA125" i="14"/>
  <c r="BZ101" i="14"/>
  <c r="BY99" i="14"/>
  <c r="BY98" i="14"/>
  <c r="BZ93" i="14"/>
  <c r="CB93" i="14"/>
  <c r="BT93" i="14"/>
  <c r="BY122" i="14"/>
  <c r="BU121" i="14"/>
  <c r="BY120" i="14"/>
  <c r="BZ92" i="14"/>
  <c r="CB103" i="14"/>
  <c r="BT103" i="14"/>
  <c r="BZ100" i="14"/>
  <c r="CB100" i="14"/>
  <c r="BZ98" i="14"/>
  <c r="BW96" i="14"/>
  <c r="BX94" i="14"/>
  <c r="BZ94" i="14"/>
  <c r="BY106" i="14"/>
  <c r="BV113" i="14"/>
  <c r="BV107" i="14"/>
  <c r="BX107" i="14"/>
  <c r="BT96" i="14"/>
  <c r="BZ118" i="14"/>
  <c r="BS113" i="14"/>
  <c r="BT112" i="14"/>
  <c r="BY121" i="14"/>
  <c r="BU120" i="14"/>
  <c r="BV93" i="14"/>
  <c r="CA123" i="14"/>
  <c r="BS123" i="14"/>
  <c r="BZ123" i="14"/>
  <c r="BV122" i="14"/>
  <c r="BX125" i="14"/>
  <c r="BX124" i="14"/>
  <c r="BY123" i="14"/>
  <c r="BU122" i="14"/>
  <c r="BW124" i="14"/>
  <c r="CB125" i="14"/>
  <c r="BV123" i="14"/>
  <c r="BZ122" i="14"/>
  <c r="BT125" i="14"/>
  <c r="BW122" i="14"/>
  <c r="CA121" i="14"/>
  <c r="BZ121" i="14"/>
  <c r="BS121" i="14"/>
  <c r="BV121" i="14"/>
  <c r="BY119" i="14"/>
  <c r="BV120" i="14"/>
  <c r="BV117" i="14"/>
  <c r="BW120" i="14"/>
  <c r="BZ116" i="14"/>
  <c r="BX115" i="14"/>
  <c r="BY112" i="14"/>
  <c r="CA115" i="14"/>
  <c r="CB114" i="14"/>
  <c r="BT114" i="14"/>
  <c r="BW113" i="14"/>
  <c r="BY110" i="14"/>
  <c r="BY108" i="14"/>
  <c r="CB110" i="14"/>
  <c r="BT110" i="14"/>
  <c r="BU109" i="14"/>
  <c r="BV108" i="14"/>
  <c r="BT108" i="14"/>
  <c r="BW107" i="14"/>
  <c r="BV106" i="14"/>
  <c r="BZ124" i="14"/>
  <c r="BX123" i="14"/>
  <c r="CB122" i="14"/>
  <c r="BT122" i="14"/>
  <c r="BX121" i="14"/>
  <c r="BV125" i="14"/>
  <c r="CA117" i="14"/>
  <c r="BW118" i="14"/>
  <c r="CB116" i="14"/>
  <c r="BX112" i="14"/>
  <c r="BW112" i="14"/>
  <c r="CB112" i="14"/>
  <c r="BX113" i="14"/>
  <c r="CB111" i="14"/>
  <c r="BT111" i="14"/>
  <c r="BZ110" i="14"/>
  <c r="BU110" i="14"/>
  <c r="CA109" i="14"/>
  <c r="BV109" i="14"/>
  <c r="BT107" i="14"/>
  <c r="BW114" i="14"/>
  <c r="BW109" i="14"/>
  <c r="CA108" i="14"/>
  <c r="BS108" i="14"/>
  <c r="BW111" i="14"/>
  <c r="BU106" i="14"/>
  <c r="BX119" i="14"/>
  <c r="CA114" i="14"/>
  <c r="BS114" i="14"/>
  <c r="CA112" i="14"/>
  <c r="BS112" i="14"/>
  <c r="BS109" i="14"/>
  <c r="CB106" i="14"/>
  <c r="BT106" i="14"/>
  <c r="BW119" i="14"/>
  <c r="CA118" i="14"/>
  <c r="BS118" i="14"/>
  <c r="BW117" i="14"/>
  <c r="CA116" i="14"/>
  <c r="BS116" i="14"/>
  <c r="BU119" i="14"/>
  <c r="BY118" i="14"/>
  <c r="BU117" i="14"/>
  <c r="BY116" i="14"/>
  <c r="CA111" i="14"/>
  <c r="BS111" i="14"/>
  <c r="BX109" i="14"/>
  <c r="BU118" i="14"/>
  <c r="BY117" i="14"/>
  <c r="BU116" i="14"/>
  <c r="BZ115" i="14"/>
  <c r="CB113" i="14"/>
  <c r="BT113" i="14"/>
  <c r="BV111" i="14"/>
  <c r="BU108" i="14"/>
  <c r="BZ106" i="14"/>
  <c r="BY113" i="14"/>
  <c r="BV112" i="14"/>
  <c r="BX110" i="14"/>
  <c r="BZ108" i="14"/>
  <c r="BV115" i="14"/>
  <c r="BU112" i="14"/>
  <c r="BZ111" i="14"/>
  <c r="CB109" i="14"/>
  <c r="BT109" i="14"/>
  <c r="BX106" i="14"/>
  <c r="CB119" i="14"/>
  <c r="BT119" i="14"/>
  <c r="BX118" i="14"/>
  <c r="CB117" i="14"/>
  <c r="BT117" i="14"/>
  <c r="BX116" i="14"/>
  <c r="BZ114" i="14"/>
  <c r="BY111" i="14"/>
  <c r="BV110" i="14"/>
  <c r="BX108" i="14"/>
  <c r="BZ119" i="14"/>
  <c r="BV118" i="14"/>
  <c r="BZ117" i="14"/>
  <c r="BV116" i="14"/>
  <c r="BX114" i="14"/>
  <c r="BZ112" i="14"/>
  <c r="BY109" i="14"/>
  <c r="CA103" i="14"/>
  <c r="BS103" i="14"/>
  <c r="BT102" i="14"/>
  <c r="BY102" i="14"/>
  <c r="CB102" i="14"/>
  <c r="BX101" i="14"/>
  <c r="BV101" i="14"/>
  <c r="BU101" i="14"/>
  <c r="BW98" i="14"/>
  <c r="BV97" i="14"/>
  <c r="BX96" i="14"/>
  <c r="BT95" i="14"/>
  <c r="BU95" i="14"/>
  <c r="CB94" i="14"/>
  <c r="CA94" i="14"/>
  <c r="BX102" i="14"/>
  <c r="BZ103" i="14"/>
  <c r="CB101" i="14"/>
  <c r="BT101" i="14"/>
  <c r="BW103" i="14"/>
  <c r="BY101" i="14"/>
  <c r="BV100" i="14"/>
  <c r="CA102" i="14"/>
  <c r="BS102" i="14"/>
  <c r="BU100" i="14"/>
  <c r="BX98" i="14"/>
  <c r="BZ99" i="14"/>
  <c r="CB97" i="14"/>
  <c r="BT97" i="14"/>
  <c r="BV98" i="14"/>
  <c r="BZ97" i="14"/>
  <c r="BW99" i="14"/>
  <c r="BV96" i="14"/>
  <c r="CA98" i="14"/>
  <c r="BS98" i="14"/>
  <c r="BU96" i="14"/>
  <c r="BW97" i="14"/>
  <c r="CA96" i="14"/>
  <c r="BS96" i="14"/>
  <c r="BY95" i="14"/>
  <c r="BW95" i="14"/>
  <c r="BZ95" i="14"/>
  <c r="BU94" i="14"/>
  <c r="CA93" i="14"/>
  <c r="BS92" i="14"/>
  <c r="BU92" i="14"/>
  <c r="CB92" i="14"/>
  <c r="CA92" i="14"/>
  <c r="BY92" i="14"/>
  <c r="BW92" i="14"/>
  <c r="BX92" i="14"/>
  <c r="BT92" i="14"/>
  <c r="CC97" i="14" l="1"/>
  <c r="BZ127" i="14"/>
  <c r="BV127" i="14"/>
  <c r="CC126" i="14"/>
  <c r="CD126" i="14" s="1"/>
  <c r="BR127" i="14"/>
  <c r="CC107" i="14"/>
  <c r="BP127" i="14"/>
  <c r="BW127" i="14"/>
  <c r="BU127" i="14"/>
  <c r="BT127" i="14"/>
  <c r="CB127" i="14"/>
  <c r="BO127" i="14"/>
  <c r="BN127" i="14"/>
  <c r="CC95" i="14"/>
  <c r="CC92" i="14"/>
  <c r="CC100" i="14"/>
  <c r="CC118" i="14"/>
  <c r="CC109" i="14"/>
  <c r="CC108" i="14"/>
  <c r="CC99" i="14"/>
  <c r="CC106" i="14"/>
  <c r="CC119" i="14"/>
  <c r="CC102" i="14"/>
  <c r="CC112" i="14"/>
  <c r="CC125" i="14"/>
  <c r="CC98" i="14"/>
  <c r="CC101" i="14"/>
  <c r="CC111" i="14"/>
  <c r="CC113" i="14"/>
  <c r="CC103" i="14"/>
  <c r="CC115" i="14"/>
  <c r="CC114" i="14"/>
  <c r="CC122" i="14"/>
  <c r="CC123" i="14"/>
  <c r="CC94" i="14"/>
  <c r="CC110" i="14"/>
  <c r="CC121" i="14"/>
  <c r="CC124" i="14"/>
  <c r="CC93" i="14"/>
  <c r="CC96" i="14"/>
  <c r="CC120" i="14"/>
  <c r="CC117" i="14"/>
  <c r="CC116" i="14"/>
  <c r="BZ105" i="14" l="1"/>
  <c r="BV105" i="14"/>
  <c r="BN105" i="14"/>
  <c r="CC104" i="14"/>
  <c r="CD104" i="14" s="1"/>
  <c r="CA91" i="14"/>
  <c r="BW105" i="14"/>
  <c r="BN91" i="14"/>
  <c r="BX91" i="14"/>
  <c r="BX105" i="14"/>
  <c r="BS105" i="14"/>
  <c r="BO91" i="14"/>
  <c r="BS91" i="14"/>
  <c r="BP105" i="14"/>
  <c r="CB105" i="14"/>
  <c r="BO105" i="14"/>
  <c r="BW91" i="14"/>
  <c r="CB91" i="14"/>
  <c r="BY91" i="14"/>
  <c r="BP91" i="14"/>
  <c r="BY105" i="14"/>
  <c r="BT91" i="14"/>
  <c r="CC90" i="14"/>
  <c r="BR91" i="14"/>
  <c r="BQ105" i="14"/>
  <c r="BU105" i="14"/>
  <c r="BT105" i="14"/>
  <c r="BZ91" i="14"/>
  <c r="BQ91" i="14"/>
  <c r="BU91" i="14"/>
  <c r="CA105" i="14"/>
  <c r="BR105" i="14"/>
  <c r="BV91" i="14"/>
  <c r="B204" i="13"/>
  <c r="AW78" i="14" l="1"/>
  <c r="AW79" i="14"/>
  <c r="AN79" i="14"/>
  <c r="AO79" i="14"/>
  <c r="AP79" i="14"/>
  <c r="AQ79" i="14"/>
  <c r="AR79" i="14"/>
  <c r="AS79" i="14"/>
  <c r="AT79" i="14"/>
  <c r="AU79" i="14"/>
  <c r="AV79" i="14"/>
  <c r="BD79" i="14"/>
  <c r="BE79" i="14"/>
  <c r="BF79" i="14"/>
  <c r="BG79" i="14"/>
  <c r="BH79" i="14"/>
  <c r="BI79" i="14"/>
  <c r="BJ79" i="14"/>
  <c r="BK79" i="14"/>
  <c r="BL79" i="14"/>
  <c r="BM79" i="14"/>
  <c r="BN79" i="14"/>
  <c r="BO79" i="14"/>
  <c r="BP79" i="14"/>
  <c r="BQ79" i="14"/>
  <c r="BR79" i="14"/>
  <c r="AN80" i="14"/>
  <c r="AO80" i="14"/>
  <c r="AP80" i="14"/>
  <c r="AQ80" i="14"/>
  <c r="AR80" i="14"/>
  <c r="AS80" i="14"/>
  <c r="AT80" i="14"/>
  <c r="AU80" i="14"/>
  <c r="AV80" i="14"/>
  <c r="AW80" i="14"/>
  <c r="BD80" i="14"/>
  <c r="BE80" i="14"/>
  <c r="BT80" i="14" s="1"/>
  <c r="BF80" i="14"/>
  <c r="BG80" i="14"/>
  <c r="BH80" i="14"/>
  <c r="BI80" i="14"/>
  <c r="BJ80" i="14"/>
  <c r="BK80" i="14"/>
  <c r="BL80" i="14"/>
  <c r="BM80" i="14"/>
  <c r="CB80" i="14" s="1"/>
  <c r="BN80" i="14"/>
  <c r="BO80" i="14"/>
  <c r="BP80" i="14"/>
  <c r="BQ80" i="14"/>
  <c r="BR80" i="14"/>
  <c r="AN81" i="14"/>
  <c r="AO81" i="14"/>
  <c r="AP81" i="14"/>
  <c r="AQ81" i="14"/>
  <c r="AR81" i="14"/>
  <c r="AS81" i="14"/>
  <c r="AT81" i="14"/>
  <c r="AU81" i="14"/>
  <c r="AV81" i="14"/>
  <c r="AW81" i="14"/>
  <c r="BD81" i="14"/>
  <c r="BS81" i="14" s="1"/>
  <c r="BE81" i="14"/>
  <c r="BF81" i="14"/>
  <c r="BG81" i="14"/>
  <c r="BH81" i="14"/>
  <c r="BI81" i="14"/>
  <c r="BJ81" i="14"/>
  <c r="BK81" i="14"/>
  <c r="BL81" i="14"/>
  <c r="CA81" i="14" s="1"/>
  <c r="BM81" i="14"/>
  <c r="BN81" i="14"/>
  <c r="BO81" i="14"/>
  <c r="BP81" i="14"/>
  <c r="BQ81" i="14"/>
  <c r="BR81" i="14"/>
  <c r="AN82" i="14"/>
  <c r="AO82" i="14"/>
  <c r="AP82" i="14"/>
  <c r="AQ82" i="14"/>
  <c r="AR82" i="14"/>
  <c r="AS82" i="14"/>
  <c r="AT82" i="14"/>
  <c r="AU82" i="14"/>
  <c r="AV82" i="14"/>
  <c r="AW82" i="14"/>
  <c r="BD82" i="14"/>
  <c r="BE82" i="14"/>
  <c r="BF82" i="14"/>
  <c r="BG82" i="14"/>
  <c r="BH82" i="14"/>
  <c r="BI82" i="14"/>
  <c r="BJ82" i="14"/>
  <c r="BK82" i="14"/>
  <c r="BL82" i="14"/>
  <c r="BM82" i="14"/>
  <c r="BN82" i="14"/>
  <c r="BO82" i="14"/>
  <c r="BP82" i="14"/>
  <c r="BQ82" i="14"/>
  <c r="BR82" i="14"/>
  <c r="AN83" i="14"/>
  <c r="AO83" i="14"/>
  <c r="AP83" i="14"/>
  <c r="AQ83" i="14"/>
  <c r="AR83" i="14"/>
  <c r="AS83" i="14"/>
  <c r="AT83" i="14"/>
  <c r="AU83" i="14"/>
  <c r="AV83" i="14"/>
  <c r="AW83" i="14"/>
  <c r="BD83" i="14"/>
  <c r="BE83" i="14"/>
  <c r="BF83" i="14"/>
  <c r="BG83" i="14"/>
  <c r="BH83" i="14"/>
  <c r="BI83" i="14"/>
  <c r="BJ83" i="14"/>
  <c r="BK83" i="14"/>
  <c r="BL83" i="14"/>
  <c r="BM83" i="14"/>
  <c r="BN83" i="14"/>
  <c r="BO83" i="14"/>
  <c r="BP83" i="14"/>
  <c r="BQ83" i="14"/>
  <c r="BR83" i="14"/>
  <c r="AN84" i="14"/>
  <c r="AO84" i="14"/>
  <c r="AP84" i="14"/>
  <c r="AQ84" i="14"/>
  <c r="AR84" i="14"/>
  <c r="AS84" i="14"/>
  <c r="AT84" i="14"/>
  <c r="AU84" i="14"/>
  <c r="AV84" i="14"/>
  <c r="AW84" i="14"/>
  <c r="BD84" i="14"/>
  <c r="BE84" i="14"/>
  <c r="BF84" i="14"/>
  <c r="BG84" i="14"/>
  <c r="BH84" i="14"/>
  <c r="BI84" i="14"/>
  <c r="BJ84" i="14"/>
  <c r="BK84" i="14"/>
  <c r="BL84" i="14"/>
  <c r="BM84" i="14"/>
  <c r="BN84" i="14"/>
  <c r="BO84" i="14"/>
  <c r="BP84" i="14"/>
  <c r="BQ84" i="14"/>
  <c r="BR84" i="14"/>
  <c r="AN85" i="14"/>
  <c r="AO85" i="14"/>
  <c r="AP85" i="14"/>
  <c r="AQ85" i="14"/>
  <c r="AR85" i="14"/>
  <c r="AS85" i="14"/>
  <c r="AT85" i="14"/>
  <c r="AU85" i="14"/>
  <c r="AV85" i="14"/>
  <c r="AW85" i="14"/>
  <c r="BD85" i="14"/>
  <c r="BE85" i="14"/>
  <c r="BF85" i="14"/>
  <c r="BG85" i="14"/>
  <c r="BH85" i="14"/>
  <c r="BI85" i="14"/>
  <c r="BJ85" i="14"/>
  <c r="BK85" i="14"/>
  <c r="BL85" i="14"/>
  <c r="BM85" i="14"/>
  <c r="BN85" i="14"/>
  <c r="BO85" i="14"/>
  <c r="BP85" i="14"/>
  <c r="BQ85" i="14"/>
  <c r="BR85" i="14"/>
  <c r="AN86" i="14"/>
  <c r="AO86" i="14"/>
  <c r="AP86" i="14"/>
  <c r="AQ86" i="14"/>
  <c r="AR86" i="14"/>
  <c r="AS86" i="14"/>
  <c r="AT86" i="14"/>
  <c r="AU86" i="14"/>
  <c r="AV86" i="14"/>
  <c r="AW86" i="14"/>
  <c r="BD86" i="14"/>
  <c r="BE86" i="14"/>
  <c r="BF86" i="14"/>
  <c r="BG86" i="14"/>
  <c r="BH86" i="14"/>
  <c r="BI86" i="14"/>
  <c r="BJ86" i="14"/>
  <c r="BK86" i="14"/>
  <c r="BL86" i="14"/>
  <c r="BM86" i="14"/>
  <c r="BN86" i="14"/>
  <c r="BO86" i="14"/>
  <c r="BP86" i="14"/>
  <c r="BQ86" i="14"/>
  <c r="BR86" i="14"/>
  <c r="AN87" i="14"/>
  <c r="AO87" i="14"/>
  <c r="AP87" i="14"/>
  <c r="AQ87" i="14"/>
  <c r="AR87" i="14"/>
  <c r="AS87" i="14"/>
  <c r="AT87" i="14"/>
  <c r="AU87" i="14"/>
  <c r="AV87" i="14"/>
  <c r="AW87" i="14"/>
  <c r="BD87" i="14"/>
  <c r="BE87" i="14"/>
  <c r="BF87" i="14"/>
  <c r="BG87" i="14"/>
  <c r="BH87" i="14"/>
  <c r="BI87" i="14"/>
  <c r="BJ87" i="14"/>
  <c r="BK87" i="14"/>
  <c r="BL87" i="14"/>
  <c r="BM87" i="14"/>
  <c r="BN87" i="14"/>
  <c r="BO87" i="14"/>
  <c r="BP87" i="14"/>
  <c r="BQ87" i="14"/>
  <c r="BR87" i="14"/>
  <c r="AN88" i="14"/>
  <c r="AO88" i="14"/>
  <c r="AP88" i="14"/>
  <c r="AQ88" i="14"/>
  <c r="AR88" i="14"/>
  <c r="AS88" i="14"/>
  <c r="AT88" i="14"/>
  <c r="AU88" i="14"/>
  <c r="AV88" i="14"/>
  <c r="AW88" i="14"/>
  <c r="BD88" i="14"/>
  <c r="BE88" i="14"/>
  <c r="BF88" i="14"/>
  <c r="BG88" i="14"/>
  <c r="BH88" i="14"/>
  <c r="BI88" i="14"/>
  <c r="BJ88" i="14"/>
  <c r="BK88" i="14"/>
  <c r="BL88" i="14"/>
  <c r="BM88" i="14"/>
  <c r="BN88" i="14"/>
  <c r="BO88" i="14"/>
  <c r="BP88" i="14"/>
  <c r="BQ88" i="14"/>
  <c r="BR88" i="14"/>
  <c r="AN89" i="14"/>
  <c r="AO89" i="14"/>
  <c r="AP89" i="14"/>
  <c r="AQ89" i="14"/>
  <c r="AR89" i="14"/>
  <c r="AS89" i="14"/>
  <c r="AT89" i="14"/>
  <c r="AU89" i="14"/>
  <c r="AV89" i="14"/>
  <c r="AW89" i="14"/>
  <c r="BD89" i="14"/>
  <c r="BE89" i="14"/>
  <c r="BF89" i="14"/>
  <c r="BG89" i="14"/>
  <c r="BH89" i="14"/>
  <c r="BI89" i="14"/>
  <c r="BJ89" i="14"/>
  <c r="BK89" i="14"/>
  <c r="BL89" i="14"/>
  <c r="BM89" i="14"/>
  <c r="BN89" i="14"/>
  <c r="BO89" i="14"/>
  <c r="BP89" i="14"/>
  <c r="BQ89" i="14"/>
  <c r="BR89" i="14"/>
  <c r="BR78" i="14"/>
  <c r="BQ78" i="14"/>
  <c r="BP78" i="14"/>
  <c r="BO78" i="14"/>
  <c r="BN78" i="14"/>
  <c r="BM78" i="14"/>
  <c r="BL78" i="14"/>
  <c r="BK78" i="14"/>
  <c r="BJ78" i="14"/>
  <c r="BI78" i="14"/>
  <c r="BH78" i="14"/>
  <c r="BG78" i="14"/>
  <c r="BF78" i="14"/>
  <c r="BE78" i="14"/>
  <c r="BD78" i="14"/>
  <c r="AV78" i="14"/>
  <c r="AU78" i="14"/>
  <c r="AT78" i="14"/>
  <c r="AS78" i="14"/>
  <c r="AR78" i="14"/>
  <c r="AQ78" i="14"/>
  <c r="AP78" i="14"/>
  <c r="AO78" i="14"/>
  <c r="AN78" i="14"/>
  <c r="BZ83" i="14" l="1"/>
  <c r="CA80" i="14"/>
  <c r="BS80" i="14"/>
  <c r="BT86" i="14"/>
  <c r="BX84" i="14"/>
  <c r="BV79" i="14"/>
  <c r="CB78" i="14"/>
  <c r="BX81" i="14"/>
  <c r="BY86" i="14"/>
  <c r="BW79" i="14"/>
  <c r="CB86" i="14"/>
  <c r="BZ80" i="14"/>
  <c r="BZ79" i="14"/>
  <c r="BT79" i="14"/>
  <c r="BV83" i="14"/>
  <c r="BZ89" i="14"/>
  <c r="BX85" i="14"/>
  <c r="CA83" i="14"/>
  <c r="BS83" i="14"/>
  <c r="BU81" i="14"/>
  <c r="CA78" i="14"/>
  <c r="BU80" i="14"/>
  <c r="BX87" i="14"/>
  <c r="BW83" i="14"/>
  <c r="BZ82" i="14"/>
  <c r="BV84" i="14"/>
  <c r="BT88" i="14"/>
  <c r="BZ86" i="14"/>
  <c r="BW82" i="14"/>
  <c r="BW80" i="14"/>
  <c r="BX79" i="14"/>
  <c r="BZ87" i="14"/>
  <c r="BW78" i="14"/>
  <c r="CB89" i="14"/>
  <c r="BW88" i="14"/>
  <c r="BY82" i="14"/>
  <c r="BS78" i="14"/>
  <c r="BS88" i="14"/>
  <c r="CB87" i="14"/>
  <c r="BT87" i="14"/>
  <c r="BW81" i="14"/>
  <c r="CB79" i="14"/>
  <c r="CB88" i="14"/>
  <c r="BU87" i="14"/>
  <c r="BZ88" i="14"/>
  <c r="BU85" i="14"/>
  <c r="BX83" i="14"/>
  <c r="BV80" i="14"/>
  <c r="BU78" i="14"/>
  <c r="BY88" i="14"/>
  <c r="BU86" i="14"/>
  <c r="BT84" i="14"/>
  <c r="BT89" i="14"/>
  <c r="BV88" i="14"/>
  <c r="BX88" i="14"/>
  <c r="CA88" i="14"/>
  <c r="BW87" i="14"/>
  <c r="BU83" i="14"/>
  <c r="CB83" i="14"/>
  <c r="BT83" i="14"/>
  <c r="BT82" i="14"/>
  <c r="BY80" i="14"/>
  <c r="BX89" i="14"/>
  <c r="BU88" i="14"/>
  <c r="BY89" i="14"/>
  <c r="BV87" i="14"/>
  <c r="BY87" i="14"/>
  <c r="BW84" i="14"/>
  <c r="BZ84" i="14"/>
  <c r="BY84" i="14"/>
  <c r="BY83" i="14"/>
  <c r="BY81" i="14"/>
  <c r="CB82" i="14"/>
  <c r="BT78" i="14"/>
  <c r="BY79" i="14"/>
  <c r="BV78" i="14"/>
  <c r="BZ78" i="14"/>
  <c r="BX78" i="14"/>
  <c r="BY78" i="14"/>
  <c r="BV89" i="14"/>
  <c r="BU89" i="14"/>
  <c r="CA89" i="14"/>
  <c r="BS89" i="14"/>
  <c r="BV85" i="14"/>
  <c r="CA85" i="14"/>
  <c r="BS85" i="14"/>
  <c r="BU84" i="14"/>
  <c r="CA87" i="14"/>
  <c r="BS87" i="14"/>
  <c r="BW86" i="14"/>
  <c r="BZ85" i="14"/>
  <c r="CB84" i="14"/>
  <c r="BV86" i="14"/>
  <c r="BY85" i="14"/>
  <c r="BV81" i="14"/>
  <c r="BV82" i="14"/>
  <c r="BU82" i="14"/>
  <c r="BZ81" i="14"/>
  <c r="BU79" i="14"/>
  <c r="CA79" i="14"/>
  <c r="BS79" i="14"/>
  <c r="BW89" i="14"/>
  <c r="BX86" i="14"/>
  <c r="BS86" i="14"/>
  <c r="BW85" i="14"/>
  <c r="CA86" i="14"/>
  <c r="CA84" i="14"/>
  <c r="BS84" i="14"/>
  <c r="CB85" i="14"/>
  <c r="BT85" i="14"/>
  <c r="CA82" i="14"/>
  <c r="BS82" i="14"/>
  <c r="BX82" i="14"/>
  <c r="CB81" i="14"/>
  <c r="BT81" i="14"/>
  <c r="BX80" i="14"/>
  <c r="BN56" i="14"/>
  <c r="BO56" i="14"/>
  <c r="BP56" i="14"/>
  <c r="BQ56" i="14"/>
  <c r="BR56" i="14"/>
  <c r="BN57" i="14"/>
  <c r="BO57" i="14"/>
  <c r="BP57" i="14"/>
  <c r="BQ57" i="14"/>
  <c r="BR57" i="14"/>
  <c r="BN58" i="14"/>
  <c r="BO58" i="14"/>
  <c r="BP58" i="14"/>
  <c r="BQ58" i="14"/>
  <c r="BR58" i="14"/>
  <c r="BN59" i="14"/>
  <c r="BO59" i="14"/>
  <c r="BP59" i="14"/>
  <c r="BQ59" i="14"/>
  <c r="BR59" i="14"/>
  <c r="BN60" i="14"/>
  <c r="BO60" i="14"/>
  <c r="BP60" i="14"/>
  <c r="BQ60" i="14"/>
  <c r="BR60" i="14"/>
  <c r="BN61" i="14"/>
  <c r="BO61" i="14"/>
  <c r="BP61" i="14"/>
  <c r="BQ61" i="14"/>
  <c r="BR61" i="14"/>
  <c r="BN62" i="14"/>
  <c r="BO62" i="14"/>
  <c r="BP62" i="14"/>
  <c r="BQ62" i="14"/>
  <c r="BR62" i="14"/>
  <c r="BN63" i="14"/>
  <c r="BO63" i="14"/>
  <c r="BP63" i="14"/>
  <c r="BQ63" i="14"/>
  <c r="BR63" i="14"/>
  <c r="BN64" i="14"/>
  <c r="BO64" i="14"/>
  <c r="BP64" i="14"/>
  <c r="BQ64" i="14"/>
  <c r="BR64" i="14"/>
  <c r="BN65" i="14"/>
  <c r="BO65" i="14"/>
  <c r="BP65" i="14"/>
  <c r="BQ65" i="14"/>
  <c r="BR65" i="14"/>
  <c r="BN66" i="14"/>
  <c r="BO66" i="14"/>
  <c r="BP66" i="14"/>
  <c r="BQ66" i="14"/>
  <c r="BR66" i="14"/>
  <c r="BN67" i="14"/>
  <c r="BO67" i="14"/>
  <c r="BP67" i="14"/>
  <c r="BQ67" i="14"/>
  <c r="BR67" i="14"/>
  <c r="BN68" i="14"/>
  <c r="BO68" i="14"/>
  <c r="BP68" i="14"/>
  <c r="BQ68" i="14"/>
  <c r="BR68" i="14"/>
  <c r="BN69" i="14"/>
  <c r="BO69" i="14"/>
  <c r="BP69" i="14"/>
  <c r="BQ69" i="14"/>
  <c r="BR69" i="14"/>
  <c r="BN70" i="14"/>
  <c r="BO70" i="14"/>
  <c r="BP70" i="14"/>
  <c r="BQ70" i="14"/>
  <c r="BR70" i="14"/>
  <c r="BN71" i="14"/>
  <c r="BO71" i="14"/>
  <c r="BP71" i="14"/>
  <c r="BQ71" i="14"/>
  <c r="BR71" i="14"/>
  <c r="BN72" i="14"/>
  <c r="BO72" i="14"/>
  <c r="BP72" i="14"/>
  <c r="BQ72" i="14"/>
  <c r="BR72" i="14"/>
  <c r="BN73" i="14"/>
  <c r="BO73" i="14"/>
  <c r="BP73" i="14"/>
  <c r="BQ73" i="14"/>
  <c r="BR73" i="14"/>
  <c r="BN74" i="14"/>
  <c r="BO74" i="14"/>
  <c r="BP74" i="14"/>
  <c r="BQ74" i="14"/>
  <c r="BR74" i="14"/>
  <c r="BN75" i="14"/>
  <c r="BO75" i="14"/>
  <c r="BP75" i="14"/>
  <c r="BQ75" i="14"/>
  <c r="BR75" i="14"/>
  <c r="BD55" i="14"/>
  <c r="BE55" i="14"/>
  <c r="BF55" i="14"/>
  <c r="BG55" i="14"/>
  <c r="BH55" i="14"/>
  <c r="BI55" i="14"/>
  <c r="BJ55" i="14"/>
  <c r="BK55" i="14"/>
  <c r="BL55" i="14"/>
  <c r="BM55" i="14"/>
  <c r="BD56" i="14"/>
  <c r="BE56" i="14"/>
  <c r="BF56" i="14"/>
  <c r="BG56" i="14"/>
  <c r="BH56" i="14"/>
  <c r="BI56" i="14"/>
  <c r="BJ56" i="14"/>
  <c r="BK56" i="14"/>
  <c r="BL56" i="14"/>
  <c r="BM56" i="14"/>
  <c r="BD57" i="14"/>
  <c r="BE57" i="14"/>
  <c r="BF57" i="14"/>
  <c r="BG57" i="14"/>
  <c r="BH57" i="14"/>
  <c r="BI57" i="14"/>
  <c r="BJ57" i="14"/>
  <c r="BK57" i="14"/>
  <c r="BL57" i="14"/>
  <c r="BM57" i="14"/>
  <c r="BD58" i="14"/>
  <c r="BE58" i="14"/>
  <c r="BF58" i="14"/>
  <c r="BG58" i="14"/>
  <c r="BH58" i="14"/>
  <c r="BI58" i="14"/>
  <c r="BJ58" i="14"/>
  <c r="BK58" i="14"/>
  <c r="BL58" i="14"/>
  <c r="BM58" i="14"/>
  <c r="BD59" i="14"/>
  <c r="BE59" i="14"/>
  <c r="BF59" i="14"/>
  <c r="BG59" i="14"/>
  <c r="BH59" i="14"/>
  <c r="BI59" i="14"/>
  <c r="BJ59" i="14"/>
  <c r="BK59" i="14"/>
  <c r="BL59" i="14"/>
  <c r="BM59" i="14"/>
  <c r="BD60" i="14"/>
  <c r="BE60" i="14"/>
  <c r="BF60" i="14"/>
  <c r="BG60" i="14"/>
  <c r="BH60" i="14"/>
  <c r="BI60" i="14"/>
  <c r="BJ60" i="14"/>
  <c r="BK60" i="14"/>
  <c r="BL60" i="14"/>
  <c r="BM60" i="14"/>
  <c r="BD61" i="14"/>
  <c r="BE61" i="14"/>
  <c r="BF61" i="14"/>
  <c r="BG61" i="14"/>
  <c r="BH61" i="14"/>
  <c r="BI61" i="14"/>
  <c r="BJ61" i="14"/>
  <c r="BK61" i="14"/>
  <c r="BL61" i="14"/>
  <c r="BM61" i="14"/>
  <c r="BD62" i="14"/>
  <c r="BE62" i="14"/>
  <c r="BF62" i="14"/>
  <c r="BG62" i="14"/>
  <c r="BH62" i="14"/>
  <c r="BI62" i="14"/>
  <c r="BJ62" i="14"/>
  <c r="BK62" i="14"/>
  <c r="BL62" i="14"/>
  <c r="BM62" i="14"/>
  <c r="BD63" i="14"/>
  <c r="BE63" i="14"/>
  <c r="BF63" i="14"/>
  <c r="BG63" i="14"/>
  <c r="BH63" i="14"/>
  <c r="BI63" i="14"/>
  <c r="BJ63" i="14"/>
  <c r="BK63" i="14"/>
  <c r="BL63" i="14"/>
  <c r="BM63" i="14"/>
  <c r="BD64" i="14"/>
  <c r="BE64" i="14"/>
  <c r="BF64" i="14"/>
  <c r="BG64" i="14"/>
  <c r="BH64" i="14"/>
  <c r="BI64" i="14"/>
  <c r="BJ64" i="14"/>
  <c r="BK64" i="14"/>
  <c r="BL64" i="14"/>
  <c r="BM64" i="14"/>
  <c r="BD65" i="14"/>
  <c r="BE65" i="14"/>
  <c r="BF65" i="14"/>
  <c r="BG65" i="14"/>
  <c r="BH65" i="14"/>
  <c r="BI65" i="14"/>
  <c r="BJ65" i="14"/>
  <c r="BK65" i="14"/>
  <c r="BL65" i="14"/>
  <c r="BM65" i="14"/>
  <c r="BD66" i="14"/>
  <c r="BE66" i="14"/>
  <c r="BF66" i="14"/>
  <c r="BG66" i="14"/>
  <c r="BH66" i="14"/>
  <c r="BI66" i="14"/>
  <c r="BJ66" i="14"/>
  <c r="BK66" i="14"/>
  <c r="BL66" i="14"/>
  <c r="BM66" i="14"/>
  <c r="BD67" i="14"/>
  <c r="BE67" i="14"/>
  <c r="BF67" i="14"/>
  <c r="BG67" i="14"/>
  <c r="BH67" i="14"/>
  <c r="BI67" i="14"/>
  <c r="BJ67" i="14"/>
  <c r="BK67" i="14"/>
  <c r="BL67" i="14"/>
  <c r="BM67" i="14"/>
  <c r="BD68" i="14"/>
  <c r="BE68" i="14"/>
  <c r="BF68" i="14"/>
  <c r="BG68" i="14"/>
  <c r="BH68" i="14"/>
  <c r="BI68" i="14"/>
  <c r="BJ68" i="14"/>
  <c r="BK68" i="14"/>
  <c r="BL68" i="14"/>
  <c r="BM68" i="14"/>
  <c r="BD69" i="14"/>
  <c r="BE69" i="14"/>
  <c r="BF69" i="14"/>
  <c r="BG69" i="14"/>
  <c r="BH69" i="14"/>
  <c r="BI69" i="14"/>
  <c r="BJ69" i="14"/>
  <c r="BK69" i="14"/>
  <c r="BL69" i="14"/>
  <c r="BM69" i="14"/>
  <c r="BD70" i="14"/>
  <c r="BE70" i="14"/>
  <c r="BF70" i="14"/>
  <c r="BG70" i="14"/>
  <c r="BH70" i="14"/>
  <c r="BI70" i="14"/>
  <c r="BJ70" i="14"/>
  <c r="BK70" i="14"/>
  <c r="BL70" i="14"/>
  <c r="BM70" i="14"/>
  <c r="BD71" i="14"/>
  <c r="BE71" i="14"/>
  <c r="BF71" i="14"/>
  <c r="BG71" i="14"/>
  <c r="BH71" i="14"/>
  <c r="BI71" i="14"/>
  <c r="BJ71" i="14"/>
  <c r="BK71" i="14"/>
  <c r="BL71" i="14"/>
  <c r="BM71" i="14"/>
  <c r="BD72" i="14"/>
  <c r="BE72" i="14"/>
  <c r="BF72" i="14"/>
  <c r="BG72" i="14"/>
  <c r="BH72" i="14"/>
  <c r="BI72" i="14"/>
  <c r="BJ72" i="14"/>
  <c r="BK72" i="14"/>
  <c r="BL72" i="14"/>
  <c r="BM72" i="14"/>
  <c r="BD73" i="14"/>
  <c r="BE73" i="14"/>
  <c r="BF73" i="14"/>
  <c r="BG73" i="14"/>
  <c r="BH73" i="14"/>
  <c r="BI73" i="14"/>
  <c r="BJ73" i="14"/>
  <c r="BK73" i="14"/>
  <c r="BL73" i="14"/>
  <c r="BM73" i="14"/>
  <c r="BD74" i="14"/>
  <c r="BE74" i="14"/>
  <c r="BF74" i="14"/>
  <c r="BG74" i="14"/>
  <c r="BH74" i="14"/>
  <c r="BI74" i="14"/>
  <c r="BJ74" i="14"/>
  <c r="BK74" i="14"/>
  <c r="BL74" i="14"/>
  <c r="BM74" i="14"/>
  <c r="BD75" i="14"/>
  <c r="BE75" i="14"/>
  <c r="BF75" i="14"/>
  <c r="BG75" i="14"/>
  <c r="BH75" i="14"/>
  <c r="BI75" i="14"/>
  <c r="BJ75" i="14"/>
  <c r="BK75" i="14"/>
  <c r="BL75" i="14"/>
  <c r="BM75" i="14"/>
  <c r="AN58" i="14"/>
  <c r="AO58" i="14"/>
  <c r="AP58" i="14"/>
  <c r="AQ58" i="14"/>
  <c r="BV58" i="14" s="1"/>
  <c r="AR58" i="14"/>
  <c r="BW58" i="14" s="1"/>
  <c r="AS58" i="14"/>
  <c r="AT58" i="14"/>
  <c r="AU58" i="14"/>
  <c r="BZ58" i="14" s="1"/>
  <c r="AV58" i="14"/>
  <c r="AW58" i="14"/>
  <c r="AN59" i="14"/>
  <c r="AO59" i="14"/>
  <c r="BT59" i="14" s="1"/>
  <c r="AP59" i="14"/>
  <c r="BU59" i="14" s="1"/>
  <c r="AQ59" i="14"/>
  <c r="AR59" i="14"/>
  <c r="AS59" i="14"/>
  <c r="BX59" i="14" s="1"/>
  <c r="AT59" i="14"/>
  <c r="AU59" i="14"/>
  <c r="AV59" i="14"/>
  <c r="AW59" i="14"/>
  <c r="CB59" i="14" s="1"/>
  <c r="AN60" i="14"/>
  <c r="BS60" i="14" s="1"/>
  <c r="AO60" i="14"/>
  <c r="AP60" i="14"/>
  <c r="AQ60" i="14"/>
  <c r="BV60" i="14" s="1"/>
  <c r="AR60" i="14"/>
  <c r="AS60" i="14"/>
  <c r="AT60" i="14"/>
  <c r="AU60" i="14"/>
  <c r="BZ60" i="14" s="1"/>
  <c r="AV60" i="14"/>
  <c r="CA60" i="14" s="1"/>
  <c r="AW60" i="14"/>
  <c r="AN61" i="14"/>
  <c r="AO61" i="14"/>
  <c r="BT61" i="14" s="1"/>
  <c r="AP61" i="14"/>
  <c r="AQ61" i="14"/>
  <c r="AR61" i="14"/>
  <c r="AS61" i="14"/>
  <c r="BX61" i="14" s="1"/>
  <c r="AT61" i="14"/>
  <c r="AU61" i="14"/>
  <c r="AV61" i="14"/>
  <c r="AW61" i="14"/>
  <c r="CB61" i="14" s="1"/>
  <c r="AN62" i="14"/>
  <c r="AO62" i="14"/>
  <c r="AP62" i="14"/>
  <c r="AQ62" i="14"/>
  <c r="BV62" i="14" s="1"/>
  <c r="AR62" i="14"/>
  <c r="BW62" i="14" s="1"/>
  <c r="AS62" i="14"/>
  <c r="AT62" i="14"/>
  <c r="AU62" i="14"/>
  <c r="BZ62" i="14" s="1"/>
  <c r="AV62" i="14"/>
  <c r="AW62" i="14"/>
  <c r="AN63" i="14"/>
  <c r="AO63" i="14"/>
  <c r="BT63" i="14" s="1"/>
  <c r="AP63" i="14"/>
  <c r="BU63" i="14" s="1"/>
  <c r="AQ63" i="14"/>
  <c r="AR63" i="14"/>
  <c r="AS63" i="14"/>
  <c r="BX63" i="14" s="1"/>
  <c r="AT63" i="14"/>
  <c r="AU63" i="14"/>
  <c r="AV63" i="14"/>
  <c r="AW63" i="14"/>
  <c r="CB63" i="14" s="1"/>
  <c r="AN64" i="14"/>
  <c r="BS64" i="14" s="1"/>
  <c r="AO64" i="14"/>
  <c r="AP64" i="14"/>
  <c r="AQ64" i="14"/>
  <c r="BV64" i="14" s="1"/>
  <c r="AR64" i="14"/>
  <c r="AS64" i="14"/>
  <c r="AT64" i="14"/>
  <c r="AU64" i="14"/>
  <c r="BZ64" i="14" s="1"/>
  <c r="AV64" i="14"/>
  <c r="CA64" i="14" s="1"/>
  <c r="AW64" i="14"/>
  <c r="AN65" i="14"/>
  <c r="AO65" i="14"/>
  <c r="BT65" i="14" s="1"/>
  <c r="AP65" i="14"/>
  <c r="AQ65" i="14"/>
  <c r="AR65" i="14"/>
  <c r="AS65" i="14"/>
  <c r="BX65" i="14" s="1"/>
  <c r="AT65" i="14"/>
  <c r="BY65" i="14" s="1"/>
  <c r="AU65" i="14"/>
  <c r="AV65" i="14"/>
  <c r="AW65" i="14"/>
  <c r="CB65" i="14" s="1"/>
  <c r="AN66" i="14"/>
  <c r="AO66" i="14"/>
  <c r="AP66" i="14"/>
  <c r="AQ66" i="14"/>
  <c r="BV66" i="14" s="1"/>
  <c r="AR66" i="14"/>
  <c r="BW66" i="14" s="1"/>
  <c r="AS66" i="14"/>
  <c r="AT66" i="14"/>
  <c r="AU66" i="14"/>
  <c r="BZ66" i="14" s="1"/>
  <c r="AV66" i="14"/>
  <c r="AW66" i="14"/>
  <c r="AN67" i="14"/>
  <c r="AO67" i="14"/>
  <c r="BT67" i="14" s="1"/>
  <c r="AP67" i="14"/>
  <c r="BU67" i="14" s="1"/>
  <c r="AQ67" i="14"/>
  <c r="AR67" i="14"/>
  <c r="AS67" i="14"/>
  <c r="BX67" i="14" s="1"/>
  <c r="AT67" i="14"/>
  <c r="AU67" i="14"/>
  <c r="AV67" i="14"/>
  <c r="AW67" i="14"/>
  <c r="CB67" i="14" s="1"/>
  <c r="AN68" i="14"/>
  <c r="BS68" i="14" s="1"/>
  <c r="AO68" i="14"/>
  <c r="AP68" i="14"/>
  <c r="AQ68" i="14"/>
  <c r="BV68" i="14" s="1"/>
  <c r="AR68" i="14"/>
  <c r="AS68" i="14"/>
  <c r="AT68" i="14"/>
  <c r="AU68" i="14"/>
  <c r="BZ68" i="14" s="1"/>
  <c r="AV68" i="14"/>
  <c r="CA68" i="14" s="1"/>
  <c r="AW68" i="14"/>
  <c r="AN69" i="14"/>
  <c r="AO69" i="14"/>
  <c r="BT69" i="14" s="1"/>
  <c r="AP69" i="14"/>
  <c r="AQ69" i="14"/>
  <c r="AR69" i="14"/>
  <c r="AS69" i="14"/>
  <c r="BX69" i="14" s="1"/>
  <c r="AT69" i="14"/>
  <c r="AU69" i="14"/>
  <c r="AV69" i="14"/>
  <c r="AW69" i="14"/>
  <c r="CB69" i="14" s="1"/>
  <c r="AN70" i="14"/>
  <c r="AO70" i="14"/>
  <c r="AP70" i="14"/>
  <c r="AQ70" i="14"/>
  <c r="BV70" i="14" s="1"/>
  <c r="AR70" i="14"/>
  <c r="BW70" i="14" s="1"/>
  <c r="AS70" i="14"/>
  <c r="AT70" i="14"/>
  <c r="AU70" i="14"/>
  <c r="BZ70" i="14" s="1"/>
  <c r="AV70" i="14"/>
  <c r="AW70" i="14"/>
  <c r="AN71" i="14"/>
  <c r="AO71" i="14"/>
  <c r="BT71" i="14" s="1"/>
  <c r="AP71" i="14"/>
  <c r="BU71" i="14" s="1"/>
  <c r="AQ71" i="14"/>
  <c r="AR71" i="14"/>
  <c r="AS71" i="14"/>
  <c r="BX71" i="14" s="1"/>
  <c r="AT71" i="14"/>
  <c r="AU71" i="14"/>
  <c r="AV71" i="14"/>
  <c r="AW71" i="14"/>
  <c r="CB71" i="14" s="1"/>
  <c r="AN72" i="14"/>
  <c r="BS72" i="14" s="1"/>
  <c r="AO72" i="14"/>
  <c r="AP72" i="14"/>
  <c r="AQ72" i="14"/>
  <c r="BV72" i="14" s="1"/>
  <c r="AR72" i="14"/>
  <c r="AS72" i="14"/>
  <c r="AT72" i="14"/>
  <c r="AU72" i="14"/>
  <c r="BZ72" i="14" s="1"/>
  <c r="AV72" i="14"/>
  <c r="CA72" i="14" s="1"/>
  <c r="AW72" i="14"/>
  <c r="AN73" i="14"/>
  <c r="AO73" i="14"/>
  <c r="BT73" i="14" s="1"/>
  <c r="AP73" i="14"/>
  <c r="AQ73" i="14"/>
  <c r="AR73" i="14"/>
  <c r="AS73" i="14"/>
  <c r="BX73" i="14" s="1"/>
  <c r="AT73" i="14"/>
  <c r="BY73" i="14" s="1"/>
  <c r="AU73" i="14"/>
  <c r="AV73" i="14"/>
  <c r="AW73" i="14"/>
  <c r="CB73" i="14" s="1"/>
  <c r="AN74" i="14"/>
  <c r="AO74" i="14"/>
  <c r="AP74" i="14"/>
  <c r="AQ74" i="14"/>
  <c r="BV74" i="14" s="1"/>
  <c r="AR74" i="14"/>
  <c r="BW74" i="14" s="1"/>
  <c r="AS74" i="14"/>
  <c r="AT74" i="14"/>
  <c r="AU74" i="14"/>
  <c r="BZ74" i="14" s="1"/>
  <c r="AV74" i="14"/>
  <c r="AW74" i="14"/>
  <c r="AN75" i="14"/>
  <c r="AO75" i="14"/>
  <c r="BT75" i="14" s="1"/>
  <c r="AP75" i="14"/>
  <c r="AQ75" i="14"/>
  <c r="AR75" i="14"/>
  <c r="AS75" i="14"/>
  <c r="BX75" i="14" s="1"/>
  <c r="AT75" i="14"/>
  <c r="AU75" i="14"/>
  <c r="AV75" i="14"/>
  <c r="AW75" i="14"/>
  <c r="CB75" i="14" s="1"/>
  <c r="AN53" i="14"/>
  <c r="AO53" i="14"/>
  <c r="AP53" i="14"/>
  <c r="AQ53" i="14"/>
  <c r="AR53" i="14"/>
  <c r="AS53" i="14"/>
  <c r="AT53" i="14"/>
  <c r="AU53" i="14"/>
  <c r="AV53" i="14"/>
  <c r="AW53" i="14"/>
  <c r="AN54" i="14"/>
  <c r="AO54" i="14"/>
  <c r="AP54" i="14"/>
  <c r="AQ54" i="14"/>
  <c r="AR54" i="14"/>
  <c r="AS54" i="14"/>
  <c r="AT54" i="14"/>
  <c r="AU54" i="14"/>
  <c r="AV54" i="14"/>
  <c r="AW54" i="14"/>
  <c r="AN55" i="14"/>
  <c r="AO55" i="14"/>
  <c r="AP55" i="14"/>
  <c r="AQ55" i="14"/>
  <c r="AR55" i="14"/>
  <c r="BW55" i="14" s="1"/>
  <c r="AS55" i="14"/>
  <c r="BX55" i="14" s="1"/>
  <c r="AT55" i="14"/>
  <c r="AU55" i="14"/>
  <c r="AV55" i="14"/>
  <c r="AW55" i="14"/>
  <c r="AN56" i="14"/>
  <c r="BS56" i="14" s="1"/>
  <c r="AO56" i="14"/>
  <c r="AP56" i="14"/>
  <c r="BU56" i="14" s="1"/>
  <c r="AQ56" i="14"/>
  <c r="BV56" i="14" s="1"/>
  <c r="AR56" i="14"/>
  <c r="AS56" i="14"/>
  <c r="AT56" i="14"/>
  <c r="AU56" i="14"/>
  <c r="BZ56" i="14" s="1"/>
  <c r="AV56" i="14"/>
  <c r="CA56" i="14" s="1"/>
  <c r="AW56" i="14"/>
  <c r="AN57" i="14"/>
  <c r="BS57" i="14" s="1"/>
  <c r="AO57" i="14"/>
  <c r="BT57" i="14" s="1"/>
  <c r="AP57" i="14"/>
  <c r="AQ57" i="14"/>
  <c r="AR57" i="14"/>
  <c r="AS57" i="14"/>
  <c r="BX57" i="14" s="1"/>
  <c r="AT57" i="14"/>
  <c r="BY57" i="14" s="1"/>
  <c r="AU57" i="14"/>
  <c r="AV57" i="14"/>
  <c r="CA57" i="14" s="1"/>
  <c r="AW57" i="14"/>
  <c r="CB57" i="14" s="1"/>
  <c r="AN52" i="14"/>
  <c r="AO52" i="14"/>
  <c r="AP52" i="14"/>
  <c r="AQ52" i="14"/>
  <c r="AR52" i="14"/>
  <c r="AS52" i="14"/>
  <c r="AT52" i="14"/>
  <c r="AU52" i="14"/>
  <c r="AV52" i="14"/>
  <c r="AW52" i="14"/>
  <c r="BD52" i="14"/>
  <c r="BE52" i="14"/>
  <c r="BF52" i="14"/>
  <c r="BG52" i="14"/>
  <c r="BH52" i="14"/>
  <c r="BI52" i="14"/>
  <c r="BJ52" i="14"/>
  <c r="BK52" i="14"/>
  <c r="BL52" i="14"/>
  <c r="BM52" i="14"/>
  <c r="BN52" i="14"/>
  <c r="BO52" i="14"/>
  <c r="BP52" i="14"/>
  <c r="BQ52" i="14"/>
  <c r="BR52" i="14"/>
  <c r="BD53" i="14"/>
  <c r="BE53" i="14"/>
  <c r="BF53" i="14"/>
  <c r="BG53" i="14"/>
  <c r="BH53" i="14"/>
  <c r="BI53" i="14"/>
  <c r="BJ53" i="14"/>
  <c r="BK53" i="14"/>
  <c r="BL53" i="14"/>
  <c r="BM53" i="14"/>
  <c r="BN53" i="14"/>
  <c r="BO53" i="14"/>
  <c r="BP53" i="14"/>
  <c r="BQ53" i="14"/>
  <c r="BR53" i="14"/>
  <c r="BD54" i="14"/>
  <c r="BE54" i="14"/>
  <c r="BT54" i="14" s="1"/>
  <c r="BF54" i="14"/>
  <c r="BG54" i="14"/>
  <c r="BH54" i="14"/>
  <c r="BI54" i="14"/>
  <c r="BJ54" i="14"/>
  <c r="BY54" i="14" s="1"/>
  <c r="BK54" i="14"/>
  <c r="BZ54" i="14" s="1"/>
  <c r="BL54" i="14"/>
  <c r="BM54" i="14"/>
  <c r="CB54" i="14" s="1"/>
  <c r="BN54" i="14"/>
  <c r="BO54" i="14"/>
  <c r="BP54" i="14"/>
  <c r="BQ54" i="14"/>
  <c r="BR54" i="14"/>
  <c r="BN55" i="14"/>
  <c r="BO55" i="14"/>
  <c r="BP55" i="14"/>
  <c r="BQ55" i="14"/>
  <c r="BR55" i="14"/>
  <c r="BZ75" i="14" l="1"/>
  <c r="BV73" i="14"/>
  <c r="BX72" i="14"/>
  <c r="BZ71" i="14"/>
  <c r="CB70" i="14"/>
  <c r="BT70" i="14"/>
  <c r="BV69" i="14"/>
  <c r="BX68" i="14"/>
  <c r="BZ67" i="14"/>
  <c r="CB66" i="14"/>
  <c r="BT66" i="14"/>
  <c r="BV65" i="14"/>
  <c r="BX64" i="14"/>
  <c r="BZ63" i="14"/>
  <c r="CB62" i="14"/>
  <c r="BT62" i="14"/>
  <c r="BV61" i="14"/>
  <c r="BX60" i="14"/>
  <c r="BZ59" i="14"/>
  <c r="CB58" i="14"/>
  <c r="BT58" i="14"/>
  <c r="BY75" i="14"/>
  <c r="BW72" i="14"/>
  <c r="BS70" i="14"/>
  <c r="BU69" i="14"/>
  <c r="BW68" i="14"/>
  <c r="BY67" i="14"/>
  <c r="CA66" i="14"/>
  <c r="BS66" i="14"/>
  <c r="BU65" i="14"/>
  <c r="BW64" i="14"/>
  <c r="BY63" i="14"/>
  <c r="CA62" i="14"/>
  <c r="BS62" i="14"/>
  <c r="BU61" i="14"/>
  <c r="BW60" i="14"/>
  <c r="BY59" i="14"/>
  <c r="CA58" i="14"/>
  <c r="BS58" i="14"/>
  <c r="BS74" i="14"/>
  <c r="BY71" i="14"/>
  <c r="BZ55" i="14"/>
  <c r="CA74" i="14"/>
  <c r="BU73" i="14"/>
  <c r="CA70" i="14"/>
  <c r="BV57" i="14"/>
  <c r="BX56" i="14"/>
  <c r="BU57" i="14"/>
  <c r="BW56" i="14"/>
  <c r="BW75" i="14"/>
  <c r="BY74" i="14"/>
  <c r="CA73" i="14"/>
  <c r="BS73" i="14"/>
  <c r="BU72" i="14"/>
  <c r="BW71" i="14"/>
  <c r="BY70" i="14"/>
  <c r="CA69" i="14"/>
  <c r="BS69" i="14"/>
  <c r="BU68" i="14"/>
  <c r="BW67" i="14"/>
  <c r="BY66" i="14"/>
  <c r="CA65" i="14"/>
  <c r="BS65" i="14"/>
  <c r="BU64" i="14"/>
  <c r="BW63" i="14"/>
  <c r="BY62" i="14"/>
  <c r="CA61" i="14"/>
  <c r="BS61" i="14"/>
  <c r="BU60" i="14"/>
  <c r="BW59" i="14"/>
  <c r="BY58" i="14"/>
  <c r="CC84" i="14"/>
  <c r="CC83" i="14"/>
  <c r="BY53" i="14"/>
  <c r="BV53" i="14"/>
  <c r="BV54" i="14"/>
  <c r="BV52" i="14"/>
  <c r="CA75" i="14"/>
  <c r="BS75" i="14"/>
  <c r="BU74" i="14"/>
  <c r="BW73" i="14"/>
  <c r="BY72" i="14"/>
  <c r="CA71" i="14"/>
  <c r="BS71" i="14"/>
  <c r="BU70" i="14"/>
  <c r="BW69" i="14"/>
  <c r="BY68" i="14"/>
  <c r="CA67" i="14"/>
  <c r="BS67" i="14"/>
  <c r="BU66" i="14"/>
  <c r="BW65" i="14"/>
  <c r="BY64" i="14"/>
  <c r="CA63" i="14"/>
  <c r="BS63" i="14"/>
  <c r="BU62" i="14"/>
  <c r="BW61" i="14"/>
  <c r="BY60" i="14"/>
  <c r="CA59" i="14"/>
  <c r="BS59" i="14"/>
  <c r="BU58" i="14"/>
  <c r="CA52" i="14"/>
  <c r="BW57" i="14"/>
  <c r="BY56" i="14"/>
  <c r="CA55" i="14"/>
  <c r="CC81" i="14"/>
  <c r="BV75" i="14"/>
  <c r="BX74" i="14"/>
  <c r="BZ73" i="14"/>
  <c r="CB72" i="14"/>
  <c r="BT72" i="14"/>
  <c r="BV71" i="14"/>
  <c r="BX70" i="14"/>
  <c r="BZ69" i="14"/>
  <c r="CB68" i="14"/>
  <c r="BT68" i="14"/>
  <c r="BV67" i="14"/>
  <c r="BX66" i="14"/>
  <c r="BZ65" i="14"/>
  <c r="CB64" i="14"/>
  <c r="BT64" i="14"/>
  <c r="BV63" i="14"/>
  <c r="BX62" i="14"/>
  <c r="BZ61" i="14"/>
  <c r="CB60" i="14"/>
  <c r="BT60" i="14"/>
  <c r="BV59" i="14"/>
  <c r="BX58" i="14"/>
  <c r="CC82" i="14"/>
  <c r="CC86" i="14"/>
  <c r="BX53" i="14"/>
  <c r="BZ57" i="14"/>
  <c r="CB56" i="14"/>
  <c r="BT56" i="14"/>
  <c r="CB52" i="14"/>
  <c r="BT52" i="14"/>
  <c r="BY52" i="14"/>
  <c r="BS52" i="14"/>
  <c r="CC85" i="14"/>
  <c r="CC88" i="14"/>
  <c r="BX52" i="14"/>
  <c r="CB74" i="14"/>
  <c r="BT74" i="14"/>
  <c r="CC74" i="14" s="1"/>
  <c r="CC79" i="14"/>
  <c r="BZ53" i="14"/>
  <c r="CC89" i="14"/>
  <c r="CC78" i="14"/>
  <c r="CC87" i="14"/>
  <c r="BU75" i="14"/>
  <c r="BY69" i="14"/>
  <c r="BY61" i="14"/>
  <c r="BU55" i="14"/>
  <c r="CC80" i="14"/>
  <c r="BZ52" i="14"/>
  <c r="CB55" i="14"/>
  <c r="BT55" i="14"/>
  <c r="BW53" i="14"/>
  <c r="BU53" i="14"/>
  <c r="BT53" i="14"/>
  <c r="BW52" i="14"/>
  <c r="CB53" i="14"/>
  <c r="CA54" i="14"/>
  <c r="BS54" i="14"/>
  <c r="BV55" i="14"/>
  <c r="BX54" i="14"/>
  <c r="BW54" i="14"/>
  <c r="BU54" i="14"/>
  <c r="BS55" i="14"/>
  <c r="BY55" i="14"/>
  <c r="BS53" i="14"/>
  <c r="CA53" i="14"/>
  <c r="BU52" i="14"/>
  <c r="CC63" i="14" l="1"/>
  <c r="CC66" i="14"/>
  <c r="CC57" i="14"/>
  <c r="CC62" i="14"/>
  <c r="CC68" i="14"/>
  <c r="CC59" i="14"/>
  <c r="CC70" i="14"/>
  <c r="CC65" i="14"/>
  <c r="CC72" i="14"/>
  <c r="CC69" i="14"/>
  <c r="CC60" i="14"/>
  <c r="CC61" i="14"/>
  <c r="CC75" i="14"/>
  <c r="CC56" i="14"/>
  <c r="CC67" i="14"/>
  <c r="CC73" i="14"/>
  <c r="CC58" i="14"/>
  <c r="BN77" i="14"/>
  <c r="BS77" i="14"/>
  <c r="BX77" i="14"/>
  <c r="BP77" i="14"/>
  <c r="BZ77" i="14"/>
  <c r="BQ77" i="14"/>
  <c r="CB77" i="14"/>
  <c r="BW77" i="14"/>
  <c r="BY77" i="14"/>
  <c r="BU77" i="14"/>
  <c r="BO77" i="14"/>
  <c r="BR77" i="14"/>
  <c r="CA77" i="14"/>
  <c r="BT77" i="14"/>
  <c r="BV77" i="14"/>
  <c r="CC64" i="14"/>
  <c r="CC71" i="14"/>
  <c r="CC55" i="14"/>
  <c r="CC54" i="14"/>
  <c r="CC76" i="14"/>
  <c r="CD76" i="14" s="1"/>
  <c r="CC52" i="14"/>
  <c r="CC53" i="14"/>
  <c r="AN27" i="14"/>
  <c r="AO27" i="14"/>
  <c r="AP27" i="14"/>
  <c r="AQ27" i="14"/>
  <c r="AR27" i="14"/>
  <c r="AS27" i="14"/>
  <c r="AT27" i="14"/>
  <c r="AU27" i="14"/>
  <c r="AV27" i="14"/>
  <c r="AW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N30" i="14"/>
  <c r="BO30" i="14"/>
  <c r="BP30" i="14"/>
  <c r="BQ30" i="14"/>
  <c r="BR30" i="14"/>
  <c r="BN31" i="14"/>
  <c r="BO31" i="14"/>
  <c r="BP31" i="14"/>
  <c r="BQ31" i="14"/>
  <c r="BR31" i="14"/>
  <c r="BN32" i="14"/>
  <c r="BO32" i="14"/>
  <c r="BP32" i="14"/>
  <c r="BQ32" i="14"/>
  <c r="BR32" i="14"/>
  <c r="BN33" i="14"/>
  <c r="BO33" i="14"/>
  <c r="BP33" i="14"/>
  <c r="BQ33" i="14"/>
  <c r="BR33" i="14"/>
  <c r="BN34" i="14"/>
  <c r="BO34" i="14"/>
  <c r="BP34" i="14"/>
  <c r="BQ34" i="14"/>
  <c r="BR34" i="14"/>
  <c r="BN35" i="14"/>
  <c r="BO35" i="14"/>
  <c r="BP35" i="14"/>
  <c r="BQ35" i="14"/>
  <c r="BR35" i="14"/>
  <c r="BN36" i="14"/>
  <c r="BO36" i="14"/>
  <c r="BP36" i="14"/>
  <c r="BQ36" i="14"/>
  <c r="BR36" i="14"/>
  <c r="BN37" i="14"/>
  <c r="BO37" i="14"/>
  <c r="BP37" i="14"/>
  <c r="BQ37" i="14"/>
  <c r="BR37" i="14"/>
  <c r="BN38" i="14"/>
  <c r="BO38" i="14"/>
  <c r="BP38" i="14"/>
  <c r="BQ38" i="14"/>
  <c r="BR38" i="14"/>
  <c r="BN39" i="14"/>
  <c r="BO39" i="14"/>
  <c r="BP39" i="14"/>
  <c r="BQ39" i="14"/>
  <c r="BR39" i="14"/>
  <c r="BN40" i="14"/>
  <c r="BO40" i="14"/>
  <c r="BP40" i="14"/>
  <c r="BQ40" i="14"/>
  <c r="BR40" i="14"/>
  <c r="BN41" i="14"/>
  <c r="BO41" i="14"/>
  <c r="BP41" i="14"/>
  <c r="BQ41" i="14"/>
  <c r="BR41" i="14"/>
  <c r="BN42" i="14"/>
  <c r="BO42" i="14"/>
  <c r="BP42" i="14"/>
  <c r="BQ42" i="14"/>
  <c r="BR42" i="14"/>
  <c r="BN43" i="14"/>
  <c r="BO43" i="14"/>
  <c r="BP43" i="14"/>
  <c r="BQ43" i="14"/>
  <c r="BR43" i="14"/>
  <c r="BN44" i="14"/>
  <c r="BO44" i="14"/>
  <c r="BP44" i="14"/>
  <c r="BQ44" i="14"/>
  <c r="BR44" i="14"/>
  <c r="BN45" i="14"/>
  <c r="BO45" i="14"/>
  <c r="BP45" i="14"/>
  <c r="BQ45" i="14"/>
  <c r="BR45" i="14"/>
  <c r="BN46" i="14"/>
  <c r="BO46" i="14"/>
  <c r="BP46" i="14"/>
  <c r="BQ46" i="14"/>
  <c r="BR46" i="14"/>
  <c r="BN47" i="14"/>
  <c r="BO47" i="14"/>
  <c r="BP47" i="14"/>
  <c r="BQ47" i="14"/>
  <c r="BR47" i="14"/>
  <c r="BN48" i="14"/>
  <c r="BO48" i="14"/>
  <c r="BP48" i="14"/>
  <c r="BQ48" i="14"/>
  <c r="BR48" i="14"/>
  <c r="BN49" i="14"/>
  <c r="BO49" i="14"/>
  <c r="BP49" i="14"/>
  <c r="BQ49" i="14"/>
  <c r="BR49" i="14"/>
  <c r="AN30" i="14"/>
  <c r="AO30" i="14"/>
  <c r="AP30" i="14"/>
  <c r="AQ30" i="14"/>
  <c r="AR30" i="14"/>
  <c r="AS30" i="14"/>
  <c r="AT30" i="14"/>
  <c r="AU30" i="14"/>
  <c r="AV30" i="14"/>
  <c r="AW30" i="14"/>
  <c r="BD30" i="14"/>
  <c r="BE30" i="14"/>
  <c r="BF30" i="14"/>
  <c r="BG30" i="14"/>
  <c r="BH30" i="14"/>
  <c r="BI30" i="14"/>
  <c r="BJ30" i="14"/>
  <c r="BK30" i="14"/>
  <c r="BL30" i="14"/>
  <c r="BM30" i="14"/>
  <c r="AN31" i="14"/>
  <c r="AO31" i="14"/>
  <c r="AP31" i="14"/>
  <c r="AQ31" i="14"/>
  <c r="AR31" i="14"/>
  <c r="AS31" i="14"/>
  <c r="AT31" i="14"/>
  <c r="AU31" i="14"/>
  <c r="AV31" i="14"/>
  <c r="AW31" i="14"/>
  <c r="BD31" i="14"/>
  <c r="BE31" i="14"/>
  <c r="BF31" i="14"/>
  <c r="BG31" i="14"/>
  <c r="BH31" i="14"/>
  <c r="BI31" i="14"/>
  <c r="BJ31" i="14"/>
  <c r="BK31" i="14"/>
  <c r="BL31" i="14"/>
  <c r="BM31" i="14"/>
  <c r="AN32" i="14"/>
  <c r="AO32" i="14"/>
  <c r="AP32" i="14"/>
  <c r="AQ32" i="14"/>
  <c r="AR32" i="14"/>
  <c r="AS32" i="14"/>
  <c r="AT32" i="14"/>
  <c r="AU32" i="14"/>
  <c r="AV32" i="14"/>
  <c r="AW32" i="14"/>
  <c r="BD32" i="14"/>
  <c r="BE32" i="14"/>
  <c r="BF32" i="14"/>
  <c r="BG32" i="14"/>
  <c r="BH32" i="14"/>
  <c r="BI32" i="14"/>
  <c r="BJ32" i="14"/>
  <c r="BK32" i="14"/>
  <c r="BL32" i="14"/>
  <c r="BM32" i="14"/>
  <c r="AN33" i="14"/>
  <c r="AO33" i="14"/>
  <c r="AP33" i="14"/>
  <c r="AQ33" i="14"/>
  <c r="AR33" i="14"/>
  <c r="AS33" i="14"/>
  <c r="AT33" i="14"/>
  <c r="AU33" i="14"/>
  <c r="AV33" i="14"/>
  <c r="AW33" i="14"/>
  <c r="BD33" i="14"/>
  <c r="BE33" i="14"/>
  <c r="BF33" i="14"/>
  <c r="BG33" i="14"/>
  <c r="BH33" i="14"/>
  <c r="BI33" i="14"/>
  <c r="BJ33" i="14"/>
  <c r="BK33" i="14"/>
  <c r="BL33" i="14"/>
  <c r="BM33" i="14"/>
  <c r="AN34" i="14"/>
  <c r="AO34" i="14"/>
  <c r="AP34" i="14"/>
  <c r="AQ34" i="14"/>
  <c r="AR34" i="14"/>
  <c r="AS34" i="14"/>
  <c r="AT34" i="14"/>
  <c r="AU34" i="14"/>
  <c r="AV34" i="14"/>
  <c r="AW34" i="14"/>
  <c r="BD34" i="14"/>
  <c r="BE34" i="14"/>
  <c r="BF34" i="14"/>
  <c r="BG34" i="14"/>
  <c r="BH34" i="14"/>
  <c r="BI34" i="14"/>
  <c r="BJ34" i="14"/>
  <c r="BK34" i="14"/>
  <c r="BL34" i="14"/>
  <c r="BM34" i="14"/>
  <c r="AN35" i="14"/>
  <c r="AO35" i="14"/>
  <c r="AP35" i="14"/>
  <c r="AQ35" i="14"/>
  <c r="AR35" i="14"/>
  <c r="AS35" i="14"/>
  <c r="AT35" i="14"/>
  <c r="AU35" i="14"/>
  <c r="AV35" i="14"/>
  <c r="AW35" i="14"/>
  <c r="BD35" i="14"/>
  <c r="BE35" i="14"/>
  <c r="BF35" i="14"/>
  <c r="BG35" i="14"/>
  <c r="BH35" i="14"/>
  <c r="BI35" i="14"/>
  <c r="BJ35" i="14"/>
  <c r="BK35" i="14"/>
  <c r="BL35" i="14"/>
  <c r="BM35" i="14"/>
  <c r="AN36" i="14"/>
  <c r="AO36" i="14"/>
  <c r="AP36" i="14"/>
  <c r="AQ36" i="14"/>
  <c r="AR36" i="14"/>
  <c r="AS36" i="14"/>
  <c r="AT36" i="14"/>
  <c r="AU36" i="14"/>
  <c r="AV36" i="14"/>
  <c r="AW36" i="14"/>
  <c r="BD36" i="14"/>
  <c r="BE36" i="14"/>
  <c r="BF36" i="14"/>
  <c r="BG36" i="14"/>
  <c r="BH36" i="14"/>
  <c r="BI36" i="14"/>
  <c r="BJ36" i="14"/>
  <c r="BK36" i="14"/>
  <c r="BL36" i="14"/>
  <c r="BM36" i="14"/>
  <c r="AN37" i="14"/>
  <c r="AO37" i="14"/>
  <c r="AP37" i="14"/>
  <c r="AQ37" i="14"/>
  <c r="AR37" i="14"/>
  <c r="AS37" i="14"/>
  <c r="AT37" i="14"/>
  <c r="AU37" i="14"/>
  <c r="AV37" i="14"/>
  <c r="AW37" i="14"/>
  <c r="BD37" i="14"/>
  <c r="BE37" i="14"/>
  <c r="BF37" i="14"/>
  <c r="BG37" i="14"/>
  <c r="BH37" i="14"/>
  <c r="BI37" i="14"/>
  <c r="BJ37" i="14"/>
  <c r="BK37" i="14"/>
  <c r="BL37" i="14"/>
  <c r="BM37" i="14"/>
  <c r="AN38" i="14"/>
  <c r="AO38" i="14"/>
  <c r="AP38" i="14"/>
  <c r="AQ38" i="14"/>
  <c r="AR38" i="14"/>
  <c r="AS38" i="14"/>
  <c r="AT38" i="14"/>
  <c r="AU38" i="14"/>
  <c r="AV38" i="14"/>
  <c r="AW38" i="14"/>
  <c r="BD38" i="14"/>
  <c r="BE38" i="14"/>
  <c r="BF38" i="14"/>
  <c r="BG38" i="14"/>
  <c r="BH38" i="14"/>
  <c r="BI38" i="14"/>
  <c r="BJ38" i="14"/>
  <c r="BK38" i="14"/>
  <c r="BL38" i="14"/>
  <c r="BM38" i="14"/>
  <c r="AN39" i="14"/>
  <c r="AO39" i="14"/>
  <c r="AP39" i="14"/>
  <c r="AQ39" i="14"/>
  <c r="AR39" i="14"/>
  <c r="AS39" i="14"/>
  <c r="AT39" i="14"/>
  <c r="AU39" i="14"/>
  <c r="AV39" i="14"/>
  <c r="AW39" i="14"/>
  <c r="BD39" i="14"/>
  <c r="BE39" i="14"/>
  <c r="BF39" i="14"/>
  <c r="BG39" i="14"/>
  <c r="BH39" i="14"/>
  <c r="BI39" i="14"/>
  <c r="BJ39" i="14"/>
  <c r="BK39" i="14"/>
  <c r="BL39" i="14"/>
  <c r="BM39" i="14"/>
  <c r="AN40" i="14"/>
  <c r="AO40" i="14"/>
  <c r="AP40" i="14"/>
  <c r="AQ40" i="14"/>
  <c r="AR40" i="14"/>
  <c r="AS40" i="14"/>
  <c r="AT40" i="14"/>
  <c r="AU40" i="14"/>
  <c r="AV40" i="14"/>
  <c r="AW40" i="14"/>
  <c r="BD40" i="14"/>
  <c r="BE40" i="14"/>
  <c r="BF40" i="14"/>
  <c r="BG40" i="14"/>
  <c r="BH40" i="14"/>
  <c r="BI40" i="14"/>
  <c r="BJ40" i="14"/>
  <c r="BK40" i="14"/>
  <c r="BL40" i="14"/>
  <c r="BM40" i="14"/>
  <c r="AN41" i="14"/>
  <c r="AO41" i="14"/>
  <c r="AP41" i="14"/>
  <c r="AQ41" i="14"/>
  <c r="AR41" i="14"/>
  <c r="AS41" i="14"/>
  <c r="AT41" i="14"/>
  <c r="AU41" i="14"/>
  <c r="AV41" i="14"/>
  <c r="AW41" i="14"/>
  <c r="BD41" i="14"/>
  <c r="BE41" i="14"/>
  <c r="BF41" i="14"/>
  <c r="BG41" i="14"/>
  <c r="BH41" i="14"/>
  <c r="BI41" i="14"/>
  <c r="BJ41" i="14"/>
  <c r="BK41" i="14"/>
  <c r="BL41" i="14"/>
  <c r="BM41" i="14"/>
  <c r="AN42" i="14"/>
  <c r="AO42" i="14"/>
  <c r="AP42" i="14"/>
  <c r="AQ42" i="14"/>
  <c r="AR42" i="14"/>
  <c r="AS42" i="14"/>
  <c r="AT42" i="14"/>
  <c r="AU42" i="14"/>
  <c r="AV42" i="14"/>
  <c r="AW42" i="14"/>
  <c r="BD42" i="14"/>
  <c r="BE42" i="14"/>
  <c r="BF42" i="14"/>
  <c r="BG42" i="14"/>
  <c r="BH42" i="14"/>
  <c r="BI42" i="14"/>
  <c r="BJ42" i="14"/>
  <c r="BK42" i="14"/>
  <c r="BL42" i="14"/>
  <c r="BM42" i="14"/>
  <c r="AN43" i="14"/>
  <c r="AO43" i="14"/>
  <c r="AP43" i="14"/>
  <c r="AQ43" i="14"/>
  <c r="AR43" i="14"/>
  <c r="AS43" i="14"/>
  <c r="AT43" i="14"/>
  <c r="AU43" i="14"/>
  <c r="AV43" i="14"/>
  <c r="AW43" i="14"/>
  <c r="BD43" i="14"/>
  <c r="BE43" i="14"/>
  <c r="BF43" i="14"/>
  <c r="BG43" i="14"/>
  <c r="BH43" i="14"/>
  <c r="BI43" i="14"/>
  <c r="BJ43" i="14"/>
  <c r="BK43" i="14"/>
  <c r="BL43" i="14"/>
  <c r="BM43" i="14"/>
  <c r="AN44" i="14"/>
  <c r="AO44" i="14"/>
  <c r="AP44" i="14"/>
  <c r="AQ44" i="14"/>
  <c r="AR44" i="14"/>
  <c r="AS44" i="14"/>
  <c r="AT44" i="14"/>
  <c r="AU44" i="14"/>
  <c r="AV44" i="14"/>
  <c r="AW44" i="14"/>
  <c r="BD44" i="14"/>
  <c r="BE44" i="14"/>
  <c r="BF44" i="14"/>
  <c r="BG44" i="14"/>
  <c r="BH44" i="14"/>
  <c r="BI44" i="14"/>
  <c r="BJ44" i="14"/>
  <c r="BK44" i="14"/>
  <c r="BL44" i="14"/>
  <c r="BM44" i="14"/>
  <c r="AN45" i="14"/>
  <c r="AO45" i="14"/>
  <c r="AP45" i="14"/>
  <c r="AQ45" i="14"/>
  <c r="AR45" i="14"/>
  <c r="AS45" i="14"/>
  <c r="AT45" i="14"/>
  <c r="AU45" i="14"/>
  <c r="AV45" i="14"/>
  <c r="AW45" i="14"/>
  <c r="BD45" i="14"/>
  <c r="BE45" i="14"/>
  <c r="BF45" i="14"/>
  <c r="BG45" i="14"/>
  <c r="BH45" i="14"/>
  <c r="BI45" i="14"/>
  <c r="BJ45" i="14"/>
  <c r="BK45" i="14"/>
  <c r="BL45" i="14"/>
  <c r="BM45" i="14"/>
  <c r="AN46" i="14"/>
  <c r="AO46" i="14"/>
  <c r="AP46" i="14"/>
  <c r="AQ46" i="14"/>
  <c r="AR46" i="14"/>
  <c r="AS46" i="14"/>
  <c r="AT46" i="14"/>
  <c r="AU46" i="14"/>
  <c r="AV46" i="14"/>
  <c r="AW46" i="14"/>
  <c r="BD46" i="14"/>
  <c r="BE46" i="14"/>
  <c r="BF46" i="14"/>
  <c r="BG46" i="14"/>
  <c r="BH46" i="14"/>
  <c r="BI46" i="14"/>
  <c r="BJ46" i="14"/>
  <c r="BK46" i="14"/>
  <c r="BL46" i="14"/>
  <c r="BM46" i="14"/>
  <c r="AN47" i="14"/>
  <c r="AO47" i="14"/>
  <c r="AP47" i="14"/>
  <c r="AQ47" i="14"/>
  <c r="AR47" i="14"/>
  <c r="AS47" i="14"/>
  <c r="AT47" i="14"/>
  <c r="AU47" i="14"/>
  <c r="AV47" i="14"/>
  <c r="AW47" i="14"/>
  <c r="BD47" i="14"/>
  <c r="BE47" i="14"/>
  <c r="BF47" i="14"/>
  <c r="BG47" i="14"/>
  <c r="BH47" i="14"/>
  <c r="BI47" i="14"/>
  <c r="BJ47" i="14"/>
  <c r="BK47" i="14"/>
  <c r="BL47" i="14"/>
  <c r="BM47" i="14"/>
  <c r="AN48" i="14"/>
  <c r="AO48" i="14"/>
  <c r="AP48" i="14"/>
  <c r="AQ48" i="14"/>
  <c r="AR48" i="14"/>
  <c r="AS48" i="14"/>
  <c r="AT48" i="14"/>
  <c r="AU48" i="14"/>
  <c r="AV48" i="14"/>
  <c r="AW48" i="14"/>
  <c r="BD48" i="14"/>
  <c r="BE48" i="14"/>
  <c r="BF48" i="14"/>
  <c r="BG48" i="14"/>
  <c r="BH48" i="14"/>
  <c r="BI48" i="14"/>
  <c r="BJ48" i="14"/>
  <c r="BK48" i="14"/>
  <c r="BL48" i="14"/>
  <c r="BM48" i="14"/>
  <c r="AN49" i="14"/>
  <c r="AO49" i="14"/>
  <c r="AP49" i="14"/>
  <c r="AQ49" i="14"/>
  <c r="AR49" i="14"/>
  <c r="AS49" i="14"/>
  <c r="AT49" i="14"/>
  <c r="AU49" i="14"/>
  <c r="AV49" i="14"/>
  <c r="AW49" i="14"/>
  <c r="BD49" i="14"/>
  <c r="BE49" i="14"/>
  <c r="BF49" i="14"/>
  <c r="BG49" i="14"/>
  <c r="BH49" i="14"/>
  <c r="BI49" i="14"/>
  <c r="BJ49" i="14"/>
  <c r="BK49" i="14"/>
  <c r="BL49" i="14"/>
  <c r="BM49" i="14"/>
  <c r="V5" i="14"/>
  <c r="T5" i="14"/>
  <c r="Z5" i="14"/>
  <c r="W5" i="14"/>
  <c r="F5" i="14"/>
  <c r="BV48" i="14" l="1"/>
  <c r="BZ47" i="14"/>
  <c r="BV46" i="14"/>
  <c r="BZ45" i="14"/>
  <c r="BZ39" i="14"/>
  <c r="BZ37" i="14"/>
  <c r="BZ35" i="14"/>
  <c r="BV34" i="14"/>
  <c r="BZ49" i="14"/>
  <c r="BU27" i="14"/>
  <c r="BZ33" i="14"/>
  <c r="BX27" i="14"/>
  <c r="BV51" i="14"/>
  <c r="BS51" i="14"/>
  <c r="BT51" i="14"/>
  <c r="BO51" i="14"/>
  <c r="CB49" i="14"/>
  <c r="BZ51" i="14"/>
  <c r="CC50" i="14"/>
  <c r="CD50" i="14" s="1"/>
  <c r="BQ51" i="14"/>
  <c r="BX48" i="14"/>
  <c r="CB47" i="14"/>
  <c r="BR51" i="14"/>
  <c r="BU51" i="14"/>
  <c r="BN51" i="14"/>
  <c r="BY51" i="14"/>
  <c r="BW51" i="14"/>
  <c r="BX51" i="14"/>
  <c r="BW45" i="14"/>
  <c r="BP51" i="14"/>
  <c r="CB51" i="14"/>
  <c r="BY49" i="14"/>
  <c r="BY47" i="14"/>
  <c r="BY45" i="14"/>
  <c r="BY43" i="14"/>
  <c r="BY41" i="14"/>
  <c r="BU40" i="14"/>
  <c r="BY39" i="14"/>
  <c r="BY37" i="14"/>
  <c r="BY35" i="14"/>
  <c r="BY33" i="14"/>
  <c r="BY31" i="14"/>
  <c r="BU30" i="14"/>
  <c r="CA51" i="14"/>
  <c r="CA44" i="14"/>
  <c r="CA49" i="14"/>
  <c r="BW48" i="14"/>
  <c r="CA47" i="14"/>
  <c r="BW46" i="14"/>
  <c r="BW34" i="14"/>
  <c r="CA33" i="14"/>
  <c r="BW32" i="14"/>
  <c r="CA31" i="14"/>
  <c r="BW30" i="14"/>
  <c r="CB27" i="14"/>
  <c r="BT27" i="14"/>
  <c r="BX46" i="14"/>
  <c r="CB45" i="14"/>
  <c r="BX44" i="14"/>
  <c r="CB43" i="14"/>
  <c r="BX42" i="14"/>
  <c r="CB41" i="14"/>
  <c r="BX40" i="14"/>
  <c r="CB39" i="14"/>
  <c r="CB46" i="14"/>
  <c r="BX45" i="14"/>
  <c r="CB44" i="14"/>
  <c r="BX43" i="14"/>
  <c r="CB42" i="14"/>
  <c r="BX41" i="14"/>
  <c r="CB40" i="14"/>
  <c r="BT40" i="14"/>
  <c r="BX39" i="14"/>
  <c r="CB38" i="14"/>
  <c r="BX37" i="14"/>
  <c r="CB36" i="14"/>
  <c r="BX35" i="14"/>
  <c r="CB34" i="14"/>
  <c r="BX33" i="14"/>
  <c r="CB32" i="14"/>
  <c r="BX31" i="14"/>
  <c r="CB30" i="14"/>
  <c r="BW27" i="14"/>
  <c r="CA46" i="14"/>
  <c r="BW43" i="14"/>
  <c r="CA42" i="14"/>
  <c r="BW41" i="14"/>
  <c r="CA40" i="14"/>
  <c r="BW39" i="14"/>
  <c r="CA38" i="14"/>
  <c r="BW37" i="14"/>
  <c r="CA36" i="14"/>
  <c r="BW35" i="14"/>
  <c r="CA34" i="14"/>
  <c r="BW33" i="14"/>
  <c r="CA32" i="14"/>
  <c r="BW31" i="14"/>
  <c r="CA30" i="14"/>
  <c r="BX38" i="14"/>
  <c r="CB37" i="14"/>
  <c r="BX36" i="14"/>
  <c r="CB35" i="14"/>
  <c r="BX34" i="14"/>
  <c r="CB33" i="14"/>
  <c r="BX32" i="14"/>
  <c r="BV44" i="14"/>
  <c r="BZ43" i="14"/>
  <c r="BV42" i="14"/>
  <c r="BZ41" i="14"/>
  <c r="BW49" i="14"/>
  <c r="BW47" i="14"/>
  <c r="BV49" i="14"/>
  <c r="BZ48" i="14"/>
  <c r="BV47" i="14"/>
  <c r="BZ46" i="14"/>
  <c r="BV45" i="14"/>
  <c r="BZ44" i="14"/>
  <c r="BV43" i="14"/>
  <c r="BZ42" i="14"/>
  <c r="BV41" i="14"/>
  <c r="BZ40" i="14"/>
  <c r="BV39" i="14"/>
  <c r="BZ38" i="14"/>
  <c r="BV37" i="14"/>
  <c r="BZ36" i="14"/>
  <c r="BV35" i="14"/>
  <c r="BZ34" i="14"/>
  <c r="BV33" i="14"/>
  <c r="BZ32" i="14"/>
  <c r="BV31" i="14"/>
  <c r="BZ30" i="14"/>
  <c r="BY27" i="14"/>
  <c r="CB48" i="14"/>
  <c r="BY48" i="14"/>
  <c r="BU47" i="14"/>
  <c r="BY46" i="14"/>
  <c r="BU45" i="14"/>
  <c r="BY44" i="14"/>
  <c r="BU43" i="14"/>
  <c r="BY42" i="14"/>
  <c r="BU41" i="14"/>
  <c r="BY40" i="14"/>
  <c r="BU39" i="14"/>
  <c r="BY38" i="14"/>
  <c r="BU37" i="14"/>
  <c r="BY36" i="14"/>
  <c r="BU35" i="14"/>
  <c r="BY34" i="14"/>
  <c r="BU33" i="14"/>
  <c r="BY32" i="14"/>
  <c r="BU31" i="14"/>
  <c r="BY30" i="14"/>
  <c r="BX49" i="14"/>
  <c r="CA48" i="14"/>
  <c r="BU49" i="14"/>
  <c r="BZ31" i="14"/>
  <c r="CB31" i="14"/>
  <c r="BX30" i="14"/>
  <c r="BT48" i="14"/>
  <c r="BS47" i="14"/>
  <c r="CA45" i="14"/>
  <c r="BW44" i="14"/>
  <c r="CA43" i="14"/>
  <c r="BW42" i="14"/>
  <c r="CA41" i="14"/>
  <c r="BW40" i="14"/>
  <c r="CA39" i="14"/>
  <c r="BS39" i="14"/>
  <c r="BW38" i="14"/>
  <c r="CA37" i="14"/>
  <c r="BW36" i="14"/>
  <c r="CA35" i="14"/>
  <c r="BS31" i="14"/>
  <c r="BT32" i="14"/>
  <c r="BZ27" i="14"/>
  <c r="BX47" i="14"/>
  <c r="CA27" i="14"/>
  <c r="BS27" i="14"/>
  <c r="BV27" i="14"/>
  <c r="BS49" i="14"/>
  <c r="BS45" i="14"/>
  <c r="BS43" i="14"/>
  <c r="BS41" i="14"/>
  <c r="BS37" i="14"/>
  <c r="BS35" i="14"/>
  <c r="BS33" i="14"/>
  <c r="BV40" i="14"/>
  <c r="BV38" i="14"/>
  <c r="BV36" i="14"/>
  <c r="BV32" i="14"/>
  <c r="BV30" i="14"/>
  <c r="BU48" i="14"/>
  <c r="BU46" i="14"/>
  <c r="BU44" i="14"/>
  <c r="BU42" i="14"/>
  <c r="BU38" i="14"/>
  <c r="BU36" i="14"/>
  <c r="BU34" i="14"/>
  <c r="BU32" i="14"/>
  <c r="BT46" i="14"/>
  <c r="BT44" i="14"/>
  <c r="BT42" i="14"/>
  <c r="BT38" i="14"/>
  <c r="BT36" i="14"/>
  <c r="BT34" i="14"/>
  <c r="BT30" i="14"/>
  <c r="BS48" i="14"/>
  <c r="BS46" i="14"/>
  <c r="BS44" i="14"/>
  <c r="BS42" i="14"/>
  <c r="BS40" i="14"/>
  <c r="BS38" i="14"/>
  <c r="BS36" i="14"/>
  <c r="BS34" i="14"/>
  <c r="BS32" i="14"/>
  <c r="BS30" i="14"/>
  <c r="BT49" i="14"/>
  <c r="BT47" i="14"/>
  <c r="BT45" i="14"/>
  <c r="BT43" i="14"/>
  <c r="BT41" i="14"/>
  <c r="BT39" i="14"/>
  <c r="BT37" i="14"/>
  <c r="BT35" i="14"/>
  <c r="BT33" i="14"/>
  <c r="BT31" i="14"/>
  <c r="BN5" i="14"/>
  <c r="BO5" i="14"/>
  <c r="BP5" i="14"/>
  <c r="BQ5" i="14"/>
  <c r="BR5" i="14"/>
  <c r="BN6" i="14"/>
  <c r="BO6" i="14"/>
  <c r="BP6" i="14"/>
  <c r="BQ6" i="14"/>
  <c r="BR6" i="14"/>
  <c r="BN7" i="14"/>
  <c r="BO7" i="14"/>
  <c r="BP7" i="14"/>
  <c r="BQ7" i="14"/>
  <c r="BR7" i="14"/>
  <c r="BN8" i="14"/>
  <c r="BO8" i="14"/>
  <c r="BP8" i="14"/>
  <c r="BQ8" i="14"/>
  <c r="BR8" i="14"/>
  <c r="BN9" i="14"/>
  <c r="BO9" i="14"/>
  <c r="BP9" i="14"/>
  <c r="BQ9" i="14"/>
  <c r="BR9" i="14"/>
  <c r="BN10" i="14"/>
  <c r="BO10" i="14"/>
  <c r="BP10" i="14"/>
  <c r="BQ10" i="14"/>
  <c r="BR10" i="14"/>
  <c r="BN11" i="14"/>
  <c r="BO11" i="14"/>
  <c r="BP11" i="14"/>
  <c r="BQ11" i="14"/>
  <c r="BR11" i="14"/>
  <c r="BN12" i="14"/>
  <c r="BO12" i="14"/>
  <c r="BP12" i="14"/>
  <c r="BQ12" i="14"/>
  <c r="BR12" i="14"/>
  <c r="BN13" i="14"/>
  <c r="BO13" i="14"/>
  <c r="BP13" i="14"/>
  <c r="BQ13" i="14"/>
  <c r="BR13" i="14"/>
  <c r="BN14" i="14"/>
  <c r="BO14" i="14"/>
  <c r="BP14" i="14"/>
  <c r="BQ14" i="14"/>
  <c r="BR14" i="14"/>
  <c r="BN15" i="14"/>
  <c r="BO15" i="14"/>
  <c r="BP15" i="14"/>
  <c r="BQ15" i="14"/>
  <c r="BR15" i="14"/>
  <c r="BN16" i="14"/>
  <c r="BO16" i="14"/>
  <c r="BP16" i="14"/>
  <c r="BQ16" i="14"/>
  <c r="BR16" i="14"/>
  <c r="BN17" i="14"/>
  <c r="BO17" i="14"/>
  <c r="BP17" i="14"/>
  <c r="BQ17" i="14"/>
  <c r="BR17" i="14"/>
  <c r="BN18" i="14"/>
  <c r="BO18" i="14"/>
  <c r="BP18" i="14"/>
  <c r="BQ18" i="14"/>
  <c r="BR18" i="14"/>
  <c r="BN19" i="14"/>
  <c r="BO19" i="14"/>
  <c r="BP19" i="14"/>
  <c r="BQ19" i="14"/>
  <c r="BR19" i="14"/>
  <c r="BN20" i="14"/>
  <c r="BO20" i="14"/>
  <c r="BP20" i="14"/>
  <c r="BQ20" i="14"/>
  <c r="BR20" i="14"/>
  <c r="BN21" i="14"/>
  <c r="BO21" i="14"/>
  <c r="BP21" i="14"/>
  <c r="BQ21" i="14"/>
  <c r="BR21" i="14"/>
  <c r="BN22" i="14"/>
  <c r="BO22" i="14"/>
  <c r="BP22" i="14"/>
  <c r="BQ22" i="14"/>
  <c r="BR22" i="14"/>
  <c r="BN23" i="14"/>
  <c r="BO23" i="14"/>
  <c r="BP23" i="14"/>
  <c r="BQ23" i="14"/>
  <c r="BR23" i="14"/>
  <c r="BN24" i="14"/>
  <c r="BO24" i="14"/>
  <c r="BP24" i="14"/>
  <c r="BQ24" i="14"/>
  <c r="BR24" i="14"/>
  <c r="BN25" i="14"/>
  <c r="BO25" i="14"/>
  <c r="BP25" i="14"/>
  <c r="BQ25" i="14"/>
  <c r="BR25" i="14"/>
  <c r="BN26" i="14"/>
  <c r="BO26" i="14"/>
  <c r="BP26" i="14"/>
  <c r="BQ26" i="14"/>
  <c r="BR26" i="14"/>
  <c r="BP4" i="14"/>
  <c r="BQ4" i="14"/>
  <c r="BR4" i="14"/>
  <c r="BO4" i="14"/>
  <c r="BN4" i="14"/>
  <c r="AN5" i="14"/>
  <c r="AO5" i="14"/>
  <c r="AP5" i="14"/>
  <c r="AQ5" i="14"/>
  <c r="AR5" i="14"/>
  <c r="AS5" i="14"/>
  <c r="AT5" i="14"/>
  <c r="AU5" i="14"/>
  <c r="AV5" i="14"/>
  <c r="AW5" i="14"/>
  <c r="AN6" i="14"/>
  <c r="AO6" i="14"/>
  <c r="AP6" i="14"/>
  <c r="AQ6" i="14"/>
  <c r="AR6" i="14"/>
  <c r="AS6" i="14"/>
  <c r="AT6" i="14"/>
  <c r="AU6" i="14"/>
  <c r="AV6" i="14"/>
  <c r="AW6" i="14"/>
  <c r="AN7" i="14"/>
  <c r="AO7" i="14"/>
  <c r="AP7" i="14"/>
  <c r="AQ7" i="14"/>
  <c r="AR7" i="14"/>
  <c r="AS7" i="14"/>
  <c r="AT7" i="14"/>
  <c r="AU7" i="14"/>
  <c r="AV7" i="14"/>
  <c r="AW7" i="14"/>
  <c r="AN8" i="14"/>
  <c r="AO8" i="14"/>
  <c r="AP8" i="14"/>
  <c r="AQ8" i="14"/>
  <c r="AR8" i="14"/>
  <c r="AS8" i="14"/>
  <c r="AT8" i="14"/>
  <c r="AU8" i="14"/>
  <c r="AV8" i="14"/>
  <c r="AW8" i="14"/>
  <c r="AN9" i="14"/>
  <c r="AO9" i="14"/>
  <c r="AP9" i="14"/>
  <c r="AQ9" i="14"/>
  <c r="AR9" i="14"/>
  <c r="AS9" i="14"/>
  <c r="AT9" i="14"/>
  <c r="AU9" i="14"/>
  <c r="AV9" i="14"/>
  <c r="AW9" i="14"/>
  <c r="AN10" i="14"/>
  <c r="AO10" i="14"/>
  <c r="AP10" i="14"/>
  <c r="AQ10" i="14"/>
  <c r="AR10" i="14"/>
  <c r="AS10" i="14"/>
  <c r="AT10" i="14"/>
  <c r="AU10" i="14"/>
  <c r="AV10" i="14"/>
  <c r="AW10" i="14"/>
  <c r="AN11" i="14"/>
  <c r="AO11" i="14"/>
  <c r="AP11" i="14"/>
  <c r="AQ11" i="14"/>
  <c r="AR11" i="14"/>
  <c r="AS11" i="14"/>
  <c r="AT11" i="14"/>
  <c r="AU11" i="14"/>
  <c r="AV11" i="14"/>
  <c r="AW11" i="14"/>
  <c r="AN12" i="14"/>
  <c r="AO12" i="14"/>
  <c r="AP12" i="14"/>
  <c r="AQ12" i="14"/>
  <c r="AR12" i="14"/>
  <c r="AS12" i="14"/>
  <c r="AT12" i="14"/>
  <c r="AU12" i="14"/>
  <c r="AV12" i="14"/>
  <c r="AW12" i="14"/>
  <c r="AN13" i="14"/>
  <c r="AO13" i="14"/>
  <c r="AP13" i="14"/>
  <c r="AQ13" i="14"/>
  <c r="AR13" i="14"/>
  <c r="AS13" i="14"/>
  <c r="AT13" i="14"/>
  <c r="AU13" i="14"/>
  <c r="AV13" i="14"/>
  <c r="AW13" i="14"/>
  <c r="AN14" i="14"/>
  <c r="AO14" i="14"/>
  <c r="AP14" i="14"/>
  <c r="AQ14" i="14"/>
  <c r="AR14" i="14"/>
  <c r="AS14" i="14"/>
  <c r="AT14" i="14"/>
  <c r="AU14" i="14"/>
  <c r="AV14" i="14"/>
  <c r="AW14" i="14"/>
  <c r="AN15" i="14"/>
  <c r="AO15" i="14"/>
  <c r="AP15" i="14"/>
  <c r="AQ15" i="14"/>
  <c r="AR15" i="14"/>
  <c r="AS15" i="14"/>
  <c r="AT15" i="14"/>
  <c r="AU15" i="14"/>
  <c r="AV15" i="14"/>
  <c r="AW15" i="14"/>
  <c r="AN16" i="14"/>
  <c r="AO16" i="14"/>
  <c r="AP16" i="14"/>
  <c r="AQ16" i="14"/>
  <c r="AR16" i="14"/>
  <c r="AS16" i="14"/>
  <c r="AT16" i="14"/>
  <c r="AU16" i="14"/>
  <c r="AV16" i="14"/>
  <c r="AW16" i="14"/>
  <c r="AN17" i="14"/>
  <c r="AO17" i="14"/>
  <c r="AP17" i="14"/>
  <c r="AQ17" i="14"/>
  <c r="AR17" i="14"/>
  <c r="AS17" i="14"/>
  <c r="AT17" i="14"/>
  <c r="AU17" i="14"/>
  <c r="AV17" i="14"/>
  <c r="AW17" i="14"/>
  <c r="AN18" i="14"/>
  <c r="AO18" i="14"/>
  <c r="AP18" i="14"/>
  <c r="AQ18" i="14"/>
  <c r="AR18" i="14"/>
  <c r="AS18" i="14"/>
  <c r="AT18" i="14"/>
  <c r="AU18" i="14"/>
  <c r="AV18" i="14"/>
  <c r="AW18" i="14"/>
  <c r="AN19" i="14"/>
  <c r="AO19" i="14"/>
  <c r="AP19" i="14"/>
  <c r="AQ19" i="14"/>
  <c r="AR19" i="14"/>
  <c r="AS19" i="14"/>
  <c r="AT19" i="14"/>
  <c r="AU19" i="14"/>
  <c r="AV19" i="14"/>
  <c r="AW19" i="14"/>
  <c r="AN20" i="14"/>
  <c r="AO20" i="14"/>
  <c r="AP20" i="14"/>
  <c r="AQ20" i="14"/>
  <c r="AR20" i="14"/>
  <c r="AS20" i="14"/>
  <c r="AT20" i="14"/>
  <c r="AU20" i="14"/>
  <c r="AV20" i="14"/>
  <c r="AW20" i="14"/>
  <c r="AN21" i="14"/>
  <c r="AO21" i="14"/>
  <c r="AP21" i="14"/>
  <c r="AQ21" i="14"/>
  <c r="AR21" i="14"/>
  <c r="AS21" i="14"/>
  <c r="AT21" i="14"/>
  <c r="AU21" i="14"/>
  <c r="AV21" i="14"/>
  <c r="AW21" i="14"/>
  <c r="AN22" i="14"/>
  <c r="AO22" i="14"/>
  <c r="AP22" i="14"/>
  <c r="AQ22" i="14"/>
  <c r="AR22" i="14"/>
  <c r="AS22" i="14"/>
  <c r="AT22" i="14"/>
  <c r="AU22" i="14"/>
  <c r="AV22" i="14"/>
  <c r="AW22" i="14"/>
  <c r="AN23" i="14"/>
  <c r="AO23" i="14"/>
  <c r="AP23" i="14"/>
  <c r="AQ23" i="14"/>
  <c r="AR23" i="14"/>
  <c r="AS23" i="14"/>
  <c r="AT23" i="14"/>
  <c r="AU23" i="14"/>
  <c r="AV23" i="14"/>
  <c r="AW23" i="14"/>
  <c r="AN24" i="14"/>
  <c r="AO24" i="14"/>
  <c r="AP24" i="14"/>
  <c r="AQ24" i="14"/>
  <c r="AR24" i="14"/>
  <c r="AS24" i="14"/>
  <c r="AT24" i="14"/>
  <c r="AU24" i="14"/>
  <c r="AV24" i="14"/>
  <c r="AW24" i="14"/>
  <c r="AN25" i="14"/>
  <c r="AO25" i="14"/>
  <c r="AP25" i="14"/>
  <c r="AQ25" i="14"/>
  <c r="AR25" i="14"/>
  <c r="AS25" i="14"/>
  <c r="AT25" i="14"/>
  <c r="AU25" i="14"/>
  <c r="AV25" i="14"/>
  <c r="AW25" i="14"/>
  <c r="AN26" i="14"/>
  <c r="AO26" i="14"/>
  <c r="AP26" i="14"/>
  <c r="AQ26" i="14"/>
  <c r="AR26" i="14"/>
  <c r="AS26" i="14"/>
  <c r="AT26" i="14"/>
  <c r="AU26" i="14"/>
  <c r="AV26" i="14"/>
  <c r="AW26" i="14"/>
  <c r="BD5" i="14"/>
  <c r="BE5" i="14"/>
  <c r="BF5" i="14"/>
  <c r="BG5" i="14"/>
  <c r="BH5" i="14"/>
  <c r="BI5" i="14"/>
  <c r="BJ5" i="14"/>
  <c r="BK5" i="14"/>
  <c r="BL5" i="14"/>
  <c r="BM5" i="14"/>
  <c r="BD6" i="14"/>
  <c r="BE6" i="14"/>
  <c r="BF6" i="14"/>
  <c r="BG6" i="14"/>
  <c r="BH6" i="14"/>
  <c r="BI6" i="14"/>
  <c r="BJ6" i="14"/>
  <c r="BK6" i="14"/>
  <c r="BL6" i="14"/>
  <c r="BM6" i="14"/>
  <c r="BD7" i="14"/>
  <c r="BE7" i="14"/>
  <c r="BF7" i="14"/>
  <c r="BG7" i="14"/>
  <c r="BH7" i="14"/>
  <c r="BI7" i="14"/>
  <c r="BJ7" i="14"/>
  <c r="BK7" i="14"/>
  <c r="BL7" i="14"/>
  <c r="BM7" i="14"/>
  <c r="BD8" i="14"/>
  <c r="BE8" i="14"/>
  <c r="BF8" i="14"/>
  <c r="BG8" i="14"/>
  <c r="BH8" i="14"/>
  <c r="BI8" i="14"/>
  <c r="BJ8" i="14"/>
  <c r="BK8" i="14"/>
  <c r="BL8" i="14"/>
  <c r="BM8" i="14"/>
  <c r="BD9" i="14"/>
  <c r="BE9" i="14"/>
  <c r="BF9" i="14"/>
  <c r="BG9" i="14"/>
  <c r="BH9" i="14"/>
  <c r="BI9" i="14"/>
  <c r="BJ9" i="14"/>
  <c r="BK9" i="14"/>
  <c r="BL9" i="14"/>
  <c r="BM9" i="14"/>
  <c r="BD10" i="14"/>
  <c r="BE10" i="14"/>
  <c r="BF10" i="14"/>
  <c r="BG10" i="14"/>
  <c r="BH10" i="14"/>
  <c r="BI10" i="14"/>
  <c r="BJ10" i="14"/>
  <c r="BK10" i="14"/>
  <c r="BL10" i="14"/>
  <c r="BM10" i="14"/>
  <c r="BD11" i="14"/>
  <c r="BE11" i="14"/>
  <c r="BF11" i="14"/>
  <c r="BG11" i="14"/>
  <c r="BH11" i="14"/>
  <c r="BI11" i="14"/>
  <c r="BJ11" i="14"/>
  <c r="BK11" i="14"/>
  <c r="BL11" i="14"/>
  <c r="BM11" i="14"/>
  <c r="BD12" i="14"/>
  <c r="BE12" i="14"/>
  <c r="BF12" i="14"/>
  <c r="BG12" i="14"/>
  <c r="BH12" i="14"/>
  <c r="BI12" i="14"/>
  <c r="BJ12" i="14"/>
  <c r="BK12" i="14"/>
  <c r="BL12" i="14"/>
  <c r="BM12" i="14"/>
  <c r="BD13" i="14"/>
  <c r="BE13" i="14"/>
  <c r="BF13" i="14"/>
  <c r="BG13" i="14"/>
  <c r="BH13" i="14"/>
  <c r="BI13" i="14"/>
  <c r="BJ13" i="14"/>
  <c r="BK13" i="14"/>
  <c r="BL13" i="14"/>
  <c r="BM13" i="14"/>
  <c r="BD14" i="14"/>
  <c r="BE14" i="14"/>
  <c r="BF14" i="14"/>
  <c r="BG14" i="14"/>
  <c r="BH14" i="14"/>
  <c r="BI14" i="14"/>
  <c r="BJ14" i="14"/>
  <c r="BK14" i="14"/>
  <c r="BL14" i="14"/>
  <c r="BM14" i="14"/>
  <c r="BD15" i="14"/>
  <c r="BE15" i="14"/>
  <c r="BF15" i="14"/>
  <c r="BG15" i="14"/>
  <c r="BH15" i="14"/>
  <c r="BI15" i="14"/>
  <c r="BJ15" i="14"/>
  <c r="BK15" i="14"/>
  <c r="BL15" i="14"/>
  <c r="BM15" i="14"/>
  <c r="BD16" i="14"/>
  <c r="BE16" i="14"/>
  <c r="BF16" i="14"/>
  <c r="BG16" i="14"/>
  <c r="BH16" i="14"/>
  <c r="BI16" i="14"/>
  <c r="BJ16" i="14"/>
  <c r="BK16" i="14"/>
  <c r="BL16" i="14"/>
  <c r="BM16" i="14"/>
  <c r="BD17" i="14"/>
  <c r="BE17" i="14"/>
  <c r="BF17" i="14"/>
  <c r="BG17" i="14"/>
  <c r="BH17" i="14"/>
  <c r="BI17" i="14"/>
  <c r="BJ17" i="14"/>
  <c r="BK17" i="14"/>
  <c r="BL17" i="14"/>
  <c r="BM17" i="14"/>
  <c r="BD18" i="14"/>
  <c r="BE18" i="14"/>
  <c r="BF18" i="14"/>
  <c r="BG18" i="14"/>
  <c r="BH18" i="14"/>
  <c r="BI18" i="14"/>
  <c r="BJ18" i="14"/>
  <c r="BK18" i="14"/>
  <c r="BL18" i="14"/>
  <c r="BM18" i="14"/>
  <c r="BD19" i="14"/>
  <c r="BE19" i="14"/>
  <c r="BF19" i="14"/>
  <c r="BG19" i="14"/>
  <c r="BH19" i="14"/>
  <c r="BI19" i="14"/>
  <c r="BJ19" i="14"/>
  <c r="BK19" i="14"/>
  <c r="BL19" i="14"/>
  <c r="BM19" i="14"/>
  <c r="BD20" i="14"/>
  <c r="BE20" i="14"/>
  <c r="BF20" i="14"/>
  <c r="BG20" i="14"/>
  <c r="BH20" i="14"/>
  <c r="BI20" i="14"/>
  <c r="BJ20" i="14"/>
  <c r="BK20" i="14"/>
  <c r="BL20" i="14"/>
  <c r="BM20" i="14"/>
  <c r="BD21" i="14"/>
  <c r="BE21" i="14"/>
  <c r="BF21" i="14"/>
  <c r="BG21" i="14"/>
  <c r="BH21" i="14"/>
  <c r="BI21" i="14"/>
  <c r="BJ21" i="14"/>
  <c r="BK21" i="14"/>
  <c r="BL21" i="14"/>
  <c r="BM21" i="14"/>
  <c r="BD22" i="14"/>
  <c r="BE22" i="14"/>
  <c r="BF22" i="14"/>
  <c r="BG22" i="14"/>
  <c r="BH22" i="14"/>
  <c r="BI22" i="14"/>
  <c r="BJ22" i="14"/>
  <c r="BK22" i="14"/>
  <c r="BL22" i="14"/>
  <c r="BM22" i="14"/>
  <c r="BD23" i="14"/>
  <c r="BE23" i="14"/>
  <c r="BF23" i="14"/>
  <c r="BG23" i="14"/>
  <c r="BH23" i="14"/>
  <c r="BI23" i="14"/>
  <c r="BJ23" i="14"/>
  <c r="BK23" i="14"/>
  <c r="BL23" i="14"/>
  <c r="BM23" i="14"/>
  <c r="BD24" i="14"/>
  <c r="BE24" i="14"/>
  <c r="BF24" i="14"/>
  <c r="BG24" i="14"/>
  <c r="BH24" i="14"/>
  <c r="BI24" i="14"/>
  <c r="BJ24" i="14"/>
  <c r="BK24" i="14"/>
  <c r="BL24" i="14"/>
  <c r="BM24" i="14"/>
  <c r="BD25" i="14"/>
  <c r="BE25" i="14"/>
  <c r="BF25" i="14"/>
  <c r="BG25" i="14"/>
  <c r="BH25" i="14"/>
  <c r="BI25" i="14"/>
  <c r="BJ25" i="14"/>
  <c r="BK25" i="14"/>
  <c r="BL25" i="14"/>
  <c r="BM25" i="14"/>
  <c r="BD26" i="14"/>
  <c r="BE26" i="14"/>
  <c r="BF26" i="14"/>
  <c r="BG26" i="14"/>
  <c r="BH26" i="14"/>
  <c r="BI26" i="14"/>
  <c r="BJ26" i="14"/>
  <c r="BK26" i="14"/>
  <c r="BL26" i="14"/>
  <c r="BM26" i="14"/>
  <c r="BM4" i="14"/>
  <c r="BL4" i="14"/>
  <c r="BK4" i="14"/>
  <c r="BJ4" i="14"/>
  <c r="BI4" i="14"/>
  <c r="BH4" i="14"/>
  <c r="BG4" i="14"/>
  <c r="BF4" i="14"/>
  <c r="BE4" i="14"/>
  <c r="BD4" i="14"/>
  <c r="AW4" i="14"/>
  <c r="AV4" i="14"/>
  <c r="AU4" i="14"/>
  <c r="AT4" i="14"/>
  <c r="AS4" i="14"/>
  <c r="AR4" i="14"/>
  <c r="AQ4" i="14"/>
  <c r="AP4" i="14"/>
  <c r="AO4" i="14"/>
  <c r="AN4" i="14"/>
  <c r="CC38" i="14" l="1"/>
  <c r="CC27" i="14"/>
  <c r="CC39" i="14"/>
  <c r="CC40" i="14"/>
  <c r="BY26" i="14"/>
  <c r="BU24" i="14"/>
  <c r="CA21" i="14"/>
  <c r="BY18" i="14"/>
  <c r="BU16" i="14"/>
  <c r="BY10" i="14"/>
  <c r="BU8" i="14"/>
  <c r="CA5" i="14"/>
  <c r="CC31" i="14"/>
  <c r="CC47" i="14"/>
  <c r="CC42" i="14"/>
  <c r="BX26" i="14"/>
  <c r="BV23" i="14"/>
  <c r="BZ21" i="14"/>
  <c r="BX18" i="14"/>
  <c r="BV15" i="14"/>
  <c r="BZ13" i="14"/>
  <c r="BX10" i="14"/>
  <c r="BZ5" i="14"/>
  <c r="BT4" i="14"/>
  <c r="CB4" i="14"/>
  <c r="CC30" i="14"/>
  <c r="BU4" i="14"/>
  <c r="CC32" i="14"/>
  <c r="CC41" i="14"/>
  <c r="CC37" i="14"/>
  <c r="CC36" i="14"/>
  <c r="CC44" i="14"/>
  <c r="CC46" i="14"/>
  <c r="CC48" i="14"/>
  <c r="CC34" i="14"/>
  <c r="CC43" i="14"/>
  <c r="BZ19" i="14"/>
  <c r="BZ11" i="14"/>
  <c r="CC45" i="14"/>
  <c r="CC49" i="14"/>
  <c r="CB13" i="14"/>
  <c r="BT13" i="14"/>
  <c r="CC33" i="14"/>
  <c r="CC35" i="14"/>
  <c r="CA22" i="14"/>
  <c r="BY11" i="14"/>
  <c r="BW17" i="14"/>
  <c r="CA6" i="14"/>
  <c r="BW16" i="14"/>
  <c r="BS4" i="14"/>
  <c r="BW24" i="14"/>
  <c r="BS22" i="14"/>
  <c r="BY19" i="14"/>
  <c r="CA14" i="14"/>
  <c r="BS14" i="14"/>
  <c r="BS6" i="14"/>
  <c r="BZ26" i="14"/>
  <c r="CB25" i="14"/>
  <c r="BT25" i="14"/>
  <c r="BV24" i="14"/>
  <c r="BX23" i="14"/>
  <c r="BZ22" i="14"/>
  <c r="BV20" i="14"/>
  <c r="BX19" i="14"/>
  <c r="BZ18" i="14"/>
  <c r="CB17" i="14"/>
  <c r="BV16" i="14"/>
  <c r="BX11" i="14"/>
  <c r="BV8" i="14"/>
  <c r="BY4" i="14"/>
  <c r="BS21" i="14"/>
  <c r="CA13" i="14"/>
  <c r="BS13" i="14"/>
  <c r="BS5" i="14"/>
  <c r="BY25" i="14"/>
  <c r="CA24" i="14"/>
  <c r="BS24" i="14"/>
  <c r="BU23" i="14"/>
  <c r="BW22" i="14"/>
  <c r="BY21" i="14"/>
  <c r="CA20" i="14"/>
  <c r="BS20" i="14"/>
  <c r="BU19" i="14"/>
  <c r="BY17" i="14"/>
  <c r="CA16" i="14"/>
  <c r="BS16" i="14"/>
  <c r="BU15" i="14"/>
  <c r="BW14" i="14"/>
  <c r="BY13" i="14"/>
  <c r="CA12" i="14"/>
  <c r="BS12" i="14"/>
  <c r="BU11" i="14"/>
  <c r="BY9" i="14"/>
  <c r="CA8" i="14"/>
  <c r="BS8" i="14"/>
  <c r="BU7" i="14"/>
  <c r="BW6" i="14"/>
  <c r="BY5" i="14"/>
  <c r="BV26" i="14"/>
  <c r="BX25" i="14"/>
  <c r="BZ24" i="14"/>
  <c r="CB23" i="14"/>
  <c r="BT23" i="14"/>
  <c r="BV22" i="14"/>
  <c r="BX21" i="14"/>
  <c r="BZ20" i="14"/>
  <c r="CB19" i="14"/>
  <c r="BT19" i="14"/>
  <c r="BV18" i="14"/>
  <c r="BX17" i="14"/>
  <c r="BZ16" i="14"/>
  <c r="CB15" i="14"/>
  <c r="BV4" i="14"/>
  <c r="BW25" i="14"/>
  <c r="BW9" i="14"/>
  <c r="CA4" i="14"/>
  <c r="BV25" i="14"/>
  <c r="CB22" i="14"/>
  <c r="BT22" i="14"/>
  <c r="BV17" i="14"/>
  <c r="CB14" i="14"/>
  <c r="BT14" i="14"/>
  <c r="BV9" i="14"/>
  <c r="CB6" i="14"/>
  <c r="BT6" i="14"/>
  <c r="CB21" i="14"/>
  <c r="BT21" i="14"/>
  <c r="BZ25" i="14"/>
  <c r="CB24" i="14"/>
  <c r="BT24" i="14"/>
  <c r="BX22" i="14"/>
  <c r="CB20" i="14"/>
  <c r="BT20" i="14"/>
  <c r="BV19" i="14"/>
  <c r="BZ17" i="14"/>
  <c r="CB16" i="14"/>
  <c r="BT16" i="14"/>
  <c r="BX14" i="14"/>
  <c r="CB12" i="14"/>
  <c r="BT12" i="14"/>
  <c r="BV11" i="14"/>
  <c r="BZ9" i="14"/>
  <c r="CB8" i="14"/>
  <c r="BT8" i="14"/>
  <c r="BV7" i="14"/>
  <c r="BX6" i="14"/>
  <c r="BT15" i="14"/>
  <c r="BV14" i="14"/>
  <c r="BX13" i="14"/>
  <c r="BZ12" i="14"/>
  <c r="CB11" i="14"/>
  <c r="BT11" i="14"/>
  <c r="BV10" i="14"/>
  <c r="BX9" i="14"/>
  <c r="BZ8" i="14"/>
  <c r="CB7" i="14"/>
  <c r="BT7" i="14"/>
  <c r="BV6" i="14"/>
  <c r="BX5" i="14"/>
  <c r="BW26" i="14"/>
  <c r="BW18" i="14"/>
  <c r="BW10" i="14"/>
  <c r="BU26" i="14"/>
  <c r="BY24" i="14"/>
  <c r="CA23" i="14"/>
  <c r="BS23" i="14"/>
  <c r="BU22" i="14"/>
  <c r="BW21" i="14"/>
  <c r="BY20" i="14"/>
  <c r="CA19" i="14"/>
  <c r="BS19" i="14"/>
  <c r="BU18" i="14"/>
  <c r="BY16" i="14"/>
  <c r="CA15" i="14"/>
  <c r="BS15" i="14"/>
  <c r="BU14" i="14"/>
  <c r="BW13" i="14"/>
  <c r="BY12" i="14"/>
  <c r="CA11" i="14"/>
  <c r="BS11" i="14"/>
  <c r="BU10" i="14"/>
  <c r="BY8" i="14"/>
  <c r="CA7" i="14"/>
  <c r="BS7" i="14"/>
  <c r="BU6" i="14"/>
  <c r="BW5" i="14"/>
  <c r="CB26" i="14"/>
  <c r="BT26" i="14"/>
  <c r="BX24" i="14"/>
  <c r="BZ23" i="14"/>
  <c r="BV21" i="14"/>
  <c r="BX20" i="14"/>
  <c r="CB18" i="14"/>
  <c r="BT18" i="14"/>
  <c r="BX16" i="14"/>
  <c r="BZ15" i="14"/>
  <c r="BV13" i="14"/>
  <c r="BX12" i="14"/>
  <c r="CB10" i="14"/>
  <c r="BT10" i="14"/>
  <c r="BX8" i="14"/>
  <c r="BZ7" i="14"/>
  <c r="BV5" i="14"/>
  <c r="BW4" i="14"/>
  <c r="BX4" i="14"/>
  <c r="CA26" i="14"/>
  <c r="BS26" i="14"/>
  <c r="BU25" i="14"/>
  <c r="BY23" i="14"/>
  <c r="BU21" i="14"/>
  <c r="BW20" i="14"/>
  <c r="CA18" i="14"/>
  <c r="BS18" i="14"/>
  <c r="BU17" i="14"/>
  <c r="BY15" i="14"/>
  <c r="BU13" i="14"/>
  <c r="BW12" i="14"/>
  <c r="CA10" i="14"/>
  <c r="BS10" i="14"/>
  <c r="BU9" i="14"/>
  <c r="BW8" i="14"/>
  <c r="BY7" i="14"/>
  <c r="BU5" i="14"/>
  <c r="BT17" i="14"/>
  <c r="BX15" i="14"/>
  <c r="BZ14" i="14"/>
  <c r="BV12" i="14"/>
  <c r="BZ10" i="14"/>
  <c r="CB9" i="14"/>
  <c r="BT9" i="14"/>
  <c r="BX7" i="14"/>
  <c r="BZ6" i="14"/>
  <c r="CB5" i="14"/>
  <c r="BT5" i="14"/>
  <c r="BZ4" i="14"/>
  <c r="CA25" i="14"/>
  <c r="BS25" i="14"/>
  <c r="BW23" i="14"/>
  <c r="BY22" i="14"/>
  <c r="BU20" i="14"/>
  <c r="BW19" i="14"/>
  <c r="CA17" i="14"/>
  <c r="BS17" i="14"/>
  <c r="BW15" i="14"/>
  <c r="BY14" i="14"/>
  <c r="BU12" i="14"/>
  <c r="BW11" i="14"/>
  <c r="CA9" i="14"/>
  <c r="BS9" i="14"/>
  <c r="BW7" i="14"/>
  <c r="BY6" i="14"/>
  <c r="AO9" i="13"/>
  <c r="AN9" i="13"/>
  <c r="AM9" i="13"/>
  <c r="AL9" i="13"/>
  <c r="AK9" i="13"/>
  <c r="AO10" i="13"/>
  <c r="AN10" i="13"/>
  <c r="AM10" i="13"/>
  <c r="AL10" i="13"/>
  <c r="AK10" i="13"/>
  <c r="AO11" i="13"/>
  <c r="AN11" i="13"/>
  <c r="AM11" i="13"/>
  <c r="AL11" i="13"/>
  <c r="AK11" i="13"/>
  <c r="AO12" i="13"/>
  <c r="AN12" i="13"/>
  <c r="AM12" i="13"/>
  <c r="AL12" i="13"/>
  <c r="AK12" i="13"/>
  <c r="AO13" i="13"/>
  <c r="AN13" i="13"/>
  <c r="AM13" i="13"/>
  <c r="AL13" i="13"/>
  <c r="AK13" i="13"/>
  <c r="AO14" i="13"/>
  <c r="AN14" i="13"/>
  <c r="AM14" i="13"/>
  <c r="AL14" i="13"/>
  <c r="AK14" i="13"/>
  <c r="AO15" i="13"/>
  <c r="AN15" i="13"/>
  <c r="AM15" i="13"/>
  <c r="AL15" i="13"/>
  <c r="AK15" i="13"/>
  <c r="AO16" i="13"/>
  <c r="AN16" i="13"/>
  <c r="AM16" i="13"/>
  <c r="AL16" i="13"/>
  <c r="AK16" i="13"/>
  <c r="AO17" i="13"/>
  <c r="AN17" i="13"/>
  <c r="AM17" i="13"/>
  <c r="AL17" i="13"/>
  <c r="AK17" i="13"/>
  <c r="AO18" i="13"/>
  <c r="AN18" i="13"/>
  <c r="AM18" i="13"/>
  <c r="AL18" i="13"/>
  <c r="AK18" i="13"/>
  <c r="AO19" i="13"/>
  <c r="AN19" i="13"/>
  <c r="AM19" i="13"/>
  <c r="AL19" i="13"/>
  <c r="AK19" i="13"/>
  <c r="AO20" i="13"/>
  <c r="AN20" i="13"/>
  <c r="AM20" i="13"/>
  <c r="AL20" i="13"/>
  <c r="AK20" i="13"/>
  <c r="AO21" i="13"/>
  <c r="AN21" i="13"/>
  <c r="AM21" i="13"/>
  <c r="AL21" i="13"/>
  <c r="AK21" i="13"/>
  <c r="AO22" i="13"/>
  <c r="AN22" i="13"/>
  <c r="AM22" i="13"/>
  <c r="AL22" i="13"/>
  <c r="AK22" i="13"/>
  <c r="AO23" i="13"/>
  <c r="AN23" i="13"/>
  <c r="AM23" i="13"/>
  <c r="AL23" i="13"/>
  <c r="AK23" i="13"/>
  <c r="AO24" i="13"/>
  <c r="AN24" i="13"/>
  <c r="AM24" i="13"/>
  <c r="AL24" i="13"/>
  <c r="AK24" i="13"/>
  <c r="AO25" i="13"/>
  <c r="AN25" i="13"/>
  <c r="AM25" i="13"/>
  <c r="AL25" i="13"/>
  <c r="AK25" i="13"/>
  <c r="AO26" i="13"/>
  <c r="AN26" i="13"/>
  <c r="AM26" i="13"/>
  <c r="AL26" i="13"/>
  <c r="AK26" i="13"/>
  <c r="AO27" i="13"/>
  <c r="AN27" i="13"/>
  <c r="AM27" i="13"/>
  <c r="AL27" i="13"/>
  <c r="AK27" i="13"/>
  <c r="AO28" i="13"/>
  <c r="AN28" i="13"/>
  <c r="AM28" i="13"/>
  <c r="AL28" i="13"/>
  <c r="AK28" i="13"/>
  <c r="AO29" i="13"/>
  <c r="AN29" i="13"/>
  <c r="AM29" i="13"/>
  <c r="AL29" i="13"/>
  <c r="AK29" i="13"/>
  <c r="AO30" i="13"/>
  <c r="AN30" i="13"/>
  <c r="AM30" i="13"/>
  <c r="AL30" i="13"/>
  <c r="AK30" i="13"/>
  <c r="AO31" i="13"/>
  <c r="AN31" i="13"/>
  <c r="AM31" i="13"/>
  <c r="AL31" i="13"/>
  <c r="AK31" i="13"/>
  <c r="AO32" i="13"/>
  <c r="AN32" i="13"/>
  <c r="AM32" i="13"/>
  <c r="AL32" i="13"/>
  <c r="AK32" i="13"/>
  <c r="AO33" i="13"/>
  <c r="AN33" i="13"/>
  <c r="AM33" i="13"/>
  <c r="AL33" i="13"/>
  <c r="AK33" i="13"/>
  <c r="AO34" i="13"/>
  <c r="AN34" i="13"/>
  <c r="AM34" i="13"/>
  <c r="AL34" i="13"/>
  <c r="AK34" i="13"/>
  <c r="AO35" i="13"/>
  <c r="AN35" i="13"/>
  <c r="AM35" i="13"/>
  <c r="AL35" i="13"/>
  <c r="AK35" i="13"/>
  <c r="AO36" i="13"/>
  <c r="AN36" i="13"/>
  <c r="AM36" i="13"/>
  <c r="AL36" i="13"/>
  <c r="AK36" i="13"/>
  <c r="AO37" i="13"/>
  <c r="AN37" i="13"/>
  <c r="AM37" i="13"/>
  <c r="AL37" i="13"/>
  <c r="AK37" i="13"/>
  <c r="AO38" i="13"/>
  <c r="AN38" i="13"/>
  <c r="AM38" i="13"/>
  <c r="AL38" i="13"/>
  <c r="AK38" i="13"/>
  <c r="AO39" i="13"/>
  <c r="AN39" i="13"/>
  <c r="AM39" i="13"/>
  <c r="AL39" i="13"/>
  <c r="AK39" i="13"/>
  <c r="AO40" i="13"/>
  <c r="AN40" i="13"/>
  <c r="AM40" i="13"/>
  <c r="AL40" i="13"/>
  <c r="AK40" i="13"/>
  <c r="AO41" i="13"/>
  <c r="AN41" i="13"/>
  <c r="AM41" i="13"/>
  <c r="AL41" i="13"/>
  <c r="AK41" i="13"/>
  <c r="AO42" i="13"/>
  <c r="AN42" i="13"/>
  <c r="AM42" i="13"/>
  <c r="AL42" i="13"/>
  <c r="AK42" i="13"/>
  <c r="AO43" i="13"/>
  <c r="AN43" i="13"/>
  <c r="AM43" i="13"/>
  <c r="AL43" i="13"/>
  <c r="AK43" i="13"/>
  <c r="AO44" i="13"/>
  <c r="AN44" i="13"/>
  <c r="AM44" i="13"/>
  <c r="AL44" i="13"/>
  <c r="AK44" i="13"/>
  <c r="AO45" i="13"/>
  <c r="AN45" i="13"/>
  <c r="AM45" i="13"/>
  <c r="AL45" i="13"/>
  <c r="AK45" i="13"/>
  <c r="AO46" i="13"/>
  <c r="AN46" i="13"/>
  <c r="AM46" i="13"/>
  <c r="AL46" i="13"/>
  <c r="AK46" i="13"/>
  <c r="AO47" i="13"/>
  <c r="AN47" i="13"/>
  <c r="AM47" i="13"/>
  <c r="AL47" i="13"/>
  <c r="AK47" i="13"/>
  <c r="AO48" i="13"/>
  <c r="AN48" i="13"/>
  <c r="AM48" i="13"/>
  <c r="AL48" i="13"/>
  <c r="AK48" i="13"/>
  <c r="AO49" i="13"/>
  <c r="AN49" i="13"/>
  <c r="AM49" i="13"/>
  <c r="AL49" i="13"/>
  <c r="AK49" i="13"/>
  <c r="AO50" i="13"/>
  <c r="AN50" i="13"/>
  <c r="AM50" i="13"/>
  <c r="AL50" i="13"/>
  <c r="AK50" i="13"/>
  <c r="AO51" i="13"/>
  <c r="AN51" i="13"/>
  <c r="AM51" i="13"/>
  <c r="AL51" i="13"/>
  <c r="AK51" i="13"/>
  <c r="AO52" i="13"/>
  <c r="AN52" i="13"/>
  <c r="AM52" i="13"/>
  <c r="AL52" i="13"/>
  <c r="AK52" i="13"/>
  <c r="AO53" i="13"/>
  <c r="AN53" i="13"/>
  <c r="AM53" i="13"/>
  <c r="AL53" i="13"/>
  <c r="AK53" i="13"/>
  <c r="AO54" i="13"/>
  <c r="AN54" i="13"/>
  <c r="AM54" i="13"/>
  <c r="AL54" i="13"/>
  <c r="AK54" i="13"/>
  <c r="AO55" i="13"/>
  <c r="AN55" i="13"/>
  <c r="AM55" i="13"/>
  <c r="AL55" i="13"/>
  <c r="AK55" i="13"/>
  <c r="AO56" i="13"/>
  <c r="AN56" i="13"/>
  <c r="AM56" i="13"/>
  <c r="AL56" i="13"/>
  <c r="AK56" i="13"/>
  <c r="AO57" i="13"/>
  <c r="AN57" i="13"/>
  <c r="AM57" i="13"/>
  <c r="AL57" i="13"/>
  <c r="AK57" i="13"/>
  <c r="AO58" i="13"/>
  <c r="AN58" i="13"/>
  <c r="AM58" i="13"/>
  <c r="AL58" i="13"/>
  <c r="AK58" i="13"/>
  <c r="AO59" i="13"/>
  <c r="AN59" i="13"/>
  <c r="AM59" i="13"/>
  <c r="AL59" i="13"/>
  <c r="AK59" i="13"/>
  <c r="AO60" i="13"/>
  <c r="AN60" i="13"/>
  <c r="AM60" i="13"/>
  <c r="AL60" i="13"/>
  <c r="AK60" i="13"/>
  <c r="AO61" i="13"/>
  <c r="AN61" i="13"/>
  <c r="AM61" i="13"/>
  <c r="AL61" i="13"/>
  <c r="AK61" i="13"/>
  <c r="AO62" i="13"/>
  <c r="AN62" i="13"/>
  <c r="AM62" i="13"/>
  <c r="AL62" i="13"/>
  <c r="AK62" i="13"/>
  <c r="AO63" i="13"/>
  <c r="AN63" i="13"/>
  <c r="AM63" i="13"/>
  <c r="AL63" i="13"/>
  <c r="AK63" i="13"/>
  <c r="AO64" i="13"/>
  <c r="AN64" i="13"/>
  <c r="AM64" i="13"/>
  <c r="AL64" i="13"/>
  <c r="AK64" i="13"/>
  <c r="AO65" i="13"/>
  <c r="AN65" i="13"/>
  <c r="AM65" i="13"/>
  <c r="AL65" i="13"/>
  <c r="AK65" i="13"/>
  <c r="AO66" i="13"/>
  <c r="AN66" i="13"/>
  <c r="AM66" i="13"/>
  <c r="AL66" i="13"/>
  <c r="AK66" i="13"/>
  <c r="AO67" i="13"/>
  <c r="AN67" i="13"/>
  <c r="AM67" i="13"/>
  <c r="AL67" i="13"/>
  <c r="AK67" i="13"/>
  <c r="AO68" i="13"/>
  <c r="AN68" i="13"/>
  <c r="AM68" i="13"/>
  <c r="AL68" i="13"/>
  <c r="AK68" i="13"/>
  <c r="AO69" i="13"/>
  <c r="AN69" i="13"/>
  <c r="AM69" i="13"/>
  <c r="AL69" i="13"/>
  <c r="AK69" i="13"/>
  <c r="AO70" i="13"/>
  <c r="AN70" i="13"/>
  <c r="AM70" i="13"/>
  <c r="AL70" i="13"/>
  <c r="AK70" i="13"/>
  <c r="AO71" i="13"/>
  <c r="AN71" i="13"/>
  <c r="AM71" i="13"/>
  <c r="AL71" i="13"/>
  <c r="AK71" i="13"/>
  <c r="AO72" i="13"/>
  <c r="AN72" i="13"/>
  <c r="AM72" i="13"/>
  <c r="AL72" i="13"/>
  <c r="AK72" i="13"/>
  <c r="AO73" i="13"/>
  <c r="AN73" i="13"/>
  <c r="AM73" i="13"/>
  <c r="AL73" i="13"/>
  <c r="AK73" i="13"/>
  <c r="AO74" i="13"/>
  <c r="AN74" i="13"/>
  <c r="AM74" i="13"/>
  <c r="AL74" i="13"/>
  <c r="AK74" i="13"/>
  <c r="AO75" i="13"/>
  <c r="AN75" i="13"/>
  <c r="AM75" i="13"/>
  <c r="AL75" i="13"/>
  <c r="AK75" i="13"/>
  <c r="AO76" i="13"/>
  <c r="AN76" i="13"/>
  <c r="AM76" i="13"/>
  <c r="AL76" i="13"/>
  <c r="AK76" i="13"/>
  <c r="AO77" i="13"/>
  <c r="AN77" i="13"/>
  <c r="AM77" i="13"/>
  <c r="AL77" i="13"/>
  <c r="AK77" i="13"/>
  <c r="AO78" i="13"/>
  <c r="AN78" i="13"/>
  <c r="AM78" i="13"/>
  <c r="AL78" i="13"/>
  <c r="AK78" i="13"/>
  <c r="AO79" i="13"/>
  <c r="AN79" i="13"/>
  <c r="AM79" i="13"/>
  <c r="AL79" i="13"/>
  <c r="AK79" i="13"/>
  <c r="AO80" i="13"/>
  <c r="AN80" i="13"/>
  <c r="AM80" i="13"/>
  <c r="AL80" i="13"/>
  <c r="AK80" i="13"/>
  <c r="AO81" i="13"/>
  <c r="AN81" i="13"/>
  <c r="AM81" i="13"/>
  <c r="AL81" i="13"/>
  <c r="AK81" i="13"/>
  <c r="AO82" i="13"/>
  <c r="AN82" i="13"/>
  <c r="AM82" i="13"/>
  <c r="AL82" i="13"/>
  <c r="AK82" i="13"/>
  <c r="AO83" i="13"/>
  <c r="AN83" i="13"/>
  <c r="AM83" i="13"/>
  <c r="AL83" i="13"/>
  <c r="AK83" i="13"/>
  <c r="AO84" i="13"/>
  <c r="AN84" i="13"/>
  <c r="AM84" i="13"/>
  <c r="AL84" i="13"/>
  <c r="AK84" i="13"/>
  <c r="AO85" i="13"/>
  <c r="AN85" i="13"/>
  <c r="AM85" i="13"/>
  <c r="AL85" i="13"/>
  <c r="AK85" i="13"/>
  <c r="AO86" i="13"/>
  <c r="AN86" i="13"/>
  <c r="AM86" i="13"/>
  <c r="AL86" i="13"/>
  <c r="AK86" i="13"/>
  <c r="AO87" i="13"/>
  <c r="AN87" i="13"/>
  <c r="AM87" i="13"/>
  <c r="AL87" i="13"/>
  <c r="AK87" i="13"/>
  <c r="AO88" i="13"/>
  <c r="AN88" i="13"/>
  <c r="AM88" i="13"/>
  <c r="AL88" i="13"/>
  <c r="AK88" i="13"/>
  <c r="AO89" i="13"/>
  <c r="AN89" i="13"/>
  <c r="AM89" i="13"/>
  <c r="AL89" i="13"/>
  <c r="AK89" i="13"/>
  <c r="AO90" i="13"/>
  <c r="AN90" i="13"/>
  <c r="AM90" i="13"/>
  <c r="AL90" i="13"/>
  <c r="AK90" i="13"/>
  <c r="AO91" i="13"/>
  <c r="AN91" i="13"/>
  <c r="AM91" i="13"/>
  <c r="AL91" i="13"/>
  <c r="AK91" i="13"/>
  <c r="AO92" i="13"/>
  <c r="AN92" i="13"/>
  <c r="AM92" i="13"/>
  <c r="AL92" i="13"/>
  <c r="AK92" i="13"/>
  <c r="AO93" i="13"/>
  <c r="AN93" i="13"/>
  <c r="AM93" i="13"/>
  <c r="AL93" i="13"/>
  <c r="AK93" i="13"/>
  <c r="AO94" i="13"/>
  <c r="AN94" i="13"/>
  <c r="AM94" i="13"/>
  <c r="AL94" i="13"/>
  <c r="AK94" i="13"/>
  <c r="AO95" i="13"/>
  <c r="AN95" i="13"/>
  <c r="AM95" i="13"/>
  <c r="AL95" i="13"/>
  <c r="AK95" i="13"/>
  <c r="AO96" i="13"/>
  <c r="AN96" i="13"/>
  <c r="AM96" i="13"/>
  <c r="AL96" i="13"/>
  <c r="AK96" i="13"/>
  <c r="AO97" i="13"/>
  <c r="AN97" i="13"/>
  <c r="AM97" i="13"/>
  <c r="AL97" i="13"/>
  <c r="AK97" i="13"/>
  <c r="AO98" i="13"/>
  <c r="AN98" i="13"/>
  <c r="AM98" i="13"/>
  <c r="AL98" i="13"/>
  <c r="AK98" i="13"/>
  <c r="AO99" i="13"/>
  <c r="AN99" i="13"/>
  <c r="AM99" i="13"/>
  <c r="AL99" i="13"/>
  <c r="AK99" i="13"/>
  <c r="AO100" i="13"/>
  <c r="AN100" i="13"/>
  <c r="AM100" i="13"/>
  <c r="AL100" i="13"/>
  <c r="AK100" i="13"/>
  <c r="AO101" i="13"/>
  <c r="AN101" i="13"/>
  <c r="AM101" i="13"/>
  <c r="AL101" i="13"/>
  <c r="AK101" i="13"/>
  <c r="AO102" i="13"/>
  <c r="AN102" i="13"/>
  <c r="AM102" i="13"/>
  <c r="AL102" i="13"/>
  <c r="AK102" i="13"/>
  <c r="AO103" i="13"/>
  <c r="AN103" i="13"/>
  <c r="AM103" i="13"/>
  <c r="AL103" i="13"/>
  <c r="AK103" i="13"/>
  <c r="AO104" i="13"/>
  <c r="AN104" i="13"/>
  <c r="AM104" i="13"/>
  <c r="AL104" i="13"/>
  <c r="AK104" i="13"/>
  <c r="AO105" i="13"/>
  <c r="AN105" i="13"/>
  <c r="AM105" i="13"/>
  <c r="AL105" i="13"/>
  <c r="AK105" i="13"/>
  <c r="AO106" i="13"/>
  <c r="AN106" i="13"/>
  <c r="AM106" i="13"/>
  <c r="AL106" i="13"/>
  <c r="AK106" i="13"/>
  <c r="AO107" i="13"/>
  <c r="AN107" i="13"/>
  <c r="AM107" i="13"/>
  <c r="AL107" i="13"/>
  <c r="AK107" i="13"/>
  <c r="AO108" i="13"/>
  <c r="AN108" i="13"/>
  <c r="AM108" i="13"/>
  <c r="AL108" i="13"/>
  <c r="AK108" i="13"/>
  <c r="AO109" i="13"/>
  <c r="AN109" i="13"/>
  <c r="AM109" i="13"/>
  <c r="AL109" i="13"/>
  <c r="AK109" i="13"/>
  <c r="AO110" i="13"/>
  <c r="AN110" i="13"/>
  <c r="AM110" i="13"/>
  <c r="AL110" i="13"/>
  <c r="AK110" i="13"/>
  <c r="AO111" i="13"/>
  <c r="AN111" i="13"/>
  <c r="AM111" i="13"/>
  <c r="AL111" i="13"/>
  <c r="AK111" i="13"/>
  <c r="AO112" i="13"/>
  <c r="AN112" i="13"/>
  <c r="AM112" i="13"/>
  <c r="AL112" i="13"/>
  <c r="AK112" i="13"/>
  <c r="AO113" i="13"/>
  <c r="AN113" i="13"/>
  <c r="AM113" i="13"/>
  <c r="AL113" i="13"/>
  <c r="AK113" i="13"/>
  <c r="AO114" i="13"/>
  <c r="AN114" i="13"/>
  <c r="AM114" i="13"/>
  <c r="AL114" i="13"/>
  <c r="AK114" i="13"/>
  <c r="AO115" i="13"/>
  <c r="AN115" i="13"/>
  <c r="AM115" i="13"/>
  <c r="AL115" i="13"/>
  <c r="AK115" i="13"/>
  <c r="AO116" i="13"/>
  <c r="AN116" i="13"/>
  <c r="AM116" i="13"/>
  <c r="AL116" i="13"/>
  <c r="AK116" i="13"/>
  <c r="AO117" i="13"/>
  <c r="AN117" i="13"/>
  <c r="AM117" i="13"/>
  <c r="AL117" i="13"/>
  <c r="AK117" i="13"/>
  <c r="AO118" i="13"/>
  <c r="AN118" i="13"/>
  <c r="AM118" i="13"/>
  <c r="AL118" i="13"/>
  <c r="AK118" i="13"/>
  <c r="AO119" i="13"/>
  <c r="AN119" i="13"/>
  <c r="AM119" i="13"/>
  <c r="AL119" i="13"/>
  <c r="AK119" i="13"/>
  <c r="AO120" i="13"/>
  <c r="AN120" i="13"/>
  <c r="AM120" i="13"/>
  <c r="AL120" i="13"/>
  <c r="AK120" i="13"/>
  <c r="AO121" i="13"/>
  <c r="AN121" i="13"/>
  <c r="AM121" i="13"/>
  <c r="AL121" i="13"/>
  <c r="AK121" i="13"/>
  <c r="AO122" i="13"/>
  <c r="AN122" i="13"/>
  <c r="AM122" i="13"/>
  <c r="AL122" i="13"/>
  <c r="AK122" i="13"/>
  <c r="AO123" i="13"/>
  <c r="AN123" i="13"/>
  <c r="AM123" i="13"/>
  <c r="AL123" i="13"/>
  <c r="AK123" i="13"/>
  <c r="AO124" i="13"/>
  <c r="AN124" i="13"/>
  <c r="AM124" i="13"/>
  <c r="AL124" i="13"/>
  <c r="AK124" i="13"/>
  <c r="AO125" i="13"/>
  <c r="AN125" i="13"/>
  <c r="AM125" i="13"/>
  <c r="AL125" i="13"/>
  <c r="AK125" i="13"/>
  <c r="AO126" i="13"/>
  <c r="AN126" i="13"/>
  <c r="AM126" i="13"/>
  <c r="AL126" i="13"/>
  <c r="AK126" i="13"/>
  <c r="AO127" i="13"/>
  <c r="AN127" i="13"/>
  <c r="AM127" i="13"/>
  <c r="AL127" i="13"/>
  <c r="AK127" i="13"/>
  <c r="AO128" i="13"/>
  <c r="AN128" i="13"/>
  <c r="AM128" i="13"/>
  <c r="AL128" i="13"/>
  <c r="AK128" i="13"/>
  <c r="AO129" i="13"/>
  <c r="AN129" i="13"/>
  <c r="AM129" i="13"/>
  <c r="AL129" i="13"/>
  <c r="AK129" i="13"/>
  <c r="AO130" i="13"/>
  <c r="AN130" i="13"/>
  <c r="AM130" i="13"/>
  <c r="AL130" i="13"/>
  <c r="AK130" i="13"/>
  <c r="AO131" i="13"/>
  <c r="AN131" i="13"/>
  <c r="AM131" i="13"/>
  <c r="AL131" i="13"/>
  <c r="AK131" i="13"/>
  <c r="AO132" i="13"/>
  <c r="AN132" i="13"/>
  <c r="AM132" i="13"/>
  <c r="AL132" i="13"/>
  <c r="AK132" i="13"/>
  <c r="AO133" i="13"/>
  <c r="AN133" i="13"/>
  <c r="AM133" i="13"/>
  <c r="AL133" i="13"/>
  <c r="AK133" i="13"/>
  <c r="AO134" i="13"/>
  <c r="AN134" i="13"/>
  <c r="AM134" i="13"/>
  <c r="AL134" i="13"/>
  <c r="AK134" i="13"/>
  <c r="AO135" i="13"/>
  <c r="AN135" i="13"/>
  <c r="AM135" i="13"/>
  <c r="AL135" i="13"/>
  <c r="AK135" i="13"/>
  <c r="AO136" i="13"/>
  <c r="AN136" i="13"/>
  <c r="AM136" i="13"/>
  <c r="AL136" i="13"/>
  <c r="AK136" i="13"/>
  <c r="AO137" i="13"/>
  <c r="AN137" i="13"/>
  <c r="AM137" i="13"/>
  <c r="AL137" i="13"/>
  <c r="AK137" i="13"/>
  <c r="AO138" i="13"/>
  <c r="AN138" i="13"/>
  <c r="AM138" i="13"/>
  <c r="AL138" i="13"/>
  <c r="AK138" i="13"/>
  <c r="AO139" i="13"/>
  <c r="AN139" i="13"/>
  <c r="AM139" i="13"/>
  <c r="AL139" i="13"/>
  <c r="AK139" i="13"/>
  <c r="AO140" i="13"/>
  <c r="AN140" i="13"/>
  <c r="AM140" i="13"/>
  <c r="AL140" i="13"/>
  <c r="AK140" i="13"/>
  <c r="AO141" i="13"/>
  <c r="AN141" i="13"/>
  <c r="AM141" i="13"/>
  <c r="AL141" i="13"/>
  <c r="AK141" i="13"/>
  <c r="AO142" i="13"/>
  <c r="AN142" i="13"/>
  <c r="AM142" i="13"/>
  <c r="AL142" i="13"/>
  <c r="AK142" i="13"/>
  <c r="AO143" i="13"/>
  <c r="AN143" i="13"/>
  <c r="AM143" i="13"/>
  <c r="AL143" i="13"/>
  <c r="AK143" i="13"/>
  <c r="AO144" i="13"/>
  <c r="AN144" i="13"/>
  <c r="AM144" i="13"/>
  <c r="AL144" i="13"/>
  <c r="AK144" i="13"/>
  <c r="AO145" i="13"/>
  <c r="AN145" i="13"/>
  <c r="AM145" i="13"/>
  <c r="AL145" i="13"/>
  <c r="AK145" i="13"/>
  <c r="AO146" i="13"/>
  <c r="AN146" i="13"/>
  <c r="AM146" i="13"/>
  <c r="AL146" i="13"/>
  <c r="AK146" i="13"/>
  <c r="AO147" i="13"/>
  <c r="AN147" i="13"/>
  <c r="AM147" i="13"/>
  <c r="AL147" i="13"/>
  <c r="AK147" i="13"/>
  <c r="AO148" i="13"/>
  <c r="AN148" i="13"/>
  <c r="AM148" i="13"/>
  <c r="AL148" i="13"/>
  <c r="AK148" i="13"/>
  <c r="AO149" i="13"/>
  <c r="AN149" i="13"/>
  <c r="AM149" i="13"/>
  <c r="AL149" i="13"/>
  <c r="AK149" i="13"/>
  <c r="AO150" i="13"/>
  <c r="AN150" i="13"/>
  <c r="AM150" i="13"/>
  <c r="AL150" i="13"/>
  <c r="AK150" i="13"/>
  <c r="AO151" i="13"/>
  <c r="AN151" i="13"/>
  <c r="AM151" i="13"/>
  <c r="AL151" i="13"/>
  <c r="AK151" i="13"/>
  <c r="AO152" i="13"/>
  <c r="AN152" i="13"/>
  <c r="AM152" i="13"/>
  <c r="AL152" i="13"/>
  <c r="AK152" i="13"/>
  <c r="AO153" i="13"/>
  <c r="AN153" i="13"/>
  <c r="AM153" i="13"/>
  <c r="AL153" i="13"/>
  <c r="AK153" i="13"/>
  <c r="AO154" i="13"/>
  <c r="AN154" i="13"/>
  <c r="AM154" i="13"/>
  <c r="AL154" i="13"/>
  <c r="AK154" i="13"/>
  <c r="AO155" i="13"/>
  <c r="AN155" i="13"/>
  <c r="AM155" i="13"/>
  <c r="AL155" i="13"/>
  <c r="AK155" i="13"/>
  <c r="AO156" i="13"/>
  <c r="AN156" i="13"/>
  <c r="AM156" i="13"/>
  <c r="AL156" i="13"/>
  <c r="AK156" i="13"/>
  <c r="AO157" i="13"/>
  <c r="AN157" i="13"/>
  <c r="AM157" i="13"/>
  <c r="AL157" i="13"/>
  <c r="AK157" i="13"/>
  <c r="AO158" i="13"/>
  <c r="AN158" i="13"/>
  <c r="AM158" i="13"/>
  <c r="AL158" i="13"/>
  <c r="AK158" i="13"/>
  <c r="AO159" i="13"/>
  <c r="AN159" i="13"/>
  <c r="AM159" i="13"/>
  <c r="AL159" i="13"/>
  <c r="AK159" i="13"/>
  <c r="AO160" i="13"/>
  <c r="AN160" i="13"/>
  <c r="AM160" i="13"/>
  <c r="AL160" i="13"/>
  <c r="AK160" i="13"/>
  <c r="AO161" i="13"/>
  <c r="AN161" i="13"/>
  <c r="AM161" i="13"/>
  <c r="AL161" i="13"/>
  <c r="AK161" i="13"/>
  <c r="AO162" i="13"/>
  <c r="AN162" i="13"/>
  <c r="AM162" i="13"/>
  <c r="AL162" i="13"/>
  <c r="AK162" i="13"/>
  <c r="AO163" i="13"/>
  <c r="AN163" i="13"/>
  <c r="AM163" i="13"/>
  <c r="AL163" i="13"/>
  <c r="AK163" i="13"/>
  <c r="AO164" i="13"/>
  <c r="AN164" i="13"/>
  <c r="AM164" i="13"/>
  <c r="AL164" i="13"/>
  <c r="AK164" i="13"/>
  <c r="AO165" i="13"/>
  <c r="AN165" i="13"/>
  <c r="AM165" i="13"/>
  <c r="AL165" i="13"/>
  <c r="AK165" i="13"/>
  <c r="AO166" i="13"/>
  <c r="AN166" i="13"/>
  <c r="AM166" i="13"/>
  <c r="AL166" i="13"/>
  <c r="AK166" i="13"/>
  <c r="AO167" i="13"/>
  <c r="AN167" i="13"/>
  <c r="AM167" i="13"/>
  <c r="AL167" i="13"/>
  <c r="AK167" i="13"/>
  <c r="AO168" i="13"/>
  <c r="AN168" i="13"/>
  <c r="AM168" i="13"/>
  <c r="AL168" i="13"/>
  <c r="AK168" i="13"/>
  <c r="AO169" i="13"/>
  <c r="AN169" i="13"/>
  <c r="AM169" i="13"/>
  <c r="AL169" i="13"/>
  <c r="AK169" i="13"/>
  <c r="AO170" i="13"/>
  <c r="AN170" i="13"/>
  <c r="AM170" i="13"/>
  <c r="AL170" i="13"/>
  <c r="AK170" i="13"/>
  <c r="AO171" i="13"/>
  <c r="AN171" i="13"/>
  <c r="AM171" i="13"/>
  <c r="AL171" i="13"/>
  <c r="AK171" i="13"/>
  <c r="AO172" i="13"/>
  <c r="AN172" i="13"/>
  <c r="AM172" i="13"/>
  <c r="AL172" i="13"/>
  <c r="AK172" i="13"/>
  <c r="AO173" i="13"/>
  <c r="AN173" i="13"/>
  <c r="AM173" i="13"/>
  <c r="AL173" i="13"/>
  <c r="AK173" i="13"/>
  <c r="AO174" i="13"/>
  <c r="AN174" i="13"/>
  <c r="AM174" i="13"/>
  <c r="AL174" i="13"/>
  <c r="AK174" i="13"/>
  <c r="AO175" i="13"/>
  <c r="AN175" i="13"/>
  <c r="AM175" i="13"/>
  <c r="AL175" i="13"/>
  <c r="AK175" i="13"/>
  <c r="AO176" i="13"/>
  <c r="AN176" i="13"/>
  <c r="AM176" i="13"/>
  <c r="AL176" i="13"/>
  <c r="AK176" i="13"/>
  <c r="AO177" i="13"/>
  <c r="AN177" i="13"/>
  <c r="AM177" i="13"/>
  <c r="AL177" i="13"/>
  <c r="AK177" i="13"/>
  <c r="AO178" i="13"/>
  <c r="AN178" i="13"/>
  <c r="AM178" i="13"/>
  <c r="AL178" i="13"/>
  <c r="AK178" i="13"/>
  <c r="AO179" i="13"/>
  <c r="AN179" i="13"/>
  <c r="AM179" i="13"/>
  <c r="AL179" i="13"/>
  <c r="AK179" i="13"/>
  <c r="AO180" i="13"/>
  <c r="AN180" i="13"/>
  <c r="AM180" i="13"/>
  <c r="AL180" i="13"/>
  <c r="AK180" i="13"/>
  <c r="AO181" i="13"/>
  <c r="AN181" i="13"/>
  <c r="AM181" i="13"/>
  <c r="AL181" i="13"/>
  <c r="AK181" i="13"/>
  <c r="AO182" i="13"/>
  <c r="AN182" i="13"/>
  <c r="AM182" i="13"/>
  <c r="AL182" i="13"/>
  <c r="AK182" i="13"/>
  <c r="AO183" i="13"/>
  <c r="AN183" i="13"/>
  <c r="AM183" i="13"/>
  <c r="AL183" i="13"/>
  <c r="AK183" i="13"/>
  <c r="AO184" i="13"/>
  <c r="AN184" i="13"/>
  <c r="AM184" i="13"/>
  <c r="AL184" i="13"/>
  <c r="AK184" i="13"/>
  <c r="AO185" i="13"/>
  <c r="AN185" i="13"/>
  <c r="AM185" i="13"/>
  <c r="AL185" i="13"/>
  <c r="AK185" i="13"/>
  <c r="AO186" i="13"/>
  <c r="AN186" i="13"/>
  <c r="AM186" i="13"/>
  <c r="AL186" i="13"/>
  <c r="AK186" i="13"/>
  <c r="AO187" i="13"/>
  <c r="AN187" i="13"/>
  <c r="AM187" i="13"/>
  <c r="AL187" i="13"/>
  <c r="AK187" i="13"/>
  <c r="AO188" i="13"/>
  <c r="AN188" i="13"/>
  <c r="AM188" i="13"/>
  <c r="AL188" i="13"/>
  <c r="AK188" i="13"/>
  <c r="AO189" i="13"/>
  <c r="AN189" i="13"/>
  <c r="AM189" i="13"/>
  <c r="AL189" i="13"/>
  <c r="AK189" i="13"/>
  <c r="AO190" i="13"/>
  <c r="AN190" i="13"/>
  <c r="AM190" i="13"/>
  <c r="AL190" i="13"/>
  <c r="AK190" i="13"/>
  <c r="AO191" i="13"/>
  <c r="AN191" i="13"/>
  <c r="AM191" i="13"/>
  <c r="AL191" i="13"/>
  <c r="AK191" i="13"/>
  <c r="AO192" i="13"/>
  <c r="AN192" i="13"/>
  <c r="AM192" i="13"/>
  <c r="AL192" i="13"/>
  <c r="AK192" i="13"/>
  <c r="AO193" i="13"/>
  <c r="AN193" i="13"/>
  <c r="AM193" i="13"/>
  <c r="AL193" i="13"/>
  <c r="AK193" i="13"/>
  <c r="AO194" i="13"/>
  <c r="AN194" i="13"/>
  <c r="AM194" i="13"/>
  <c r="AL194" i="13"/>
  <c r="AK194" i="13"/>
  <c r="AO195" i="13"/>
  <c r="AN195" i="13"/>
  <c r="AM195" i="13"/>
  <c r="AL195" i="13"/>
  <c r="AK195" i="13"/>
  <c r="AO196" i="13"/>
  <c r="AN196" i="13"/>
  <c r="AM196" i="13"/>
  <c r="AL196" i="13"/>
  <c r="AK196" i="13"/>
  <c r="AO197" i="13"/>
  <c r="AN197" i="13"/>
  <c r="AM197" i="13"/>
  <c r="AL197" i="13"/>
  <c r="AK197" i="13"/>
  <c r="AO198" i="13"/>
  <c r="AN198" i="13"/>
  <c r="AM198" i="13"/>
  <c r="AL198" i="13"/>
  <c r="AK198" i="13"/>
  <c r="AO199" i="13"/>
  <c r="AN199" i="13"/>
  <c r="AM199" i="13"/>
  <c r="AL199" i="13"/>
  <c r="AK199" i="13"/>
  <c r="AO200" i="13"/>
  <c r="AN200" i="13"/>
  <c r="AM200" i="13"/>
  <c r="AL200" i="13"/>
  <c r="AK200" i="13"/>
  <c r="AO201" i="13"/>
  <c r="AN201" i="13"/>
  <c r="AM201" i="13"/>
  <c r="AL201" i="13"/>
  <c r="AK201" i="13"/>
  <c r="AO202" i="13"/>
  <c r="AN202" i="13"/>
  <c r="AM202" i="13"/>
  <c r="AL202" i="13"/>
  <c r="AK202" i="13"/>
  <c r="AO6" i="13"/>
  <c r="AN6" i="13"/>
  <c r="AM6" i="13"/>
  <c r="AL6" i="13"/>
  <c r="AK6" i="13"/>
  <c r="AO7" i="13"/>
  <c r="AN7" i="13"/>
  <c r="AM7" i="13"/>
  <c r="AL7" i="13"/>
  <c r="AK7" i="13"/>
  <c r="AO8" i="13"/>
  <c r="AN8" i="13"/>
  <c r="AM8" i="13"/>
  <c r="AL8" i="13"/>
  <c r="AK8" i="13"/>
  <c r="CC28" i="14" l="1"/>
  <c r="BW29" i="14"/>
  <c r="BU29" i="14"/>
  <c r="BQ29" i="14"/>
  <c r="BR29" i="14"/>
  <c r="CB29" i="14"/>
  <c r="BZ29" i="14"/>
  <c r="BO29" i="14"/>
  <c r="BS29" i="14"/>
  <c r="BV29" i="14"/>
  <c r="BX29" i="14"/>
  <c r="BN29" i="14"/>
  <c r="CA29" i="14"/>
  <c r="BY29" i="14"/>
  <c r="BT29" i="14"/>
  <c r="BP29" i="14"/>
  <c r="CC24" i="14"/>
  <c r="CC4" i="14"/>
  <c r="CC10" i="14"/>
  <c r="CC25" i="14"/>
  <c r="CC23" i="14"/>
  <c r="CC6" i="14"/>
  <c r="CC7" i="14"/>
  <c r="CC14" i="14"/>
  <c r="CC26" i="14"/>
  <c r="CC15" i="14"/>
  <c r="CC22" i="14"/>
  <c r="CC16" i="14"/>
  <c r="CC8" i="14"/>
  <c r="CC18" i="14"/>
  <c r="CC17" i="14"/>
  <c r="CC19" i="14"/>
  <c r="CC13" i="14"/>
  <c r="CC20" i="14"/>
  <c r="CC9" i="14"/>
  <c r="CC5" i="14"/>
  <c r="CC21" i="14"/>
  <c r="CC12" i="14"/>
  <c r="CC11" i="14"/>
  <c r="CC2" i="14" l="1"/>
  <c r="BO3" i="14"/>
  <c r="BW3" i="14"/>
  <c r="BP3" i="14"/>
  <c r="BY3" i="14"/>
  <c r="BR3" i="14"/>
  <c r="BZ3" i="14"/>
  <c r="CB3" i="14"/>
  <c r="BU3" i="14"/>
  <c r="BS3" i="14"/>
  <c r="CA3" i="14"/>
  <c r="BT3" i="14"/>
  <c r="BN3" i="14"/>
  <c r="BV3" i="14"/>
  <c r="BX3" i="14"/>
  <c r="BQ3" i="14"/>
  <c r="AF5" i="14"/>
  <c r="AE5" i="14"/>
  <c r="AE7" i="14" s="1"/>
  <c r="AD5" i="14"/>
  <c r="AC5" i="14"/>
  <c r="AC7" i="14" s="1"/>
  <c r="AB5" i="14"/>
  <c r="AA5" i="14"/>
  <c r="AA7" i="14" s="1"/>
  <c r="Y5" i="14"/>
  <c r="Y7" i="14" s="1"/>
  <c r="X5" i="14"/>
  <c r="W7" i="14"/>
  <c r="U5" i="14"/>
  <c r="U7" i="14" s="1"/>
  <c r="S5" i="14"/>
  <c r="R5" i="14"/>
  <c r="Q5" i="14"/>
  <c r="P5" i="14"/>
  <c r="O5" i="14"/>
  <c r="O7" i="14" s="1"/>
  <c r="N5" i="14"/>
  <c r="M5" i="14"/>
  <c r="L5" i="14"/>
  <c r="K5" i="14"/>
  <c r="J5" i="14"/>
  <c r="I5" i="14"/>
  <c r="H5" i="14"/>
  <c r="G5" i="14"/>
  <c r="E5" i="14"/>
  <c r="D5" i="14"/>
  <c r="D6" i="14" s="1"/>
  <c r="C5" i="14"/>
  <c r="B5" i="14"/>
  <c r="A5" i="14"/>
  <c r="A7" i="14" l="1"/>
  <c r="W6" i="14"/>
  <c r="A6" i="14"/>
  <c r="F6" i="14"/>
  <c r="E7" i="14"/>
  <c r="E6" i="14"/>
  <c r="I7" i="14"/>
  <c r="M6" i="14"/>
  <c r="I6" i="14"/>
  <c r="C7" i="14"/>
  <c r="C6" i="14"/>
  <c r="B7" i="14"/>
  <c r="B6" i="14"/>
  <c r="D7" i="14"/>
  <c r="Q7" i="14"/>
  <c r="Q6" i="14"/>
  <c r="U6" i="14"/>
  <c r="Y6" i="14"/>
  <c r="F7" i="14"/>
  <c r="H7" i="14"/>
  <c r="H6" i="14"/>
  <c r="G7" i="14"/>
  <c r="G6" i="14"/>
  <c r="J7" i="14"/>
  <c r="J6" i="14"/>
  <c r="K7" i="14"/>
  <c r="K6" i="14"/>
  <c r="L7" i="14"/>
  <c r="L6" i="14"/>
  <c r="M7" i="14"/>
  <c r="AC6" i="14"/>
  <c r="O6" i="14"/>
  <c r="N7" i="14"/>
  <c r="N6" i="14"/>
  <c r="P7" i="14"/>
  <c r="P6" i="14"/>
  <c r="R7" i="14"/>
  <c r="R6" i="14"/>
  <c r="V7" i="14"/>
  <c r="V6" i="14"/>
  <c r="AD7" i="14"/>
  <c r="AD6" i="14"/>
  <c r="Z7" i="14"/>
  <c r="Z6" i="14"/>
  <c r="S7" i="14"/>
  <c r="AE6" i="14"/>
  <c r="S6" i="14"/>
  <c r="AA6" i="14"/>
  <c r="T7" i="14"/>
  <c r="T6" i="14"/>
  <c r="AB7" i="14"/>
  <c r="AB6" i="14"/>
  <c r="X7" i="14"/>
  <c r="X6" i="14"/>
  <c r="AF7" i="14"/>
  <c r="AF6" i="14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J138" i="3"/>
  <c r="BJ139" i="3"/>
  <c r="BJ140" i="3"/>
  <c r="BJ141" i="3"/>
  <c r="BJ142" i="3"/>
  <c r="BJ143" i="3"/>
  <c r="BJ144" i="3"/>
  <c r="BJ145" i="3"/>
  <c r="BJ146" i="3"/>
  <c r="BJ147" i="3"/>
  <c r="BJ148" i="3"/>
  <c r="BJ149" i="3"/>
  <c r="BJ150" i="3"/>
  <c r="BJ151" i="3"/>
  <c r="BJ152" i="3"/>
  <c r="BJ153" i="3"/>
  <c r="BJ154" i="3"/>
  <c r="BJ155" i="3"/>
  <c r="BJ156" i="3"/>
  <c r="BJ157" i="3"/>
  <c r="BJ158" i="3"/>
  <c r="BJ159" i="3"/>
  <c r="BJ160" i="3"/>
  <c r="BJ161" i="3"/>
  <c r="BJ162" i="3"/>
  <c r="BJ163" i="3"/>
  <c r="BJ164" i="3"/>
  <c r="BJ165" i="3"/>
  <c r="BJ166" i="3"/>
  <c r="BJ167" i="3"/>
  <c r="BJ168" i="3"/>
  <c r="BJ169" i="3"/>
  <c r="BJ170" i="3"/>
  <c r="BJ171" i="3"/>
  <c r="BJ172" i="3"/>
  <c r="BJ173" i="3"/>
  <c r="BJ174" i="3"/>
  <c r="BJ175" i="3"/>
  <c r="BJ176" i="3"/>
  <c r="BJ177" i="3"/>
  <c r="BJ178" i="3"/>
  <c r="BJ179" i="3"/>
  <c r="BJ180" i="3"/>
  <c r="BJ181" i="3"/>
  <c r="BJ182" i="3"/>
  <c r="BJ183" i="3"/>
  <c r="BJ184" i="3"/>
  <c r="BJ185" i="3"/>
  <c r="BJ186" i="3"/>
  <c r="BJ187" i="3"/>
  <c r="BJ188" i="3"/>
  <c r="BJ189" i="3"/>
  <c r="BJ190" i="3"/>
  <c r="BJ191" i="3"/>
  <c r="BJ192" i="3"/>
  <c r="BJ193" i="3"/>
  <c r="BJ194" i="3"/>
  <c r="BJ195" i="3"/>
  <c r="BJ196" i="3"/>
  <c r="BJ197" i="3"/>
  <c r="BJ198" i="3"/>
  <c r="BJ199" i="3"/>
  <c r="BJ200" i="3"/>
  <c r="G159" i="4" l="1"/>
  <c r="H159" i="4"/>
  <c r="I159" i="4"/>
  <c r="J159" i="4"/>
  <c r="K159" i="4"/>
  <c r="AS137" i="3"/>
  <c r="AT137" i="3"/>
  <c r="AU137" i="3"/>
  <c r="AV137" i="3"/>
  <c r="AW137" i="3"/>
  <c r="AY137" i="3"/>
  <c r="AZ137" i="3"/>
  <c r="BA137" i="3"/>
  <c r="BB137" i="3"/>
  <c r="BC137" i="3"/>
  <c r="G131" i="4"/>
  <c r="H131" i="4"/>
  <c r="I131" i="4"/>
  <c r="J131" i="4"/>
  <c r="K131" i="4"/>
  <c r="AS117" i="3"/>
  <c r="AT117" i="3"/>
  <c r="AU117" i="3"/>
  <c r="AV117" i="3"/>
  <c r="AW117" i="3"/>
  <c r="AY117" i="3"/>
  <c r="AZ117" i="3"/>
  <c r="BA117" i="3"/>
  <c r="BB117" i="3"/>
  <c r="BC117" i="3"/>
  <c r="BD137" i="3" l="1"/>
  <c r="BG137" i="3" s="1"/>
  <c r="BF137" i="3"/>
  <c r="BF117" i="3"/>
  <c r="BD117" i="3"/>
  <c r="BG117" i="3" s="1"/>
  <c r="G120" i="4"/>
  <c r="H120" i="4"/>
  <c r="I120" i="4"/>
  <c r="J120" i="4"/>
  <c r="K120" i="4"/>
  <c r="AS123" i="3"/>
  <c r="AT123" i="3"/>
  <c r="AU123" i="3"/>
  <c r="AV123" i="3"/>
  <c r="AW123" i="3"/>
  <c r="AY123" i="3"/>
  <c r="AZ123" i="3"/>
  <c r="BA123" i="3"/>
  <c r="BB123" i="3"/>
  <c r="BC123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72" i="3"/>
  <c r="BR73" i="3"/>
  <c r="BR74" i="3"/>
  <c r="BR75" i="3"/>
  <c r="BR76" i="3"/>
  <c r="BR77" i="3"/>
  <c r="BR78" i="3"/>
  <c r="BR79" i="3"/>
  <c r="BR80" i="3"/>
  <c r="BR81" i="3"/>
  <c r="BR82" i="3"/>
  <c r="BR83" i="3"/>
  <c r="BR84" i="3"/>
  <c r="BR85" i="3"/>
  <c r="BR86" i="3"/>
  <c r="BR87" i="3"/>
  <c r="BR88" i="3"/>
  <c r="BR89" i="3"/>
  <c r="BR90" i="3"/>
  <c r="BR91" i="3"/>
  <c r="BR92" i="3"/>
  <c r="BR93" i="3"/>
  <c r="BR94" i="3"/>
  <c r="BR95" i="3"/>
  <c r="BR96" i="3"/>
  <c r="BR97" i="3"/>
  <c r="BR98" i="3"/>
  <c r="BR99" i="3"/>
  <c r="BR100" i="3"/>
  <c r="BR101" i="3"/>
  <c r="BR102" i="3"/>
  <c r="BR103" i="3"/>
  <c r="BR104" i="3"/>
  <c r="BR105" i="3"/>
  <c r="BR106" i="3"/>
  <c r="BR107" i="3"/>
  <c r="BR108" i="3"/>
  <c r="BR109" i="3"/>
  <c r="BR110" i="3"/>
  <c r="BR111" i="3"/>
  <c r="BR112" i="3"/>
  <c r="BR113" i="3"/>
  <c r="BR114" i="3"/>
  <c r="BR115" i="3"/>
  <c r="BR116" i="3"/>
  <c r="BR117" i="3"/>
  <c r="BR118" i="3"/>
  <c r="BR119" i="3"/>
  <c r="BR120" i="3"/>
  <c r="BR121" i="3"/>
  <c r="BR122" i="3"/>
  <c r="BR123" i="3"/>
  <c r="BR124" i="3"/>
  <c r="BR125" i="3"/>
  <c r="BR126" i="3"/>
  <c r="BR127" i="3"/>
  <c r="BR128" i="3"/>
  <c r="BR129" i="3"/>
  <c r="BR130" i="3"/>
  <c r="BR131" i="3"/>
  <c r="BR39" i="3"/>
  <c r="F119" i="4"/>
  <c r="F121" i="4"/>
  <c r="F122" i="4"/>
  <c r="F123" i="4"/>
  <c r="F124" i="4"/>
  <c r="F125" i="4"/>
  <c r="F126" i="4"/>
  <c r="F127" i="4"/>
  <c r="F128" i="4"/>
  <c r="F129" i="4"/>
  <c r="F130" i="4"/>
  <c r="F132" i="4"/>
  <c r="F133" i="4"/>
  <c r="F134" i="4"/>
  <c r="F135" i="4"/>
  <c r="F136" i="4"/>
  <c r="F137" i="4"/>
  <c r="F138" i="4"/>
  <c r="F139" i="4"/>
  <c r="F141" i="4"/>
  <c r="F140" i="4"/>
  <c r="F143" i="4"/>
  <c r="F142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16" i="4"/>
  <c r="F117" i="4"/>
  <c r="F118" i="4"/>
  <c r="F110" i="4"/>
  <c r="F111" i="4"/>
  <c r="F112" i="4"/>
  <c r="F113" i="4"/>
  <c r="F114" i="4"/>
  <c r="F115" i="4"/>
  <c r="F106" i="4"/>
  <c r="F107" i="4"/>
  <c r="F108" i="4"/>
  <c r="F109" i="4"/>
  <c r="F103" i="4"/>
  <c r="F104" i="4"/>
  <c r="F105" i="4"/>
  <c r="F99" i="4"/>
  <c r="F100" i="4"/>
  <c r="F101" i="4"/>
  <c r="F10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G116" i="4"/>
  <c r="H116" i="4"/>
  <c r="I116" i="4"/>
  <c r="J116" i="4"/>
  <c r="K116" i="4"/>
  <c r="AS105" i="3"/>
  <c r="AT105" i="3"/>
  <c r="AU105" i="3"/>
  <c r="AV105" i="3"/>
  <c r="AW105" i="3"/>
  <c r="AY105" i="3"/>
  <c r="AZ105" i="3"/>
  <c r="BA105" i="3"/>
  <c r="BB105" i="3"/>
  <c r="BC105" i="3"/>
  <c r="G106" i="4"/>
  <c r="H106" i="4"/>
  <c r="I106" i="4"/>
  <c r="J106" i="4"/>
  <c r="K106" i="4"/>
  <c r="AS122" i="3"/>
  <c r="AT122" i="3"/>
  <c r="AU122" i="3"/>
  <c r="AV122" i="3"/>
  <c r="AW122" i="3"/>
  <c r="AY122" i="3"/>
  <c r="AZ122" i="3"/>
  <c r="BA122" i="3"/>
  <c r="BB122" i="3"/>
  <c r="BC122" i="3"/>
  <c r="G99" i="4"/>
  <c r="H99" i="4"/>
  <c r="I99" i="4"/>
  <c r="J99" i="4"/>
  <c r="K99" i="4"/>
  <c r="AS143" i="3"/>
  <c r="AT143" i="3"/>
  <c r="AU143" i="3"/>
  <c r="AV143" i="3"/>
  <c r="AW143" i="3"/>
  <c r="AY143" i="3"/>
  <c r="AZ143" i="3"/>
  <c r="BA143" i="3"/>
  <c r="BB143" i="3"/>
  <c r="BC143" i="3"/>
  <c r="BD123" i="3" l="1"/>
  <c r="BF105" i="3"/>
  <c r="BF123" i="3"/>
  <c r="BD105" i="3"/>
  <c r="BD143" i="3"/>
  <c r="BF143" i="3"/>
  <c r="BD122" i="3"/>
  <c r="BF122" i="3"/>
  <c r="BG122" i="3" l="1"/>
  <c r="G3" i="4" l="1"/>
  <c r="H3" i="4"/>
  <c r="I3" i="4"/>
  <c r="J3" i="4"/>
  <c r="K3" i="4"/>
  <c r="G4" i="4"/>
  <c r="H4" i="4"/>
  <c r="I4" i="4"/>
  <c r="J4" i="4"/>
  <c r="K4" i="4"/>
  <c r="G5" i="4"/>
  <c r="H5" i="4"/>
  <c r="I5" i="4"/>
  <c r="J5" i="4"/>
  <c r="K5" i="4"/>
  <c r="G6" i="4"/>
  <c r="H6" i="4"/>
  <c r="I6" i="4"/>
  <c r="J6" i="4"/>
  <c r="K6" i="4"/>
  <c r="G7" i="4"/>
  <c r="H7" i="4"/>
  <c r="I7" i="4"/>
  <c r="J7" i="4"/>
  <c r="K7" i="4"/>
  <c r="G8" i="4"/>
  <c r="H8" i="4"/>
  <c r="I8" i="4"/>
  <c r="J8" i="4"/>
  <c r="K8" i="4"/>
  <c r="G9" i="4"/>
  <c r="H9" i="4"/>
  <c r="I9" i="4"/>
  <c r="J9" i="4"/>
  <c r="K9" i="4"/>
  <c r="G10" i="4"/>
  <c r="H10" i="4"/>
  <c r="I10" i="4"/>
  <c r="J10" i="4"/>
  <c r="K10" i="4"/>
  <c r="G11" i="4"/>
  <c r="H11" i="4"/>
  <c r="I11" i="4"/>
  <c r="J11" i="4"/>
  <c r="K11" i="4"/>
  <c r="G12" i="4"/>
  <c r="H12" i="4"/>
  <c r="I12" i="4"/>
  <c r="J12" i="4"/>
  <c r="K12" i="4"/>
  <c r="G13" i="4"/>
  <c r="H13" i="4"/>
  <c r="I13" i="4"/>
  <c r="J13" i="4"/>
  <c r="K13" i="4"/>
  <c r="G14" i="4"/>
  <c r="H14" i="4"/>
  <c r="I14" i="4"/>
  <c r="J14" i="4"/>
  <c r="K14" i="4"/>
  <c r="G15" i="4"/>
  <c r="H15" i="4"/>
  <c r="I15" i="4"/>
  <c r="J15" i="4"/>
  <c r="K15" i="4"/>
  <c r="G16" i="4"/>
  <c r="H16" i="4"/>
  <c r="I16" i="4"/>
  <c r="J16" i="4"/>
  <c r="K16" i="4"/>
  <c r="G17" i="4"/>
  <c r="H17" i="4"/>
  <c r="I17" i="4"/>
  <c r="J17" i="4"/>
  <c r="K17" i="4"/>
  <c r="G18" i="4"/>
  <c r="H18" i="4"/>
  <c r="I18" i="4"/>
  <c r="J18" i="4"/>
  <c r="K18" i="4"/>
  <c r="G19" i="4"/>
  <c r="H19" i="4"/>
  <c r="I19" i="4"/>
  <c r="J19" i="4"/>
  <c r="K19" i="4"/>
  <c r="G20" i="4"/>
  <c r="H20" i="4"/>
  <c r="I20" i="4"/>
  <c r="J20" i="4"/>
  <c r="K20" i="4"/>
  <c r="G21" i="4"/>
  <c r="H21" i="4"/>
  <c r="I21" i="4"/>
  <c r="J21" i="4"/>
  <c r="K21" i="4"/>
  <c r="G22" i="4"/>
  <c r="H22" i="4"/>
  <c r="I22" i="4"/>
  <c r="J22" i="4"/>
  <c r="K22" i="4"/>
  <c r="G23" i="4"/>
  <c r="H23" i="4"/>
  <c r="I23" i="4"/>
  <c r="J23" i="4"/>
  <c r="K23" i="4"/>
  <c r="G24" i="4"/>
  <c r="H24" i="4"/>
  <c r="I24" i="4"/>
  <c r="J24" i="4"/>
  <c r="K24" i="4"/>
  <c r="G25" i="4"/>
  <c r="H25" i="4"/>
  <c r="I25" i="4"/>
  <c r="J25" i="4"/>
  <c r="K25" i="4"/>
  <c r="G26" i="4"/>
  <c r="H26" i="4"/>
  <c r="I26" i="4"/>
  <c r="J26" i="4"/>
  <c r="K26" i="4"/>
  <c r="G27" i="4"/>
  <c r="H27" i="4"/>
  <c r="I27" i="4"/>
  <c r="J27" i="4"/>
  <c r="K27" i="4"/>
  <c r="G28" i="4"/>
  <c r="H28" i="4"/>
  <c r="I28" i="4"/>
  <c r="J28" i="4"/>
  <c r="K28" i="4"/>
  <c r="G29" i="4"/>
  <c r="H29" i="4"/>
  <c r="I29" i="4"/>
  <c r="J29" i="4"/>
  <c r="K29" i="4"/>
  <c r="G30" i="4"/>
  <c r="H30" i="4"/>
  <c r="I30" i="4"/>
  <c r="J30" i="4"/>
  <c r="K30" i="4"/>
  <c r="G31" i="4"/>
  <c r="H31" i="4"/>
  <c r="I31" i="4"/>
  <c r="J31" i="4"/>
  <c r="K31" i="4"/>
  <c r="G32" i="4"/>
  <c r="H32" i="4"/>
  <c r="I32" i="4"/>
  <c r="J32" i="4"/>
  <c r="K32" i="4"/>
  <c r="G33" i="4"/>
  <c r="H33" i="4"/>
  <c r="I33" i="4"/>
  <c r="J33" i="4"/>
  <c r="K33" i="4"/>
  <c r="G34" i="4"/>
  <c r="H34" i="4"/>
  <c r="I34" i="4"/>
  <c r="J34" i="4"/>
  <c r="K34" i="4"/>
  <c r="G35" i="4"/>
  <c r="H35" i="4"/>
  <c r="I35" i="4"/>
  <c r="J35" i="4"/>
  <c r="K35" i="4"/>
  <c r="G36" i="4"/>
  <c r="H36" i="4"/>
  <c r="I36" i="4"/>
  <c r="J36" i="4"/>
  <c r="K36" i="4"/>
  <c r="G37" i="4"/>
  <c r="H37" i="4"/>
  <c r="I37" i="4"/>
  <c r="J37" i="4"/>
  <c r="K37" i="4"/>
  <c r="G38" i="4"/>
  <c r="H38" i="4"/>
  <c r="I38" i="4"/>
  <c r="J38" i="4"/>
  <c r="K38" i="4"/>
  <c r="G39" i="4"/>
  <c r="H39" i="4"/>
  <c r="I39" i="4"/>
  <c r="J39" i="4"/>
  <c r="K39" i="4"/>
  <c r="G40" i="4"/>
  <c r="H40" i="4"/>
  <c r="I40" i="4"/>
  <c r="J40" i="4"/>
  <c r="K40" i="4"/>
  <c r="G41" i="4"/>
  <c r="H41" i="4"/>
  <c r="I41" i="4"/>
  <c r="J41" i="4"/>
  <c r="K41" i="4"/>
  <c r="G42" i="4"/>
  <c r="H42" i="4"/>
  <c r="I42" i="4"/>
  <c r="J42" i="4"/>
  <c r="K42" i="4"/>
  <c r="G43" i="4"/>
  <c r="H43" i="4"/>
  <c r="I43" i="4"/>
  <c r="J43" i="4"/>
  <c r="K43" i="4"/>
  <c r="G44" i="4"/>
  <c r="H44" i="4"/>
  <c r="I44" i="4"/>
  <c r="J44" i="4"/>
  <c r="K44" i="4"/>
  <c r="G45" i="4"/>
  <c r="H45" i="4"/>
  <c r="I45" i="4"/>
  <c r="J45" i="4"/>
  <c r="K45" i="4"/>
  <c r="G46" i="4"/>
  <c r="H46" i="4"/>
  <c r="I46" i="4"/>
  <c r="J46" i="4"/>
  <c r="K46" i="4"/>
  <c r="G47" i="4"/>
  <c r="H47" i="4"/>
  <c r="I47" i="4"/>
  <c r="J47" i="4"/>
  <c r="K47" i="4"/>
  <c r="G48" i="4"/>
  <c r="H48" i="4"/>
  <c r="I48" i="4"/>
  <c r="J48" i="4"/>
  <c r="K48" i="4"/>
  <c r="G49" i="4"/>
  <c r="H49" i="4"/>
  <c r="I49" i="4"/>
  <c r="J49" i="4"/>
  <c r="K49" i="4"/>
  <c r="G50" i="4"/>
  <c r="H50" i="4"/>
  <c r="I50" i="4"/>
  <c r="J50" i="4"/>
  <c r="K50" i="4"/>
  <c r="G51" i="4"/>
  <c r="H51" i="4"/>
  <c r="I51" i="4"/>
  <c r="J51" i="4"/>
  <c r="K51" i="4"/>
  <c r="G52" i="4"/>
  <c r="H52" i="4"/>
  <c r="I52" i="4"/>
  <c r="J52" i="4"/>
  <c r="K52" i="4"/>
  <c r="G53" i="4"/>
  <c r="H53" i="4"/>
  <c r="I53" i="4"/>
  <c r="J53" i="4"/>
  <c r="K53" i="4"/>
  <c r="G54" i="4"/>
  <c r="H54" i="4"/>
  <c r="I54" i="4"/>
  <c r="J54" i="4"/>
  <c r="K54" i="4"/>
  <c r="G55" i="4"/>
  <c r="H55" i="4"/>
  <c r="I55" i="4"/>
  <c r="J55" i="4"/>
  <c r="K55" i="4"/>
  <c r="G56" i="4"/>
  <c r="H56" i="4"/>
  <c r="I56" i="4"/>
  <c r="J56" i="4"/>
  <c r="K56" i="4"/>
  <c r="G57" i="4"/>
  <c r="H57" i="4"/>
  <c r="I57" i="4"/>
  <c r="J57" i="4"/>
  <c r="K57" i="4"/>
  <c r="G58" i="4"/>
  <c r="H58" i="4"/>
  <c r="I58" i="4"/>
  <c r="J58" i="4"/>
  <c r="K58" i="4"/>
  <c r="G59" i="4"/>
  <c r="H59" i="4"/>
  <c r="I59" i="4"/>
  <c r="J59" i="4"/>
  <c r="K59" i="4"/>
  <c r="G60" i="4"/>
  <c r="H60" i="4"/>
  <c r="I60" i="4"/>
  <c r="J60" i="4"/>
  <c r="K60" i="4"/>
  <c r="G61" i="4"/>
  <c r="H61" i="4"/>
  <c r="I61" i="4"/>
  <c r="J61" i="4"/>
  <c r="K61" i="4"/>
  <c r="G62" i="4"/>
  <c r="H62" i="4"/>
  <c r="I62" i="4"/>
  <c r="J62" i="4"/>
  <c r="K62" i="4"/>
  <c r="G63" i="4"/>
  <c r="H63" i="4"/>
  <c r="I63" i="4"/>
  <c r="J63" i="4"/>
  <c r="K63" i="4"/>
  <c r="G64" i="4"/>
  <c r="H64" i="4"/>
  <c r="I64" i="4"/>
  <c r="J64" i="4"/>
  <c r="K64" i="4"/>
  <c r="G65" i="4"/>
  <c r="H65" i="4"/>
  <c r="I65" i="4"/>
  <c r="J65" i="4"/>
  <c r="K65" i="4"/>
  <c r="G66" i="4"/>
  <c r="H66" i="4"/>
  <c r="I66" i="4"/>
  <c r="J66" i="4"/>
  <c r="K66" i="4"/>
  <c r="G67" i="4"/>
  <c r="H67" i="4"/>
  <c r="I67" i="4"/>
  <c r="J67" i="4"/>
  <c r="K67" i="4"/>
  <c r="G68" i="4"/>
  <c r="H68" i="4"/>
  <c r="I68" i="4"/>
  <c r="J68" i="4"/>
  <c r="K68" i="4"/>
  <c r="G69" i="4"/>
  <c r="H69" i="4"/>
  <c r="I69" i="4"/>
  <c r="J69" i="4"/>
  <c r="K69" i="4"/>
  <c r="G70" i="4"/>
  <c r="H70" i="4"/>
  <c r="I70" i="4"/>
  <c r="J70" i="4"/>
  <c r="K70" i="4"/>
  <c r="G71" i="4"/>
  <c r="H71" i="4"/>
  <c r="I71" i="4"/>
  <c r="J71" i="4"/>
  <c r="K71" i="4"/>
  <c r="G72" i="4"/>
  <c r="H72" i="4"/>
  <c r="I72" i="4"/>
  <c r="J72" i="4"/>
  <c r="K72" i="4"/>
  <c r="G73" i="4"/>
  <c r="H73" i="4"/>
  <c r="I73" i="4"/>
  <c r="J73" i="4"/>
  <c r="K73" i="4"/>
  <c r="G74" i="4"/>
  <c r="H74" i="4"/>
  <c r="I74" i="4"/>
  <c r="J74" i="4"/>
  <c r="K74" i="4"/>
  <c r="G75" i="4"/>
  <c r="H75" i="4"/>
  <c r="I75" i="4"/>
  <c r="J75" i="4"/>
  <c r="K75" i="4"/>
  <c r="G76" i="4"/>
  <c r="H76" i="4"/>
  <c r="I76" i="4"/>
  <c r="J76" i="4"/>
  <c r="K76" i="4"/>
  <c r="G77" i="4"/>
  <c r="H77" i="4"/>
  <c r="I77" i="4"/>
  <c r="J77" i="4"/>
  <c r="K77" i="4"/>
  <c r="G78" i="4"/>
  <c r="H78" i="4"/>
  <c r="I78" i="4"/>
  <c r="J78" i="4"/>
  <c r="K78" i="4"/>
  <c r="G79" i="4"/>
  <c r="H79" i="4"/>
  <c r="I79" i="4"/>
  <c r="J79" i="4"/>
  <c r="K79" i="4"/>
  <c r="G80" i="4"/>
  <c r="H80" i="4"/>
  <c r="I80" i="4"/>
  <c r="J80" i="4"/>
  <c r="K80" i="4"/>
  <c r="G81" i="4"/>
  <c r="H81" i="4"/>
  <c r="I81" i="4"/>
  <c r="J81" i="4"/>
  <c r="K81" i="4"/>
  <c r="G82" i="4"/>
  <c r="H82" i="4"/>
  <c r="I82" i="4"/>
  <c r="J82" i="4"/>
  <c r="K82" i="4"/>
  <c r="G83" i="4"/>
  <c r="H83" i="4"/>
  <c r="I83" i="4"/>
  <c r="J83" i="4"/>
  <c r="K83" i="4"/>
  <c r="G84" i="4"/>
  <c r="H84" i="4"/>
  <c r="I84" i="4"/>
  <c r="J84" i="4"/>
  <c r="K84" i="4"/>
  <c r="G85" i="4"/>
  <c r="H85" i="4"/>
  <c r="I85" i="4"/>
  <c r="J85" i="4"/>
  <c r="K85" i="4"/>
  <c r="G86" i="4"/>
  <c r="H86" i="4"/>
  <c r="I86" i="4"/>
  <c r="J86" i="4"/>
  <c r="K86" i="4"/>
  <c r="G87" i="4"/>
  <c r="H87" i="4"/>
  <c r="I87" i="4"/>
  <c r="J87" i="4"/>
  <c r="K87" i="4"/>
  <c r="G88" i="4"/>
  <c r="H88" i="4"/>
  <c r="I88" i="4"/>
  <c r="J88" i="4"/>
  <c r="K88" i="4"/>
  <c r="G89" i="4"/>
  <c r="H89" i="4"/>
  <c r="I89" i="4"/>
  <c r="J89" i="4"/>
  <c r="K89" i="4"/>
  <c r="G90" i="4"/>
  <c r="H90" i="4"/>
  <c r="I90" i="4"/>
  <c r="J90" i="4"/>
  <c r="K90" i="4"/>
  <c r="G91" i="4"/>
  <c r="H91" i="4"/>
  <c r="I91" i="4"/>
  <c r="J91" i="4"/>
  <c r="K91" i="4"/>
  <c r="G92" i="4"/>
  <c r="H92" i="4"/>
  <c r="I92" i="4"/>
  <c r="J92" i="4"/>
  <c r="K92" i="4"/>
  <c r="G93" i="4"/>
  <c r="H93" i="4"/>
  <c r="I93" i="4"/>
  <c r="J93" i="4"/>
  <c r="K93" i="4"/>
  <c r="G94" i="4"/>
  <c r="H94" i="4"/>
  <c r="I94" i="4"/>
  <c r="J94" i="4"/>
  <c r="K94" i="4"/>
  <c r="G95" i="4"/>
  <c r="H95" i="4"/>
  <c r="I95" i="4"/>
  <c r="J95" i="4"/>
  <c r="K95" i="4"/>
  <c r="G96" i="4"/>
  <c r="H96" i="4"/>
  <c r="I96" i="4"/>
  <c r="J96" i="4"/>
  <c r="K96" i="4"/>
  <c r="G97" i="4"/>
  <c r="H97" i="4"/>
  <c r="I97" i="4"/>
  <c r="J97" i="4"/>
  <c r="K97" i="4"/>
  <c r="G98" i="4"/>
  <c r="H98" i="4"/>
  <c r="I98" i="4"/>
  <c r="J98" i="4"/>
  <c r="K98" i="4"/>
  <c r="G100" i="4"/>
  <c r="H100" i="4"/>
  <c r="I100" i="4"/>
  <c r="J100" i="4"/>
  <c r="K100" i="4"/>
  <c r="G101" i="4"/>
  <c r="H101" i="4"/>
  <c r="I101" i="4"/>
  <c r="J101" i="4"/>
  <c r="K101" i="4"/>
  <c r="G102" i="4"/>
  <c r="H102" i="4"/>
  <c r="I102" i="4"/>
  <c r="J102" i="4"/>
  <c r="K102" i="4"/>
  <c r="G103" i="4"/>
  <c r="H103" i="4"/>
  <c r="I103" i="4"/>
  <c r="J103" i="4"/>
  <c r="K103" i="4"/>
  <c r="G104" i="4"/>
  <c r="H104" i="4"/>
  <c r="I104" i="4"/>
  <c r="J104" i="4"/>
  <c r="K104" i="4"/>
  <c r="G105" i="4"/>
  <c r="H105" i="4"/>
  <c r="I105" i="4"/>
  <c r="J105" i="4"/>
  <c r="K105" i="4"/>
  <c r="G107" i="4"/>
  <c r="H107" i="4"/>
  <c r="I107" i="4"/>
  <c r="J107" i="4"/>
  <c r="K107" i="4"/>
  <c r="G108" i="4"/>
  <c r="H108" i="4"/>
  <c r="I108" i="4"/>
  <c r="J108" i="4"/>
  <c r="K108" i="4"/>
  <c r="G109" i="4"/>
  <c r="H109" i="4"/>
  <c r="I109" i="4"/>
  <c r="J109" i="4"/>
  <c r="K109" i="4"/>
  <c r="G110" i="4"/>
  <c r="H110" i="4"/>
  <c r="I110" i="4"/>
  <c r="J110" i="4"/>
  <c r="K110" i="4"/>
  <c r="G111" i="4"/>
  <c r="H111" i="4"/>
  <c r="I111" i="4"/>
  <c r="J111" i="4"/>
  <c r="K111" i="4"/>
  <c r="G112" i="4"/>
  <c r="H112" i="4"/>
  <c r="I112" i="4"/>
  <c r="J112" i="4"/>
  <c r="K112" i="4"/>
  <c r="G113" i="4"/>
  <c r="H113" i="4"/>
  <c r="I113" i="4"/>
  <c r="J113" i="4"/>
  <c r="K113" i="4"/>
  <c r="G114" i="4"/>
  <c r="H114" i="4"/>
  <c r="I114" i="4"/>
  <c r="J114" i="4"/>
  <c r="K114" i="4"/>
  <c r="G115" i="4"/>
  <c r="H115" i="4"/>
  <c r="I115" i="4"/>
  <c r="J115" i="4"/>
  <c r="K115" i="4"/>
  <c r="G117" i="4"/>
  <c r="H117" i="4"/>
  <c r="I117" i="4"/>
  <c r="J117" i="4"/>
  <c r="K117" i="4"/>
  <c r="G118" i="4"/>
  <c r="H118" i="4"/>
  <c r="I118" i="4"/>
  <c r="J118" i="4"/>
  <c r="K118" i="4"/>
  <c r="G119" i="4"/>
  <c r="H119" i="4"/>
  <c r="I119" i="4"/>
  <c r="J119" i="4"/>
  <c r="K119" i="4"/>
  <c r="G121" i="4"/>
  <c r="H121" i="4"/>
  <c r="I121" i="4"/>
  <c r="J121" i="4"/>
  <c r="K121" i="4"/>
  <c r="G122" i="4"/>
  <c r="H122" i="4"/>
  <c r="I122" i="4"/>
  <c r="J122" i="4"/>
  <c r="K122" i="4"/>
  <c r="G123" i="4"/>
  <c r="H123" i="4"/>
  <c r="I123" i="4"/>
  <c r="J123" i="4"/>
  <c r="K123" i="4"/>
  <c r="G124" i="4"/>
  <c r="H124" i="4"/>
  <c r="I124" i="4"/>
  <c r="J124" i="4"/>
  <c r="K124" i="4"/>
  <c r="G125" i="4"/>
  <c r="H125" i="4"/>
  <c r="I125" i="4"/>
  <c r="J125" i="4"/>
  <c r="K125" i="4"/>
  <c r="G126" i="4"/>
  <c r="H126" i="4"/>
  <c r="I126" i="4"/>
  <c r="J126" i="4"/>
  <c r="K126" i="4"/>
  <c r="G127" i="4"/>
  <c r="H127" i="4"/>
  <c r="I127" i="4"/>
  <c r="J127" i="4"/>
  <c r="K127" i="4"/>
  <c r="G128" i="4"/>
  <c r="H128" i="4"/>
  <c r="I128" i="4"/>
  <c r="J128" i="4"/>
  <c r="K128" i="4"/>
  <c r="G129" i="4"/>
  <c r="H129" i="4"/>
  <c r="I129" i="4"/>
  <c r="J129" i="4"/>
  <c r="K129" i="4"/>
  <c r="G130" i="4"/>
  <c r="H130" i="4"/>
  <c r="I130" i="4"/>
  <c r="J130" i="4"/>
  <c r="K130" i="4"/>
  <c r="G132" i="4"/>
  <c r="H132" i="4"/>
  <c r="I132" i="4"/>
  <c r="J132" i="4"/>
  <c r="K132" i="4"/>
  <c r="G133" i="4"/>
  <c r="H133" i="4"/>
  <c r="I133" i="4"/>
  <c r="J133" i="4"/>
  <c r="K133" i="4"/>
  <c r="G134" i="4"/>
  <c r="H134" i="4"/>
  <c r="I134" i="4"/>
  <c r="J134" i="4"/>
  <c r="K134" i="4"/>
  <c r="G135" i="4"/>
  <c r="H135" i="4"/>
  <c r="I135" i="4"/>
  <c r="J135" i="4"/>
  <c r="K135" i="4"/>
  <c r="G136" i="4"/>
  <c r="H136" i="4"/>
  <c r="I136" i="4"/>
  <c r="J136" i="4"/>
  <c r="K136" i="4"/>
  <c r="G137" i="4"/>
  <c r="H137" i="4"/>
  <c r="I137" i="4"/>
  <c r="J137" i="4"/>
  <c r="K137" i="4"/>
  <c r="G138" i="4"/>
  <c r="H138" i="4"/>
  <c r="I138" i="4"/>
  <c r="J138" i="4"/>
  <c r="K138" i="4"/>
  <c r="G139" i="4"/>
  <c r="H139" i="4"/>
  <c r="I139" i="4"/>
  <c r="J139" i="4"/>
  <c r="K139" i="4"/>
  <c r="G141" i="4"/>
  <c r="H141" i="4"/>
  <c r="I141" i="4"/>
  <c r="J141" i="4"/>
  <c r="K141" i="4"/>
  <c r="G140" i="4"/>
  <c r="H140" i="4"/>
  <c r="I140" i="4"/>
  <c r="J140" i="4"/>
  <c r="K140" i="4"/>
  <c r="G143" i="4"/>
  <c r="H143" i="4"/>
  <c r="I143" i="4"/>
  <c r="J143" i="4"/>
  <c r="K143" i="4"/>
  <c r="G142" i="4"/>
  <c r="H142" i="4"/>
  <c r="I142" i="4"/>
  <c r="J142" i="4"/>
  <c r="K142" i="4"/>
  <c r="G144" i="4"/>
  <c r="H144" i="4"/>
  <c r="I144" i="4"/>
  <c r="J144" i="4"/>
  <c r="K144" i="4"/>
  <c r="G145" i="4"/>
  <c r="H145" i="4"/>
  <c r="I145" i="4"/>
  <c r="J145" i="4"/>
  <c r="K145" i="4"/>
  <c r="G146" i="4"/>
  <c r="H146" i="4"/>
  <c r="I146" i="4"/>
  <c r="J146" i="4"/>
  <c r="K146" i="4"/>
  <c r="G147" i="4"/>
  <c r="H147" i="4"/>
  <c r="I147" i="4"/>
  <c r="J147" i="4"/>
  <c r="K147" i="4"/>
  <c r="G148" i="4"/>
  <c r="H148" i="4"/>
  <c r="I148" i="4"/>
  <c r="J148" i="4"/>
  <c r="K148" i="4"/>
  <c r="G149" i="4"/>
  <c r="H149" i="4"/>
  <c r="I149" i="4"/>
  <c r="J149" i="4"/>
  <c r="K149" i="4"/>
  <c r="G150" i="4"/>
  <c r="H150" i="4"/>
  <c r="I150" i="4"/>
  <c r="J150" i="4"/>
  <c r="K150" i="4"/>
  <c r="G151" i="4"/>
  <c r="H151" i="4"/>
  <c r="I151" i="4"/>
  <c r="J151" i="4"/>
  <c r="K151" i="4"/>
  <c r="G152" i="4"/>
  <c r="H152" i="4"/>
  <c r="I152" i="4"/>
  <c r="J152" i="4"/>
  <c r="K152" i="4"/>
  <c r="G153" i="4"/>
  <c r="H153" i="4"/>
  <c r="I153" i="4"/>
  <c r="J153" i="4"/>
  <c r="K153" i="4"/>
  <c r="G154" i="4"/>
  <c r="H154" i="4"/>
  <c r="I154" i="4"/>
  <c r="J154" i="4"/>
  <c r="K154" i="4"/>
  <c r="G155" i="4"/>
  <c r="H155" i="4"/>
  <c r="I155" i="4"/>
  <c r="J155" i="4"/>
  <c r="K155" i="4"/>
  <c r="G156" i="4"/>
  <c r="H156" i="4"/>
  <c r="I156" i="4"/>
  <c r="J156" i="4"/>
  <c r="K156" i="4"/>
  <c r="G157" i="4"/>
  <c r="H157" i="4"/>
  <c r="I157" i="4"/>
  <c r="J157" i="4"/>
  <c r="K157" i="4"/>
  <c r="G158" i="4"/>
  <c r="H158" i="4"/>
  <c r="I158" i="4"/>
  <c r="J158" i="4"/>
  <c r="K158" i="4"/>
  <c r="G160" i="4"/>
  <c r="H160" i="4"/>
  <c r="I160" i="4"/>
  <c r="J160" i="4"/>
  <c r="K160" i="4"/>
  <c r="G161" i="4"/>
  <c r="H161" i="4"/>
  <c r="I161" i="4"/>
  <c r="J161" i="4"/>
  <c r="K161" i="4"/>
  <c r="G162" i="4"/>
  <c r="H162" i="4"/>
  <c r="I162" i="4"/>
  <c r="J162" i="4"/>
  <c r="K162" i="4"/>
  <c r="G163" i="4"/>
  <c r="H163" i="4"/>
  <c r="I163" i="4"/>
  <c r="J163" i="4"/>
  <c r="K163" i="4"/>
  <c r="G164" i="4"/>
  <c r="H164" i="4"/>
  <c r="I164" i="4"/>
  <c r="J164" i="4"/>
  <c r="K164" i="4"/>
  <c r="G165" i="4"/>
  <c r="H165" i="4"/>
  <c r="I165" i="4"/>
  <c r="J165" i="4"/>
  <c r="K165" i="4"/>
  <c r="G166" i="4"/>
  <c r="H166" i="4"/>
  <c r="I166" i="4"/>
  <c r="J166" i="4"/>
  <c r="K166" i="4"/>
  <c r="G167" i="4"/>
  <c r="H167" i="4"/>
  <c r="I167" i="4"/>
  <c r="J167" i="4"/>
  <c r="K167" i="4"/>
  <c r="G168" i="4"/>
  <c r="H168" i="4"/>
  <c r="I168" i="4"/>
  <c r="J168" i="4"/>
  <c r="K168" i="4"/>
  <c r="G169" i="4"/>
  <c r="H169" i="4"/>
  <c r="I169" i="4"/>
  <c r="J169" i="4"/>
  <c r="K169" i="4"/>
  <c r="G170" i="4"/>
  <c r="H170" i="4"/>
  <c r="I170" i="4"/>
  <c r="J170" i="4"/>
  <c r="K170" i="4"/>
  <c r="G171" i="4"/>
  <c r="H171" i="4"/>
  <c r="I171" i="4"/>
  <c r="J171" i="4"/>
  <c r="K171" i="4"/>
  <c r="G172" i="4"/>
  <c r="H172" i="4"/>
  <c r="I172" i="4"/>
  <c r="J172" i="4"/>
  <c r="K172" i="4"/>
  <c r="G173" i="4"/>
  <c r="H173" i="4"/>
  <c r="I173" i="4"/>
  <c r="J173" i="4"/>
  <c r="K173" i="4"/>
  <c r="G174" i="4"/>
  <c r="H174" i="4"/>
  <c r="I174" i="4"/>
  <c r="J174" i="4"/>
  <c r="K174" i="4"/>
  <c r="G175" i="4"/>
  <c r="H175" i="4"/>
  <c r="I175" i="4"/>
  <c r="J175" i="4"/>
  <c r="K175" i="4"/>
  <c r="G176" i="4"/>
  <c r="H176" i="4"/>
  <c r="I176" i="4"/>
  <c r="J176" i="4"/>
  <c r="K176" i="4"/>
  <c r="G177" i="4"/>
  <c r="H177" i="4"/>
  <c r="I177" i="4"/>
  <c r="J177" i="4"/>
  <c r="K177" i="4"/>
  <c r="G178" i="4"/>
  <c r="H178" i="4"/>
  <c r="I178" i="4"/>
  <c r="J178" i="4"/>
  <c r="K178" i="4"/>
  <c r="G179" i="4"/>
  <c r="H179" i="4"/>
  <c r="I179" i="4"/>
  <c r="J179" i="4"/>
  <c r="K179" i="4"/>
  <c r="G180" i="4"/>
  <c r="H180" i="4"/>
  <c r="I180" i="4"/>
  <c r="J180" i="4"/>
  <c r="K180" i="4"/>
  <c r="G181" i="4"/>
  <c r="H181" i="4"/>
  <c r="I181" i="4"/>
  <c r="J181" i="4"/>
  <c r="K181" i="4"/>
  <c r="G182" i="4"/>
  <c r="H182" i="4"/>
  <c r="I182" i="4"/>
  <c r="J182" i="4"/>
  <c r="K182" i="4"/>
  <c r="G183" i="4"/>
  <c r="H183" i="4"/>
  <c r="I183" i="4"/>
  <c r="J183" i="4"/>
  <c r="K183" i="4"/>
  <c r="G184" i="4"/>
  <c r="H184" i="4"/>
  <c r="I184" i="4"/>
  <c r="J184" i="4"/>
  <c r="K184" i="4"/>
  <c r="G185" i="4"/>
  <c r="H185" i="4"/>
  <c r="I185" i="4"/>
  <c r="J185" i="4"/>
  <c r="K185" i="4"/>
  <c r="G186" i="4"/>
  <c r="H186" i="4"/>
  <c r="I186" i="4"/>
  <c r="J186" i="4"/>
  <c r="K186" i="4"/>
  <c r="G187" i="4"/>
  <c r="H187" i="4"/>
  <c r="I187" i="4"/>
  <c r="J187" i="4"/>
  <c r="K187" i="4"/>
  <c r="G188" i="4"/>
  <c r="H188" i="4"/>
  <c r="I188" i="4"/>
  <c r="J188" i="4"/>
  <c r="K188" i="4"/>
  <c r="G189" i="4"/>
  <c r="H189" i="4"/>
  <c r="I189" i="4"/>
  <c r="J189" i="4"/>
  <c r="K189" i="4"/>
  <c r="G190" i="4"/>
  <c r="H190" i="4"/>
  <c r="I190" i="4"/>
  <c r="J190" i="4"/>
  <c r="K190" i="4"/>
  <c r="G191" i="4"/>
  <c r="H191" i="4"/>
  <c r="I191" i="4"/>
  <c r="J191" i="4"/>
  <c r="K191" i="4"/>
  <c r="G192" i="4"/>
  <c r="H192" i="4"/>
  <c r="I192" i="4"/>
  <c r="J192" i="4"/>
  <c r="K192" i="4"/>
  <c r="G193" i="4"/>
  <c r="H193" i="4"/>
  <c r="I193" i="4"/>
  <c r="J193" i="4"/>
  <c r="K193" i="4"/>
  <c r="G194" i="4"/>
  <c r="H194" i="4"/>
  <c r="I194" i="4"/>
  <c r="J194" i="4"/>
  <c r="K194" i="4"/>
  <c r="G195" i="4"/>
  <c r="H195" i="4"/>
  <c r="I195" i="4"/>
  <c r="J195" i="4"/>
  <c r="K195" i="4"/>
  <c r="G196" i="4"/>
  <c r="H196" i="4"/>
  <c r="I196" i="4"/>
  <c r="J196" i="4"/>
  <c r="K196" i="4"/>
  <c r="G197" i="4"/>
  <c r="H197" i="4"/>
  <c r="I197" i="4"/>
  <c r="J197" i="4"/>
  <c r="K197" i="4"/>
  <c r="G198" i="4"/>
  <c r="H198" i="4"/>
  <c r="I198" i="4"/>
  <c r="J198" i="4"/>
  <c r="K198" i="4"/>
  <c r="H2" i="4"/>
  <c r="G2" i="4"/>
  <c r="K2" i="4"/>
  <c r="J2" i="4"/>
  <c r="I2" i="4"/>
  <c r="F2" i="4"/>
  <c r="F1" i="4"/>
  <c r="AS198" i="3" l="1"/>
  <c r="AT198" i="3"/>
  <c r="AU198" i="3"/>
  <c r="AV198" i="3"/>
  <c r="AW198" i="3"/>
  <c r="AY198" i="3"/>
  <c r="AZ198" i="3"/>
  <c r="BA198" i="3"/>
  <c r="BB198" i="3"/>
  <c r="BC198" i="3"/>
  <c r="AS181" i="3"/>
  <c r="AT181" i="3"/>
  <c r="AU181" i="3"/>
  <c r="AV181" i="3"/>
  <c r="AW181" i="3"/>
  <c r="AY181" i="3"/>
  <c r="AZ181" i="3"/>
  <c r="BA181" i="3"/>
  <c r="BB181" i="3"/>
  <c r="BC181" i="3"/>
  <c r="AS182" i="3"/>
  <c r="AT182" i="3"/>
  <c r="AU182" i="3"/>
  <c r="AV182" i="3"/>
  <c r="AW182" i="3"/>
  <c r="AY182" i="3"/>
  <c r="AZ182" i="3"/>
  <c r="BA182" i="3"/>
  <c r="BB182" i="3"/>
  <c r="BC182" i="3"/>
  <c r="AS180" i="3"/>
  <c r="AT180" i="3"/>
  <c r="AU180" i="3"/>
  <c r="AV180" i="3"/>
  <c r="AW180" i="3"/>
  <c r="AY180" i="3"/>
  <c r="AZ180" i="3"/>
  <c r="BA180" i="3"/>
  <c r="BB180" i="3"/>
  <c r="BC180" i="3"/>
  <c r="BF198" i="3" l="1"/>
  <c r="BD198" i="3"/>
  <c r="BD182" i="3"/>
  <c r="BD181" i="3"/>
  <c r="BF181" i="3"/>
  <c r="BF180" i="3"/>
  <c r="BF182" i="3"/>
  <c r="BD180" i="3"/>
  <c r="AS191" i="3"/>
  <c r="AT191" i="3"/>
  <c r="AU191" i="3"/>
  <c r="AV191" i="3"/>
  <c r="AW191" i="3"/>
  <c r="AY191" i="3"/>
  <c r="AZ191" i="3"/>
  <c r="BA191" i="3"/>
  <c r="BB191" i="3"/>
  <c r="BC191" i="3"/>
  <c r="AS192" i="3"/>
  <c r="AT192" i="3"/>
  <c r="AU192" i="3"/>
  <c r="AV192" i="3"/>
  <c r="AW192" i="3"/>
  <c r="AY192" i="3"/>
  <c r="AZ192" i="3"/>
  <c r="BA192" i="3"/>
  <c r="BB192" i="3"/>
  <c r="BC192" i="3"/>
  <c r="AS193" i="3"/>
  <c r="AT193" i="3"/>
  <c r="AU193" i="3"/>
  <c r="AV193" i="3"/>
  <c r="AW193" i="3"/>
  <c r="AY193" i="3"/>
  <c r="AZ193" i="3"/>
  <c r="BA193" i="3"/>
  <c r="BB193" i="3"/>
  <c r="BC193" i="3"/>
  <c r="AS194" i="3"/>
  <c r="AT194" i="3"/>
  <c r="AU194" i="3"/>
  <c r="AV194" i="3"/>
  <c r="AW194" i="3"/>
  <c r="AY194" i="3"/>
  <c r="AZ194" i="3"/>
  <c r="BA194" i="3"/>
  <c r="BB194" i="3"/>
  <c r="BC194" i="3"/>
  <c r="AS195" i="3"/>
  <c r="AT195" i="3"/>
  <c r="AU195" i="3"/>
  <c r="AV195" i="3"/>
  <c r="AW195" i="3"/>
  <c r="AY195" i="3"/>
  <c r="AZ195" i="3"/>
  <c r="BA195" i="3"/>
  <c r="BB195" i="3"/>
  <c r="BC195" i="3"/>
  <c r="AS196" i="3"/>
  <c r="AT196" i="3"/>
  <c r="AU196" i="3"/>
  <c r="AV196" i="3"/>
  <c r="AW196" i="3"/>
  <c r="AY196" i="3"/>
  <c r="AZ196" i="3"/>
  <c r="BA196" i="3"/>
  <c r="BB196" i="3"/>
  <c r="BC196" i="3"/>
  <c r="AS197" i="3"/>
  <c r="AT197" i="3"/>
  <c r="AU197" i="3"/>
  <c r="AV197" i="3"/>
  <c r="AW197" i="3"/>
  <c r="AY197" i="3"/>
  <c r="AZ197" i="3"/>
  <c r="BA197" i="3"/>
  <c r="BB197" i="3"/>
  <c r="BC197" i="3"/>
  <c r="AS199" i="3"/>
  <c r="AT199" i="3"/>
  <c r="AU199" i="3"/>
  <c r="AV199" i="3"/>
  <c r="AW199" i="3"/>
  <c r="AY199" i="3"/>
  <c r="AZ199" i="3"/>
  <c r="BA199" i="3"/>
  <c r="BB199" i="3"/>
  <c r="BC199" i="3"/>
  <c r="AS200" i="3"/>
  <c r="AT200" i="3"/>
  <c r="AU200" i="3"/>
  <c r="AV200" i="3"/>
  <c r="AW200" i="3"/>
  <c r="AY200" i="3"/>
  <c r="AZ200" i="3"/>
  <c r="BA200" i="3"/>
  <c r="BB200" i="3"/>
  <c r="BC200" i="3"/>
  <c r="AS187" i="3"/>
  <c r="AT187" i="3"/>
  <c r="AU187" i="3"/>
  <c r="AV187" i="3"/>
  <c r="AW187" i="3"/>
  <c r="AY187" i="3"/>
  <c r="AZ187" i="3"/>
  <c r="BA187" i="3"/>
  <c r="BB187" i="3"/>
  <c r="BC187" i="3"/>
  <c r="AS188" i="3"/>
  <c r="AT188" i="3"/>
  <c r="AU188" i="3"/>
  <c r="AV188" i="3"/>
  <c r="AW188" i="3"/>
  <c r="AY188" i="3"/>
  <c r="AZ188" i="3"/>
  <c r="BA188" i="3"/>
  <c r="BB188" i="3"/>
  <c r="BC188" i="3"/>
  <c r="AS189" i="3"/>
  <c r="AT189" i="3"/>
  <c r="AU189" i="3"/>
  <c r="AV189" i="3"/>
  <c r="AW189" i="3"/>
  <c r="AY189" i="3"/>
  <c r="AZ189" i="3"/>
  <c r="BA189" i="3"/>
  <c r="BB189" i="3"/>
  <c r="BC189" i="3"/>
  <c r="AS190" i="3"/>
  <c r="AT190" i="3"/>
  <c r="AU190" i="3"/>
  <c r="AV190" i="3"/>
  <c r="AW190" i="3"/>
  <c r="AY190" i="3"/>
  <c r="AZ190" i="3"/>
  <c r="BA190" i="3"/>
  <c r="BB190" i="3"/>
  <c r="BC190" i="3"/>
  <c r="AS173" i="3"/>
  <c r="AT173" i="3"/>
  <c r="AU173" i="3"/>
  <c r="AV173" i="3"/>
  <c r="AW173" i="3"/>
  <c r="AY173" i="3"/>
  <c r="AZ173" i="3"/>
  <c r="BA173" i="3"/>
  <c r="BB173" i="3"/>
  <c r="BC173" i="3"/>
  <c r="AS174" i="3"/>
  <c r="AT174" i="3"/>
  <c r="AU174" i="3"/>
  <c r="AV174" i="3"/>
  <c r="AW174" i="3"/>
  <c r="AY174" i="3"/>
  <c r="AZ174" i="3"/>
  <c r="BA174" i="3"/>
  <c r="BB174" i="3"/>
  <c r="BC174" i="3"/>
  <c r="AS175" i="3"/>
  <c r="AT175" i="3"/>
  <c r="AU175" i="3"/>
  <c r="AV175" i="3"/>
  <c r="AW175" i="3"/>
  <c r="AY175" i="3"/>
  <c r="AZ175" i="3"/>
  <c r="BA175" i="3"/>
  <c r="BB175" i="3"/>
  <c r="BC175" i="3"/>
  <c r="AS176" i="3"/>
  <c r="AT176" i="3"/>
  <c r="AU176" i="3"/>
  <c r="AV176" i="3"/>
  <c r="AW176" i="3"/>
  <c r="AY176" i="3"/>
  <c r="AZ176" i="3"/>
  <c r="BA176" i="3"/>
  <c r="BB176" i="3"/>
  <c r="BC176" i="3"/>
  <c r="AS177" i="3"/>
  <c r="AT177" i="3"/>
  <c r="AU177" i="3"/>
  <c r="AV177" i="3"/>
  <c r="AW177" i="3"/>
  <c r="AY177" i="3"/>
  <c r="AZ177" i="3"/>
  <c r="BA177" i="3"/>
  <c r="BB177" i="3"/>
  <c r="BC177" i="3"/>
  <c r="AS178" i="3"/>
  <c r="AT178" i="3"/>
  <c r="AU178" i="3"/>
  <c r="AV178" i="3"/>
  <c r="AW178" i="3"/>
  <c r="AY178" i="3"/>
  <c r="AZ178" i="3"/>
  <c r="BA178" i="3"/>
  <c r="BB178" i="3"/>
  <c r="BC178" i="3"/>
  <c r="AS179" i="3"/>
  <c r="AT179" i="3"/>
  <c r="AU179" i="3"/>
  <c r="AV179" i="3"/>
  <c r="AW179" i="3"/>
  <c r="AY179" i="3"/>
  <c r="AZ179" i="3"/>
  <c r="BA179" i="3"/>
  <c r="BB179" i="3"/>
  <c r="BC179" i="3"/>
  <c r="AS183" i="3"/>
  <c r="AT183" i="3"/>
  <c r="AU183" i="3"/>
  <c r="AV183" i="3"/>
  <c r="AW183" i="3"/>
  <c r="AY183" i="3"/>
  <c r="AZ183" i="3"/>
  <c r="BA183" i="3"/>
  <c r="BB183" i="3"/>
  <c r="BC183" i="3"/>
  <c r="AS184" i="3"/>
  <c r="AT184" i="3"/>
  <c r="AU184" i="3"/>
  <c r="AV184" i="3"/>
  <c r="AW184" i="3"/>
  <c r="AY184" i="3"/>
  <c r="AZ184" i="3"/>
  <c r="BA184" i="3"/>
  <c r="BB184" i="3"/>
  <c r="BC184" i="3"/>
  <c r="AS185" i="3"/>
  <c r="AT185" i="3"/>
  <c r="AU185" i="3"/>
  <c r="AV185" i="3"/>
  <c r="AW185" i="3"/>
  <c r="AY185" i="3"/>
  <c r="AZ185" i="3"/>
  <c r="BA185" i="3"/>
  <c r="BB185" i="3"/>
  <c r="BC185" i="3"/>
  <c r="AS186" i="3"/>
  <c r="AT186" i="3"/>
  <c r="AU186" i="3"/>
  <c r="AV186" i="3"/>
  <c r="AW186" i="3"/>
  <c r="AY186" i="3"/>
  <c r="AZ186" i="3"/>
  <c r="BA186" i="3"/>
  <c r="BB186" i="3"/>
  <c r="BC186" i="3"/>
  <c r="BD191" i="3" l="1"/>
  <c r="BG191" i="3" s="1"/>
  <c r="BD200" i="3"/>
  <c r="BG200" i="3" s="1"/>
  <c r="BF192" i="3"/>
  <c r="BD196" i="3"/>
  <c r="BG196" i="3" s="1"/>
  <c r="BD193" i="3"/>
  <c r="BG193" i="3" s="1"/>
  <c r="BD199" i="3"/>
  <c r="BF196" i="3"/>
  <c r="BF191" i="3"/>
  <c r="BF197" i="3"/>
  <c r="BF194" i="3"/>
  <c r="BD192" i="3"/>
  <c r="BG192" i="3" s="1"/>
  <c r="BD194" i="3"/>
  <c r="BG194" i="3" s="1"/>
  <c r="BF200" i="3"/>
  <c r="BF199" i="3"/>
  <c r="BD197" i="3"/>
  <c r="BG197" i="3" s="1"/>
  <c r="BF193" i="3"/>
  <c r="BD195" i="3"/>
  <c r="BG195" i="3" s="1"/>
  <c r="BF195" i="3"/>
  <c r="BD189" i="3"/>
  <c r="BG189" i="3" s="1"/>
  <c r="BF187" i="3"/>
  <c r="BF189" i="3"/>
  <c r="BD188" i="3"/>
  <c r="BG188" i="3" s="1"/>
  <c r="BF188" i="3"/>
  <c r="BD187" i="3"/>
  <c r="BG187" i="3" s="1"/>
  <c r="BF190" i="3"/>
  <c r="BD190" i="3"/>
  <c r="BG190" i="3" s="1"/>
  <c r="BD185" i="3"/>
  <c r="BG185" i="3" s="1"/>
  <c r="BF183" i="3"/>
  <c r="BF186" i="3"/>
  <c r="BF184" i="3"/>
  <c r="BF178" i="3"/>
  <c r="BF176" i="3"/>
  <c r="BF177" i="3"/>
  <c r="BD174" i="3"/>
  <c r="BG174" i="3" s="1"/>
  <c r="BF185" i="3"/>
  <c r="BD175" i="3"/>
  <c r="BG175" i="3" s="1"/>
  <c r="BD173" i="3"/>
  <c r="BG173" i="3" s="1"/>
  <c r="BD186" i="3"/>
  <c r="BG186" i="3" s="1"/>
  <c r="BD183" i="3"/>
  <c r="BG183" i="3" s="1"/>
  <c r="BD179" i="3"/>
  <c r="BG179" i="3" s="1"/>
  <c r="BF179" i="3"/>
  <c r="BD176" i="3"/>
  <c r="BG176" i="3" s="1"/>
  <c r="BD184" i="3"/>
  <c r="BG184" i="3" s="1"/>
  <c r="BD178" i="3"/>
  <c r="BG178" i="3" s="1"/>
  <c r="BF175" i="3"/>
  <c r="BF174" i="3"/>
  <c r="BD177" i="3"/>
  <c r="BG177" i="3" s="1"/>
  <c r="BF173" i="3"/>
  <c r="AS96" i="3"/>
  <c r="AT96" i="3"/>
  <c r="AU96" i="3"/>
  <c r="AV96" i="3"/>
  <c r="AW96" i="3"/>
  <c r="AY96" i="3"/>
  <c r="AZ96" i="3"/>
  <c r="BA96" i="3"/>
  <c r="BB96" i="3"/>
  <c r="BC96" i="3"/>
  <c r="BG199" i="3" l="1"/>
  <c r="BF96" i="3"/>
  <c r="BD96" i="3"/>
  <c r="BG96" i="3" s="1"/>
  <c r="AS79" i="3"/>
  <c r="AT79" i="3"/>
  <c r="AU79" i="3"/>
  <c r="AV79" i="3"/>
  <c r="AW79" i="3"/>
  <c r="AY79" i="3"/>
  <c r="AZ79" i="3"/>
  <c r="BA79" i="3"/>
  <c r="BB79" i="3"/>
  <c r="BC79" i="3"/>
  <c r="AS171" i="3"/>
  <c r="AT171" i="3"/>
  <c r="AU171" i="3"/>
  <c r="AV171" i="3"/>
  <c r="AW171" i="3"/>
  <c r="AY171" i="3"/>
  <c r="AZ171" i="3"/>
  <c r="BA171" i="3"/>
  <c r="BB171" i="3"/>
  <c r="BC171" i="3"/>
  <c r="AS172" i="3"/>
  <c r="AT172" i="3"/>
  <c r="AU172" i="3"/>
  <c r="AV172" i="3"/>
  <c r="AW172" i="3"/>
  <c r="AY172" i="3"/>
  <c r="AZ172" i="3"/>
  <c r="BA172" i="3"/>
  <c r="BB172" i="3"/>
  <c r="BC172" i="3"/>
  <c r="AS170" i="3"/>
  <c r="AT170" i="3"/>
  <c r="AU170" i="3"/>
  <c r="AV170" i="3"/>
  <c r="AW170" i="3"/>
  <c r="AY170" i="3"/>
  <c r="AZ170" i="3"/>
  <c r="BA170" i="3"/>
  <c r="BB170" i="3"/>
  <c r="BC170" i="3"/>
  <c r="BF79" i="3" l="1"/>
  <c r="BD79" i="3"/>
  <c r="BG79" i="3" s="1"/>
  <c r="BF171" i="3"/>
  <c r="BD171" i="3"/>
  <c r="BG171" i="3" s="1"/>
  <c r="BD172" i="3"/>
  <c r="BG172" i="3" s="1"/>
  <c r="BF172" i="3"/>
  <c r="BD170" i="3"/>
  <c r="BG170" i="3" s="1"/>
  <c r="BF170" i="3"/>
  <c r="AS165" i="3"/>
  <c r="AT165" i="3"/>
  <c r="AU165" i="3"/>
  <c r="AV165" i="3"/>
  <c r="AW165" i="3"/>
  <c r="AY165" i="3"/>
  <c r="AZ165" i="3"/>
  <c r="BA165" i="3"/>
  <c r="BB165" i="3"/>
  <c r="BC165" i="3"/>
  <c r="AS166" i="3"/>
  <c r="AT166" i="3"/>
  <c r="AU166" i="3"/>
  <c r="AV166" i="3"/>
  <c r="AW166" i="3"/>
  <c r="AY166" i="3"/>
  <c r="AZ166" i="3"/>
  <c r="BA166" i="3"/>
  <c r="BB166" i="3"/>
  <c r="BC166" i="3"/>
  <c r="AS167" i="3"/>
  <c r="AT167" i="3"/>
  <c r="AU167" i="3"/>
  <c r="AV167" i="3"/>
  <c r="AW167" i="3"/>
  <c r="AY167" i="3"/>
  <c r="AZ167" i="3"/>
  <c r="BA167" i="3"/>
  <c r="BB167" i="3"/>
  <c r="BC167" i="3"/>
  <c r="AS168" i="3"/>
  <c r="AT168" i="3"/>
  <c r="AU168" i="3"/>
  <c r="AV168" i="3"/>
  <c r="AW168" i="3"/>
  <c r="AY168" i="3"/>
  <c r="AZ168" i="3"/>
  <c r="BA168" i="3"/>
  <c r="BB168" i="3"/>
  <c r="BC168" i="3"/>
  <c r="AS169" i="3"/>
  <c r="AT169" i="3"/>
  <c r="AU169" i="3"/>
  <c r="AV169" i="3"/>
  <c r="AW169" i="3"/>
  <c r="AY169" i="3"/>
  <c r="AZ169" i="3"/>
  <c r="BA169" i="3"/>
  <c r="BB169" i="3"/>
  <c r="BC169" i="3"/>
  <c r="AS163" i="3"/>
  <c r="AT163" i="3"/>
  <c r="AU163" i="3"/>
  <c r="AV163" i="3"/>
  <c r="AW163" i="3"/>
  <c r="AY163" i="3"/>
  <c r="AZ163" i="3"/>
  <c r="BA163" i="3"/>
  <c r="BB163" i="3"/>
  <c r="BC163" i="3"/>
  <c r="AS164" i="3"/>
  <c r="AT164" i="3"/>
  <c r="AU164" i="3"/>
  <c r="AV164" i="3"/>
  <c r="AW164" i="3"/>
  <c r="AY164" i="3"/>
  <c r="AZ164" i="3"/>
  <c r="BA164" i="3"/>
  <c r="BB164" i="3"/>
  <c r="BC164" i="3"/>
  <c r="BD167" i="3" l="1"/>
  <c r="BG167" i="3" s="1"/>
  <c r="BD165" i="3"/>
  <c r="BG165" i="3" s="1"/>
  <c r="BD166" i="3"/>
  <c r="BG166" i="3" s="1"/>
  <c r="BF166" i="3"/>
  <c r="BF168" i="3"/>
  <c r="BD169" i="3"/>
  <c r="BG169" i="3" s="1"/>
  <c r="BD168" i="3"/>
  <c r="BG168" i="3" s="1"/>
  <c r="BF169" i="3"/>
  <c r="BF167" i="3"/>
  <c r="BF165" i="3"/>
  <c r="BF164" i="3"/>
  <c r="BD164" i="3"/>
  <c r="BG164" i="3" s="1"/>
  <c r="BD163" i="3"/>
  <c r="BG163" i="3" s="1"/>
  <c r="BF163" i="3"/>
  <c r="AS162" i="3"/>
  <c r="AT162" i="3"/>
  <c r="AU162" i="3"/>
  <c r="AV162" i="3"/>
  <c r="AW162" i="3"/>
  <c r="AY162" i="3"/>
  <c r="AZ162" i="3"/>
  <c r="BA162" i="3"/>
  <c r="BB162" i="3"/>
  <c r="BC162" i="3"/>
  <c r="BF162" i="3" l="1"/>
  <c r="BD162" i="3"/>
  <c r="BG162" i="3" s="1"/>
  <c r="AS151" i="3"/>
  <c r="AT151" i="3"/>
  <c r="AU151" i="3"/>
  <c r="AV151" i="3"/>
  <c r="AW151" i="3"/>
  <c r="AY151" i="3"/>
  <c r="AZ151" i="3"/>
  <c r="BA151" i="3"/>
  <c r="BB151" i="3"/>
  <c r="BC151" i="3"/>
  <c r="AS152" i="3"/>
  <c r="AT152" i="3"/>
  <c r="AU152" i="3"/>
  <c r="AV152" i="3"/>
  <c r="AW152" i="3"/>
  <c r="AY152" i="3"/>
  <c r="AZ152" i="3"/>
  <c r="BA152" i="3"/>
  <c r="BB152" i="3"/>
  <c r="BC152" i="3"/>
  <c r="AS153" i="3"/>
  <c r="AT153" i="3"/>
  <c r="AU153" i="3"/>
  <c r="AV153" i="3"/>
  <c r="AW153" i="3"/>
  <c r="AY153" i="3"/>
  <c r="AZ153" i="3"/>
  <c r="BA153" i="3"/>
  <c r="BB153" i="3"/>
  <c r="BC153" i="3"/>
  <c r="AS154" i="3"/>
  <c r="AT154" i="3"/>
  <c r="AU154" i="3"/>
  <c r="AV154" i="3"/>
  <c r="AW154" i="3"/>
  <c r="AY154" i="3"/>
  <c r="AZ154" i="3"/>
  <c r="BA154" i="3"/>
  <c r="BB154" i="3"/>
  <c r="BC154" i="3"/>
  <c r="AS155" i="3"/>
  <c r="AT155" i="3"/>
  <c r="AU155" i="3"/>
  <c r="AV155" i="3"/>
  <c r="AW155" i="3"/>
  <c r="AY155" i="3"/>
  <c r="AZ155" i="3"/>
  <c r="BA155" i="3"/>
  <c r="BB155" i="3"/>
  <c r="BC155" i="3"/>
  <c r="AS156" i="3"/>
  <c r="AT156" i="3"/>
  <c r="AU156" i="3"/>
  <c r="AV156" i="3"/>
  <c r="AW156" i="3"/>
  <c r="AY156" i="3"/>
  <c r="AZ156" i="3"/>
  <c r="BA156" i="3"/>
  <c r="BB156" i="3"/>
  <c r="BC156" i="3"/>
  <c r="AS157" i="3"/>
  <c r="AT157" i="3"/>
  <c r="AU157" i="3"/>
  <c r="AV157" i="3"/>
  <c r="AW157" i="3"/>
  <c r="AY157" i="3"/>
  <c r="AZ157" i="3"/>
  <c r="BA157" i="3"/>
  <c r="BB157" i="3"/>
  <c r="BC157" i="3"/>
  <c r="AS158" i="3"/>
  <c r="AT158" i="3"/>
  <c r="AU158" i="3"/>
  <c r="AV158" i="3"/>
  <c r="AW158" i="3"/>
  <c r="AY158" i="3"/>
  <c r="AZ158" i="3"/>
  <c r="BA158" i="3"/>
  <c r="BB158" i="3"/>
  <c r="BC158" i="3"/>
  <c r="AS159" i="3"/>
  <c r="AT159" i="3"/>
  <c r="AU159" i="3"/>
  <c r="AV159" i="3"/>
  <c r="AW159" i="3"/>
  <c r="AY159" i="3"/>
  <c r="AZ159" i="3"/>
  <c r="BA159" i="3"/>
  <c r="BB159" i="3"/>
  <c r="BC159" i="3"/>
  <c r="AS160" i="3"/>
  <c r="AT160" i="3"/>
  <c r="AU160" i="3"/>
  <c r="AV160" i="3"/>
  <c r="AW160" i="3"/>
  <c r="AY160" i="3"/>
  <c r="AZ160" i="3"/>
  <c r="BA160" i="3"/>
  <c r="BB160" i="3"/>
  <c r="BC160" i="3"/>
  <c r="AS161" i="3"/>
  <c r="AT161" i="3"/>
  <c r="AU161" i="3"/>
  <c r="AV161" i="3"/>
  <c r="AW161" i="3"/>
  <c r="AY161" i="3"/>
  <c r="AZ161" i="3"/>
  <c r="BA161" i="3"/>
  <c r="BB161" i="3"/>
  <c r="BC161" i="3"/>
  <c r="BD158" i="3" l="1"/>
  <c r="BG158" i="3" s="1"/>
  <c r="BD157" i="3"/>
  <c r="BG157" i="3" s="1"/>
  <c r="BF161" i="3"/>
  <c r="BD152" i="3"/>
  <c r="BG152" i="3" s="1"/>
  <c r="BD159" i="3"/>
  <c r="BG159" i="3" s="1"/>
  <c r="BD156" i="3"/>
  <c r="BG156" i="3" s="1"/>
  <c r="BD151" i="3"/>
  <c r="BG151" i="3" s="1"/>
  <c r="BD153" i="3"/>
  <c r="BG153" i="3" s="1"/>
  <c r="BD154" i="3"/>
  <c r="BG154" i="3" s="1"/>
  <c r="BF152" i="3"/>
  <c r="BD155" i="3"/>
  <c r="BG155" i="3" s="1"/>
  <c r="BF160" i="3"/>
  <c r="BF156" i="3"/>
  <c r="BF155" i="3"/>
  <c r="BD160" i="3"/>
  <c r="BG160" i="3" s="1"/>
  <c r="BF154" i="3"/>
  <c r="BF151" i="3"/>
  <c r="BF159" i="3"/>
  <c r="BD161" i="3"/>
  <c r="BG161" i="3" s="1"/>
  <c r="BF157" i="3"/>
  <c r="BF158" i="3"/>
  <c r="BF153" i="3"/>
  <c r="AS141" i="3"/>
  <c r="AT141" i="3"/>
  <c r="AU141" i="3"/>
  <c r="AV141" i="3"/>
  <c r="AW141" i="3"/>
  <c r="AY141" i="3"/>
  <c r="AZ141" i="3"/>
  <c r="BA141" i="3"/>
  <c r="BB141" i="3"/>
  <c r="BC141" i="3"/>
  <c r="AS142" i="3"/>
  <c r="AT142" i="3"/>
  <c r="AU142" i="3"/>
  <c r="AV142" i="3"/>
  <c r="AW142" i="3"/>
  <c r="AY142" i="3"/>
  <c r="AZ142" i="3"/>
  <c r="BA142" i="3"/>
  <c r="BB142" i="3"/>
  <c r="BC142" i="3"/>
  <c r="AS144" i="3"/>
  <c r="AT144" i="3"/>
  <c r="AU144" i="3"/>
  <c r="AV144" i="3"/>
  <c r="AW144" i="3"/>
  <c r="AY144" i="3"/>
  <c r="AZ144" i="3"/>
  <c r="BA144" i="3"/>
  <c r="BB144" i="3"/>
  <c r="BC144" i="3"/>
  <c r="AS145" i="3"/>
  <c r="AT145" i="3"/>
  <c r="AU145" i="3"/>
  <c r="AV145" i="3"/>
  <c r="AW145" i="3"/>
  <c r="AY145" i="3"/>
  <c r="AZ145" i="3"/>
  <c r="BA145" i="3"/>
  <c r="BB145" i="3"/>
  <c r="BC145" i="3"/>
  <c r="AS146" i="3"/>
  <c r="AT146" i="3"/>
  <c r="AU146" i="3"/>
  <c r="AV146" i="3"/>
  <c r="AW146" i="3"/>
  <c r="AY146" i="3"/>
  <c r="AZ146" i="3"/>
  <c r="BA146" i="3"/>
  <c r="BB146" i="3"/>
  <c r="BC146" i="3"/>
  <c r="AS147" i="3"/>
  <c r="AT147" i="3"/>
  <c r="AU147" i="3"/>
  <c r="AV147" i="3"/>
  <c r="AW147" i="3"/>
  <c r="AY147" i="3"/>
  <c r="AZ147" i="3"/>
  <c r="BA147" i="3"/>
  <c r="BB147" i="3"/>
  <c r="BC147" i="3"/>
  <c r="AS148" i="3"/>
  <c r="AT148" i="3"/>
  <c r="AU148" i="3"/>
  <c r="AV148" i="3"/>
  <c r="AW148" i="3"/>
  <c r="AY148" i="3"/>
  <c r="AZ148" i="3"/>
  <c r="BA148" i="3"/>
  <c r="BB148" i="3"/>
  <c r="BC148" i="3"/>
  <c r="AS149" i="3"/>
  <c r="AT149" i="3"/>
  <c r="AU149" i="3"/>
  <c r="AV149" i="3"/>
  <c r="AW149" i="3"/>
  <c r="AY149" i="3"/>
  <c r="AZ149" i="3"/>
  <c r="BA149" i="3"/>
  <c r="BB149" i="3"/>
  <c r="BC149" i="3"/>
  <c r="AS150" i="3"/>
  <c r="AT150" i="3"/>
  <c r="AU150" i="3"/>
  <c r="AV150" i="3"/>
  <c r="AW150" i="3"/>
  <c r="AY150" i="3"/>
  <c r="AZ150" i="3"/>
  <c r="BA150" i="3"/>
  <c r="BB150" i="3"/>
  <c r="BC150" i="3"/>
  <c r="BF144" i="3" l="1"/>
  <c r="BD148" i="3"/>
  <c r="BG148" i="3" s="1"/>
  <c r="BF147" i="3"/>
  <c r="BD142" i="3"/>
  <c r="BG142" i="3" s="1"/>
  <c r="BF150" i="3"/>
  <c r="BD149" i="3"/>
  <c r="BG149" i="3" s="1"/>
  <c r="BF149" i="3"/>
  <c r="BF146" i="3"/>
  <c r="BD144" i="3"/>
  <c r="BG144" i="3" s="1"/>
  <c r="BD141" i="3"/>
  <c r="BG141" i="3" s="1"/>
  <c r="BF141" i="3"/>
  <c r="BF142" i="3"/>
  <c r="BD145" i="3"/>
  <c r="BG145" i="3" s="1"/>
  <c r="BF145" i="3"/>
  <c r="BD146" i="3"/>
  <c r="BG146" i="3" s="1"/>
  <c r="BD150" i="3"/>
  <c r="BG150" i="3" s="1"/>
  <c r="BD147" i="3"/>
  <c r="BG147" i="3" s="1"/>
  <c r="BF148" i="3"/>
  <c r="AS118" i="3"/>
  <c r="AT118" i="3"/>
  <c r="AU118" i="3"/>
  <c r="AV118" i="3"/>
  <c r="AW118" i="3"/>
  <c r="AY118" i="3"/>
  <c r="AZ118" i="3"/>
  <c r="BA118" i="3"/>
  <c r="BB118" i="3"/>
  <c r="BC118" i="3"/>
  <c r="AS119" i="3"/>
  <c r="AT119" i="3"/>
  <c r="AU119" i="3"/>
  <c r="AV119" i="3"/>
  <c r="AW119" i="3"/>
  <c r="AY119" i="3"/>
  <c r="AZ119" i="3"/>
  <c r="BA119" i="3"/>
  <c r="BB119" i="3"/>
  <c r="BC119" i="3"/>
  <c r="AS120" i="3"/>
  <c r="AT120" i="3"/>
  <c r="AU120" i="3"/>
  <c r="AV120" i="3"/>
  <c r="AW120" i="3"/>
  <c r="AY120" i="3"/>
  <c r="AZ120" i="3"/>
  <c r="BA120" i="3"/>
  <c r="BB120" i="3"/>
  <c r="BC120" i="3"/>
  <c r="AS121" i="3"/>
  <c r="AT121" i="3"/>
  <c r="AU121" i="3"/>
  <c r="AV121" i="3"/>
  <c r="AW121" i="3"/>
  <c r="AY121" i="3"/>
  <c r="AZ121" i="3"/>
  <c r="BA121" i="3"/>
  <c r="BB121" i="3"/>
  <c r="BC121" i="3"/>
  <c r="AS124" i="3"/>
  <c r="AT124" i="3"/>
  <c r="AU124" i="3"/>
  <c r="AV124" i="3"/>
  <c r="AW124" i="3"/>
  <c r="AY124" i="3"/>
  <c r="AZ124" i="3"/>
  <c r="BA124" i="3"/>
  <c r="BB124" i="3"/>
  <c r="BC124" i="3"/>
  <c r="AS125" i="3"/>
  <c r="AT125" i="3"/>
  <c r="AU125" i="3"/>
  <c r="AV125" i="3"/>
  <c r="AW125" i="3"/>
  <c r="AY125" i="3"/>
  <c r="AZ125" i="3"/>
  <c r="BA125" i="3"/>
  <c r="BB125" i="3"/>
  <c r="BC125" i="3"/>
  <c r="AS126" i="3"/>
  <c r="AT126" i="3"/>
  <c r="AU126" i="3"/>
  <c r="AV126" i="3"/>
  <c r="AW126" i="3"/>
  <c r="AY126" i="3"/>
  <c r="AZ126" i="3"/>
  <c r="BA126" i="3"/>
  <c r="BB126" i="3"/>
  <c r="BC126" i="3"/>
  <c r="AS127" i="3"/>
  <c r="AT127" i="3"/>
  <c r="AU127" i="3"/>
  <c r="AV127" i="3"/>
  <c r="AW127" i="3"/>
  <c r="AY127" i="3"/>
  <c r="AZ127" i="3"/>
  <c r="BA127" i="3"/>
  <c r="BB127" i="3"/>
  <c r="BC127" i="3"/>
  <c r="AS128" i="3"/>
  <c r="AT128" i="3"/>
  <c r="AU128" i="3"/>
  <c r="AV128" i="3"/>
  <c r="AW128" i="3"/>
  <c r="AY128" i="3"/>
  <c r="AZ128" i="3"/>
  <c r="BA128" i="3"/>
  <c r="BB128" i="3"/>
  <c r="BC128" i="3"/>
  <c r="AS129" i="3"/>
  <c r="AT129" i="3"/>
  <c r="AU129" i="3"/>
  <c r="AV129" i="3"/>
  <c r="AW129" i="3"/>
  <c r="AY129" i="3"/>
  <c r="AZ129" i="3"/>
  <c r="BA129" i="3"/>
  <c r="BB129" i="3"/>
  <c r="BC129" i="3"/>
  <c r="AS130" i="3"/>
  <c r="AT130" i="3"/>
  <c r="AU130" i="3"/>
  <c r="AV130" i="3"/>
  <c r="AW130" i="3"/>
  <c r="AY130" i="3"/>
  <c r="AZ130" i="3"/>
  <c r="BA130" i="3"/>
  <c r="BB130" i="3"/>
  <c r="BC130" i="3"/>
  <c r="AS131" i="3"/>
  <c r="AT131" i="3"/>
  <c r="AU131" i="3"/>
  <c r="AV131" i="3"/>
  <c r="AW131" i="3"/>
  <c r="AY131" i="3"/>
  <c r="AZ131" i="3"/>
  <c r="BA131" i="3"/>
  <c r="BB131" i="3"/>
  <c r="BC131" i="3"/>
  <c r="AS132" i="3"/>
  <c r="AT132" i="3"/>
  <c r="AU132" i="3"/>
  <c r="AV132" i="3"/>
  <c r="AW132" i="3"/>
  <c r="AY132" i="3"/>
  <c r="AZ132" i="3"/>
  <c r="BA132" i="3"/>
  <c r="BB132" i="3"/>
  <c r="BC132" i="3"/>
  <c r="AS133" i="3"/>
  <c r="AT133" i="3"/>
  <c r="AU133" i="3"/>
  <c r="AV133" i="3"/>
  <c r="AW133" i="3"/>
  <c r="AY133" i="3"/>
  <c r="AZ133" i="3"/>
  <c r="BA133" i="3"/>
  <c r="BB133" i="3"/>
  <c r="BC133" i="3"/>
  <c r="AS134" i="3"/>
  <c r="AT134" i="3"/>
  <c r="AU134" i="3"/>
  <c r="AV134" i="3"/>
  <c r="AW134" i="3"/>
  <c r="AY134" i="3"/>
  <c r="AZ134" i="3"/>
  <c r="BA134" i="3"/>
  <c r="BB134" i="3"/>
  <c r="BC134" i="3"/>
  <c r="AS135" i="3"/>
  <c r="AT135" i="3"/>
  <c r="AU135" i="3"/>
  <c r="AV135" i="3"/>
  <c r="AW135" i="3"/>
  <c r="AY135" i="3"/>
  <c r="AZ135" i="3"/>
  <c r="BA135" i="3"/>
  <c r="BB135" i="3"/>
  <c r="BC135" i="3"/>
  <c r="AS136" i="3"/>
  <c r="AT136" i="3"/>
  <c r="AU136" i="3"/>
  <c r="AV136" i="3"/>
  <c r="AW136" i="3"/>
  <c r="AY136" i="3"/>
  <c r="AZ136" i="3"/>
  <c r="BA136" i="3"/>
  <c r="BB136" i="3"/>
  <c r="BC136" i="3"/>
  <c r="AS138" i="3"/>
  <c r="AT138" i="3"/>
  <c r="AU138" i="3"/>
  <c r="AV138" i="3"/>
  <c r="AW138" i="3"/>
  <c r="AY138" i="3"/>
  <c r="AZ138" i="3"/>
  <c r="BA138" i="3"/>
  <c r="BB138" i="3"/>
  <c r="BC138" i="3"/>
  <c r="AS139" i="3"/>
  <c r="AT139" i="3"/>
  <c r="AU139" i="3"/>
  <c r="AV139" i="3"/>
  <c r="AW139" i="3"/>
  <c r="AY139" i="3"/>
  <c r="AZ139" i="3"/>
  <c r="BA139" i="3"/>
  <c r="BB139" i="3"/>
  <c r="BC139" i="3"/>
  <c r="AS140" i="3"/>
  <c r="AT140" i="3"/>
  <c r="AU140" i="3"/>
  <c r="AV140" i="3"/>
  <c r="AW140" i="3"/>
  <c r="AY140" i="3"/>
  <c r="AZ140" i="3"/>
  <c r="BA140" i="3"/>
  <c r="BB140" i="3"/>
  <c r="BC140" i="3"/>
  <c r="AS106" i="3"/>
  <c r="AT106" i="3"/>
  <c r="AU106" i="3"/>
  <c r="AV106" i="3"/>
  <c r="AW106" i="3"/>
  <c r="AY106" i="3"/>
  <c r="AZ106" i="3"/>
  <c r="BA106" i="3"/>
  <c r="BB106" i="3"/>
  <c r="BC106" i="3"/>
  <c r="AS107" i="3"/>
  <c r="AT107" i="3"/>
  <c r="AU107" i="3"/>
  <c r="AV107" i="3"/>
  <c r="AW107" i="3"/>
  <c r="AY107" i="3"/>
  <c r="AZ107" i="3"/>
  <c r="BA107" i="3"/>
  <c r="BB107" i="3"/>
  <c r="BC107" i="3"/>
  <c r="AS108" i="3"/>
  <c r="AT108" i="3"/>
  <c r="AU108" i="3"/>
  <c r="AV108" i="3"/>
  <c r="AW108" i="3"/>
  <c r="AY108" i="3"/>
  <c r="AZ108" i="3"/>
  <c r="BA108" i="3"/>
  <c r="BB108" i="3"/>
  <c r="BC108" i="3"/>
  <c r="AS109" i="3"/>
  <c r="AT109" i="3"/>
  <c r="AU109" i="3"/>
  <c r="AV109" i="3"/>
  <c r="AW109" i="3"/>
  <c r="AY109" i="3"/>
  <c r="AZ109" i="3"/>
  <c r="BA109" i="3"/>
  <c r="BB109" i="3"/>
  <c r="BC109" i="3"/>
  <c r="AS110" i="3"/>
  <c r="AT110" i="3"/>
  <c r="AU110" i="3"/>
  <c r="AV110" i="3"/>
  <c r="AW110" i="3"/>
  <c r="AY110" i="3"/>
  <c r="AZ110" i="3"/>
  <c r="BA110" i="3"/>
  <c r="BB110" i="3"/>
  <c r="BC110" i="3"/>
  <c r="AS111" i="3"/>
  <c r="AT111" i="3"/>
  <c r="AU111" i="3"/>
  <c r="AV111" i="3"/>
  <c r="AW111" i="3"/>
  <c r="AY111" i="3"/>
  <c r="AZ111" i="3"/>
  <c r="BA111" i="3"/>
  <c r="BB111" i="3"/>
  <c r="BC111" i="3"/>
  <c r="AS112" i="3"/>
  <c r="AT112" i="3"/>
  <c r="AU112" i="3"/>
  <c r="AV112" i="3"/>
  <c r="AW112" i="3"/>
  <c r="AY112" i="3"/>
  <c r="AZ112" i="3"/>
  <c r="BA112" i="3"/>
  <c r="BB112" i="3"/>
  <c r="BC112" i="3"/>
  <c r="AS113" i="3"/>
  <c r="AT113" i="3"/>
  <c r="AU113" i="3"/>
  <c r="AV113" i="3"/>
  <c r="AW113" i="3"/>
  <c r="AY113" i="3"/>
  <c r="AZ113" i="3"/>
  <c r="BA113" i="3"/>
  <c r="BB113" i="3"/>
  <c r="BC113" i="3"/>
  <c r="AS114" i="3"/>
  <c r="AT114" i="3"/>
  <c r="AU114" i="3"/>
  <c r="AV114" i="3"/>
  <c r="AW114" i="3"/>
  <c r="AY114" i="3"/>
  <c r="AZ114" i="3"/>
  <c r="BA114" i="3"/>
  <c r="BB114" i="3"/>
  <c r="BC114" i="3"/>
  <c r="AS115" i="3"/>
  <c r="AT115" i="3"/>
  <c r="AU115" i="3"/>
  <c r="AV115" i="3"/>
  <c r="AW115" i="3"/>
  <c r="AY115" i="3"/>
  <c r="AZ115" i="3"/>
  <c r="BA115" i="3"/>
  <c r="BB115" i="3"/>
  <c r="BC115" i="3"/>
  <c r="AS116" i="3"/>
  <c r="AT116" i="3"/>
  <c r="AU116" i="3"/>
  <c r="AV116" i="3"/>
  <c r="AW116" i="3"/>
  <c r="AY116" i="3"/>
  <c r="AZ116" i="3"/>
  <c r="BA116" i="3"/>
  <c r="BB116" i="3"/>
  <c r="BC116" i="3"/>
  <c r="AS85" i="3"/>
  <c r="AT85" i="3"/>
  <c r="AU85" i="3"/>
  <c r="AV85" i="3"/>
  <c r="AW85" i="3"/>
  <c r="AY85" i="3"/>
  <c r="AZ85" i="3"/>
  <c r="BA85" i="3"/>
  <c r="BB85" i="3"/>
  <c r="BC85" i="3"/>
  <c r="AS86" i="3"/>
  <c r="AT86" i="3"/>
  <c r="AU86" i="3"/>
  <c r="AV86" i="3"/>
  <c r="AW86" i="3"/>
  <c r="AY86" i="3"/>
  <c r="AZ86" i="3"/>
  <c r="BA86" i="3"/>
  <c r="BB86" i="3"/>
  <c r="BC86" i="3"/>
  <c r="AS87" i="3"/>
  <c r="AT87" i="3"/>
  <c r="AU87" i="3"/>
  <c r="AV87" i="3"/>
  <c r="AW87" i="3"/>
  <c r="AY87" i="3"/>
  <c r="AZ87" i="3"/>
  <c r="BA87" i="3"/>
  <c r="BB87" i="3"/>
  <c r="BC87" i="3"/>
  <c r="AS88" i="3"/>
  <c r="AT88" i="3"/>
  <c r="AU88" i="3"/>
  <c r="AV88" i="3"/>
  <c r="AW88" i="3"/>
  <c r="AY88" i="3"/>
  <c r="AZ88" i="3"/>
  <c r="BA88" i="3"/>
  <c r="BB88" i="3"/>
  <c r="BC88" i="3"/>
  <c r="AS89" i="3"/>
  <c r="AT89" i="3"/>
  <c r="AU89" i="3"/>
  <c r="AV89" i="3"/>
  <c r="AW89" i="3"/>
  <c r="AY89" i="3"/>
  <c r="AZ89" i="3"/>
  <c r="BA89" i="3"/>
  <c r="BB89" i="3"/>
  <c r="BC89" i="3"/>
  <c r="AS90" i="3"/>
  <c r="AT90" i="3"/>
  <c r="AU90" i="3"/>
  <c r="AV90" i="3"/>
  <c r="AW90" i="3"/>
  <c r="AY90" i="3"/>
  <c r="AZ90" i="3"/>
  <c r="BA90" i="3"/>
  <c r="BB90" i="3"/>
  <c r="BC90" i="3"/>
  <c r="AS91" i="3"/>
  <c r="AT91" i="3"/>
  <c r="AU91" i="3"/>
  <c r="AV91" i="3"/>
  <c r="AW91" i="3"/>
  <c r="AY91" i="3"/>
  <c r="AZ91" i="3"/>
  <c r="BA91" i="3"/>
  <c r="BB91" i="3"/>
  <c r="BC91" i="3"/>
  <c r="AS92" i="3"/>
  <c r="AT92" i="3"/>
  <c r="AU92" i="3"/>
  <c r="AV92" i="3"/>
  <c r="AW92" i="3"/>
  <c r="AY92" i="3"/>
  <c r="AZ92" i="3"/>
  <c r="BA92" i="3"/>
  <c r="BB92" i="3"/>
  <c r="BC92" i="3"/>
  <c r="AS93" i="3"/>
  <c r="AT93" i="3"/>
  <c r="AU93" i="3"/>
  <c r="AV93" i="3"/>
  <c r="AW93" i="3"/>
  <c r="AY93" i="3"/>
  <c r="AZ93" i="3"/>
  <c r="BA93" i="3"/>
  <c r="BB93" i="3"/>
  <c r="BC93" i="3"/>
  <c r="AS94" i="3"/>
  <c r="AT94" i="3"/>
  <c r="AU94" i="3"/>
  <c r="AV94" i="3"/>
  <c r="AW94" i="3"/>
  <c r="AY94" i="3"/>
  <c r="AZ94" i="3"/>
  <c r="BA94" i="3"/>
  <c r="BB94" i="3"/>
  <c r="BC94" i="3"/>
  <c r="AS95" i="3"/>
  <c r="AT95" i="3"/>
  <c r="AU95" i="3"/>
  <c r="AV95" i="3"/>
  <c r="AW95" i="3"/>
  <c r="AY95" i="3"/>
  <c r="AZ95" i="3"/>
  <c r="BA95" i="3"/>
  <c r="BB95" i="3"/>
  <c r="BC95" i="3"/>
  <c r="AS97" i="3"/>
  <c r="AT97" i="3"/>
  <c r="AU97" i="3"/>
  <c r="AV97" i="3"/>
  <c r="AW97" i="3"/>
  <c r="AY97" i="3"/>
  <c r="AZ97" i="3"/>
  <c r="BA97" i="3"/>
  <c r="BB97" i="3"/>
  <c r="BC97" i="3"/>
  <c r="AS98" i="3"/>
  <c r="AT98" i="3"/>
  <c r="AU98" i="3"/>
  <c r="AV98" i="3"/>
  <c r="AW98" i="3"/>
  <c r="AY98" i="3"/>
  <c r="AZ98" i="3"/>
  <c r="BA98" i="3"/>
  <c r="BB98" i="3"/>
  <c r="BC98" i="3"/>
  <c r="AS99" i="3"/>
  <c r="AT99" i="3"/>
  <c r="AU99" i="3"/>
  <c r="AV99" i="3"/>
  <c r="AW99" i="3"/>
  <c r="AY99" i="3"/>
  <c r="AZ99" i="3"/>
  <c r="BA99" i="3"/>
  <c r="BB99" i="3"/>
  <c r="BC99" i="3"/>
  <c r="AS100" i="3"/>
  <c r="AT100" i="3"/>
  <c r="AU100" i="3"/>
  <c r="AV100" i="3"/>
  <c r="AW100" i="3"/>
  <c r="AY100" i="3"/>
  <c r="AZ100" i="3"/>
  <c r="BA100" i="3"/>
  <c r="BB100" i="3"/>
  <c r="BC100" i="3"/>
  <c r="AS101" i="3"/>
  <c r="AT101" i="3"/>
  <c r="AU101" i="3"/>
  <c r="AV101" i="3"/>
  <c r="AW101" i="3"/>
  <c r="AY101" i="3"/>
  <c r="AZ101" i="3"/>
  <c r="BA101" i="3"/>
  <c r="BB101" i="3"/>
  <c r="BC101" i="3"/>
  <c r="AS102" i="3"/>
  <c r="AT102" i="3"/>
  <c r="AU102" i="3"/>
  <c r="AV102" i="3"/>
  <c r="AW102" i="3"/>
  <c r="AY102" i="3"/>
  <c r="AZ102" i="3"/>
  <c r="BA102" i="3"/>
  <c r="BB102" i="3"/>
  <c r="BC102" i="3"/>
  <c r="AS103" i="3"/>
  <c r="AT103" i="3"/>
  <c r="AU103" i="3"/>
  <c r="AV103" i="3"/>
  <c r="AW103" i="3"/>
  <c r="AY103" i="3"/>
  <c r="AZ103" i="3"/>
  <c r="BA103" i="3"/>
  <c r="BB103" i="3"/>
  <c r="BC103" i="3"/>
  <c r="AS104" i="3"/>
  <c r="AT104" i="3"/>
  <c r="AU104" i="3"/>
  <c r="AV104" i="3"/>
  <c r="AW104" i="3"/>
  <c r="AY104" i="3"/>
  <c r="AZ104" i="3"/>
  <c r="BA104" i="3"/>
  <c r="BB104" i="3"/>
  <c r="BC104" i="3"/>
  <c r="AS71" i="3"/>
  <c r="AT71" i="3"/>
  <c r="AU71" i="3"/>
  <c r="AV71" i="3"/>
  <c r="AW71" i="3"/>
  <c r="AY71" i="3"/>
  <c r="AZ71" i="3"/>
  <c r="BA71" i="3"/>
  <c r="BB71" i="3"/>
  <c r="BC71" i="3"/>
  <c r="AS72" i="3"/>
  <c r="AT72" i="3"/>
  <c r="AU72" i="3"/>
  <c r="AV72" i="3"/>
  <c r="AW72" i="3"/>
  <c r="AY72" i="3"/>
  <c r="AZ72" i="3"/>
  <c r="BA72" i="3"/>
  <c r="BB72" i="3"/>
  <c r="BC72" i="3"/>
  <c r="AS73" i="3"/>
  <c r="AT73" i="3"/>
  <c r="AU73" i="3"/>
  <c r="AV73" i="3"/>
  <c r="AW73" i="3"/>
  <c r="AY73" i="3"/>
  <c r="AZ73" i="3"/>
  <c r="BA73" i="3"/>
  <c r="BB73" i="3"/>
  <c r="BC73" i="3"/>
  <c r="AS74" i="3"/>
  <c r="AT74" i="3"/>
  <c r="AU74" i="3"/>
  <c r="AV74" i="3"/>
  <c r="AW74" i="3"/>
  <c r="AY74" i="3"/>
  <c r="AZ74" i="3"/>
  <c r="BA74" i="3"/>
  <c r="BB74" i="3"/>
  <c r="BC74" i="3"/>
  <c r="AS75" i="3"/>
  <c r="AT75" i="3"/>
  <c r="AU75" i="3"/>
  <c r="AV75" i="3"/>
  <c r="AW75" i="3"/>
  <c r="AY75" i="3"/>
  <c r="AZ75" i="3"/>
  <c r="BA75" i="3"/>
  <c r="BB75" i="3"/>
  <c r="BC75" i="3"/>
  <c r="AS76" i="3"/>
  <c r="AT76" i="3"/>
  <c r="AU76" i="3"/>
  <c r="AV76" i="3"/>
  <c r="AW76" i="3"/>
  <c r="AY76" i="3"/>
  <c r="AZ76" i="3"/>
  <c r="BA76" i="3"/>
  <c r="BB76" i="3"/>
  <c r="BC76" i="3"/>
  <c r="AS77" i="3"/>
  <c r="AT77" i="3"/>
  <c r="AU77" i="3"/>
  <c r="AV77" i="3"/>
  <c r="AW77" i="3"/>
  <c r="AY77" i="3"/>
  <c r="AZ77" i="3"/>
  <c r="BA77" i="3"/>
  <c r="BB77" i="3"/>
  <c r="BC77" i="3"/>
  <c r="AS78" i="3"/>
  <c r="AT78" i="3"/>
  <c r="AU78" i="3"/>
  <c r="AV78" i="3"/>
  <c r="AW78" i="3"/>
  <c r="AY78" i="3"/>
  <c r="AZ78" i="3"/>
  <c r="BA78" i="3"/>
  <c r="BB78" i="3"/>
  <c r="BC78" i="3"/>
  <c r="AS80" i="3"/>
  <c r="AT80" i="3"/>
  <c r="AU80" i="3"/>
  <c r="AV80" i="3"/>
  <c r="AW80" i="3"/>
  <c r="AY80" i="3"/>
  <c r="AZ80" i="3"/>
  <c r="BA80" i="3"/>
  <c r="BB80" i="3"/>
  <c r="BC80" i="3"/>
  <c r="AS81" i="3"/>
  <c r="AT81" i="3"/>
  <c r="AU81" i="3"/>
  <c r="AV81" i="3"/>
  <c r="AW81" i="3"/>
  <c r="AY81" i="3"/>
  <c r="AZ81" i="3"/>
  <c r="BA81" i="3"/>
  <c r="BB81" i="3"/>
  <c r="BC81" i="3"/>
  <c r="AS82" i="3"/>
  <c r="AT82" i="3"/>
  <c r="AU82" i="3"/>
  <c r="AV82" i="3"/>
  <c r="AW82" i="3"/>
  <c r="AY82" i="3"/>
  <c r="AZ82" i="3"/>
  <c r="BA82" i="3"/>
  <c r="BB82" i="3"/>
  <c r="BC82" i="3"/>
  <c r="AS83" i="3"/>
  <c r="AT83" i="3"/>
  <c r="AU83" i="3"/>
  <c r="AV83" i="3"/>
  <c r="AW83" i="3"/>
  <c r="AY83" i="3"/>
  <c r="AZ83" i="3"/>
  <c r="BA83" i="3"/>
  <c r="BB83" i="3"/>
  <c r="BC83" i="3"/>
  <c r="AS84" i="3"/>
  <c r="AT84" i="3"/>
  <c r="AU84" i="3"/>
  <c r="AV84" i="3"/>
  <c r="AW84" i="3"/>
  <c r="AY84" i="3"/>
  <c r="AZ84" i="3"/>
  <c r="BA84" i="3"/>
  <c r="BB84" i="3"/>
  <c r="BC84" i="3"/>
  <c r="BF118" i="3" l="1"/>
  <c r="BF135" i="3"/>
  <c r="BD140" i="3"/>
  <c r="BG140" i="3" s="1"/>
  <c r="BD136" i="3"/>
  <c r="BG136" i="3" s="1"/>
  <c r="BF121" i="3"/>
  <c r="BF133" i="3"/>
  <c r="BD124" i="3"/>
  <c r="BG124" i="3" s="1"/>
  <c r="BD125" i="3"/>
  <c r="BG125" i="3" s="1"/>
  <c r="BF140" i="3"/>
  <c r="BF128" i="3"/>
  <c r="BD139" i="3"/>
  <c r="BG139" i="3" s="1"/>
  <c r="BD134" i="3"/>
  <c r="BG134" i="3" s="1"/>
  <c r="BD126" i="3"/>
  <c r="BG126" i="3" s="1"/>
  <c r="BD133" i="3"/>
  <c r="BG133" i="3" s="1"/>
  <c r="BD129" i="3"/>
  <c r="BG129" i="3" s="1"/>
  <c r="BF138" i="3"/>
  <c r="BD138" i="3"/>
  <c r="BG138" i="3" s="1"/>
  <c r="BF131" i="3"/>
  <c r="BF125" i="3"/>
  <c r="BD119" i="3"/>
  <c r="BG119" i="3" s="1"/>
  <c r="BF124" i="3"/>
  <c r="BD118" i="3"/>
  <c r="BG118" i="3" s="1"/>
  <c r="BD130" i="3"/>
  <c r="BG130" i="3" s="1"/>
  <c r="BD127" i="3"/>
  <c r="BG127" i="3" s="1"/>
  <c r="BD120" i="3"/>
  <c r="BG120" i="3" s="1"/>
  <c r="BF132" i="3"/>
  <c r="BF126" i="3"/>
  <c r="BF136" i="3"/>
  <c r="BF139" i="3"/>
  <c r="BD131" i="3"/>
  <c r="BG131" i="3" s="1"/>
  <c r="BD135" i="3"/>
  <c r="BG135" i="3" s="1"/>
  <c r="BD132" i="3"/>
  <c r="BG132" i="3" s="1"/>
  <c r="BD128" i="3"/>
  <c r="BG128" i="3" s="1"/>
  <c r="BF129" i="3"/>
  <c r="BF134" i="3"/>
  <c r="BF130" i="3"/>
  <c r="BF127" i="3"/>
  <c r="BD121" i="3"/>
  <c r="BG121" i="3" s="1"/>
  <c r="BF120" i="3"/>
  <c r="BF119" i="3"/>
  <c r="BD112" i="3"/>
  <c r="BG112" i="3" s="1"/>
  <c r="BD116" i="3"/>
  <c r="BG116" i="3" s="1"/>
  <c r="BD110" i="3"/>
  <c r="BG110" i="3" s="1"/>
  <c r="BD106" i="3"/>
  <c r="BG106" i="3" s="1"/>
  <c r="BF106" i="3"/>
  <c r="BD108" i="3"/>
  <c r="BG108" i="3" s="1"/>
  <c r="BD113" i="3"/>
  <c r="BG113" i="3" s="1"/>
  <c r="BF110" i="3"/>
  <c r="BF116" i="3"/>
  <c r="BD115" i="3"/>
  <c r="BG115" i="3" s="1"/>
  <c r="BD111" i="3"/>
  <c r="BG111" i="3" s="1"/>
  <c r="BF115" i="3"/>
  <c r="BF112" i="3"/>
  <c r="BF109" i="3"/>
  <c r="BF108" i="3"/>
  <c r="BF113" i="3"/>
  <c r="BD109" i="3"/>
  <c r="BG109" i="3" s="1"/>
  <c r="BF107" i="3"/>
  <c r="BD107" i="3"/>
  <c r="BG107" i="3" s="1"/>
  <c r="BF111" i="3"/>
  <c r="BD114" i="3"/>
  <c r="BG114" i="3" s="1"/>
  <c r="BF114" i="3"/>
  <c r="BF91" i="3"/>
  <c r="BF94" i="3"/>
  <c r="BF103" i="3"/>
  <c r="BD104" i="3"/>
  <c r="BG104" i="3" s="1"/>
  <c r="BF86" i="3"/>
  <c r="BF100" i="3"/>
  <c r="BF95" i="3"/>
  <c r="BD87" i="3"/>
  <c r="BG87" i="3" s="1"/>
  <c r="BF90" i="3"/>
  <c r="BD93" i="3"/>
  <c r="BG93" i="3" s="1"/>
  <c r="BD99" i="3"/>
  <c r="BG99" i="3" s="1"/>
  <c r="BD98" i="3"/>
  <c r="BG98" i="3" s="1"/>
  <c r="BD94" i="3"/>
  <c r="BG94" i="3" s="1"/>
  <c r="BD91" i="3"/>
  <c r="BG91" i="3" s="1"/>
  <c r="BD89" i="3"/>
  <c r="BG89" i="3" s="1"/>
  <c r="BF89" i="3"/>
  <c r="BD88" i="3"/>
  <c r="BG88" i="3" s="1"/>
  <c r="BD85" i="3"/>
  <c r="BG85" i="3" s="1"/>
  <c r="BD86" i="3"/>
  <c r="BG86" i="3" s="1"/>
  <c r="BF99" i="3"/>
  <c r="BF93" i="3"/>
  <c r="BD101" i="3"/>
  <c r="BG101" i="3" s="1"/>
  <c r="BD102" i="3"/>
  <c r="BG102" i="3" s="1"/>
  <c r="BF97" i="3"/>
  <c r="BF102" i="3"/>
  <c r="BF98" i="3"/>
  <c r="BF92" i="3"/>
  <c r="BF85" i="3"/>
  <c r="BD97" i="3"/>
  <c r="BG97" i="3" s="1"/>
  <c r="BF101" i="3"/>
  <c r="BD103" i="3"/>
  <c r="BG103" i="3" s="1"/>
  <c r="BD100" i="3"/>
  <c r="BG100" i="3" s="1"/>
  <c r="BD95" i="3"/>
  <c r="BG95" i="3" s="1"/>
  <c r="BF104" i="3"/>
  <c r="BD90" i="3"/>
  <c r="BG90" i="3" s="1"/>
  <c r="BD92" i="3"/>
  <c r="BG92" i="3" s="1"/>
  <c r="BF88" i="3"/>
  <c r="BF87" i="3"/>
  <c r="BF82" i="3"/>
  <c r="BF81" i="3"/>
  <c r="BF75" i="3"/>
  <c r="BF71" i="3"/>
  <c r="BF80" i="3"/>
  <c r="BF78" i="3"/>
  <c r="BF74" i="3"/>
  <c r="BF77" i="3"/>
  <c r="BF73" i="3"/>
  <c r="BF83" i="3"/>
  <c r="BF84" i="3"/>
  <c r="BF76" i="3"/>
  <c r="BF72" i="3"/>
  <c r="BD83" i="3"/>
  <c r="BG83" i="3" s="1"/>
  <c r="BD78" i="3"/>
  <c r="BG78" i="3" s="1"/>
  <c r="BD73" i="3"/>
  <c r="BG73" i="3" s="1"/>
  <c r="BD84" i="3"/>
  <c r="BG84" i="3" s="1"/>
  <c r="BD82" i="3"/>
  <c r="BG82" i="3" s="1"/>
  <c r="BD72" i="3"/>
  <c r="BG72" i="3" s="1"/>
  <c r="BD80" i="3"/>
  <c r="BG80" i="3" s="1"/>
  <c r="BD77" i="3"/>
  <c r="BG77" i="3" s="1"/>
  <c r="BD71" i="3"/>
  <c r="BG71" i="3" s="1"/>
  <c r="BD81" i="3"/>
  <c r="BG81" i="3" s="1"/>
  <c r="BD76" i="3"/>
  <c r="BG76" i="3" s="1"/>
  <c r="BD75" i="3"/>
  <c r="BG75" i="3" s="1"/>
  <c r="BD74" i="3"/>
  <c r="BG74" i="3" s="1"/>
  <c r="AS66" i="3"/>
  <c r="AT66" i="3"/>
  <c r="AU66" i="3"/>
  <c r="AV66" i="3"/>
  <c r="AW66" i="3"/>
  <c r="AY66" i="3"/>
  <c r="AZ66" i="3"/>
  <c r="BA66" i="3"/>
  <c r="BB66" i="3"/>
  <c r="BC66" i="3"/>
  <c r="AS67" i="3"/>
  <c r="AT67" i="3"/>
  <c r="AU67" i="3"/>
  <c r="AV67" i="3"/>
  <c r="AW67" i="3"/>
  <c r="AY67" i="3"/>
  <c r="AZ67" i="3"/>
  <c r="BA67" i="3"/>
  <c r="BB67" i="3"/>
  <c r="BC67" i="3"/>
  <c r="AS68" i="3"/>
  <c r="AT68" i="3"/>
  <c r="AU68" i="3"/>
  <c r="AV68" i="3"/>
  <c r="AW68" i="3"/>
  <c r="AY68" i="3"/>
  <c r="AZ68" i="3"/>
  <c r="BA68" i="3"/>
  <c r="BB68" i="3"/>
  <c r="BC68" i="3"/>
  <c r="AS69" i="3"/>
  <c r="AT69" i="3"/>
  <c r="AU69" i="3"/>
  <c r="AV69" i="3"/>
  <c r="AW69" i="3"/>
  <c r="AY69" i="3"/>
  <c r="AZ69" i="3"/>
  <c r="BA69" i="3"/>
  <c r="BB69" i="3"/>
  <c r="BC69" i="3"/>
  <c r="AS70" i="3"/>
  <c r="AT70" i="3"/>
  <c r="AU70" i="3"/>
  <c r="AV70" i="3"/>
  <c r="AW70" i="3"/>
  <c r="AY70" i="3"/>
  <c r="AZ70" i="3"/>
  <c r="BA70" i="3"/>
  <c r="BB70" i="3"/>
  <c r="BC70" i="3"/>
  <c r="AS56" i="3"/>
  <c r="AT56" i="3"/>
  <c r="AU56" i="3"/>
  <c r="AV56" i="3"/>
  <c r="AW56" i="3"/>
  <c r="AY56" i="3"/>
  <c r="AZ56" i="3"/>
  <c r="BA56" i="3"/>
  <c r="BB56" i="3"/>
  <c r="BC56" i="3"/>
  <c r="AS57" i="3"/>
  <c r="AT57" i="3"/>
  <c r="AU57" i="3"/>
  <c r="AV57" i="3"/>
  <c r="AW57" i="3"/>
  <c r="AY57" i="3"/>
  <c r="AZ57" i="3"/>
  <c r="BA57" i="3"/>
  <c r="BB57" i="3"/>
  <c r="BC57" i="3"/>
  <c r="AS58" i="3"/>
  <c r="AT58" i="3"/>
  <c r="AU58" i="3"/>
  <c r="AV58" i="3"/>
  <c r="AW58" i="3"/>
  <c r="AY58" i="3"/>
  <c r="AZ58" i="3"/>
  <c r="BA58" i="3"/>
  <c r="BB58" i="3"/>
  <c r="BC58" i="3"/>
  <c r="AS59" i="3"/>
  <c r="AT59" i="3"/>
  <c r="AU59" i="3"/>
  <c r="AV59" i="3"/>
  <c r="AW59" i="3"/>
  <c r="AY59" i="3"/>
  <c r="AZ59" i="3"/>
  <c r="BA59" i="3"/>
  <c r="BB59" i="3"/>
  <c r="BC59" i="3"/>
  <c r="AS60" i="3"/>
  <c r="AT60" i="3"/>
  <c r="AU60" i="3"/>
  <c r="AV60" i="3"/>
  <c r="AW60" i="3"/>
  <c r="AY60" i="3"/>
  <c r="AZ60" i="3"/>
  <c r="BA60" i="3"/>
  <c r="BB60" i="3"/>
  <c r="BC60" i="3"/>
  <c r="AS61" i="3"/>
  <c r="AT61" i="3"/>
  <c r="AU61" i="3"/>
  <c r="AV61" i="3"/>
  <c r="AW61" i="3"/>
  <c r="AY61" i="3"/>
  <c r="AZ61" i="3"/>
  <c r="BA61" i="3"/>
  <c r="BB61" i="3"/>
  <c r="BC61" i="3"/>
  <c r="AS62" i="3"/>
  <c r="AT62" i="3"/>
  <c r="AU62" i="3"/>
  <c r="AV62" i="3"/>
  <c r="AW62" i="3"/>
  <c r="AY62" i="3"/>
  <c r="AZ62" i="3"/>
  <c r="BA62" i="3"/>
  <c r="BB62" i="3"/>
  <c r="BC62" i="3"/>
  <c r="AS63" i="3"/>
  <c r="AT63" i="3"/>
  <c r="AU63" i="3"/>
  <c r="AV63" i="3"/>
  <c r="AW63" i="3"/>
  <c r="AY63" i="3"/>
  <c r="AZ63" i="3"/>
  <c r="BA63" i="3"/>
  <c r="BB63" i="3"/>
  <c r="BC63" i="3"/>
  <c r="AS64" i="3"/>
  <c r="AT64" i="3"/>
  <c r="AU64" i="3"/>
  <c r="AV64" i="3"/>
  <c r="AW64" i="3"/>
  <c r="AY64" i="3"/>
  <c r="AZ64" i="3"/>
  <c r="BA64" i="3"/>
  <c r="BB64" i="3"/>
  <c r="BC64" i="3"/>
  <c r="AS65" i="3"/>
  <c r="AT65" i="3"/>
  <c r="AU65" i="3"/>
  <c r="AV65" i="3"/>
  <c r="AW65" i="3"/>
  <c r="AY65" i="3"/>
  <c r="AZ65" i="3"/>
  <c r="BA65" i="3"/>
  <c r="BB65" i="3"/>
  <c r="BC65" i="3"/>
  <c r="BF61" i="3" l="1"/>
  <c r="BF57" i="3"/>
  <c r="BF66" i="3"/>
  <c r="BF65" i="3"/>
  <c r="BF63" i="3"/>
  <c r="BF60" i="3"/>
  <c r="BF56" i="3"/>
  <c r="BF64" i="3"/>
  <c r="BF59" i="3"/>
  <c r="BF70" i="3"/>
  <c r="BF69" i="3"/>
  <c r="BF68" i="3"/>
  <c r="BF62" i="3"/>
  <c r="BF58" i="3"/>
  <c r="BF67" i="3"/>
  <c r="BD66" i="3"/>
  <c r="BG66" i="3" s="1"/>
  <c r="BD69" i="3"/>
  <c r="BG69" i="3" s="1"/>
  <c r="BD68" i="3"/>
  <c r="BG68" i="3" s="1"/>
  <c r="BD70" i="3"/>
  <c r="BG70" i="3" s="1"/>
  <c r="BD67" i="3"/>
  <c r="BG67" i="3" s="1"/>
  <c r="BD64" i="3"/>
  <c r="BG64" i="3" s="1"/>
  <c r="BD58" i="3"/>
  <c r="BG58" i="3" s="1"/>
  <c r="BD60" i="3"/>
  <c r="BG60" i="3" s="1"/>
  <c r="BD57" i="3"/>
  <c r="BG57" i="3" s="1"/>
  <c r="BD65" i="3"/>
  <c r="BG65" i="3" s="1"/>
  <c r="BD61" i="3"/>
  <c r="BG61" i="3" s="1"/>
  <c r="BD63" i="3"/>
  <c r="BG63" i="3" s="1"/>
  <c r="BD56" i="3"/>
  <c r="BG56" i="3" s="1"/>
  <c r="BD62" i="3"/>
  <c r="BG62" i="3" s="1"/>
  <c r="BD59" i="3"/>
  <c r="BG59" i="3" s="1"/>
  <c r="AS54" i="3"/>
  <c r="AT54" i="3"/>
  <c r="AU54" i="3"/>
  <c r="AV54" i="3"/>
  <c r="AW54" i="3"/>
  <c r="AY54" i="3"/>
  <c r="AZ54" i="3"/>
  <c r="BA54" i="3"/>
  <c r="BB54" i="3"/>
  <c r="BC54" i="3"/>
  <c r="AS55" i="3"/>
  <c r="AT55" i="3"/>
  <c r="AU55" i="3"/>
  <c r="AV55" i="3"/>
  <c r="AW55" i="3"/>
  <c r="AY55" i="3"/>
  <c r="AZ55" i="3"/>
  <c r="BA55" i="3"/>
  <c r="BB55" i="3"/>
  <c r="BC55" i="3"/>
  <c r="AZ48" i="3"/>
  <c r="BF55" i="3" l="1"/>
  <c r="BF54" i="3"/>
  <c r="BD54" i="3"/>
  <c r="BG54" i="3" s="1"/>
  <c r="BD55" i="3"/>
  <c r="BG55" i="3" s="1"/>
  <c r="AS51" i="3"/>
  <c r="AT51" i="3"/>
  <c r="AU51" i="3"/>
  <c r="AV51" i="3"/>
  <c r="AW51" i="3"/>
  <c r="AY51" i="3"/>
  <c r="AZ51" i="3"/>
  <c r="BA51" i="3"/>
  <c r="BB51" i="3"/>
  <c r="BC51" i="3"/>
  <c r="AS52" i="3"/>
  <c r="AT52" i="3"/>
  <c r="AU52" i="3"/>
  <c r="AV52" i="3"/>
  <c r="AW52" i="3"/>
  <c r="AY52" i="3"/>
  <c r="AZ52" i="3"/>
  <c r="BA52" i="3"/>
  <c r="BB52" i="3"/>
  <c r="BC52" i="3"/>
  <c r="AS53" i="3"/>
  <c r="AT53" i="3"/>
  <c r="AU53" i="3"/>
  <c r="AV53" i="3"/>
  <c r="AW53" i="3"/>
  <c r="AY53" i="3"/>
  <c r="AZ53" i="3"/>
  <c r="BA53" i="3"/>
  <c r="BB53" i="3"/>
  <c r="BC53" i="3"/>
  <c r="AS50" i="3"/>
  <c r="AT50" i="3"/>
  <c r="AU50" i="3"/>
  <c r="AV50" i="3"/>
  <c r="AW50" i="3"/>
  <c r="AY50" i="3"/>
  <c r="AZ50" i="3"/>
  <c r="BA50" i="3"/>
  <c r="BB50" i="3"/>
  <c r="BC50" i="3"/>
  <c r="BF52" i="3" l="1"/>
  <c r="BF53" i="3"/>
  <c r="BF51" i="3"/>
  <c r="BF50" i="3"/>
  <c r="BD52" i="3"/>
  <c r="BG52" i="3" s="1"/>
  <c r="BD53" i="3"/>
  <c r="BG53" i="3" s="1"/>
  <c r="BD51" i="3"/>
  <c r="BG51" i="3" s="1"/>
  <c r="BD50" i="3"/>
  <c r="BG50" i="3" s="1"/>
  <c r="BJ39" i="3"/>
  <c r="BJ40" i="3"/>
  <c r="BJ41" i="3"/>
  <c r="BJ42" i="3"/>
  <c r="BJ43" i="3"/>
  <c r="BJ44" i="3"/>
  <c r="BJ45" i="3"/>
  <c r="BJ46" i="3"/>
  <c r="BJ47" i="3"/>
  <c r="BJ48" i="3"/>
  <c r="BJ49" i="3"/>
  <c r="BC49" i="3" l="1"/>
  <c r="BB49" i="3"/>
  <c r="BA49" i="3"/>
  <c r="AZ49" i="3"/>
  <c r="AY49" i="3"/>
  <c r="AW49" i="3"/>
  <c r="AV49" i="3"/>
  <c r="AU49" i="3"/>
  <c r="AT49" i="3"/>
  <c r="AS49" i="3"/>
  <c r="BC48" i="3"/>
  <c r="BB48" i="3"/>
  <c r="BA48" i="3"/>
  <c r="AY48" i="3"/>
  <c r="AW48" i="3"/>
  <c r="AV48" i="3"/>
  <c r="AU48" i="3"/>
  <c r="AT48" i="3"/>
  <c r="AS48" i="3"/>
  <c r="BC47" i="3"/>
  <c r="BB47" i="3"/>
  <c r="BA47" i="3"/>
  <c r="AZ47" i="3"/>
  <c r="AY47" i="3"/>
  <c r="AW47" i="3"/>
  <c r="AV47" i="3"/>
  <c r="AU47" i="3"/>
  <c r="AT47" i="3"/>
  <c r="AS47" i="3"/>
  <c r="BC46" i="3"/>
  <c r="BB46" i="3"/>
  <c r="BA46" i="3"/>
  <c r="AZ46" i="3"/>
  <c r="AY46" i="3"/>
  <c r="AW46" i="3"/>
  <c r="AV46" i="3"/>
  <c r="AU46" i="3"/>
  <c r="AT46" i="3"/>
  <c r="AS46" i="3"/>
  <c r="BC45" i="3"/>
  <c r="BB45" i="3"/>
  <c r="BA45" i="3"/>
  <c r="AZ45" i="3"/>
  <c r="AY45" i="3"/>
  <c r="AW45" i="3"/>
  <c r="AV45" i="3"/>
  <c r="AU45" i="3"/>
  <c r="AT45" i="3"/>
  <c r="AS45" i="3"/>
  <c r="BC44" i="3"/>
  <c r="BB44" i="3"/>
  <c r="BA44" i="3"/>
  <c r="AZ44" i="3"/>
  <c r="AY44" i="3"/>
  <c r="AW44" i="3"/>
  <c r="AV44" i="3"/>
  <c r="AU44" i="3"/>
  <c r="AT44" i="3"/>
  <c r="AS44" i="3"/>
  <c r="BC43" i="3"/>
  <c r="BB43" i="3"/>
  <c r="BA43" i="3"/>
  <c r="AZ43" i="3"/>
  <c r="AY43" i="3"/>
  <c r="AW43" i="3"/>
  <c r="AV43" i="3"/>
  <c r="AU43" i="3"/>
  <c r="AT43" i="3"/>
  <c r="AS43" i="3"/>
  <c r="BC42" i="3"/>
  <c r="BB42" i="3"/>
  <c r="BA42" i="3"/>
  <c r="AZ42" i="3"/>
  <c r="AY42" i="3"/>
  <c r="AW42" i="3"/>
  <c r="AV42" i="3"/>
  <c r="AU42" i="3"/>
  <c r="AT42" i="3"/>
  <c r="AS42" i="3"/>
  <c r="BC41" i="3"/>
  <c r="BB41" i="3"/>
  <c r="BA41" i="3"/>
  <c r="AZ41" i="3"/>
  <c r="AY41" i="3"/>
  <c r="AW41" i="3"/>
  <c r="AV41" i="3"/>
  <c r="AU41" i="3"/>
  <c r="AT41" i="3"/>
  <c r="AS41" i="3"/>
  <c r="BC40" i="3"/>
  <c r="BB40" i="3"/>
  <c r="BA40" i="3"/>
  <c r="AZ40" i="3"/>
  <c r="AY40" i="3"/>
  <c r="AW40" i="3"/>
  <c r="AV40" i="3"/>
  <c r="AU40" i="3"/>
  <c r="AT40" i="3"/>
  <c r="AS40" i="3"/>
  <c r="BC39" i="3"/>
  <c r="BB39" i="3"/>
  <c r="BA39" i="3"/>
  <c r="AZ39" i="3"/>
  <c r="AY39" i="3"/>
  <c r="AW39" i="3"/>
  <c r="AV39" i="3"/>
  <c r="AU39" i="3"/>
  <c r="AT39" i="3"/>
  <c r="AS39" i="3"/>
  <c r="BC38" i="3"/>
  <c r="BB38" i="3"/>
  <c r="BA38" i="3"/>
  <c r="AZ38" i="3"/>
  <c r="AY38" i="3"/>
  <c r="AW38" i="3"/>
  <c r="AV38" i="3"/>
  <c r="AU38" i="3"/>
  <c r="AT38" i="3"/>
  <c r="AS38" i="3"/>
  <c r="BJ38" i="3"/>
  <c r="BC37" i="3"/>
  <c r="BB37" i="3"/>
  <c r="BA37" i="3"/>
  <c r="AZ37" i="3"/>
  <c r="AY37" i="3"/>
  <c r="AW37" i="3"/>
  <c r="AV37" i="3"/>
  <c r="AU37" i="3"/>
  <c r="AT37" i="3"/>
  <c r="AS37" i="3"/>
  <c r="BJ37" i="3"/>
  <c r="BC36" i="3"/>
  <c r="BB36" i="3"/>
  <c r="BA36" i="3"/>
  <c r="AZ36" i="3"/>
  <c r="AY36" i="3"/>
  <c r="AW36" i="3"/>
  <c r="AV36" i="3"/>
  <c r="AU36" i="3"/>
  <c r="AT36" i="3"/>
  <c r="AS36" i="3"/>
  <c r="BJ36" i="3"/>
  <c r="BC35" i="3"/>
  <c r="BB35" i="3"/>
  <c r="BA35" i="3"/>
  <c r="AZ35" i="3"/>
  <c r="AY35" i="3"/>
  <c r="AW35" i="3"/>
  <c r="AV35" i="3"/>
  <c r="AU35" i="3"/>
  <c r="AT35" i="3"/>
  <c r="AS35" i="3"/>
  <c r="BJ35" i="3"/>
  <c r="BC34" i="3"/>
  <c r="BB34" i="3"/>
  <c r="BA34" i="3"/>
  <c r="AZ34" i="3"/>
  <c r="AY34" i="3"/>
  <c r="AW34" i="3"/>
  <c r="AV34" i="3"/>
  <c r="AU34" i="3"/>
  <c r="AT34" i="3"/>
  <c r="AS34" i="3"/>
  <c r="BJ34" i="3"/>
  <c r="BC33" i="3"/>
  <c r="BB33" i="3"/>
  <c r="BA33" i="3"/>
  <c r="AZ33" i="3"/>
  <c r="AY33" i="3"/>
  <c r="AW33" i="3"/>
  <c r="AV33" i="3"/>
  <c r="AU33" i="3"/>
  <c r="AT33" i="3"/>
  <c r="AS33" i="3"/>
  <c r="BJ33" i="3"/>
  <c r="BC32" i="3"/>
  <c r="BB32" i="3"/>
  <c r="BA32" i="3"/>
  <c r="AZ32" i="3"/>
  <c r="AY32" i="3"/>
  <c r="AW32" i="3"/>
  <c r="AV32" i="3"/>
  <c r="AU32" i="3"/>
  <c r="AT32" i="3"/>
  <c r="AS32" i="3"/>
  <c r="BJ32" i="3"/>
  <c r="BC31" i="3"/>
  <c r="BB31" i="3"/>
  <c r="BA31" i="3"/>
  <c r="AZ31" i="3"/>
  <c r="AY31" i="3"/>
  <c r="AW31" i="3"/>
  <c r="AV31" i="3"/>
  <c r="AU31" i="3"/>
  <c r="AT31" i="3"/>
  <c r="AS31" i="3"/>
  <c r="BJ31" i="3"/>
  <c r="BC30" i="3"/>
  <c r="BB30" i="3"/>
  <c r="BA30" i="3"/>
  <c r="AZ30" i="3"/>
  <c r="AY30" i="3"/>
  <c r="AW30" i="3"/>
  <c r="AV30" i="3"/>
  <c r="AU30" i="3"/>
  <c r="AT30" i="3"/>
  <c r="AS30" i="3"/>
  <c r="BJ30" i="3"/>
  <c r="BC29" i="3"/>
  <c r="BB29" i="3"/>
  <c r="BA29" i="3"/>
  <c r="AZ29" i="3"/>
  <c r="AY29" i="3"/>
  <c r="AW29" i="3"/>
  <c r="AV29" i="3"/>
  <c r="AU29" i="3"/>
  <c r="AT29" i="3"/>
  <c r="AS29" i="3"/>
  <c r="BJ29" i="3"/>
  <c r="BC28" i="3"/>
  <c r="BB28" i="3"/>
  <c r="BA28" i="3"/>
  <c r="AZ28" i="3"/>
  <c r="AY28" i="3"/>
  <c r="AW28" i="3"/>
  <c r="AV28" i="3"/>
  <c r="AU28" i="3"/>
  <c r="AT28" i="3"/>
  <c r="AS28" i="3"/>
  <c r="BJ28" i="3"/>
  <c r="BC27" i="3"/>
  <c r="BB27" i="3"/>
  <c r="BA27" i="3"/>
  <c r="AZ27" i="3"/>
  <c r="AY27" i="3"/>
  <c r="AW27" i="3"/>
  <c r="AV27" i="3"/>
  <c r="AU27" i="3"/>
  <c r="AT27" i="3"/>
  <c r="AS27" i="3"/>
  <c r="BJ27" i="3"/>
  <c r="BC26" i="3"/>
  <c r="BB26" i="3"/>
  <c r="BA26" i="3"/>
  <c r="AZ26" i="3"/>
  <c r="AY26" i="3"/>
  <c r="AW26" i="3"/>
  <c r="AV26" i="3"/>
  <c r="AU26" i="3"/>
  <c r="AT26" i="3"/>
  <c r="AS26" i="3"/>
  <c r="BJ26" i="3"/>
  <c r="BC25" i="3"/>
  <c r="BB25" i="3"/>
  <c r="BA25" i="3"/>
  <c r="AZ25" i="3"/>
  <c r="AY25" i="3"/>
  <c r="AW25" i="3"/>
  <c r="AV25" i="3"/>
  <c r="AU25" i="3"/>
  <c r="AT25" i="3"/>
  <c r="AS25" i="3"/>
  <c r="BJ25" i="3"/>
  <c r="BC24" i="3"/>
  <c r="BB24" i="3"/>
  <c r="BA24" i="3"/>
  <c r="AZ24" i="3"/>
  <c r="AY24" i="3"/>
  <c r="AW24" i="3"/>
  <c r="AV24" i="3"/>
  <c r="AU24" i="3"/>
  <c r="AT24" i="3"/>
  <c r="AS24" i="3"/>
  <c r="BJ24" i="3"/>
  <c r="BC23" i="3"/>
  <c r="BB23" i="3"/>
  <c r="BA23" i="3"/>
  <c r="AZ23" i="3"/>
  <c r="AY23" i="3"/>
  <c r="AW23" i="3"/>
  <c r="AV23" i="3"/>
  <c r="AU23" i="3"/>
  <c r="AT23" i="3"/>
  <c r="AS23" i="3"/>
  <c r="BJ23" i="3"/>
  <c r="BC22" i="3"/>
  <c r="BB22" i="3"/>
  <c r="BA22" i="3"/>
  <c r="AZ22" i="3"/>
  <c r="AY22" i="3"/>
  <c r="AW22" i="3"/>
  <c r="AV22" i="3"/>
  <c r="AU22" i="3"/>
  <c r="AT22" i="3"/>
  <c r="AS22" i="3"/>
  <c r="BJ22" i="3"/>
  <c r="BC21" i="3"/>
  <c r="BB21" i="3"/>
  <c r="BA21" i="3"/>
  <c r="AZ21" i="3"/>
  <c r="AY21" i="3"/>
  <c r="AW21" i="3"/>
  <c r="AV21" i="3"/>
  <c r="AU21" i="3"/>
  <c r="AT21" i="3"/>
  <c r="AS21" i="3"/>
  <c r="BJ21" i="3"/>
  <c r="BC20" i="3"/>
  <c r="BB20" i="3"/>
  <c r="BA20" i="3"/>
  <c r="AZ20" i="3"/>
  <c r="AY20" i="3"/>
  <c r="AW20" i="3"/>
  <c r="AV20" i="3"/>
  <c r="AU20" i="3"/>
  <c r="AT20" i="3"/>
  <c r="AS20" i="3"/>
  <c r="BJ20" i="3"/>
  <c r="BC19" i="3"/>
  <c r="BB19" i="3"/>
  <c r="BA19" i="3"/>
  <c r="AZ19" i="3"/>
  <c r="AY19" i="3"/>
  <c r="AW19" i="3"/>
  <c r="AV19" i="3"/>
  <c r="AU19" i="3"/>
  <c r="AT19" i="3"/>
  <c r="AS19" i="3"/>
  <c r="BJ19" i="3"/>
  <c r="BC18" i="3"/>
  <c r="BB18" i="3"/>
  <c r="BA18" i="3"/>
  <c r="AZ18" i="3"/>
  <c r="AY18" i="3"/>
  <c r="AW18" i="3"/>
  <c r="AV18" i="3"/>
  <c r="AU18" i="3"/>
  <c r="AT18" i="3"/>
  <c r="AS18" i="3"/>
  <c r="BJ18" i="3"/>
  <c r="BC17" i="3"/>
  <c r="BB17" i="3"/>
  <c r="BA17" i="3"/>
  <c r="AZ17" i="3"/>
  <c r="AY17" i="3"/>
  <c r="AW17" i="3"/>
  <c r="AV17" i="3"/>
  <c r="AU17" i="3"/>
  <c r="AT17" i="3"/>
  <c r="AS17" i="3"/>
  <c r="BJ17" i="3"/>
  <c r="BC16" i="3"/>
  <c r="BB16" i="3"/>
  <c r="BA16" i="3"/>
  <c r="AZ16" i="3"/>
  <c r="AY16" i="3"/>
  <c r="AW16" i="3"/>
  <c r="AV16" i="3"/>
  <c r="AU16" i="3"/>
  <c r="AT16" i="3"/>
  <c r="AS16" i="3"/>
  <c r="BJ16" i="3"/>
  <c r="BC15" i="3"/>
  <c r="BB15" i="3"/>
  <c r="BA15" i="3"/>
  <c r="AZ15" i="3"/>
  <c r="AY15" i="3"/>
  <c r="AW15" i="3"/>
  <c r="AV15" i="3"/>
  <c r="AU15" i="3"/>
  <c r="AT15" i="3"/>
  <c r="AS15" i="3"/>
  <c r="BJ15" i="3"/>
  <c r="BC14" i="3"/>
  <c r="BB14" i="3"/>
  <c r="BA14" i="3"/>
  <c r="AZ14" i="3"/>
  <c r="AY14" i="3"/>
  <c r="AW14" i="3"/>
  <c r="AV14" i="3"/>
  <c r="AU14" i="3"/>
  <c r="AT14" i="3"/>
  <c r="AS14" i="3"/>
  <c r="BJ14" i="3"/>
  <c r="BC13" i="3"/>
  <c r="BB13" i="3"/>
  <c r="BA13" i="3"/>
  <c r="AZ13" i="3"/>
  <c r="AY13" i="3"/>
  <c r="AW13" i="3"/>
  <c r="AV13" i="3"/>
  <c r="AU13" i="3"/>
  <c r="AT13" i="3"/>
  <c r="AS13" i="3"/>
  <c r="BJ13" i="3"/>
  <c r="BC12" i="3"/>
  <c r="BB12" i="3"/>
  <c r="BA12" i="3"/>
  <c r="AZ12" i="3"/>
  <c r="AY12" i="3"/>
  <c r="AW12" i="3"/>
  <c r="AV12" i="3"/>
  <c r="AU12" i="3"/>
  <c r="AT12" i="3"/>
  <c r="AS12" i="3"/>
  <c r="BJ12" i="3"/>
  <c r="BC11" i="3"/>
  <c r="BB11" i="3"/>
  <c r="BA11" i="3"/>
  <c r="AZ11" i="3"/>
  <c r="AY11" i="3"/>
  <c r="AW11" i="3"/>
  <c r="AV11" i="3"/>
  <c r="AU11" i="3"/>
  <c r="AT11" i="3"/>
  <c r="AS11" i="3"/>
  <c r="BJ11" i="3"/>
  <c r="BC10" i="3"/>
  <c r="BB10" i="3"/>
  <c r="BA10" i="3"/>
  <c r="AZ10" i="3"/>
  <c r="AY10" i="3"/>
  <c r="AW10" i="3"/>
  <c r="AV10" i="3"/>
  <c r="AU10" i="3"/>
  <c r="AT10" i="3"/>
  <c r="AS10" i="3"/>
  <c r="BJ10" i="3"/>
  <c r="BC9" i="3"/>
  <c r="BB9" i="3"/>
  <c r="BA9" i="3"/>
  <c r="AZ9" i="3"/>
  <c r="AY9" i="3"/>
  <c r="AW9" i="3"/>
  <c r="AV9" i="3"/>
  <c r="AU9" i="3"/>
  <c r="AT9" i="3"/>
  <c r="AS9" i="3"/>
  <c r="BJ9" i="3"/>
  <c r="BC8" i="3"/>
  <c r="BB8" i="3"/>
  <c r="BA8" i="3"/>
  <c r="AZ8" i="3"/>
  <c r="AY8" i="3"/>
  <c r="AW8" i="3"/>
  <c r="AV8" i="3"/>
  <c r="AU8" i="3"/>
  <c r="AT8" i="3"/>
  <c r="AS8" i="3"/>
  <c r="BJ8" i="3"/>
  <c r="BC7" i="3"/>
  <c r="BB7" i="3"/>
  <c r="BA7" i="3"/>
  <c r="AZ7" i="3"/>
  <c r="AY7" i="3"/>
  <c r="AW7" i="3"/>
  <c r="AV7" i="3"/>
  <c r="AU7" i="3"/>
  <c r="AT7" i="3"/>
  <c r="AS7" i="3"/>
  <c r="BJ7" i="3"/>
  <c r="BC6" i="3"/>
  <c r="BB6" i="3"/>
  <c r="BA6" i="3"/>
  <c r="AZ6" i="3"/>
  <c r="AY6" i="3"/>
  <c r="AW6" i="3"/>
  <c r="AV6" i="3"/>
  <c r="AU6" i="3"/>
  <c r="AT6" i="3"/>
  <c r="AS6" i="3"/>
  <c r="BJ6" i="3"/>
  <c r="BC5" i="3"/>
  <c r="BB5" i="3"/>
  <c r="BA5" i="3"/>
  <c r="AZ5" i="3"/>
  <c r="AY5" i="3"/>
  <c r="AW5" i="3"/>
  <c r="AV5" i="3"/>
  <c r="AU5" i="3"/>
  <c r="AT5" i="3"/>
  <c r="AS5" i="3"/>
  <c r="BJ5" i="3"/>
  <c r="BC4" i="3"/>
  <c r="BB4" i="3"/>
  <c r="BA4" i="3"/>
  <c r="AZ4" i="3"/>
  <c r="AY4" i="3"/>
  <c r="AW4" i="3"/>
  <c r="AV4" i="3"/>
  <c r="AU4" i="3"/>
  <c r="AT4" i="3"/>
  <c r="AS4" i="3"/>
  <c r="BJ4" i="3"/>
  <c r="BC3" i="3"/>
  <c r="BB3" i="3"/>
  <c r="BA3" i="3"/>
  <c r="AZ3" i="3"/>
  <c r="AY3" i="3"/>
  <c r="AW3" i="3"/>
  <c r="AV3" i="3"/>
  <c r="AU3" i="3"/>
  <c r="AT3" i="3"/>
  <c r="AS3" i="3"/>
  <c r="BJ3" i="3"/>
  <c r="N2" i="4" l="1"/>
  <c r="N10" i="4"/>
  <c r="N18" i="4"/>
  <c r="N26" i="4"/>
  <c r="N34" i="4"/>
  <c r="N42" i="4"/>
  <c r="N50" i="4"/>
  <c r="N58" i="4"/>
  <c r="N66" i="4"/>
  <c r="N74" i="4"/>
  <c r="N82" i="4"/>
  <c r="N90" i="4"/>
  <c r="N98" i="4"/>
  <c r="N106" i="4"/>
  <c r="N114" i="4"/>
  <c r="N122" i="4"/>
  <c r="N130" i="4"/>
  <c r="N138" i="4"/>
  <c r="N146" i="4"/>
  <c r="N154" i="4"/>
  <c r="N162" i="4"/>
  <c r="N170" i="4"/>
  <c r="N178" i="4"/>
  <c r="N186" i="4"/>
  <c r="N194" i="4"/>
  <c r="N3" i="4"/>
  <c r="N11" i="4"/>
  <c r="N19" i="4"/>
  <c r="N27" i="4"/>
  <c r="N35" i="4"/>
  <c r="N43" i="4"/>
  <c r="N51" i="4"/>
  <c r="N59" i="4"/>
  <c r="N67" i="4"/>
  <c r="N75" i="4"/>
  <c r="N83" i="4"/>
  <c r="N91" i="4"/>
  <c r="N99" i="4"/>
  <c r="N107" i="4"/>
  <c r="N115" i="4"/>
  <c r="N123" i="4"/>
  <c r="N131" i="4"/>
  <c r="N139" i="4"/>
  <c r="N147" i="4"/>
  <c r="N155" i="4"/>
  <c r="N163" i="4"/>
  <c r="N171" i="4"/>
  <c r="N179" i="4"/>
  <c r="N187" i="4"/>
  <c r="N195" i="4"/>
  <c r="N4" i="4"/>
  <c r="N12" i="4"/>
  <c r="N20" i="4"/>
  <c r="N28" i="4"/>
  <c r="N36" i="4"/>
  <c r="N44" i="4"/>
  <c r="N52" i="4"/>
  <c r="N60" i="4"/>
  <c r="N68" i="4"/>
  <c r="N76" i="4"/>
  <c r="N84" i="4"/>
  <c r="N92" i="4"/>
  <c r="N100" i="4"/>
  <c r="N108" i="4"/>
  <c r="N116" i="4"/>
  <c r="N124" i="4"/>
  <c r="N132" i="4"/>
  <c r="N140" i="4"/>
  <c r="N148" i="4"/>
  <c r="N156" i="4"/>
  <c r="N164" i="4"/>
  <c r="N172" i="4"/>
  <c r="N180" i="4"/>
  <c r="N188" i="4"/>
  <c r="N196" i="4"/>
  <c r="N5" i="4"/>
  <c r="N13" i="4"/>
  <c r="N21" i="4"/>
  <c r="N29" i="4"/>
  <c r="N37" i="4"/>
  <c r="N45" i="4"/>
  <c r="N53" i="4"/>
  <c r="N61" i="4"/>
  <c r="N69" i="4"/>
  <c r="N77" i="4"/>
  <c r="N85" i="4"/>
  <c r="N93" i="4"/>
  <c r="N101" i="4"/>
  <c r="N109" i="4"/>
  <c r="N117" i="4"/>
  <c r="N125" i="4"/>
  <c r="N133" i="4"/>
  <c r="N141" i="4"/>
  <c r="N149" i="4"/>
  <c r="N157" i="4"/>
  <c r="N165" i="4"/>
  <c r="N173" i="4"/>
  <c r="N181" i="4"/>
  <c r="N189" i="4"/>
  <c r="N197" i="4"/>
  <c r="N6" i="4"/>
  <c r="N14" i="4"/>
  <c r="N22" i="4"/>
  <c r="N30" i="4"/>
  <c r="N38" i="4"/>
  <c r="N46" i="4"/>
  <c r="N54" i="4"/>
  <c r="N62" i="4"/>
  <c r="N70" i="4"/>
  <c r="N78" i="4"/>
  <c r="N86" i="4"/>
  <c r="N94" i="4"/>
  <c r="N102" i="4"/>
  <c r="N110" i="4"/>
  <c r="N118" i="4"/>
  <c r="N126" i="4"/>
  <c r="N134" i="4"/>
  <c r="N142" i="4"/>
  <c r="N150" i="4"/>
  <c r="N158" i="4"/>
  <c r="N166" i="4"/>
  <c r="N174" i="4"/>
  <c r="N182" i="4"/>
  <c r="N190" i="4"/>
  <c r="N198" i="4"/>
  <c r="N7" i="4"/>
  <c r="N15" i="4"/>
  <c r="N23" i="4"/>
  <c r="N31" i="4"/>
  <c r="N39" i="4"/>
  <c r="N47" i="4"/>
  <c r="N55" i="4"/>
  <c r="N63" i="4"/>
  <c r="N71" i="4"/>
  <c r="N79" i="4"/>
  <c r="N87" i="4"/>
  <c r="N95" i="4"/>
  <c r="N103" i="4"/>
  <c r="N111" i="4"/>
  <c r="N119" i="4"/>
  <c r="N127" i="4"/>
  <c r="N135" i="4"/>
  <c r="N143" i="4"/>
  <c r="N151" i="4"/>
  <c r="N159" i="4"/>
  <c r="N167" i="4"/>
  <c r="N175" i="4"/>
  <c r="N183" i="4"/>
  <c r="N191" i="4"/>
  <c r="N1" i="4"/>
  <c r="N8" i="4"/>
  <c r="N16" i="4"/>
  <c r="N24" i="4"/>
  <c r="N32" i="4"/>
  <c r="N40" i="4"/>
  <c r="N48" i="4"/>
  <c r="N56" i="4"/>
  <c r="N64" i="4"/>
  <c r="N72" i="4"/>
  <c r="N80" i="4"/>
  <c r="N88" i="4"/>
  <c r="N96" i="4"/>
  <c r="N104" i="4"/>
  <c r="N112" i="4"/>
  <c r="N120" i="4"/>
  <c r="N128" i="4"/>
  <c r="N136" i="4"/>
  <c r="N144" i="4"/>
  <c r="N152" i="4"/>
  <c r="N160" i="4"/>
  <c r="N168" i="4"/>
  <c r="N176" i="4"/>
  <c r="N184" i="4"/>
  <c r="N192" i="4"/>
  <c r="N9" i="4"/>
  <c r="N17" i="4"/>
  <c r="N25" i="4"/>
  <c r="N33" i="4"/>
  <c r="N41" i="4"/>
  <c r="N49" i="4"/>
  <c r="N57" i="4"/>
  <c r="N65" i="4"/>
  <c r="N73" i="4"/>
  <c r="N81" i="4"/>
  <c r="N89" i="4"/>
  <c r="N97" i="4"/>
  <c r="N105" i="4"/>
  <c r="N113" i="4"/>
  <c r="N121" i="4"/>
  <c r="N129" i="4"/>
  <c r="N137" i="4"/>
  <c r="N145" i="4"/>
  <c r="N153" i="4"/>
  <c r="N161" i="4"/>
  <c r="N169" i="4"/>
  <c r="N177" i="4"/>
  <c r="N185" i="4"/>
  <c r="N193" i="4"/>
  <c r="BF11" i="3"/>
  <c r="BF19" i="3"/>
  <c r="BF27" i="3"/>
  <c r="BF35" i="3"/>
  <c r="BF3" i="3"/>
  <c r="BF6" i="3"/>
  <c r="BF14" i="3"/>
  <c r="BF22" i="3"/>
  <c r="BF30" i="3"/>
  <c r="BF38" i="3"/>
  <c r="BF42" i="3"/>
  <c r="BF46" i="3"/>
  <c r="BF9" i="3"/>
  <c r="BF17" i="3"/>
  <c r="BF25" i="3"/>
  <c r="BF33" i="3"/>
  <c r="BF4" i="3"/>
  <c r="BF12" i="3"/>
  <c r="BF20" i="3"/>
  <c r="BF28" i="3"/>
  <c r="BF36" i="3"/>
  <c r="BF39" i="3"/>
  <c r="BF43" i="3"/>
  <c r="BF47" i="3"/>
  <c r="BF15" i="3"/>
  <c r="BF23" i="3"/>
  <c r="BF31" i="3"/>
  <c r="BF10" i="3"/>
  <c r="BF18" i="3"/>
  <c r="BF26" i="3"/>
  <c r="BF34" i="3"/>
  <c r="BF40" i="3"/>
  <c r="BF44" i="3"/>
  <c r="BF48" i="3"/>
  <c r="BF7" i="3"/>
  <c r="BF5" i="3"/>
  <c r="BF21" i="3"/>
  <c r="BF29" i="3"/>
  <c r="BF37" i="3"/>
  <c r="BF49" i="3"/>
  <c r="BF13" i="3"/>
  <c r="BF8" i="3"/>
  <c r="BF16" i="3"/>
  <c r="BF24" i="3"/>
  <c r="BF32" i="3"/>
  <c r="BF41" i="3"/>
  <c r="BF45" i="3"/>
  <c r="BD8" i="3"/>
  <c r="BG8" i="3" s="1"/>
  <c r="BD24" i="3"/>
  <c r="BG24" i="3" s="1"/>
  <c r="BD32" i="3"/>
  <c r="BG32" i="3" s="1"/>
  <c r="BD16" i="3"/>
  <c r="BG16" i="3" s="1"/>
  <c r="BD44" i="3"/>
  <c r="BG44" i="3" s="1"/>
  <c r="BD42" i="3"/>
  <c r="BG42" i="3" s="1"/>
  <c r="BD10" i="3"/>
  <c r="BG10" i="3" s="1"/>
  <c r="BD18" i="3"/>
  <c r="BG18" i="3" s="1"/>
  <c r="BD26" i="3"/>
  <c r="BG26" i="3" s="1"/>
  <c r="BD34" i="3"/>
  <c r="BG34" i="3" s="1"/>
  <c r="BD43" i="3"/>
  <c r="BG43" i="3" s="1"/>
  <c r="BD3" i="3"/>
  <c r="BD11" i="3"/>
  <c r="BG11" i="3" s="1"/>
  <c r="BD19" i="3"/>
  <c r="BG19" i="3" s="1"/>
  <c r="BD27" i="3"/>
  <c r="BG27" i="3" s="1"/>
  <c r="BD35" i="3"/>
  <c r="BD49" i="3"/>
  <c r="BG49" i="3" s="1"/>
  <c r="BD30" i="3"/>
  <c r="BG30" i="3" s="1"/>
  <c r="BD37" i="3"/>
  <c r="BG37" i="3" s="1"/>
  <c r="BD48" i="3"/>
  <c r="BG48" i="3" s="1"/>
  <c r="BD6" i="3"/>
  <c r="BG6" i="3" s="1"/>
  <c r="BD14" i="3"/>
  <c r="BG14" i="3" s="1"/>
  <c r="BD22" i="3"/>
  <c r="BG22" i="3" s="1"/>
  <c r="BD9" i="3"/>
  <c r="BG9" i="3" s="1"/>
  <c r="BD17" i="3"/>
  <c r="BG17" i="3" s="1"/>
  <c r="BD25" i="3"/>
  <c r="BG25" i="3" s="1"/>
  <c r="BD33" i="3"/>
  <c r="BG33" i="3" s="1"/>
  <c r="BD47" i="3"/>
  <c r="BG47" i="3" s="1"/>
  <c r="BD12" i="3"/>
  <c r="BG12" i="3" s="1"/>
  <c r="BD20" i="3"/>
  <c r="BG20" i="3" s="1"/>
  <c r="BD28" i="3"/>
  <c r="BG28" i="3" s="1"/>
  <c r="BD36" i="3"/>
  <c r="BG36" i="3" s="1"/>
  <c r="BD39" i="3"/>
  <c r="BG39" i="3" s="1"/>
  <c r="BD40" i="3"/>
  <c r="BG40" i="3" s="1"/>
  <c r="BD45" i="3"/>
  <c r="BG45" i="3" s="1"/>
  <c r="BD4" i="3"/>
  <c r="BG4" i="3" s="1"/>
  <c r="BD7" i="3"/>
  <c r="BG7" i="3" s="1"/>
  <c r="BD15" i="3"/>
  <c r="BG15" i="3" s="1"/>
  <c r="BD23" i="3"/>
  <c r="BG23" i="3" s="1"/>
  <c r="BD31" i="3"/>
  <c r="BG31" i="3" s="1"/>
  <c r="BD38" i="3"/>
  <c r="BG38" i="3" s="1"/>
  <c r="BD46" i="3"/>
  <c r="BG46" i="3" s="1"/>
  <c r="BD5" i="3"/>
  <c r="BG5" i="3" s="1"/>
  <c r="BD13" i="3"/>
  <c r="BG13" i="3" s="1"/>
  <c r="BD21" i="3"/>
  <c r="BG21" i="3" s="1"/>
  <c r="BD29" i="3"/>
  <c r="BG29" i="3" s="1"/>
  <c r="BD41" i="3"/>
  <c r="BG41" i="3" s="1"/>
  <c r="BE137" i="3" l="1"/>
  <c r="BE117" i="3"/>
  <c r="BE123" i="3"/>
  <c r="BE105" i="3"/>
  <c r="BE122" i="3"/>
  <c r="BG35" i="3"/>
  <c r="BE143" i="3"/>
  <c r="BE198" i="3"/>
  <c r="BE181" i="3"/>
  <c r="BE182" i="3"/>
  <c r="BE180" i="3"/>
  <c r="BE191" i="3"/>
  <c r="BE192" i="3"/>
  <c r="BE193" i="3"/>
  <c r="BE196" i="3"/>
  <c r="BE200" i="3"/>
  <c r="BE199" i="3"/>
  <c r="BE194" i="3"/>
  <c r="BE197" i="3"/>
  <c r="BE195" i="3"/>
  <c r="BE189" i="3"/>
  <c r="BE188" i="3"/>
  <c r="BE190" i="3"/>
  <c r="BE187" i="3"/>
  <c r="BG3" i="3"/>
  <c r="BE174" i="3"/>
  <c r="BE175" i="3"/>
  <c r="BE173" i="3"/>
  <c r="BE186" i="3"/>
  <c r="BE178" i="3"/>
  <c r="BE179" i="3"/>
  <c r="BE177" i="3"/>
  <c r="BE185" i="3"/>
  <c r="BE183" i="3"/>
  <c r="BE184" i="3"/>
  <c r="BE176" i="3"/>
  <c r="BE96" i="3"/>
  <c r="BE79" i="3"/>
  <c r="BE171" i="3"/>
  <c r="BE172" i="3"/>
  <c r="BE170" i="3"/>
  <c r="BE166" i="3"/>
  <c r="BE167" i="3"/>
  <c r="BE168" i="3"/>
  <c r="BE165" i="3"/>
  <c r="BE169" i="3"/>
  <c r="BE164" i="3"/>
  <c r="BE163" i="3"/>
  <c r="BE162" i="3"/>
  <c r="BE155" i="3"/>
  <c r="BE160" i="3"/>
  <c r="BE157" i="3"/>
  <c r="BE159" i="3"/>
  <c r="BE153" i="3"/>
  <c r="BE151" i="3"/>
  <c r="BE161" i="3"/>
  <c r="BE154" i="3"/>
  <c r="BE156" i="3"/>
  <c r="BE152" i="3"/>
  <c r="BE158" i="3"/>
  <c r="BE150" i="3"/>
  <c r="BE147" i="3"/>
  <c r="BE142" i="3"/>
  <c r="BE141" i="3"/>
  <c r="BE149" i="3"/>
  <c r="BE146" i="3"/>
  <c r="BE148" i="3"/>
  <c r="BE144" i="3"/>
  <c r="BE145" i="3"/>
  <c r="BE125" i="3"/>
  <c r="BE121" i="3"/>
  <c r="BE119" i="3"/>
  <c r="BE124" i="3"/>
  <c r="BE140" i="3"/>
  <c r="BE126" i="3"/>
  <c r="BE139" i="3"/>
  <c r="BE132" i="3"/>
  <c r="BE118" i="3"/>
  <c r="BE128" i="3"/>
  <c r="BE135" i="3"/>
  <c r="BE136" i="3"/>
  <c r="BE129" i="3"/>
  <c r="BE130" i="3"/>
  <c r="BE133" i="3"/>
  <c r="BE134" i="3"/>
  <c r="BE138" i="3"/>
  <c r="BE131" i="3"/>
  <c r="BE127" i="3"/>
  <c r="BE120" i="3"/>
  <c r="BE108" i="3"/>
  <c r="BE106" i="3"/>
  <c r="BE109" i="3"/>
  <c r="BE110" i="3"/>
  <c r="BE107" i="3"/>
  <c r="BE113" i="3"/>
  <c r="BE111" i="3"/>
  <c r="BE112" i="3"/>
  <c r="BE116" i="3"/>
  <c r="BE115" i="3"/>
  <c r="BE114" i="3"/>
  <c r="BE92" i="3"/>
  <c r="BE91" i="3"/>
  <c r="BE90" i="3"/>
  <c r="BE95" i="3"/>
  <c r="BE86" i="3"/>
  <c r="BE94" i="3"/>
  <c r="BE98" i="3"/>
  <c r="BE102" i="3"/>
  <c r="BE101" i="3"/>
  <c r="BE99" i="3"/>
  <c r="BE85" i="3"/>
  <c r="BE100" i="3"/>
  <c r="BE97" i="3"/>
  <c r="BE89" i="3"/>
  <c r="BE93" i="3"/>
  <c r="BE104" i="3"/>
  <c r="BE103" i="3"/>
  <c r="BE88" i="3"/>
  <c r="BE87" i="3"/>
  <c r="BE78" i="3"/>
  <c r="BE73" i="3"/>
  <c r="BE83" i="3"/>
  <c r="BE84" i="3"/>
  <c r="BE75" i="3"/>
  <c r="BE80" i="3"/>
  <c r="BE74" i="3"/>
  <c r="BE72" i="3"/>
  <c r="BE71" i="3"/>
  <c r="BE76" i="3"/>
  <c r="BE77" i="3"/>
  <c r="BE82" i="3"/>
  <c r="BE81" i="3"/>
  <c r="BE68" i="3"/>
  <c r="BE70" i="3"/>
  <c r="BE67" i="3"/>
  <c r="BE69" i="3"/>
  <c r="BE66" i="3"/>
  <c r="BE63" i="3"/>
  <c r="BE65" i="3"/>
  <c r="BE64" i="3"/>
  <c r="BE59" i="3"/>
  <c r="BE58" i="3"/>
  <c r="BE57" i="3"/>
  <c r="BE62" i="3"/>
  <c r="BE56" i="3"/>
  <c r="BE61" i="3"/>
  <c r="BE60" i="3"/>
  <c r="BE55" i="3"/>
  <c r="BE54" i="3"/>
  <c r="BE51" i="3"/>
  <c r="BE52" i="3"/>
  <c r="BE53" i="3"/>
  <c r="BE50" i="3"/>
  <c r="BE24" i="3"/>
  <c r="BE25" i="3"/>
  <c r="BE14" i="3"/>
  <c r="BE21" i="3"/>
  <c r="BE29" i="3"/>
  <c r="BE20" i="3"/>
  <c r="BE47" i="3"/>
  <c r="BE6" i="3"/>
  <c r="BE12" i="3"/>
  <c r="BE9" i="3"/>
  <c r="BE36" i="3"/>
  <c r="BE16" i="3"/>
  <c r="BE8" i="3"/>
  <c r="BE5" i="3"/>
  <c r="BE38" i="3"/>
  <c r="BE27" i="3"/>
  <c r="BE30" i="3"/>
  <c r="BE4" i="3"/>
  <c r="BE33" i="3"/>
  <c r="BE18" i="3"/>
  <c r="BE23" i="3"/>
  <c r="BE28" i="3"/>
  <c r="BE22" i="3"/>
  <c r="BE15" i="3"/>
  <c r="BE37" i="3"/>
  <c r="BE11" i="3"/>
  <c r="BE31" i="3"/>
  <c r="BE35" i="3"/>
  <c r="BE34" i="3"/>
  <c r="BE17" i="3"/>
  <c r="BE7" i="3"/>
  <c r="BE19" i="3"/>
  <c r="BE13" i="3"/>
  <c r="BE10" i="3"/>
  <c r="BE32" i="3"/>
  <c r="BE26" i="3"/>
  <c r="BE3" i="3"/>
  <c r="BE39" i="3"/>
  <c r="BE44" i="3"/>
  <c r="BE42" i="3"/>
  <c r="BE45" i="3"/>
  <c r="BE48" i="3"/>
  <c r="BE40" i="3"/>
  <c r="BE43" i="3"/>
  <c r="BE41" i="3"/>
  <c r="BE49" i="3"/>
  <c r="BE46" i="3"/>
  <c r="CD2" i="14"/>
</calcChain>
</file>

<file path=xl/sharedStrings.xml><?xml version="1.0" encoding="utf-8"?>
<sst xmlns="http://schemas.openxmlformats.org/spreadsheetml/2006/main" count="1856" uniqueCount="867">
  <si>
    <t>1+2</t>
    <phoneticPr fontId="1" type="noConversion"/>
  </si>
  <si>
    <t>1+3</t>
    <phoneticPr fontId="1" type="noConversion"/>
  </si>
  <si>
    <t>1+4</t>
    <phoneticPr fontId="1" type="noConversion"/>
  </si>
  <si>
    <t>1+5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</si>
  <si>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</si>
  <si>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</si>
  <si>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</si>
  <si>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</si>
  <si>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</si>
  <si>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AC</t>
    <phoneticPr fontId="1" type="noConversion"/>
  </si>
  <si>
    <t>AD</t>
    <phoneticPr fontId="1" type="noConversion"/>
  </si>
  <si>
    <t>AE</t>
    <phoneticPr fontId="1" type="noConversion"/>
  </si>
  <si>
    <t>BC</t>
    <phoneticPr fontId="1" type="noConversion"/>
  </si>
  <si>
    <t>BD</t>
    <phoneticPr fontId="1" type="noConversion"/>
  </si>
  <si>
    <t>BE</t>
    <phoneticPr fontId="1" type="noConversion"/>
  </si>
  <si>
    <t>CD</t>
    <phoneticPr fontId="1" type="noConversion"/>
  </si>
  <si>
    <t>CE</t>
    <phoneticPr fontId="1" type="noConversion"/>
  </si>
  <si>
    <t>DE</t>
    <phoneticPr fontId="1" type="noConversion"/>
  </si>
  <si>
    <t>ABCD</t>
    <phoneticPr fontId="1" type="noConversion"/>
  </si>
  <si>
    <t>ABCE</t>
    <phoneticPr fontId="1" type="noConversion"/>
  </si>
  <si>
    <t>E</t>
    <phoneticPr fontId="1" type="noConversion"/>
  </si>
  <si>
    <t>CDE</t>
    <phoneticPr fontId="1" type="noConversion"/>
  </si>
  <si>
    <t>BDE</t>
    <phoneticPr fontId="1" type="noConversion"/>
  </si>
  <si>
    <t>BCE</t>
    <phoneticPr fontId="1" type="noConversion"/>
  </si>
  <si>
    <t>BCD</t>
    <phoneticPr fontId="1" type="noConversion"/>
  </si>
  <si>
    <t>ADE</t>
    <phoneticPr fontId="1" type="noConversion"/>
  </si>
  <si>
    <t>ACE</t>
    <phoneticPr fontId="1" type="noConversion"/>
  </si>
  <si>
    <t>ACD</t>
    <phoneticPr fontId="1" type="noConversion"/>
  </si>
  <si>
    <t>ABE</t>
    <phoneticPr fontId="1" type="noConversion"/>
  </si>
  <si>
    <t>ABD</t>
    <phoneticPr fontId="1" type="noConversion"/>
  </si>
  <si>
    <t>ABC</t>
    <phoneticPr fontId="1" type="noConversion"/>
  </si>
  <si>
    <t>ACDE</t>
    <phoneticPr fontId="1" type="noConversion"/>
  </si>
  <si>
    <t>ABDE</t>
    <phoneticPr fontId="1" type="noConversion"/>
  </si>
  <si>
    <t>BCDE</t>
    <phoneticPr fontId="1" type="noConversion"/>
  </si>
  <si>
    <t>ABCDE</t>
    <phoneticPr fontId="1" type="noConversion"/>
  </si>
  <si>
    <t>[0]</t>
    <phoneticPr fontId="1" type="noConversion"/>
  </si>
  <si>
    <t>C(5,1)</t>
    <phoneticPr fontId="1" type="noConversion"/>
  </si>
  <si>
    <t>C(5,2)</t>
    <phoneticPr fontId="1" type="noConversion"/>
  </si>
  <si>
    <t>C(5,3)</t>
    <phoneticPr fontId="1" type="noConversion"/>
  </si>
  <si>
    <t>C(5,4)</t>
    <phoneticPr fontId="1" type="noConversion"/>
  </si>
  <si>
    <t>C(5,5)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</si>
  <si>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</si>
  <si>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</si>
  <si>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</si>
  <si>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</si>
  <si>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</si>
  <si>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No,</t>
    <phoneticPr fontId="1" type="noConversion"/>
  </si>
  <si>
    <t>Count</t>
    <phoneticPr fontId="1" type="noConversion"/>
  </si>
  <si>
    <t>Describe GroupNum</t>
    <phoneticPr fontId="1" type="noConversion"/>
  </si>
  <si>
    <t>times before</t>
    <phoneticPr fontId="1" type="noConversion"/>
  </si>
  <si>
    <t>I Check:</t>
    <phoneticPr fontId="1" type="noConversion"/>
  </si>
  <si>
    <t>Result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</si>
  <si>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</si>
  <si>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</si>
  <si>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</si>
  <si>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</si>
  <si>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</si>
  <si>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</si>
  <si>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</si>
  <si>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43221*</t>
    <phoneticPr fontId="1" type="noConversion"/>
  </si>
  <si>
    <t>11111*</t>
    <phoneticPr fontId="1" type="noConversion"/>
  </si>
  <si>
    <t>11110*</t>
    <phoneticPr fontId="1" type="noConversion"/>
  </si>
  <si>
    <t>22211*</t>
    <phoneticPr fontId="1" type="noConversion"/>
  </si>
  <si>
    <t>33222*</t>
    <phoneticPr fontId="1" type="noConversion"/>
  </si>
  <si>
    <t>43333*</t>
    <phoneticPr fontId="1" type="noConversion"/>
  </si>
  <si>
    <t>44444*</t>
    <phoneticPr fontId="1" type="noConversion"/>
  </si>
  <si>
    <t>11100*</t>
    <phoneticPr fontId="1" type="noConversion"/>
  </si>
  <si>
    <t>22111*</t>
    <phoneticPr fontId="1" type="noConversion"/>
  </si>
  <si>
    <t>32222*</t>
    <phoneticPr fontId="1" type="noConversion"/>
  </si>
  <si>
    <t>33333*</t>
    <phoneticPr fontId="1" type="noConversion"/>
  </si>
  <si>
    <t>22110*</t>
    <phoneticPr fontId="1" type="noConversion"/>
  </si>
  <si>
    <t>21111*</t>
    <phoneticPr fontId="1" type="noConversion"/>
  </si>
  <si>
    <t>32221*</t>
    <phoneticPr fontId="1" type="noConversion"/>
  </si>
  <si>
    <t>22222*</t>
    <phoneticPr fontId="1" type="noConversion"/>
  </si>
  <si>
    <t>33332*</t>
    <phoneticPr fontId="1" type="noConversion"/>
  </si>
  <si>
    <t>33111*</t>
    <phoneticPr fontId="1" type="noConversion"/>
  </si>
  <si>
    <t>32220*</t>
    <phoneticPr fontId="1" type="noConversion"/>
  </si>
  <si>
    <t>32211*</t>
    <phoneticPr fontId="1" type="noConversion"/>
  </si>
  <si>
    <t>22221*</t>
    <phoneticPr fontId="1" type="noConversion"/>
  </si>
  <si>
    <t>43222*</t>
    <phoneticPr fontId="1" type="noConversion"/>
  </si>
  <si>
    <t>33331*</t>
    <phoneticPr fontId="1" type="noConversion"/>
  </si>
  <si>
    <t>33322*</t>
    <phoneticPr fontId="1" type="noConversion"/>
  </si>
  <si>
    <t>44333*</t>
    <phoneticPr fontId="1" type="noConversion"/>
  </si>
  <si>
    <t>42222*</t>
    <phoneticPr fontId="1" type="noConversion"/>
  </si>
  <si>
    <t>33330*</t>
    <phoneticPr fontId="1" type="noConversion"/>
  </si>
  <si>
    <t>33321*</t>
    <phoneticPr fontId="1" type="noConversion"/>
  </si>
  <si>
    <t>33222*</t>
    <phoneticPr fontId="1" type="noConversion"/>
  </si>
  <si>
    <t>44332*</t>
    <phoneticPr fontId="1" type="noConversion"/>
  </si>
  <si>
    <t>43333*</t>
    <phoneticPr fontId="1" type="noConversion"/>
  </si>
  <si>
    <t>53322*</t>
    <phoneticPr fontId="1" type="noConversion"/>
  </si>
  <si>
    <t>44331*</t>
    <phoneticPr fontId="1" type="noConversion"/>
  </si>
  <si>
    <t>44322*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</si>
  <si>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</si>
  <si>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</si>
  <si>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</si>
  <si>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</si>
  <si>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33333*</t>
    <phoneticPr fontId="1" type="noConversion"/>
  </si>
  <si>
    <t>54433*</t>
    <phoneticPr fontId="1" type="noConversion"/>
  </si>
  <si>
    <t>63333*</t>
    <phoneticPr fontId="1" type="noConversion"/>
  </si>
  <si>
    <t>54432*</t>
    <phoneticPr fontId="1" type="noConversion"/>
  </si>
  <si>
    <t>54333*</t>
    <phoneticPr fontId="1" type="noConversion"/>
  </si>
  <si>
    <t>44442*</t>
    <phoneticPr fontId="1" type="noConversion"/>
  </si>
  <si>
    <t>64444*</t>
    <phoneticPr fontId="1" type="noConversion"/>
  </si>
  <si>
    <t>64443*</t>
    <phoneticPr fontId="1" type="noConversion"/>
  </si>
  <si>
    <t>55533*</t>
    <phoneticPr fontId="1" type="noConversion"/>
  </si>
  <si>
    <t>o</t>
    <phoneticPr fontId="1" type="noConversion"/>
  </si>
  <si>
    <t>o</t>
    <phoneticPr fontId="1" type="noConversion"/>
  </si>
  <si>
    <t>55443*</t>
    <phoneticPr fontId="1" type="noConversion"/>
  </si>
  <si>
    <t>54444*</t>
    <phoneticPr fontId="1" type="noConversion"/>
  </si>
  <si>
    <t>o</t>
    <phoneticPr fontId="1" type="noConversion"/>
  </si>
  <si>
    <t>65544*</t>
    <phoneticPr fontId="1" type="noConversion"/>
  </si>
  <si>
    <t>55554*</t>
    <phoneticPr fontId="1" type="noConversion"/>
  </si>
  <si>
    <t>66555*</t>
    <phoneticPr fontId="1" type="noConversion"/>
  </si>
  <si>
    <t>66666*</t>
    <phoneticPr fontId="1" type="noConversion"/>
  </si>
  <si>
    <t>11000*</t>
    <phoneticPr fontId="1" type="noConversion"/>
  </si>
  <si>
    <t>DUP</t>
    <phoneticPr fontId="1" type="noConversion"/>
  </si>
  <si>
    <t>21111*</t>
    <phoneticPr fontId="1" type="noConversion"/>
  </si>
  <si>
    <t>22222*</t>
    <phoneticPr fontId="1" type="noConversion"/>
  </si>
  <si>
    <t>21110*</t>
    <phoneticPr fontId="1" type="noConversion"/>
  </si>
  <si>
    <t>11111*</t>
    <phoneticPr fontId="1" type="noConversion"/>
  </si>
  <si>
    <t>22221*</t>
    <phoneticPr fontId="1" type="noConversion"/>
  </si>
  <si>
    <t>22220*</t>
    <phoneticPr fontId="1" type="noConversion"/>
  </si>
  <si>
    <t>o</t>
    <phoneticPr fontId="1" type="noConversion"/>
  </si>
  <si>
    <t>o</t>
    <phoneticPr fontId="1" type="noConversion"/>
  </si>
  <si>
    <t>32111*</t>
    <phoneticPr fontId="1" type="noConversion"/>
  </si>
  <si>
    <t>33222*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</si>
  <si>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</si>
  <si>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</si>
  <si>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</si>
  <si>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</si>
  <si>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</si>
  <si>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</si>
  <si>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</si>
  <si>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</si>
  <si>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</si>
  <si>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</si>
  <si>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</si>
  <si>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</si>
  <si>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43331*</t>
    <phoneticPr fontId="1" type="noConversion"/>
  </si>
  <si>
    <t>44444*</t>
    <phoneticPr fontId="1" type="noConversion"/>
  </si>
  <si>
    <t>*54443</t>
    <phoneticPr fontId="1" type="noConversion"/>
  </si>
  <si>
    <t>o</t>
    <phoneticPr fontId="1" type="noConversion"/>
  </si>
  <si>
    <t>53333*</t>
    <phoneticPr fontId="1" type="noConversion"/>
  </si>
  <si>
    <t>o</t>
    <phoneticPr fontId="1" type="noConversion"/>
  </si>
  <si>
    <t>21100*</t>
    <phoneticPr fontId="1" type="noConversion"/>
  </si>
  <si>
    <t>11110*</t>
    <phoneticPr fontId="1" type="noConversion"/>
  </si>
  <si>
    <t>22211*</t>
    <phoneticPr fontId="1" type="noConversion"/>
  </si>
  <si>
    <t>31111*</t>
    <phoneticPr fontId="1" type="noConversion"/>
  </si>
  <si>
    <t>22210*</t>
    <phoneticPr fontId="1" type="noConversion"/>
  </si>
  <si>
    <t>22111*</t>
    <phoneticPr fontId="1" type="noConversion"/>
  </si>
  <si>
    <t>o</t>
    <phoneticPr fontId="1" type="noConversion"/>
  </si>
  <si>
    <t>32222*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</si>
  <si>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</si>
  <si>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</si>
  <si>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</si>
  <si>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43222*</t>
    <phoneticPr fontId="1" type="noConversion"/>
  </si>
  <si>
    <t>44332*</t>
    <phoneticPr fontId="1" type="noConversion"/>
  </si>
  <si>
    <t>31110*</t>
    <phoneticPr fontId="1" type="noConversion"/>
  </si>
  <si>
    <t>22200*</t>
    <phoneticPr fontId="1" type="noConversion"/>
  </si>
  <si>
    <t>22110*</t>
    <phoneticPr fontId="1" type="noConversion"/>
  </si>
  <si>
    <t>21111*</t>
    <phoneticPr fontId="1" type="noConversion"/>
  </si>
  <si>
    <t>o</t>
    <phoneticPr fontId="1" type="noConversion"/>
  </si>
  <si>
    <t>o</t>
    <phoneticPr fontId="1" type="noConversion"/>
  </si>
  <si>
    <t>32220*</t>
    <phoneticPr fontId="1" type="noConversion"/>
  </si>
  <si>
    <t>o</t>
    <phoneticPr fontId="1" type="noConversion"/>
  </si>
  <si>
    <t>44443*</t>
    <phoneticPr fontId="1" type="noConversion"/>
  </si>
  <si>
    <t>o</t>
    <phoneticPr fontId="1" type="noConversion"/>
  </si>
  <si>
    <t>o</t>
    <phoneticPr fontId="1" type="noConversion"/>
  </si>
  <si>
    <t>55544*</t>
    <phoneticPr fontId="1" type="noConversion"/>
  </si>
  <si>
    <t>o</t>
    <phoneticPr fontId="1" type="noConversion"/>
  </si>
  <si>
    <t>32221*</t>
    <phoneticPr fontId="1" type="noConversion"/>
  </si>
  <si>
    <t>33321*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</si>
  <si>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</si>
  <si>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</si>
  <si>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</si>
  <si>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</si>
  <si>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new range</t>
    <phoneticPr fontId="1" type="noConversion"/>
  </si>
  <si>
    <t>o</t>
    <phoneticPr fontId="1" type="noConversion"/>
  </si>
  <si>
    <t>44433*</t>
    <phoneticPr fontId="1" type="noConversion"/>
  </si>
  <si>
    <t>41111*</t>
    <phoneticPr fontId="1" type="noConversion"/>
  </si>
  <si>
    <t>32210*</t>
    <phoneticPr fontId="1" type="noConversion"/>
  </si>
  <si>
    <t>32111*</t>
    <phoneticPr fontId="1" type="noConversion"/>
  </si>
  <si>
    <t>22220*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</si>
  <si>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</si>
  <si>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</si>
  <si>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</si>
  <si>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</si>
  <si>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42222*</t>
    <phoneticPr fontId="1" type="noConversion"/>
  </si>
  <si>
    <t>o</t>
    <phoneticPr fontId="1" type="noConversion"/>
  </si>
  <si>
    <t>o</t>
    <phoneticPr fontId="1" type="noConversion"/>
  </si>
  <si>
    <t>44333*</t>
    <phoneticPr fontId="1" type="noConversion"/>
  </si>
  <si>
    <t>44444*</t>
    <phoneticPr fontId="1" type="noConversion"/>
  </si>
  <si>
    <t>42211*</t>
    <phoneticPr fontId="1" type="noConversion"/>
  </si>
  <si>
    <t>33220*</t>
    <phoneticPr fontId="1" type="noConversion"/>
  </si>
  <si>
    <t>33211*</t>
    <phoneticPr fontId="1" type="noConversion"/>
  </si>
  <si>
    <t>22222*</t>
    <phoneticPr fontId="1" type="noConversion"/>
  </si>
  <si>
    <t>43222*</t>
    <phoneticPr fontId="1" type="noConversion"/>
  </si>
  <si>
    <t>33331*</t>
    <phoneticPr fontId="1" type="noConversion"/>
  </si>
  <si>
    <t>43221*</t>
    <phoneticPr fontId="1" type="noConversion"/>
  </si>
  <si>
    <t>42222*</t>
    <phoneticPr fontId="1" type="noConversion"/>
  </si>
  <si>
    <t>33330*</t>
    <phoneticPr fontId="1" type="noConversion"/>
  </si>
  <si>
    <t>33321*</t>
    <phoneticPr fontId="1" type="noConversion"/>
  </si>
  <si>
    <t>43332*</t>
    <phoneticPr fontId="1" type="noConversion"/>
  </si>
  <si>
    <t>33333*</t>
    <phoneticPr fontId="1" type="noConversion"/>
  </si>
  <si>
    <t>44222*</t>
    <phoneticPr fontId="1" type="noConversion"/>
  </si>
  <si>
    <t>43331*</t>
    <phoneticPr fontId="1" type="noConversion"/>
  </si>
  <si>
    <t>43322*</t>
    <phoneticPr fontId="1" type="noConversion"/>
  </si>
  <si>
    <t>33332*</t>
    <phoneticPr fontId="1" type="noConversion"/>
  </si>
  <si>
    <t>44332*</t>
    <phoneticPr fontId="1" type="noConversion"/>
  </si>
  <si>
    <t>43333*</t>
    <phoneticPr fontId="1" type="noConversion"/>
  </si>
  <si>
    <t>44433*</t>
    <phoneticPr fontId="1" type="noConversion"/>
  </si>
  <si>
    <t>10000*</t>
    <phoneticPr fontId="1" type="noConversion"/>
  </si>
  <si>
    <t>11111*</t>
    <phoneticPr fontId="1" type="noConversion"/>
  </si>
  <si>
    <t>11110*</t>
    <phoneticPr fontId="1" type="noConversion"/>
  </si>
  <si>
    <t>22111*</t>
    <phoneticPr fontId="1" type="noConversion"/>
  </si>
  <si>
    <t>32221*</t>
    <phoneticPr fontId="1" type="noConversion"/>
  </si>
  <si>
    <t>11100*</t>
    <phoneticPr fontId="1" type="noConversion"/>
  </si>
  <si>
    <t>21111*</t>
    <phoneticPr fontId="1" type="noConversion"/>
  </si>
  <si>
    <t>22221*</t>
    <phoneticPr fontId="1" type="noConversion"/>
  </si>
  <si>
    <t>21110*</t>
    <phoneticPr fontId="1" type="noConversion"/>
  </si>
  <si>
    <t>22211*</t>
    <phoneticPr fontId="1" type="noConversion"/>
  </si>
  <si>
    <t>31111*</t>
    <phoneticPr fontId="1" type="noConversion"/>
  </si>
  <si>
    <t>22210*</t>
    <phoneticPr fontId="1" type="noConversion"/>
  </si>
  <si>
    <t>32211*</t>
    <phoneticPr fontId="1" type="noConversion"/>
  </si>
  <si>
    <t>33221*</t>
    <phoneticPr fontId="1" type="noConversion"/>
  </si>
  <si>
    <t>11000*</t>
    <phoneticPr fontId="1" type="noConversion"/>
  </si>
  <si>
    <t>ACDE+BCDE</t>
    <phoneticPr fontId="1" type="noConversion"/>
  </si>
  <si>
    <t>ABDE+ACDE+BCDE</t>
    <phoneticPr fontId="1" type="noConversion"/>
  </si>
  <si>
    <t>ABCE+ABDE+ACDE+BCDE</t>
    <phoneticPr fontId="1" type="noConversion"/>
  </si>
  <si>
    <t>ABCD+ABCE+ABDE+ACDE+BCDE</t>
    <phoneticPr fontId="1" type="noConversion"/>
  </si>
  <si>
    <t>CDE+ABDE</t>
    <phoneticPr fontId="1" type="noConversion"/>
  </si>
  <si>
    <t>CDE+ABCE+ABDE</t>
    <phoneticPr fontId="1" type="noConversion"/>
  </si>
  <si>
    <t>CDE+ABCD+ABCE+ABDE</t>
    <phoneticPr fontId="1" type="noConversion"/>
  </si>
  <si>
    <t>BDE+CDE+ABCE</t>
    <phoneticPr fontId="1" type="noConversion"/>
  </si>
  <si>
    <t>BDE+CDE+ABCD+ABCE</t>
    <phoneticPr fontId="1" type="noConversion"/>
  </si>
  <si>
    <t>BCE+BDE+CDE</t>
    <phoneticPr fontId="1" type="noConversion"/>
  </si>
  <si>
    <t>BCE+BDE+CDE+ABCD</t>
    <phoneticPr fontId="1" type="noConversion"/>
  </si>
  <si>
    <t>1+1</t>
    <phoneticPr fontId="1" type="noConversion"/>
  </si>
  <si>
    <t>2+1</t>
    <phoneticPr fontId="1" type="noConversion"/>
  </si>
  <si>
    <t>2+2</t>
    <phoneticPr fontId="1" type="noConversion"/>
  </si>
  <si>
    <t>3+1</t>
    <phoneticPr fontId="1" type="noConversion"/>
  </si>
  <si>
    <t>BCD+BCE+BDE+CDE</t>
    <phoneticPr fontId="1" type="noConversion"/>
  </si>
  <si>
    <t>ADE+BDE+CDE</t>
    <phoneticPr fontId="1" type="noConversion"/>
  </si>
  <si>
    <t>ADE+BDE+CDE+ABCE</t>
    <phoneticPr fontId="1" type="noConversion"/>
  </si>
  <si>
    <t>3+2</t>
    <phoneticPr fontId="1" type="noConversion"/>
  </si>
  <si>
    <t>ADE+BDE+CDE+ABCD+ABCE</t>
    <phoneticPr fontId="1" type="noConversion"/>
  </si>
  <si>
    <t>ADE+BCE</t>
    <phoneticPr fontId="1" type="noConversion"/>
  </si>
  <si>
    <t>ADE+BCE+ABCD</t>
    <phoneticPr fontId="1" type="noConversion"/>
  </si>
  <si>
    <t>ADE+BCE+CDE</t>
    <phoneticPr fontId="1" type="noConversion"/>
  </si>
  <si>
    <t>ADE+BCE+CDE+ABCD</t>
    <phoneticPr fontId="1" type="noConversion"/>
  </si>
  <si>
    <t>ADE+BCE+BDE+CDE</t>
    <phoneticPr fontId="1" type="noConversion"/>
  </si>
  <si>
    <t>4+1</t>
    <phoneticPr fontId="1" type="noConversion"/>
  </si>
  <si>
    <t>ADE+BCE+BDE+CDE+ABCD</t>
    <phoneticPr fontId="1" type="noConversion"/>
  </si>
  <si>
    <t>ADE+BCD+BCE</t>
    <phoneticPr fontId="1" type="noConversion"/>
  </si>
  <si>
    <t>ADE+BCD+BCE+CDE</t>
    <phoneticPr fontId="1" type="noConversion"/>
  </si>
  <si>
    <t>ADE+BCD+BCE+BDE+CDE</t>
    <phoneticPr fontId="1" type="noConversion"/>
  </si>
  <si>
    <t>ACE+ADE+BCE+BDE</t>
    <phoneticPr fontId="1" type="noConversion"/>
  </si>
  <si>
    <t>ACE+ADE+BCE+BDE+ABCD</t>
    <phoneticPr fontId="1" type="noConversion"/>
  </si>
  <si>
    <t>ACE+ADE+BCE+BDE+CDE</t>
    <phoneticPr fontId="1" type="noConversion"/>
  </si>
  <si>
    <t>5+1</t>
    <phoneticPr fontId="1" type="noConversion"/>
  </si>
  <si>
    <t>ACE+ADE+BCE+BDE+CDE+ABCD</t>
    <phoneticPr fontId="1" type="noConversion"/>
  </si>
  <si>
    <t>ACE+ADE+BCD+BDE</t>
    <phoneticPr fontId="1" type="noConversion"/>
  </si>
  <si>
    <t>ACE+ADE+BCD+BDE+CDE</t>
    <phoneticPr fontId="1" type="noConversion"/>
  </si>
  <si>
    <t>ACE+ADE+BCD+BCE+BDE</t>
    <phoneticPr fontId="1" type="noConversion"/>
  </si>
  <si>
    <t>ACE+ADE+BCD+BCE+BDE+CDE</t>
    <phoneticPr fontId="1" type="noConversion"/>
  </si>
  <si>
    <t>ACD+ACE+ADE+BCD+BCE+BDE</t>
    <phoneticPr fontId="1" type="noConversion"/>
  </si>
  <si>
    <t>ACD+ACE+ADE+BCD+BCE+BDE+CDE</t>
    <phoneticPr fontId="1" type="noConversion"/>
  </si>
  <si>
    <t>ABE+ACE+ADE+BCE+BDE+CDE</t>
    <phoneticPr fontId="1" type="noConversion"/>
  </si>
  <si>
    <t>7+1</t>
    <phoneticPr fontId="1" type="noConversion"/>
  </si>
  <si>
    <t>6+1</t>
    <phoneticPr fontId="1" type="noConversion"/>
  </si>
  <si>
    <t>ABE+ACE+ADE+BCE+BDE+CDE+ABCD</t>
    <phoneticPr fontId="1" type="noConversion"/>
  </si>
  <si>
    <t>ABE+ACE+ADE+BCD+BDE+CDE</t>
    <phoneticPr fontId="1" type="noConversion"/>
  </si>
  <si>
    <t>ABE+ACE+ADE+BCD+BCE+BDE+CDE</t>
    <phoneticPr fontId="1" type="noConversion"/>
  </si>
  <si>
    <t>ABE+ACD+BCD+BCE+BDE+CDE</t>
    <phoneticPr fontId="1" type="noConversion"/>
  </si>
  <si>
    <t>ABE+ACD+ADE+BCD+BCE</t>
    <phoneticPr fontId="1" type="noConversion"/>
  </si>
  <si>
    <t>ABE+ACD+ADE+BCD+BCE+BDE+CDE</t>
    <phoneticPr fontId="1" type="noConversion"/>
  </si>
  <si>
    <t>ABE+ACD+ACE+ADE+BCD+BCE+BDE</t>
    <phoneticPr fontId="1" type="noConversion"/>
  </si>
  <si>
    <t>ABE+ACD+ACE+ADE+BCD+BCE+BDE+CDE</t>
    <phoneticPr fontId="1" type="noConversion"/>
  </si>
  <si>
    <t>ABD+ACD+ACE+BCE+BDE+CDE</t>
    <phoneticPr fontId="1" type="noConversion"/>
  </si>
  <si>
    <t>ABD+ABE+ACD+ACE+BCD+BCE+BDE+CDE</t>
    <phoneticPr fontId="1" type="noConversion"/>
  </si>
  <si>
    <t>ABD+ABE+ACD+ACE+ADE+BCD+BCE+BDE+CDE</t>
    <phoneticPr fontId="1" type="noConversion"/>
  </si>
  <si>
    <t>ABC+ADE+BCE+BDE+CDE</t>
    <phoneticPr fontId="1" type="noConversion"/>
  </si>
  <si>
    <t>ABC+ABD+ABE+ACD+ACE+ADE+BCD+BCE+BDE+CDE</t>
    <phoneticPr fontId="1" type="noConversion"/>
  </si>
  <si>
    <t>2+4</t>
    <phoneticPr fontId="1" type="noConversion"/>
  </si>
  <si>
    <t>2 &amp; 4</t>
    <phoneticPr fontId="1" type="noConversion"/>
  </si>
  <si>
    <t>DE+ABCE</t>
    <phoneticPr fontId="1" type="noConversion"/>
  </si>
  <si>
    <t>DE+ABCD+ABCE</t>
    <phoneticPr fontId="1" type="noConversion"/>
  </si>
  <si>
    <t>2 &amp; 3</t>
    <phoneticPr fontId="1" type="noConversion"/>
  </si>
  <si>
    <t>3 &amp; 4</t>
    <phoneticPr fontId="1" type="noConversion"/>
  </si>
  <si>
    <t>DE+BCE</t>
    <phoneticPr fontId="1" type="noConversion"/>
  </si>
  <si>
    <t>2 &amp; 3 &amp; 4</t>
    <phoneticPr fontId="1" type="noConversion"/>
  </si>
  <si>
    <t>1+1+1</t>
    <phoneticPr fontId="1" type="noConversion"/>
  </si>
  <si>
    <t>DE+BCE+ABCD</t>
    <phoneticPr fontId="1" type="noConversion"/>
  </si>
  <si>
    <t>DE+BCD+BCE</t>
    <phoneticPr fontId="1" type="noConversion"/>
  </si>
  <si>
    <t>DE+ACD+BCE</t>
    <phoneticPr fontId="1" type="noConversion"/>
  </si>
  <si>
    <t>DE+ABE+ACD+BCD+BCE</t>
    <phoneticPr fontId="1" type="noConversion"/>
  </si>
  <si>
    <t>1+6</t>
    <phoneticPr fontId="1" type="noConversion"/>
  </si>
  <si>
    <t>DE+ABD+ABE+ACD+ACE+BCD+BCE</t>
    <phoneticPr fontId="1" type="noConversion"/>
  </si>
  <si>
    <t>DE+ABC</t>
    <phoneticPr fontId="1" type="noConversion"/>
  </si>
  <si>
    <t>CE+ADE+BDE</t>
    <phoneticPr fontId="1" type="noConversion"/>
  </si>
  <si>
    <t>1+2+1</t>
    <phoneticPr fontId="1" type="noConversion"/>
  </si>
  <si>
    <t>CE+ADE+BDE+ABCD</t>
    <phoneticPr fontId="1" type="noConversion"/>
  </si>
  <si>
    <t>CE+ADE+BCD+BDE</t>
    <phoneticPr fontId="1" type="noConversion"/>
  </si>
  <si>
    <t>CE+ABE+ACD+ADE+BCD+BDE</t>
    <phoneticPr fontId="1" type="noConversion"/>
  </si>
  <si>
    <t>CE+DE</t>
    <phoneticPr fontId="1" type="noConversion"/>
  </si>
  <si>
    <t>CE+DE+ABCD</t>
    <phoneticPr fontId="1" type="noConversion"/>
  </si>
  <si>
    <t>CE+DE+BCD</t>
    <phoneticPr fontId="1" type="noConversion"/>
  </si>
  <si>
    <t>CE+DE+ABE</t>
    <phoneticPr fontId="1" type="noConversion"/>
  </si>
  <si>
    <t>2+1+1</t>
    <phoneticPr fontId="1" type="noConversion"/>
  </si>
  <si>
    <t>CE+DE+ABE+ABCD</t>
    <phoneticPr fontId="1" type="noConversion"/>
  </si>
  <si>
    <t>CE+DE+ABE+BCD</t>
    <phoneticPr fontId="1" type="noConversion"/>
  </si>
  <si>
    <t>2+3</t>
    <phoneticPr fontId="1" type="noConversion"/>
  </si>
  <si>
    <t>CE+DE+ABE+ACD+BCD</t>
    <phoneticPr fontId="1" type="noConversion"/>
  </si>
  <si>
    <t>CE+DE+ABD</t>
    <phoneticPr fontId="1" type="noConversion"/>
  </si>
  <si>
    <t>CE+DE+ABC+ABD</t>
    <phoneticPr fontId="1" type="noConversion"/>
  </si>
  <si>
    <t>CD+ACE+ADE+BCE+BDE</t>
    <phoneticPr fontId="1" type="noConversion"/>
  </si>
  <si>
    <t>CD+ABE+ACE+BDE</t>
    <phoneticPr fontId="1" type="noConversion"/>
  </si>
  <si>
    <t>CD+ABE+ACE+ADE+BCE+BDE</t>
    <phoneticPr fontId="1" type="noConversion"/>
  </si>
  <si>
    <t>CD+DE+ABE+BCE</t>
    <phoneticPr fontId="1" type="noConversion"/>
  </si>
  <si>
    <t>CD+DE+ABD+ABE+ACE+BCE</t>
    <phoneticPr fontId="1" type="noConversion"/>
  </si>
  <si>
    <t>CD+CE+ABE+ADE+BDE</t>
    <phoneticPr fontId="1" type="noConversion"/>
  </si>
  <si>
    <t>CD+CE+DE</t>
    <phoneticPr fontId="1" type="noConversion"/>
  </si>
  <si>
    <t>CD+CE+DE+ABE</t>
    <phoneticPr fontId="1" type="noConversion"/>
  </si>
  <si>
    <t>CD+CE+DE+ABD+ABE</t>
    <phoneticPr fontId="1" type="noConversion"/>
  </si>
  <si>
    <t>3+3</t>
    <phoneticPr fontId="1" type="noConversion"/>
  </si>
  <si>
    <t>CD+CE+DE+ABC+ABD+ABE</t>
    <phoneticPr fontId="1" type="noConversion"/>
  </si>
  <si>
    <t>BE+ACD+CDE</t>
    <phoneticPr fontId="1" type="noConversion"/>
  </si>
  <si>
    <t>BE+DE+ACD+ACE+BCD</t>
    <phoneticPr fontId="1" type="noConversion"/>
  </si>
  <si>
    <t>BE+CE+DE</t>
    <phoneticPr fontId="1" type="noConversion"/>
  </si>
  <si>
    <t>BE+CE+DE+ABCD</t>
    <phoneticPr fontId="1" type="noConversion"/>
  </si>
  <si>
    <t>BE+CE+DE+BCD</t>
    <phoneticPr fontId="1" type="noConversion"/>
  </si>
  <si>
    <t>BE+CE+DE+ACD</t>
    <phoneticPr fontId="1" type="noConversion"/>
  </si>
  <si>
    <t>BE+CE+DE+ACD+BCD</t>
    <phoneticPr fontId="1" type="noConversion"/>
  </si>
  <si>
    <t>BE+CE+DE+ABD+ACD</t>
    <phoneticPr fontId="1" type="noConversion"/>
  </si>
  <si>
    <t>BE+CE+DE+ABC+ABD+ACD</t>
    <phoneticPr fontId="1" type="noConversion"/>
  </si>
  <si>
    <t>BE+CD</t>
    <phoneticPr fontId="1" type="noConversion"/>
  </si>
  <si>
    <t>BE+CD+DE</t>
    <phoneticPr fontId="1" type="noConversion"/>
  </si>
  <si>
    <t>BE+CD+DE+ACE</t>
    <phoneticPr fontId="1" type="noConversion"/>
  </si>
  <si>
    <t>BE+CD+CE+ABD+ADE</t>
    <phoneticPr fontId="1" type="noConversion"/>
  </si>
  <si>
    <t>BE+CD+CE+DE</t>
    <phoneticPr fontId="1" type="noConversion"/>
  </si>
  <si>
    <t>BE+CD+CE+DE+ABD</t>
    <phoneticPr fontId="1" type="noConversion"/>
  </si>
  <si>
    <t>4+2</t>
    <phoneticPr fontId="1" type="noConversion"/>
  </si>
  <si>
    <t>BE+CD+CE+DE+ABC+ABD</t>
    <phoneticPr fontId="1" type="noConversion"/>
  </si>
  <si>
    <t>BD+CE+ABC+ADE</t>
    <phoneticPr fontId="1" type="noConversion"/>
  </si>
  <si>
    <t>BD+CE+DE+ABE+ACD</t>
    <phoneticPr fontId="1" type="noConversion"/>
  </si>
  <si>
    <t>BD+CE+DE+ABC</t>
    <phoneticPr fontId="1" type="noConversion"/>
  </si>
  <si>
    <t>BD+CE+DE+ABC+ABE+ACD</t>
    <phoneticPr fontId="1" type="noConversion"/>
  </si>
  <si>
    <t>BD+BE+CD+CE</t>
    <phoneticPr fontId="1" type="noConversion"/>
  </si>
  <si>
    <t>BD+BE+CD+CE+ADE</t>
    <phoneticPr fontId="1" type="noConversion"/>
  </si>
  <si>
    <t>BD+BE+CD+CE+DE</t>
    <phoneticPr fontId="1" type="noConversion"/>
  </si>
  <si>
    <t>BD+BE+CD+CE+DE+ABC</t>
    <phoneticPr fontId="1" type="noConversion"/>
  </si>
  <si>
    <t>BC+ADE+BDE+CDE</t>
    <phoneticPr fontId="1" type="noConversion"/>
  </si>
  <si>
    <t>BC+ACE+ADE+BDE+CDE</t>
    <phoneticPr fontId="1" type="noConversion"/>
  </si>
  <si>
    <t>BC+BD+ACE+ADE+CDE</t>
    <phoneticPr fontId="1" type="noConversion"/>
  </si>
  <si>
    <t>BC+BD+CE+DE+ABE+ACD</t>
    <phoneticPr fontId="1" type="noConversion"/>
  </si>
  <si>
    <t>3+4</t>
    <phoneticPr fontId="1" type="noConversion"/>
  </si>
  <si>
    <t>BC+BD+BE+ACD+ACE+ADE+CDE</t>
    <phoneticPr fontId="1" type="noConversion"/>
  </si>
  <si>
    <t>BC+BD+BE+CD+CE+DE</t>
    <phoneticPr fontId="1" type="noConversion"/>
  </si>
  <si>
    <t>AE+BCD+BCE+BDE+CDE</t>
    <phoneticPr fontId="1" type="noConversion"/>
  </si>
  <si>
    <t>AE+BE+BCD+CDE</t>
    <phoneticPr fontId="1" type="noConversion"/>
  </si>
  <si>
    <t>AE+BE+ACD+BCD+CDE</t>
    <phoneticPr fontId="1" type="noConversion"/>
  </si>
  <si>
    <t>AE+BE+CE+DE</t>
    <phoneticPr fontId="1" type="noConversion"/>
  </si>
  <si>
    <t>AE+BE+CE+DE+ABCD</t>
    <phoneticPr fontId="1" type="noConversion"/>
  </si>
  <si>
    <t>AE+BE+CE+DE+BCD</t>
    <phoneticPr fontId="1" type="noConversion"/>
  </si>
  <si>
    <t>4+3</t>
    <phoneticPr fontId="1" type="noConversion"/>
  </si>
  <si>
    <t>AE+BE+CE+DE+ABD+ACD+BCD</t>
    <phoneticPr fontId="1" type="noConversion"/>
  </si>
  <si>
    <t>4+4</t>
    <phoneticPr fontId="1" type="noConversion"/>
  </si>
  <si>
    <t>AE+BE+CE+DE+ABC+ABD+ACD+BCD</t>
    <phoneticPr fontId="1" type="noConversion"/>
  </si>
  <si>
    <t>AE+BE+CD</t>
    <phoneticPr fontId="1" type="noConversion"/>
  </si>
  <si>
    <t>AE+BE+CD+DE</t>
    <phoneticPr fontId="1" type="noConversion"/>
  </si>
  <si>
    <t>AE+BE+CD+CE+DE</t>
    <phoneticPr fontId="1" type="noConversion"/>
  </si>
  <si>
    <t>5+2</t>
    <phoneticPr fontId="1" type="noConversion"/>
  </si>
  <si>
    <t>AE+BE+CD+CE+DE+ABC+ABD</t>
    <phoneticPr fontId="1" type="noConversion"/>
  </si>
  <si>
    <t>AE+BD+CD+CE</t>
    <phoneticPr fontId="1" type="noConversion"/>
  </si>
  <si>
    <t>AE+BD+CD+CE+DE</t>
    <phoneticPr fontId="1" type="noConversion"/>
  </si>
  <si>
    <t>AE+BD+BE+CD+CE</t>
    <phoneticPr fontId="1" type="noConversion"/>
  </si>
  <si>
    <t>AE+BD+BE+CD+CE+DE</t>
    <phoneticPr fontId="1" type="noConversion"/>
  </si>
  <si>
    <t>AE+BD+BE+CD+CE+DE+ABC</t>
    <phoneticPr fontId="1" type="noConversion"/>
  </si>
  <si>
    <t>AE+BC+BD+CD+CE+DE</t>
    <phoneticPr fontId="1" type="noConversion"/>
  </si>
  <si>
    <t>AE+BC+BD+BE+CD+CE+DE</t>
    <phoneticPr fontId="1" type="noConversion"/>
  </si>
  <si>
    <t>AD+ABE+ACE+BCD+BCE+BDE+CDE</t>
    <phoneticPr fontId="1" type="noConversion"/>
  </si>
  <si>
    <t>AD+BE+CE+DE+BCD</t>
    <phoneticPr fontId="1" type="noConversion"/>
  </si>
  <si>
    <t>AD+BE+CE+DE+ABC</t>
    <phoneticPr fontId="1" type="noConversion"/>
  </si>
  <si>
    <t>AD+BE+CE+DE+ABC+BCD</t>
    <phoneticPr fontId="1" type="noConversion"/>
  </si>
  <si>
    <t>AD+BE+CD+CE+DE+ABC</t>
    <phoneticPr fontId="1" type="noConversion"/>
  </si>
  <si>
    <t>AD+AE+BCD+BCE+BDE+CDE</t>
    <phoneticPr fontId="1" type="noConversion"/>
  </si>
  <si>
    <t>2+5</t>
    <phoneticPr fontId="1" type="noConversion"/>
  </si>
  <si>
    <t>AD+AE+ABC+BCD+BCE+BDE+CDE</t>
    <phoneticPr fontId="1" type="noConversion"/>
  </si>
  <si>
    <t>AD+AE+BD+BE+CD+CE</t>
    <phoneticPr fontId="1" type="noConversion"/>
  </si>
  <si>
    <t>AD+AE+BD+BE+CD+CE+DE</t>
    <phoneticPr fontId="1" type="noConversion"/>
  </si>
  <si>
    <t>AD+AE+BD+BE+CD+CE+DE+ABC</t>
    <phoneticPr fontId="1" type="noConversion"/>
  </si>
  <si>
    <t>AD+AE+BC+BE+CE+DE</t>
    <phoneticPr fontId="1" type="noConversion"/>
  </si>
  <si>
    <t>AD+AE+BC+BE+CD</t>
    <phoneticPr fontId="1" type="noConversion"/>
  </si>
  <si>
    <t>AD+AE+BC+BE+CD+CE+DE</t>
    <phoneticPr fontId="1" type="noConversion"/>
  </si>
  <si>
    <t>AD+AE+BC+BD+BE+CD+CE</t>
    <phoneticPr fontId="1" type="noConversion"/>
  </si>
  <si>
    <t>AD+AE+BC+BD+BE+CD+CE+DE</t>
    <phoneticPr fontId="1" type="noConversion"/>
  </si>
  <si>
    <t>AC+BD+ADE+BCE+CDE</t>
    <phoneticPr fontId="1" type="noConversion"/>
  </si>
  <si>
    <t>AC+BD+CE+DE+ABE</t>
    <phoneticPr fontId="1" type="noConversion"/>
  </si>
  <si>
    <t>AC+BD+BE+CD+CE+ADE</t>
    <phoneticPr fontId="1" type="noConversion"/>
  </si>
  <si>
    <t>AC+AD+BC+BD+CE+DE+ABE</t>
    <phoneticPr fontId="1" type="noConversion"/>
  </si>
  <si>
    <t>AC+AD+AE+BC+BD+BE+CE+DE</t>
    <phoneticPr fontId="1" type="noConversion"/>
  </si>
  <si>
    <t>AC+AD+AE+BC+BD+BE+CD+CE+DE</t>
    <phoneticPr fontId="1" type="noConversion"/>
  </si>
  <si>
    <t>AB+ACD+ADE+BCE+BDE+CDE</t>
    <phoneticPr fontId="1" type="noConversion"/>
  </si>
  <si>
    <t>1+7</t>
    <phoneticPr fontId="1" type="noConversion"/>
  </si>
  <si>
    <t>AB+ACD+ACE+ADE+BCD+BCE+BDE+CDE</t>
    <phoneticPr fontId="1" type="noConversion"/>
  </si>
  <si>
    <t>AB+CE+DE+BCD</t>
    <phoneticPr fontId="1" type="noConversion"/>
  </si>
  <si>
    <t>AB+CD+CE+DE</t>
    <phoneticPr fontId="1" type="noConversion"/>
  </si>
  <si>
    <t>AB+BE+CD+CE+DE</t>
    <phoneticPr fontId="1" type="noConversion"/>
  </si>
  <si>
    <t>AB+AD+BE+CD+CE+DE</t>
    <phoneticPr fontId="1" type="noConversion"/>
  </si>
  <si>
    <t>AB+AC+AD+AE+BC+BD+BE+CD+CE+DE</t>
    <phoneticPr fontId="1" type="noConversion"/>
  </si>
  <si>
    <t>1 &amp; 4</t>
    <phoneticPr fontId="1" type="noConversion"/>
  </si>
  <si>
    <t>E+ABCD</t>
    <phoneticPr fontId="1" type="noConversion"/>
  </si>
  <si>
    <t>1 &amp; 3</t>
    <phoneticPr fontId="1" type="noConversion"/>
  </si>
  <si>
    <t>E+BCD</t>
    <phoneticPr fontId="1" type="noConversion"/>
  </si>
  <si>
    <t>1 &amp; 2</t>
    <phoneticPr fontId="1" type="noConversion"/>
  </si>
  <si>
    <t>E+CD</t>
    <phoneticPr fontId="1" type="noConversion"/>
  </si>
  <si>
    <t>E+AD+BC</t>
    <phoneticPr fontId="1" type="noConversion"/>
  </si>
  <si>
    <t>1 &amp; 2 &amp; 3</t>
    <phoneticPr fontId="1" type="noConversion"/>
  </si>
  <si>
    <t>D+CE+ABE</t>
    <phoneticPr fontId="1" type="noConversion"/>
  </si>
  <si>
    <t>D+BE+CE</t>
    <phoneticPr fontId="1" type="noConversion"/>
  </si>
  <si>
    <t>D+AE+BE+CE</t>
    <phoneticPr fontId="1" type="noConversion"/>
  </si>
  <si>
    <t>C+ADE+BDE</t>
    <phoneticPr fontId="1" type="noConversion"/>
  </si>
  <si>
    <t>C+AE+BD+DE</t>
    <phoneticPr fontId="1" type="noConversion"/>
  </si>
  <si>
    <t>o</t>
    <phoneticPr fontId="1" type="noConversion"/>
  </si>
  <si>
    <t>D+E</t>
    <phoneticPr fontId="1" type="noConversion"/>
  </si>
  <si>
    <t>C+D+E</t>
    <phoneticPr fontId="1" type="noConversion"/>
  </si>
  <si>
    <t>C+D+E+AB</t>
    <phoneticPr fontId="1" type="noConversion"/>
  </si>
  <si>
    <t>B+CE+DE+ACD</t>
    <phoneticPr fontId="1" type="noConversion"/>
  </si>
  <si>
    <t>B+CD+CE+DE</t>
    <phoneticPr fontId="1" type="noConversion"/>
  </si>
  <si>
    <t>B+AE+CD+CE+DE</t>
    <phoneticPr fontId="1" type="noConversion"/>
  </si>
  <si>
    <t>B+C+D+E</t>
    <phoneticPr fontId="1" type="noConversion"/>
  </si>
  <si>
    <t>A+BCE+BDE+CDE</t>
    <phoneticPr fontId="1" type="noConversion"/>
  </si>
  <si>
    <t>A+BCD+BCE+BDE+CDE</t>
    <phoneticPr fontId="1" type="noConversion"/>
  </si>
  <si>
    <t>1+1+2</t>
    <phoneticPr fontId="1" type="noConversion"/>
  </si>
  <si>
    <t>A+DE+BCD+BCE</t>
    <phoneticPr fontId="1" type="noConversion"/>
  </si>
  <si>
    <t>1+3+1</t>
    <phoneticPr fontId="1" type="noConversion"/>
  </si>
  <si>
    <t>A+BE+CE+DE+BCD</t>
    <phoneticPr fontId="1" type="noConversion"/>
  </si>
  <si>
    <t>A+BD+BE+CD+CE</t>
    <phoneticPr fontId="1" type="noConversion"/>
  </si>
  <si>
    <t>A+BD+BE+CD+CE+DE</t>
    <phoneticPr fontId="1" type="noConversion"/>
  </si>
  <si>
    <t>A+BC+BD+BE+CD+CE+DE</t>
    <phoneticPr fontId="1" type="noConversion"/>
  </si>
  <si>
    <t>A+B+CD+CE+DE</t>
    <phoneticPr fontId="1" type="noConversion"/>
  </si>
  <si>
    <t>A+B+C+D+E</t>
    <phoneticPr fontId="1" type="noConversion"/>
  </si>
  <si>
    <t>D+E+BC</t>
    <phoneticPr fontId="1" type="noConversion"/>
  </si>
  <si>
    <t>A+B+CE+DE</t>
    <phoneticPr fontId="1" type="noConversion"/>
  </si>
  <si>
    <t>BDE+CDE</t>
    <phoneticPr fontId="1" type="noConversion"/>
  </si>
  <si>
    <t>E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</si>
  <si>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</si>
  <si>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</si>
  <si>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</si>
  <si>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</si>
  <si>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433+433+433+432+332</t>
    <phoneticPr fontId="1" type="noConversion"/>
  </si>
  <si>
    <t>433+433+333+432+432</t>
    <phoneticPr fontId="1" type="noConversion"/>
  </si>
  <si>
    <t>444+443+443+443+443+433</t>
    <phoneticPr fontId="1" type="noConversion"/>
  </si>
  <si>
    <t>443+443+443+443+443+443</t>
    <phoneticPr fontId="1" type="noConversion"/>
  </si>
  <si>
    <t>22+22+21+21</t>
    <phoneticPr fontId="1" type="noConversion"/>
  </si>
  <si>
    <t>22+22+22+11</t>
    <phoneticPr fontId="1" type="noConversion"/>
  </si>
  <si>
    <t>32+32+31+22+22</t>
    <phoneticPr fontId="1" type="noConversion"/>
  </si>
  <si>
    <t>32+32+32+22+21</t>
    <phoneticPr fontId="1" type="noConversion"/>
  </si>
  <si>
    <t>33+32+32+32+32+22</t>
    <phoneticPr fontId="1" type="noConversion"/>
  </si>
  <si>
    <t>32+32+32+32+32+32</t>
    <phoneticPr fontId="1" type="noConversion"/>
  </si>
  <si>
    <t>221+221+22</t>
    <phoneticPr fontId="1" type="noConversion"/>
  </si>
  <si>
    <t>222+221+21</t>
    <phoneticPr fontId="1" type="noConversion"/>
  </si>
  <si>
    <t>322+322+322+22</t>
    <phoneticPr fontId="1" type="noConversion"/>
  </si>
  <si>
    <t>322+322+222+32</t>
    <phoneticPr fontId="1" type="noConversion"/>
  </si>
  <si>
    <t>332+322+331+32</t>
    <phoneticPr fontId="1" type="noConversion"/>
  </si>
  <si>
    <t>332+332+331+22</t>
    <phoneticPr fontId="1" type="noConversion"/>
  </si>
  <si>
    <t>o</t>
    <phoneticPr fontId="1" type="noConversion"/>
  </si>
  <si>
    <t>AD+BCE+BDE+CDE</t>
    <phoneticPr fontId="1" type="noConversion"/>
  </si>
  <si>
    <t>332+332+322+31</t>
    <phoneticPr fontId="1" type="noConversion"/>
  </si>
  <si>
    <t>432+432+432+432+33</t>
    <phoneticPr fontId="1" type="noConversion"/>
  </si>
  <si>
    <t>433+432+432+432+32</t>
    <phoneticPr fontId="1" type="noConversion"/>
  </si>
  <si>
    <t>o</t>
    <phoneticPr fontId="1" type="noConversion"/>
  </si>
  <si>
    <t>AE+ABC+BCD+BDE+CDE</t>
    <phoneticPr fontId="1" type="noConversion"/>
  </si>
  <si>
    <t>333+333+333+332+32</t>
    <phoneticPr fontId="1" type="noConversion"/>
  </si>
  <si>
    <t>333+333+332+332+33</t>
    <phoneticPr fontId="1" type="noConversion"/>
  </si>
  <si>
    <t>443+443+443+433+433+33</t>
    <phoneticPr fontId="1" type="noConversion"/>
  </si>
  <si>
    <t>443+443+433+433+433+43</t>
    <phoneticPr fontId="1" type="noConversion"/>
  </si>
  <si>
    <t>211+22+21</t>
    <phoneticPr fontId="1" type="noConversion"/>
  </si>
  <si>
    <t>BD+CE+ADE</t>
    <phoneticPr fontId="1" type="noConversion"/>
  </si>
  <si>
    <t>221+21+21</t>
    <phoneticPr fontId="1" type="noConversion"/>
  </si>
  <si>
    <t>o</t>
    <phoneticPr fontId="1" type="noConversion"/>
  </si>
  <si>
    <t>AE+CD+BCE+BDE</t>
    <phoneticPr fontId="1" type="noConversion"/>
  </si>
  <si>
    <t>322+321+32+22</t>
    <phoneticPr fontId="1" type="noConversion"/>
  </si>
  <si>
    <t>322+221+32+32</t>
    <phoneticPr fontId="1" type="noConversion"/>
  </si>
  <si>
    <t>322+222+32+31</t>
    <phoneticPr fontId="1" type="noConversion"/>
  </si>
  <si>
    <t>322+322+22+31</t>
    <phoneticPr fontId="1" type="noConversion"/>
  </si>
  <si>
    <t>22+22+222+222</t>
    <phoneticPr fontId="1" type="noConversion"/>
  </si>
  <si>
    <t>22'+22'+222+222</t>
    <phoneticPr fontId="1" type="noConversion"/>
  </si>
  <si>
    <t>332+332+322+33+33</t>
    <phoneticPr fontId="1" type="noConversion"/>
  </si>
  <si>
    <t>332+332+332+33+32</t>
    <phoneticPr fontId="1" type="noConversion"/>
  </si>
  <si>
    <t>333+332+332+32+32</t>
    <phoneticPr fontId="1" type="noConversion"/>
  </si>
  <si>
    <t>333+332+332+32'+32'</t>
    <phoneticPr fontId="1" type="noConversion"/>
  </si>
  <si>
    <t>333+332+332+3'2+3'2</t>
    <phoneticPr fontId="1" type="noConversion"/>
  </si>
  <si>
    <t>433+433+433+333+43+33</t>
    <phoneticPr fontId="1" type="noConversion"/>
  </si>
  <si>
    <t>o</t>
    <phoneticPr fontId="1" type="noConversion"/>
  </si>
  <si>
    <t>BC+BD+ABE+ACE+ADE+CDE</t>
    <phoneticPr fontId="1" type="noConversion"/>
  </si>
  <si>
    <t>433+433+433+433+33+33</t>
    <phoneticPr fontId="1" type="noConversion"/>
  </si>
  <si>
    <t>311+32+32+22</t>
    <phoneticPr fontId="1" type="noConversion"/>
  </si>
  <si>
    <t>221+32+32+31</t>
    <phoneticPr fontId="1" type="noConversion"/>
  </si>
  <si>
    <t>321+32+31+22</t>
    <phoneticPr fontId="1" type="noConversion"/>
  </si>
  <si>
    <t>221+22+22+22</t>
    <phoneticPr fontId="1" type="noConversion"/>
  </si>
  <si>
    <t>222+22+22+21</t>
    <phoneticPr fontId="1" type="noConversion"/>
  </si>
  <si>
    <t>332+322+32+32+32</t>
    <phoneticPr fontId="1" type="noConversion"/>
  </si>
  <si>
    <t>3[22]+3[22]+33+3[2]+3[2]</t>
    <phoneticPr fontId="1" type="noConversion"/>
  </si>
  <si>
    <t>322+322+[3]3+[3]2+[3]2</t>
    <phoneticPr fontId="1" type="noConversion"/>
  </si>
  <si>
    <t>322+322+3'3+3'2+32</t>
    <phoneticPr fontId="1" type="noConversion"/>
  </si>
  <si>
    <t>[33]3+[33]3+[33]3+33+33+33</t>
    <phoneticPr fontId="1" type="noConversion"/>
  </si>
  <si>
    <t>3'33+3'33+3'33+3[3]+3[3]+3[3]</t>
    <phoneticPr fontId="1" type="noConversion"/>
  </si>
  <si>
    <t>3'33+3'33+3'33+33+33+33</t>
    <phoneticPr fontId="1" type="noConversion"/>
  </si>
  <si>
    <t>321+33+32+32+32</t>
    <phoneticPr fontId="1" type="noConversion"/>
  </si>
  <si>
    <t>331+32+32+32+32</t>
    <phoneticPr fontId="1" type="noConversion"/>
  </si>
  <si>
    <t>322+33+32+32+31</t>
    <phoneticPr fontId="1" type="noConversion"/>
  </si>
  <si>
    <t>222+32+32+32+22</t>
    <phoneticPr fontId="1" type="noConversion"/>
  </si>
  <si>
    <t>322+32+32+22+22</t>
    <phoneticPr fontId="1" type="noConversion"/>
  </si>
  <si>
    <t>332+332+33+33+33+33</t>
    <phoneticPr fontId="1" type="noConversion"/>
  </si>
  <si>
    <t>3[32]+3[32]+33+33+33+33</t>
    <phoneticPr fontId="1" type="noConversion"/>
  </si>
  <si>
    <t>333+332+33+33+33+32</t>
    <phoneticPr fontId="1" type="noConversion"/>
  </si>
  <si>
    <t>AE+BD+BE+CE+DE+ACD</t>
    <phoneticPr fontId="1" type="noConversion"/>
  </si>
  <si>
    <t>322+33+32+32+32+32</t>
    <phoneticPr fontId="1" type="noConversion"/>
  </si>
  <si>
    <t>332+32+32+32+32+22</t>
    <phoneticPr fontId="1" type="noConversion"/>
  </si>
  <si>
    <t>D+E+ABC</t>
    <phoneticPr fontId="1" type="noConversion"/>
  </si>
  <si>
    <t>DE+ABE+ACE+BCD</t>
    <phoneticPr fontId="1" type="noConversion"/>
  </si>
  <si>
    <t>+</t>
    <phoneticPr fontId="1" type="noConversion"/>
  </si>
  <si>
    <t>-</t>
    <phoneticPr fontId="1" type="noConversion"/>
  </si>
  <si>
    <t>Sum</t>
    <phoneticPr fontId="1" type="noConversion"/>
  </si>
  <si>
    <t>1-w</t>
    <phoneticPr fontId="1" type="noConversion"/>
  </si>
  <si>
    <t>2-w</t>
    <phoneticPr fontId="1" type="noConversion"/>
  </si>
  <si>
    <t>wT</t>
    <phoneticPr fontId="1" type="noConversion"/>
  </si>
  <si>
    <t>列標籤</t>
  </si>
  <si>
    <t># Objective value =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</si>
  <si>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</si>
  <si>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</si>
  <si>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</si>
  <si>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</si>
  <si>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</si>
  <si>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</si>
  <si>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</si>
  <si>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</si>
  <si>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</si>
  <si>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</si>
  <si>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AB1</t>
  </si>
  <si>
    <t>AB2</t>
  </si>
  <si>
    <t>AC1</t>
  </si>
  <si>
    <t>AC2</t>
  </si>
  <si>
    <t>AD1</t>
  </si>
  <si>
    <t>AD2</t>
  </si>
  <si>
    <t>AE1</t>
  </si>
  <si>
    <t>AE2</t>
  </si>
  <si>
    <t>BC1</t>
  </si>
  <si>
    <t>BC2</t>
  </si>
  <si>
    <t>BD1</t>
  </si>
  <si>
    <t>BD2</t>
  </si>
  <si>
    <t>BE1</t>
  </si>
  <si>
    <t>BE2</t>
  </si>
  <si>
    <t>CD1</t>
  </si>
  <si>
    <t>CD2</t>
  </si>
  <si>
    <t>CE1</t>
  </si>
  <si>
    <t>CE2</t>
  </si>
  <si>
    <t>DE1</t>
  </si>
  <si>
    <t>DE2</t>
  </si>
  <si>
    <t>wT1</t>
  </si>
  <si>
    <t>wT2</t>
  </si>
  <si>
    <t>001.sol</t>
  </si>
  <si>
    <t>002.sol</t>
  </si>
  <si>
    <t>003.sol</t>
  </si>
  <si>
    <t>004.sol</t>
  </si>
  <si>
    <t>005.sol</t>
  </si>
  <si>
    <t>006.sol</t>
  </si>
  <si>
    <t>007.sol</t>
  </si>
  <si>
    <t>008.sol</t>
  </si>
  <si>
    <t>009.sol</t>
  </si>
  <si>
    <t>010.sol</t>
  </si>
  <si>
    <t>011.sol</t>
  </si>
  <si>
    <t>012.sol</t>
  </si>
  <si>
    <t>013.sol</t>
  </si>
  <si>
    <t>014.sol</t>
  </si>
  <si>
    <t>015.sol</t>
  </si>
  <si>
    <t>016.sol</t>
  </si>
  <si>
    <t>017.sol</t>
  </si>
  <si>
    <t>018.sol</t>
  </si>
  <si>
    <t>019.sol</t>
  </si>
  <si>
    <t>020.sol</t>
  </si>
  <si>
    <t>021.sol</t>
  </si>
  <si>
    <t>022.sol</t>
  </si>
  <si>
    <t>023.sol</t>
  </si>
  <si>
    <t>024.sol</t>
  </si>
  <si>
    <t>025.sol</t>
  </si>
  <si>
    <t>026.sol</t>
  </si>
  <si>
    <t>027.sol</t>
  </si>
  <si>
    <t>028.sol</t>
  </si>
  <si>
    <t>029.sol</t>
  </si>
  <si>
    <t>030.sol</t>
  </si>
  <si>
    <t>031.sol</t>
  </si>
  <si>
    <t>032.sol</t>
  </si>
  <si>
    <t>033.sol</t>
  </si>
  <si>
    <t>034.sol</t>
  </si>
  <si>
    <t>035.sol</t>
  </si>
  <si>
    <t>036.sol</t>
  </si>
  <si>
    <t>037.sol</t>
  </si>
  <si>
    <t>038.sol</t>
  </si>
  <si>
    <t>039.sol</t>
  </si>
  <si>
    <t>040.sol</t>
  </si>
  <si>
    <t>041.sol</t>
  </si>
  <si>
    <t>042.sol</t>
  </si>
  <si>
    <t>043.sol</t>
  </si>
  <si>
    <t>044.sol</t>
  </si>
  <si>
    <t>045.sol</t>
  </si>
  <si>
    <t>046.sol</t>
  </si>
  <si>
    <t>047.sol</t>
  </si>
  <si>
    <t>048.sol</t>
  </si>
  <si>
    <t>049.sol</t>
  </si>
  <si>
    <t>050.sol</t>
  </si>
  <si>
    <t>051.sol</t>
  </si>
  <si>
    <t>052.sol</t>
  </si>
  <si>
    <t>053.sol</t>
  </si>
  <si>
    <t>054.sol</t>
  </si>
  <si>
    <t>055.sol</t>
  </si>
  <si>
    <t>056.sol</t>
  </si>
  <si>
    <t>057.sol</t>
  </si>
  <si>
    <t>058.sol</t>
  </si>
  <si>
    <t>059.sol</t>
  </si>
  <si>
    <t>060.sol</t>
  </si>
  <si>
    <t>061.sol</t>
  </si>
  <si>
    <t>062.sol</t>
  </si>
  <si>
    <t>063.sol</t>
  </si>
  <si>
    <t>064.sol</t>
  </si>
  <si>
    <t>065.sol</t>
  </si>
  <si>
    <t>066.sol</t>
  </si>
  <si>
    <t>067.sol</t>
  </si>
  <si>
    <t>068.sol</t>
  </si>
  <si>
    <t>069.sol</t>
  </si>
  <si>
    <t>070.sol</t>
  </si>
  <si>
    <t>071.sol</t>
  </si>
  <si>
    <t>072.sol</t>
  </si>
  <si>
    <t>073.sol</t>
  </si>
  <si>
    <t>074.sol</t>
  </si>
  <si>
    <t>075.sol</t>
  </si>
  <si>
    <t>076.sol</t>
  </si>
  <si>
    <t>077.sol</t>
  </si>
  <si>
    <t>078.sol</t>
  </si>
  <si>
    <t>079.sol</t>
  </si>
  <si>
    <t>080.sol</t>
  </si>
  <si>
    <t>081.sol</t>
  </si>
  <si>
    <t>082.sol</t>
  </si>
  <si>
    <t>083.sol</t>
  </si>
  <si>
    <t>084.sol</t>
  </si>
  <si>
    <t>085.sol</t>
  </si>
  <si>
    <t>086.sol</t>
  </si>
  <si>
    <t>087.sol</t>
  </si>
  <si>
    <t>088.sol</t>
  </si>
  <si>
    <t>089.sol</t>
  </si>
  <si>
    <t>090.sol</t>
  </si>
  <si>
    <t>091.sol</t>
  </si>
  <si>
    <t>092.sol</t>
  </si>
  <si>
    <t>093.sol</t>
  </si>
  <si>
    <t>094.sol</t>
  </si>
  <si>
    <t>095.sol</t>
  </si>
  <si>
    <t>096.sol</t>
  </si>
  <si>
    <t>097.sol</t>
  </si>
  <si>
    <t>098.sol</t>
  </si>
  <si>
    <t>099.sol</t>
  </si>
  <si>
    <t>100.sol</t>
  </si>
  <si>
    <t>101.sol</t>
  </si>
  <si>
    <t>102.sol</t>
  </si>
  <si>
    <t>103.sol</t>
  </si>
  <si>
    <t>104.sol</t>
  </si>
  <si>
    <t>105.sol</t>
  </si>
  <si>
    <t>106.sol</t>
  </si>
  <si>
    <t>107.sol</t>
  </si>
  <si>
    <t>108.sol</t>
  </si>
  <si>
    <t>109.sol</t>
  </si>
  <si>
    <t>110.sol</t>
  </si>
  <si>
    <t>111.sol</t>
  </si>
  <si>
    <t>112.sol</t>
  </si>
  <si>
    <t>113.sol</t>
  </si>
  <si>
    <t>114.sol</t>
  </si>
  <si>
    <t>115.sol</t>
  </si>
  <si>
    <t>116.sol</t>
  </si>
  <si>
    <t>117.sol</t>
  </si>
  <si>
    <t>118.sol</t>
  </si>
  <si>
    <t>119.sol</t>
  </si>
  <si>
    <t>120.sol</t>
  </si>
  <si>
    <t>121.sol</t>
  </si>
  <si>
    <t>122.sol</t>
  </si>
  <si>
    <t>123.sol</t>
  </si>
  <si>
    <t>124.sol</t>
  </si>
  <si>
    <t>125.sol</t>
  </si>
  <si>
    <t>126.sol</t>
  </si>
  <si>
    <t>127.sol</t>
  </si>
  <si>
    <t>128.sol</t>
  </si>
  <si>
    <t>129.sol</t>
  </si>
  <si>
    <t>130.sol</t>
  </si>
  <si>
    <t>131.sol</t>
  </si>
  <si>
    <t>132.sol</t>
  </si>
  <si>
    <t>133.sol</t>
  </si>
  <si>
    <t>134.sol</t>
  </si>
  <si>
    <t>135.sol</t>
  </si>
  <si>
    <t>136.sol</t>
  </si>
  <si>
    <t>137.sol</t>
  </si>
  <si>
    <t>138.sol</t>
  </si>
  <si>
    <t>139.sol</t>
  </si>
  <si>
    <t>140.sol</t>
  </si>
  <si>
    <t>141.sol</t>
  </si>
  <si>
    <t>142.sol</t>
  </si>
  <si>
    <t>143.sol</t>
  </si>
  <si>
    <t>144.sol</t>
  </si>
  <si>
    <t>145.sol</t>
  </si>
  <si>
    <t>146.sol</t>
  </si>
  <si>
    <t>147.sol</t>
  </si>
  <si>
    <t>148.sol</t>
  </si>
  <si>
    <t>149.sol</t>
  </si>
  <si>
    <t>150.sol</t>
  </si>
  <si>
    <t>151.sol</t>
  </si>
  <si>
    <t>152.sol</t>
  </si>
  <si>
    <t>153.sol</t>
  </si>
  <si>
    <t>154.sol</t>
  </si>
  <si>
    <t>155.sol</t>
  </si>
  <si>
    <t>156.sol</t>
  </si>
  <si>
    <t>157.sol</t>
  </si>
  <si>
    <t>158.sol</t>
  </si>
  <si>
    <t>159.sol</t>
  </si>
  <si>
    <t>160.sol</t>
  </si>
  <si>
    <t>161.sol</t>
  </si>
  <si>
    <t>162.sol</t>
  </si>
  <si>
    <t>163.sol</t>
  </si>
  <si>
    <t>164.sol</t>
  </si>
  <si>
    <t>165.sol</t>
  </si>
  <si>
    <t>166.sol</t>
  </si>
  <si>
    <t>167.sol</t>
  </si>
  <si>
    <t>168.sol</t>
  </si>
  <si>
    <t>169.sol</t>
  </si>
  <si>
    <t>170.sol</t>
  </si>
  <si>
    <t>171.sol</t>
  </si>
  <si>
    <t>172.sol</t>
  </si>
  <si>
    <t>173.sol</t>
  </si>
  <si>
    <t>174.sol</t>
  </si>
  <si>
    <t>175.sol</t>
  </si>
  <si>
    <t>176.sol</t>
  </si>
  <si>
    <t>177.sol</t>
  </si>
  <si>
    <t>178.sol</t>
  </si>
  <si>
    <t>179.sol</t>
  </si>
  <si>
    <t>180.sol</t>
  </si>
  <si>
    <t>181.sol</t>
  </si>
  <si>
    <t>182.sol</t>
  </si>
  <si>
    <t>183.sol</t>
  </si>
  <si>
    <t>184.sol</t>
  </si>
  <si>
    <t>185.sol</t>
  </si>
  <si>
    <t>186.sol</t>
  </si>
  <si>
    <t>187.sol</t>
  </si>
  <si>
    <t>188.sol</t>
  </si>
  <si>
    <t>189.sol</t>
  </si>
  <si>
    <t>190.sol</t>
  </si>
  <si>
    <t>191.sol</t>
  </si>
  <si>
    <t>192.sol</t>
  </si>
  <si>
    <t>193.sol</t>
  </si>
  <si>
    <t>194.sol</t>
  </si>
  <si>
    <t>195.sol</t>
  </si>
  <si>
    <t>196.sol</t>
  </si>
  <si>
    <t>197.sol</t>
  </si>
  <si>
    <t>198.sol</t>
  </si>
  <si>
    <t>Function-Result</t>
  </si>
  <si>
    <t>欄標籤</t>
  </si>
  <si>
    <t>總weight- FunctionNum</t>
  </si>
  <si>
    <t>總計</t>
  </si>
  <si>
    <t>+VarType-ResultTimes</t>
  </si>
  <si>
    <t>-VarType-ResultTimes</t>
  </si>
  <si>
    <t>"00001</t>
    <phoneticPr fontId="1" type="noConversion"/>
  </si>
  <si>
    <t>"00010</t>
    <phoneticPr fontId="1" type="noConversion"/>
  </si>
  <si>
    <t>"00011</t>
    <phoneticPr fontId="1" type="noConversion"/>
  </si>
  <si>
    <t>"00000</t>
    <phoneticPr fontId="1" type="noConversion"/>
  </si>
  <si>
    <t>"00100</t>
    <phoneticPr fontId="1" type="noConversion"/>
  </si>
  <si>
    <t>"00101</t>
    <phoneticPr fontId="1" type="noConversion"/>
  </si>
  <si>
    <t>"00110</t>
    <phoneticPr fontId="1" type="noConversion"/>
  </si>
  <si>
    <t>"00111</t>
    <phoneticPr fontId="1" type="noConversion"/>
  </si>
  <si>
    <t>"01000</t>
    <phoneticPr fontId="1" type="noConversion"/>
  </si>
  <si>
    <t>"01001</t>
    <phoneticPr fontId="1" type="noConversion"/>
  </si>
  <si>
    <t>"01010</t>
    <phoneticPr fontId="1" type="noConversion"/>
  </si>
  <si>
    <t>"01011</t>
    <phoneticPr fontId="1" type="noConversion"/>
  </si>
  <si>
    <t>"01100</t>
    <phoneticPr fontId="1" type="noConversion"/>
  </si>
  <si>
    <t>"01101</t>
    <phoneticPr fontId="1" type="noConversion"/>
  </si>
  <si>
    <t>"01110</t>
    <phoneticPr fontId="1" type="noConversion"/>
  </si>
  <si>
    <t>"01111</t>
    <phoneticPr fontId="1" type="noConversion"/>
  </si>
  <si>
    <t>"10000</t>
    <phoneticPr fontId="1" type="noConversion"/>
  </si>
  <si>
    <t>"10001</t>
    <phoneticPr fontId="1" type="noConversion"/>
  </si>
  <si>
    <t>"10010</t>
    <phoneticPr fontId="1" type="noConversion"/>
  </si>
  <si>
    <t>"10011</t>
    <phoneticPr fontId="1" type="noConversion"/>
  </si>
  <si>
    <t>"10100</t>
    <phoneticPr fontId="1" type="noConversion"/>
  </si>
  <si>
    <t>"10101</t>
    <phoneticPr fontId="1" type="noConversion"/>
  </si>
  <si>
    <t>"10110</t>
    <phoneticPr fontId="1" type="noConversion"/>
  </si>
  <si>
    <t>"10111</t>
    <phoneticPr fontId="1" type="noConversion"/>
  </si>
  <si>
    <t>"11000</t>
    <phoneticPr fontId="1" type="noConversion"/>
  </si>
  <si>
    <t>"11001</t>
    <phoneticPr fontId="1" type="noConversion"/>
  </si>
  <si>
    <t>"11010</t>
    <phoneticPr fontId="1" type="noConversion"/>
  </si>
  <si>
    <t>"11011</t>
    <phoneticPr fontId="1" type="noConversion"/>
  </si>
  <si>
    <t>"11100</t>
    <phoneticPr fontId="1" type="noConversion"/>
  </si>
  <si>
    <t>"11101</t>
    <phoneticPr fontId="1" type="noConversion"/>
  </si>
  <si>
    <t>"11110</t>
    <phoneticPr fontId="1" type="noConversion"/>
  </si>
  <si>
    <t>"11111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</si>
  <si>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</si>
  <si>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</si>
  <si>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</si>
  <si>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</si>
  <si>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</si>
  <si>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</si>
  <si>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</si>
  <si>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</si>
  <si>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Inequality</t>
    <phoneticPr fontId="1" type="noConversion"/>
  </si>
  <si>
    <t>AB</t>
    <phoneticPr fontId="1" type="noConversion"/>
  </si>
  <si>
    <t>AC</t>
    <phoneticPr fontId="1" type="noConversion"/>
  </si>
  <si>
    <t>AD</t>
    <phoneticPr fontId="1" type="noConversion"/>
  </si>
  <si>
    <t>AE</t>
    <phoneticPr fontId="1" type="noConversion"/>
  </si>
  <si>
    <t>BC</t>
    <phoneticPr fontId="1" type="noConversion"/>
  </si>
  <si>
    <t>BD</t>
    <phoneticPr fontId="1" type="noConversion"/>
  </si>
  <si>
    <t>BE</t>
    <phoneticPr fontId="1" type="noConversion"/>
  </si>
  <si>
    <t>CD</t>
    <phoneticPr fontId="1" type="noConversion"/>
  </si>
  <si>
    <t>CE</t>
    <phoneticPr fontId="1" type="noConversion"/>
  </si>
  <si>
    <t>DE</t>
    <phoneticPr fontId="1" type="noConversion"/>
  </si>
  <si>
    <t>&gt;</t>
    <phoneticPr fontId="1" type="noConversion"/>
  </si>
  <si>
    <t>/24</t>
    <phoneticPr fontId="1" type="noConversion"/>
  </si>
  <si>
    <t>29. ACD+ACE+ADE+BCD+BCE+BDE</t>
    <phoneticPr fontId="1" type="noConversion"/>
  </si>
  <si>
    <t>Off-under cover</t>
    <phoneticPr fontId="1" type="noConversion"/>
  </si>
  <si>
    <t>計數 - # Objective value =</t>
  </si>
  <si>
    <t>/30</t>
    <phoneticPr fontId="1" type="noConversion"/>
  </si>
  <si>
    <t>/15</t>
    <phoneticPr fontId="1" type="noConversion"/>
  </si>
  <si>
    <t>/25</t>
    <phoneticPr fontId="1" type="noConversion"/>
  </si>
  <si>
    <t>/21</t>
    <phoneticPr fontId="1" type="noConversion"/>
  </si>
  <si>
    <t>/25</t>
    <phoneticPr fontId="1" type="noConversion"/>
  </si>
  <si>
    <t>B1C1E1DE1後，pos2W_class: AD分類直接刷掉BC</t>
    <phoneticPr fontId="1" type="noConversion"/>
  </si>
  <si>
    <t>/36</t>
    <phoneticPr fontId="1" type="noConversion"/>
  </si>
  <si>
    <t>/42</t>
    <phoneticPr fontId="1" type="noConversion"/>
  </si>
  <si>
    <t>A1D1E1BC1後，BE同等[B1E1]不選擇</t>
    <phoneticPr fontId="1" type="noConversion"/>
  </si>
  <si>
    <t>/48</t>
    <phoneticPr fontId="1" type="noConversion"/>
  </si>
  <si>
    <t>因為sing傾向固定而加入neg2w_class的AB，在D1E1BC1時，同neg2w_class中競爭贏過CD-1</t>
    <phoneticPr fontId="1" type="noConversion"/>
  </si>
  <si>
    <r>
      <t>A1</t>
    </r>
    <r>
      <rPr>
        <b/>
        <sz val="12"/>
        <color rgb="FFFF0000"/>
        <rFont val="新細明體"/>
        <family val="1"/>
        <charset val="136"/>
        <scheme val="minor"/>
      </rPr>
      <t xml:space="preserve"> B1 C1 E1</t>
    </r>
    <r>
      <rPr>
        <b/>
        <sz val="12"/>
        <color theme="1"/>
        <rFont val="新細明體"/>
        <family val="1"/>
        <charset val="136"/>
        <scheme val="minor"/>
      </rPr>
      <t xml:space="preserve"> BC1 </t>
    </r>
    <r>
      <rPr>
        <b/>
        <sz val="12"/>
        <color rgb="FFFF0000"/>
        <rFont val="新細明體"/>
        <family val="1"/>
        <charset val="136"/>
        <scheme val="minor"/>
      </rPr>
      <t>DE</t>
    </r>
    <r>
      <rPr>
        <b/>
        <sz val="12"/>
        <color theme="1"/>
        <rFont val="新細明體"/>
        <family val="1"/>
        <charset val="136"/>
        <scheme val="minor"/>
      </rPr>
      <t>2 wT4(20) vs A1 B2 C2 E1 AD1 DE2 wT5(23)</t>
    </r>
    <phoneticPr fontId="1" type="noConversion"/>
  </si>
  <si>
    <r>
      <t xml:space="preserve">C1 </t>
    </r>
    <r>
      <rPr>
        <b/>
        <sz val="12"/>
        <color rgb="FFFF0000"/>
        <rFont val="新細明體"/>
        <family val="1"/>
        <charset val="136"/>
        <scheme val="minor"/>
      </rPr>
      <t>D1 E1</t>
    </r>
    <r>
      <rPr>
        <b/>
        <sz val="12"/>
        <color theme="1"/>
        <rFont val="新細明體"/>
        <family val="1"/>
        <charset val="136"/>
        <scheme val="minor"/>
      </rPr>
      <t xml:space="preserve"> AE1 </t>
    </r>
    <r>
      <rPr>
        <b/>
        <sz val="12"/>
        <color rgb="FFFF0000"/>
        <rFont val="新細明體"/>
        <family val="1"/>
        <charset val="136"/>
        <scheme val="minor"/>
      </rPr>
      <t>BC1</t>
    </r>
    <r>
      <rPr>
        <b/>
        <sz val="12"/>
        <color theme="1"/>
        <rFont val="新細明體"/>
        <family val="1"/>
        <charset val="136"/>
        <scheme val="minor"/>
      </rPr>
      <t xml:space="preserve"> BD1 CD-1 wT3(22) vs A2 B2 C1 D1 E2 AB-2 BC1 wT5(25)</t>
    </r>
    <phoneticPr fontId="1" type="noConversion"/>
  </si>
  <si>
    <r>
      <rPr>
        <b/>
        <sz val="12"/>
        <color rgb="FFFF0000"/>
        <rFont val="新細明體"/>
        <family val="1"/>
        <charset val="136"/>
        <scheme val="minor"/>
      </rPr>
      <t>A1 B1 C1 D1 E1</t>
    </r>
    <r>
      <rPr>
        <b/>
        <sz val="12"/>
        <color theme="1"/>
        <rFont val="新細明體"/>
        <family val="1"/>
        <charset val="136"/>
        <scheme val="minor"/>
      </rPr>
      <t xml:space="preserve"> BE1 CD1 wT4(17) vs A1 B2 C1 D1 E2 CD2 wT5(20)</t>
    </r>
    <phoneticPr fontId="1" type="noConversion"/>
  </si>
  <si>
    <t>A1B1C1D1E1後，BE同等[B1E1]不選擇</t>
    <phoneticPr fontId="1" type="noConversion"/>
  </si>
  <si>
    <r>
      <rPr>
        <b/>
        <sz val="12"/>
        <color rgb="FFFF0000"/>
        <rFont val="新細明體"/>
        <family val="1"/>
        <charset val="136"/>
        <scheme val="minor"/>
      </rPr>
      <t>A1 D1 E1 BC1</t>
    </r>
    <r>
      <rPr>
        <b/>
        <sz val="12"/>
        <color theme="1"/>
        <rFont val="新細明體"/>
        <family val="1"/>
        <charset val="136"/>
        <scheme val="minor"/>
      </rPr>
      <t xml:space="preserve"> BE1 CD1 wT3(18) vs A1 B1 C1 D2 E2 BE1 CD1 wT5(20)</t>
    </r>
    <phoneticPr fontId="1" type="noConversion"/>
  </si>
  <si>
    <t>A1後，BD同等[B1D1]不選擇，改用B+1 (且就算BD選用，還是會偏回1w接續，無法連用2w)</t>
    <phoneticPr fontId="1" type="noConversion"/>
  </si>
  <si>
    <r>
      <rPr>
        <b/>
        <sz val="12"/>
        <color rgb="FFFF0000"/>
        <rFont val="新細明體"/>
        <family val="1"/>
        <charset val="136"/>
        <scheme val="minor"/>
      </rPr>
      <t>A1</t>
    </r>
    <r>
      <rPr>
        <b/>
        <sz val="12"/>
        <color theme="1"/>
        <rFont val="新細明體"/>
        <family val="1"/>
        <charset val="136"/>
        <scheme val="minor"/>
      </rPr>
      <t xml:space="preserve"> BD1 BE1 CD1 CE1 wT2(19) vs A1 B2 C2 D2 E2 BC-1 DE-1 wT5(22)</t>
    </r>
    <phoneticPr fontId="1" type="noConversion"/>
  </si>
  <si>
    <t>/12</t>
    <phoneticPr fontId="1" type="noConversion"/>
  </si>
  <si>
    <t>AE1 BE1 CD1 wT1(13) vs A1 E1 BE1 CD2 wT2(16)</t>
  </si>
  <si>
    <t>不論AE對比[A1E1],BE對比[B1E1],CD對比[C1D1]均同等不選擇</t>
    <phoneticPr fontId="1" type="noConversion"/>
  </si>
  <si>
    <r>
      <rPr>
        <b/>
        <sz val="12"/>
        <color rgb="FFFF0000"/>
        <rFont val="新細明體"/>
        <family val="1"/>
        <charset val="136"/>
        <scheme val="minor"/>
      </rPr>
      <t>D1 E1</t>
    </r>
    <r>
      <rPr>
        <b/>
        <sz val="12"/>
        <color theme="1"/>
        <rFont val="新細明體"/>
        <family val="1"/>
        <charset val="136"/>
        <scheme val="minor"/>
      </rPr>
      <t xml:space="preserve"> AE1 BE1 CD1 wT2(16) vs A1 B1 D1 E2 AB-1 CD2 wT3(20)</t>
    </r>
    <phoneticPr fontId="1" type="noConversion"/>
  </si>
  <si>
    <t>不論AE對比[A1E1],BE對比[B1E1],CD對比[C1D1]均&lt;不選擇</t>
    <phoneticPr fontId="1" type="noConversion"/>
  </si>
  <si>
    <t>/15</t>
    <phoneticPr fontId="1" type="noConversion"/>
  </si>
  <si>
    <r>
      <t xml:space="preserve">C1 D1 </t>
    </r>
    <r>
      <rPr>
        <b/>
        <sz val="12"/>
        <color rgb="FFFF0000"/>
        <rFont val="新細明體"/>
        <family val="1"/>
        <charset val="136"/>
        <scheme val="minor"/>
      </rPr>
      <t>E1</t>
    </r>
    <r>
      <rPr>
        <b/>
        <sz val="12"/>
        <color theme="1"/>
        <rFont val="新細明體"/>
        <family val="1"/>
        <charset val="136"/>
        <scheme val="minor"/>
      </rPr>
      <t xml:space="preserve"> AE1 BE1 wT2(13) vs A1 C2 D2 E3 BE1 wT4(16)</t>
    </r>
    <phoneticPr fontId="1" type="noConversion"/>
  </si>
  <si>
    <t>E1後，CD強過C/D，AE BE也均等[A+1E+1 B+1E+1]不選</t>
    <phoneticPr fontId="1" type="noConversion"/>
  </si>
  <si>
    <r>
      <rPr>
        <b/>
        <sz val="12"/>
        <color rgb="FFFF0000"/>
        <rFont val="新細明體"/>
        <family val="1"/>
        <charset val="136"/>
        <scheme val="minor"/>
      </rPr>
      <t>C1 D1 E1</t>
    </r>
    <r>
      <rPr>
        <b/>
        <sz val="12"/>
        <color theme="1"/>
        <rFont val="新細明體"/>
        <family val="1"/>
        <charset val="136"/>
        <scheme val="minor"/>
      </rPr>
      <t xml:space="preserve"> AE1 BD1 wT2(13) vs C1 D2 E2 AE1 BD1 wT3(16)</t>
    </r>
    <phoneticPr fontId="1" type="noConversion"/>
  </si>
  <si>
    <t>C1D1E1時，A B傾向CW始終為負，AE BD皆排除pos2w_class之外</t>
    <phoneticPr fontId="1" type="noConversion"/>
  </si>
  <si>
    <r>
      <t xml:space="preserve">C1 D1 </t>
    </r>
    <r>
      <rPr>
        <b/>
        <sz val="12"/>
        <color rgb="FFFF0000"/>
        <rFont val="新細明體"/>
        <family val="1"/>
        <charset val="136"/>
        <scheme val="minor"/>
      </rPr>
      <t>E1</t>
    </r>
    <r>
      <rPr>
        <b/>
        <sz val="12"/>
        <color theme="1"/>
        <rFont val="新細明體"/>
        <family val="1"/>
        <charset val="136"/>
        <scheme val="minor"/>
      </rPr>
      <t xml:space="preserve"> AB2 BE1 wT2(17) vs B1 C1 D1 E2 AB2 CD1 wT3(20)</t>
    </r>
    <phoneticPr fontId="1" type="noConversion"/>
  </si>
  <si>
    <t>E1後，CD強過C/D，AB排除pos2w_class之外</t>
    <phoneticPr fontId="1" type="noConversion"/>
  </si>
  <si>
    <t>A1 E1 AE-1 BE1 CD1 wT2(16) vs C1 E1 AD1 BE2 CD1 wT3(21)</t>
  </si>
  <si>
    <t>E1CD1後，BE排除pos2w_class之外(E-)，AE排除neg2w_class之外(A-)</t>
    <phoneticPr fontId="1" type="noConversion"/>
  </si>
  <si>
    <t>/20</t>
    <phoneticPr fontId="1" type="noConversion"/>
  </si>
  <si>
    <t>D1 E1前DE均同等[D1E1]不選擇</t>
    <phoneticPr fontId="1" type="noConversion"/>
  </si>
  <si>
    <r>
      <t>B1 C1</t>
    </r>
    <r>
      <rPr>
        <b/>
        <sz val="12"/>
        <color rgb="FFFF0000"/>
        <rFont val="新細明體"/>
        <family val="1"/>
        <charset val="136"/>
        <scheme val="minor"/>
      </rPr>
      <t xml:space="preserve"> E1</t>
    </r>
    <r>
      <rPr>
        <b/>
        <sz val="12"/>
        <color theme="1"/>
        <rFont val="新細明體"/>
        <family val="1"/>
        <charset val="136"/>
        <scheme val="minor"/>
      </rPr>
      <t xml:space="preserve"> AD1 BC1 DE1 wT3(18) vs B1 C1 D2 E1 AE1 BC2 wT4(21)</t>
    </r>
    <phoneticPr fontId="1" type="noConversion"/>
  </si>
  <si>
    <r>
      <t xml:space="preserve">A1 B1 </t>
    </r>
    <r>
      <rPr>
        <b/>
        <sz val="12"/>
        <color rgb="FFFF0000"/>
        <rFont val="新細明體"/>
        <family val="1"/>
        <charset val="136"/>
        <scheme val="minor"/>
      </rPr>
      <t>C</t>
    </r>
    <r>
      <rPr>
        <b/>
        <sz val="12"/>
        <color theme="1"/>
        <rFont val="新細明體"/>
        <family val="1"/>
        <charset val="136"/>
        <scheme val="minor"/>
      </rPr>
      <t xml:space="preserve">2 </t>
    </r>
    <r>
      <rPr>
        <b/>
        <sz val="12"/>
        <color rgb="FFFF0000"/>
        <rFont val="新細明體"/>
        <family val="1"/>
        <charset val="136"/>
        <scheme val="minor"/>
      </rPr>
      <t>D1 E</t>
    </r>
    <r>
      <rPr>
        <b/>
        <sz val="12"/>
        <color theme="1"/>
        <rFont val="新細明體"/>
        <family val="1"/>
        <charset val="136"/>
        <scheme val="minor"/>
      </rPr>
      <t>3 CD1 wT5(17) vs A1 C2 D1 E2 BD1 BE1 wT4(18)</t>
    </r>
    <phoneticPr fontId="1" type="noConversion"/>
  </si>
  <si>
    <t>C1D1E1時，pos1w_class最高CW排除E後，A B影響實沒超越E</t>
    <phoneticPr fontId="1" type="noConversion"/>
  </si>
  <si>
    <t>E-1 AE1 BC1 BD1 CE1 DE1 wT1(22) vs B2 C2 D2 E1 AE1 BE-1 CD-1 wT4(23)</t>
  </si>
  <si>
    <t>1w做負不考慮</t>
    <phoneticPr fontId="1" type="noConversion"/>
  </si>
  <si>
    <t>A-1 AD1 AE1 BD1 CE1 wT1(18) vs B1 D2 AE1 CE3 wT3(22)</t>
  </si>
  <si>
    <t>C1 D1 AE2 BE1 wT2(16) vs A1 B1 C1 D1 E1 AB-1 AE1 CD1 wT3(20)</t>
  </si>
  <si>
    <t>AE BE排除pos2w_class之外(A-B-)，E直接做</t>
    <phoneticPr fontId="1" type="noConversion"/>
  </si>
  <si>
    <t>/30</t>
    <phoneticPr fontId="1" type="noConversion"/>
  </si>
  <si>
    <r>
      <rPr>
        <b/>
        <sz val="12"/>
        <color rgb="FFFF0000"/>
        <rFont val="新細明體"/>
        <family val="1"/>
        <charset val="136"/>
        <scheme val="minor"/>
      </rPr>
      <t>A1 B1 C1 D1 E1 AB-1</t>
    </r>
    <r>
      <rPr>
        <b/>
        <sz val="12"/>
        <color theme="1"/>
        <rFont val="新細明體"/>
        <family val="1"/>
        <charset val="136"/>
        <scheme val="minor"/>
      </rPr>
      <t xml:space="preserve"> AC1 BD1 wT3(20) vs A2 B1 C2 D1 E1 AB-1 BD2 wT4(23)</t>
    </r>
    <phoneticPr fontId="1" type="noConversion"/>
  </si>
  <si>
    <t>A1B1C1D1E1AB-1後，AC BD同等[A1C1 B1D1]不選擇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</si>
</sst>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20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2" fillId="0" borderId="8" xfId="0" applyFont="1" applyBorder="1">
      <alignment vertical="center"/>
    </xf>
    <xf numFmtId="0" fontId="2" fillId="0" borderId="8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0" fillId="0" borderId="23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Border="1" applyAlignment="1">
      <alignment horizontal="left" vertical="center"/>
    </xf>
  </cellXfs>
  <cellStyles count="1">
    <cellStyle name="一般" xfId="0" builtinId="0"/>
  </cellStyles>
  <dxfs count="201">
    <dxf>
      <fill>
        <patternFill>
          <bgColor rgb="FFFFCCCC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0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>
          <bgColor auto="1"/>
        </patternFill>
      </fill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thick">
          <color indexed="64"/>
        </righ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CCCC"/>
      <color rgb="FFCCFF99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rannyGriselma\Downloads\&#26032;&#22686;&#36039;&#26009;&#22846;\%235Var_ILP_Result_2019_05_16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nnyGriselma" refreshedDate="43601.602443055555" createdVersion="6" refreshedVersion="6" minRefreshableVersion="3" recordCount="9702" xr:uid="{EBD15CA9-4A2C-4548-AC6C-52E9629331AB}">
  <cacheSource type="worksheet">
    <worksheetSource name="_5Var_ILP_Result__2" r:id="rId2"/>
  </cacheSource>
  <cacheFields count="3">
    <cacheField name="Function" numFmtId="0">
      <sharedItems count="198">
        <s v="001.sol"/>
        <s v="002.sol"/>
        <s v="003.sol"/>
        <s v="004.sol"/>
        <s v="005.sol"/>
        <s v="006.sol"/>
        <s v="007.sol"/>
        <s v="008.sol"/>
        <s v="009.sol"/>
        <s v="010.sol"/>
        <s v="011.sol"/>
        <s v="012.sol"/>
        <s v="013.sol"/>
        <s v="014.sol"/>
        <s v="015.sol"/>
        <s v="016.sol"/>
        <s v="017.sol"/>
        <s v="018.sol"/>
        <s v="019.sol"/>
        <s v="020.sol"/>
        <s v="021.sol"/>
        <s v="022.sol"/>
        <s v="023.sol"/>
        <s v="024.sol"/>
        <s v="025.sol"/>
        <s v="026.sol"/>
        <s v="027.sol"/>
        <s v="028.sol"/>
        <s v="029.sol"/>
        <s v="030.sol"/>
        <s v="031.sol"/>
        <s v="032.sol"/>
        <s v="033.sol"/>
        <s v="034.sol"/>
        <s v="035.sol"/>
        <s v="036.sol"/>
        <s v="037.sol"/>
        <s v="038.sol"/>
        <s v="039.sol"/>
        <s v="040.sol"/>
        <s v="041.sol"/>
        <s v="042.sol"/>
        <s v="043.sol"/>
        <s v="044.sol"/>
        <s v="045.sol"/>
        <s v="046.sol"/>
        <s v="047.sol"/>
        <s v="048.sol"/>
        <s v="049.sol"/>
        <s v="050.sol"/>
        <s v="051.sol"/>
        <s v="052.sol"/>
        <s v="053.sol"/>
        <s v="054.sol"/>
        <s v="055.sol"/>
        <s v="056.sol"/>
        <s v="057.sol"/>
        <s v="058.sol"/>
        <s v="059.sol"/>
        <s v="060.sol"/>
        <s v="061.sol"/>
        <s v="062.sol"/>
        <s v="063.sol"/>
        <s v="064.sol"/>
        <s v="065.sol"/>
        <s v="066.sol"/>
        <s v="067.sol"/>
        <s v="068.sol"/>
        <s v="069.sol"/>
        <s v="070.sol"/>
        <s v="071.sol"/>
        <s v="072.sol"/>
        <s v="073.sol"/>
        <s v="074.sol"/>
        <s v="075.sol"/>
        <s v="076.sol"/>
        <s v="077.sol"/>
        <s v="078.sol"/>
        <s v="079.sol"/>
        <s v="080.sol"/>
        <s v="081.sol"/>
        <s v="082.sol"/>
        <s v="083.sol"/>
        <s v="084.sol"/>
        <s v="085.sol"/>
        <s v="086.sol"/>
        <s v="087.sol"/>
        <s v="088.sol"/>
        <s v="089.sol"/>
        <s v="090.sol"/>
        <s v="091.sol"/>
        <s v="092.sol"/>
        <s v="093.sol"/>
        <s v="094.sol"/>
        <s v="095.sol"/>
        <s v="096.sol"/>
        <s v="097.sol"/>
        <s v="098.sol"/>
        <s v="099.sol"/>
        <s v="100.sol"/>
        <s v="101.sol"/>
        <s v="102.sol"/>
        <s v="103.sol"/>
        <s v="104.sol"/>
        <s v="105.sol"/>
        <s v="106.sol"/>
        <s v="107.sol"/>
        <s v="108.sol"/>
        <s v="109.sol"/>
        <s v="110.sol"/>
        <s v="111.sol"/>
        <s v="112.sol"/>
        <s v="113.sol"/>
        <s v="114.sol"/>
        <s v="115.sol"/>
        <s v="116.sol"/>
        <s v="117.sol"/>
        <s v="118.sol"/>
        <s v="119.sol"/>
        <s v="120.sol"/>
        <s v="121.sol"/>
        <s v="122.sol"/>
        <s v="123.sol"/>
        <s v="124.sol"/>
        <s v="125.sol"/>
        <s v="126.sol"/>
        <s v="127.sol"/>
        <s v="128.sol"/>
        <s v="129.sol"/>
        <s v="130.sol"/>
        <s v="131.sol"/>
        <s v="132.sol"/>
        <s v="133.sol"/>
        <s v="134.sol"/>
        <s v="135.sol"/>
        <s v="136.sol"/>
        <s v="137.sol"/>
        <s v="138.sol"/>
        <s v="139.sol"/>
        <s v="140.sol"/>
        <s v="141.sol"/>
        <s v="142.sol"/>
        <s v="143.sol"/>
        <s v="144.sol"/>
        <s v="145.sol"/>
        <s v="146.sol"/>
        <s v="147.sol"/>
        <s v="148.sol"/>
        <s v="149.sol"/>
        <s v="150.sol"/>
        <s v="151.sol"/>
        <s v="152.sol"/>
        <s v="153.sol"/>
        <s v="154.sol"/>
        <s v="155.sol"/>
        <s v="156.sol"/>
        <s v="157.sol"/>
        <s v="158.sol"/>
        <s v="159.sol"/>
        <s v="160.sol"/>
        <s v="161.sol"/>
        <s v="162.sol"/>
        <s v="163.sol"/>
        <s v="164.sol"/>
        <s v="165.sol"/>
        <s v="166.sol"/>
        <s v="167.sol"/>
        <s v="168.sol"/>
        <s v="169.sol"/>
        <s v="170.sol"/>
        <s v="171.sol"/>
        <s v="172.sol"/>
        <s v="173.sol"/>
        <s v="174.sol"/>
        <s v="175.sol"/>
        <s v="176.sol"/>
        <s v="177.sol"/>
        <s v="178.sol"/>
        <s v="179.sol"/>
        <s v="180.sol"/>
        <s v="181.sol"/>
        <s v="182.sol"/>
        <s v="183.sol"/>
        <s v="184.sol"/>
        <s v="185.sol"/>
        <s v="186.sol"/>
        <s v="187.sol"/>
        <s v="188.sol"/>
        <s v="189.sol"/>
        <s v="190.sol"/>
        <s v="191.sol"/>
        <s v="192.sol"/>
        <s v="193.sol"/>
        <s v="194.sol"/>
        <s v="195.sol"/>
        <s v="196.sol"/>
        <s v="197.sol"/>
        <s v="198.sol"/>
      </sharedItems>
    </cacheField>
    <cacheField name="VarType" numFmtId="0">
      <sharedItems count="49">
        <s v="# Objective value ="/>
        <s v="A1"/>
        <s v="A2"/>
        <s v="B1"/>
        <s v="B2"/>
        <s v="C1"/>
        <s v="C2"/>
        <s v="D1"/>
        <s v="D2"/>
        <s v="E1"/>
        <s v="E2"/>
        <s v="AB1"/>
        <s v="AB2"/>
        <s v="AC1"/>
        <s v="AC2"/>
        <s v="AD1"/>
        <s v="AD2"/>
        <s v="AE1"/>
        <s v="AE2"/>
        <s v="BC1"/>
        <s v="BC2"/>
        <s v="BD1"/>
        <s v="BD2"/>
        <s v="BE1"/>
        <s v="BE2"/>
        <s v="CD1"/>
        <s v="CD2"/>
        <s v="CE1"/>
        <s v="CE2"/>
        <s v="DE1"/>
        <s v="DE2"/>
        <s v="wT1"/>
        <s v="wT2"/>
        <s v="Y1"/>
        <s v="Y2"/>
        <s v="Y3"/>
        <s v="Y4"/>
        <s v="Y5"/>
        <s v="Y6"/>
        <s v="Y7"/>
        <s v="Y8"/>
        <s v="Y9"/>
        <s v="Y10"/>
        <s v="Y11"/>
        <s v="Y12"/>
        <s v="Y13"/>
        <s v="Y14"/>
        <s v="Y15"/>
        <s v="Y16"/>
      </sharedItems>
    </cacheField>
    <cacheField name="VarResult" numFmtId="0">
      <sharedItems containsSemiMixedTypes="0" containsString="0" containsNumber="1" containsInteger="1" minValue="0" maxValue="24" count="25">
        <n v="10"/>
        <n v="1"/>
        <n v="0"/>
        <n v="5"/>
        <n v="8"/>
        <n v="4"/>
        <n v="13"/>
        <n v="2"/>
        <n v="6"/>
        <n v="11"/>
        <n v="9"/>
        <n v="3"/>
        <n v="16"/>
        <n v="7"/>
        <n v="17"/>
        <n v="15"/>
        <n v="21"/>
        <n v="14"/>
        <n v="20"/>
        <n v="22"/>
        <n v="12"/>
        <n v="19"/>
        <n v="24"/>
        <n v="18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nnyGriselma" refreshedDate="43648.600612499999" createdVersion="6" refreshedVersion="6" minRefreshableVersion="3" recordCount="199" xr:uid="{1794F0D2-D45C-484A-AA13-FC1FD9425B1E}">
  <cacheSource type="worksheet">
    <worksheetSource ref="A4:U203" sheet="0702修改case3&quot;1w+洽補&quot;(2w woR)"/>
  </cacheSource>
  <cacheFields count="21">
    <cacheField name="列標籤" numFmtId="0">
      <sharedItems containsBlank="1"/>
    </cacheField>
    <cacheField name="# Objective value =" numFmtId="0">
      <sharedItems containsSemiMixedTypes="0" containsString="0" containsNumber="1" containsInteger="1" minValue="2" maxValue="3365" count="33">
        <n v="10"/>
        <n v="8"/>
        <n v="13"/>
        <n v="11"/>
        <n v="9"/>
        <n v="6"/>
        <n v="16"/>
        <n v="17"/>
        <n v="20"/>
        <n v="22"/>
        <n v="7"/>
        <n v="15"/>
        <n v="28"/>
        <n v="14"/>
        <n v="24"/>
        <n v="25"/>
        <n v="29"/>
        <n v="12"/>
        <n v="18"/>
        <n v="19"/>
        <n v="26"/>
        <n v="30"/>
        <n v="21"/>
        <n v="27"/>
        <n v="4"/>
        <n v="5"/>
        <n v="33"/>
        <n v="23"/>
        <n v="31"/>
        <n v="34"/>
        <n v="2"/>
        <n v="3"/>
        <n v="3365"/>
      </sharedItems>
    </cacheField>
    <cacheField name="A" numFmtId="0">
      <sharedItems containsString="0" containsBlank="1" containsNumber="1" containsInteger="1" minValue="0" maxValue="3"/>
    </cacheField>
    <cacheField name="B" numFmtId="0">
      <sharedItems containsString="0" containsBlank="1" containsNumber="1" containsInteger="1" minValue="0" maxValue="3"/>
    </cacheField>
    <cacheField name="C" numFmtId="0">
      <sharedItems containsString="0" containsBlank="1" containsNumber="1" containsInteger="1" minValue="0" maxValue="3"/>
    </cacheField>
    <cacheField name="D" numFmtId="0">
      <sharedItems containsString="0" containsBlank="1" containsNumber="1" containsInteger="1" minValue="0" maxValue="4"/>
    </cacheField>
    <cacheField name="E" numFmtId="0">
      <sharedItems containsString="0" containsBlank="1" containsNumber="1" containsInteger="1" minValue="0" maxValue="4"/>
    </cacheField>
    <cacheField name="AB" numFmtId="0">
      <sharedItems containsString="0" containsBlank="1" containsNumber="1" containsInteger="1" minValue="-2" maxValue="2"/>
    </cacheField>
    <cacheField name="AC" numFmtId="0">
      <sharedItems containsString="0" containsBlank="1" containsNumber="1" containsInteger="1" minValue="-1" maxValue="1"/>
    </cacheField>
    <cacheField name="AD" numFmtId="0">
      <sharedItems containsString="0" containsBlank="1" containsNumber="1" containsInteger="1" minValue="-2" maxValue="2"/>
    </cacheField>
    <cacheField name="AE" numFmtId="0">
      <sharedItems containsString="0" containsBlank="1" containsNumber="1" containsInteger="1" minValue="-2" maxValue="2"/>
    </cacheField>
    <cacheField name="BC" numFmtId="0">
      <sharedItems containsString="0" containsBlank="1" containsNumber="1" containsInteger="1" minValue="-2" maxValue="3"/>
    </cacheField>
    <cacheField name="BD" numFmtId="0">
      <sharedItems containsString="0" containsBlank="1" containsNumber="1" containsInteger="1" minValue="-1" maxValue="2"/>
    </cacheField>
    <cacheField name="BE" numFmtId="0">
      <sharedItems containsString="0" containsBlank="1" containsNumber="1" containsInteger="1" minValue="-1" maxValue="2"/>
    </cacheField>
    <cacheField name="CD" numFmtId="0">
      <sharedItems containsString="0" containsBlank="1" containsNumber="1" containsInteger="1" minValue="-3" maxValue="3"/>
    </cacheField>
    <cacheField name="CE" numFmtId="0">
      <sharedItems containsString="0" containsBlank="1" containsNumber="1" containsInteger="1" minValue="-1" maxValue="1"/>
    </cacheField>
    <cacheField name="DE" numFmtId="0">
      <sharedItems containsString="0" containsBlank="1" containsNumber="1" containsInteger="1" minValue="-1" maxValue="2"/>
    </cacheField>
    <cacheField name="wT" numFmtId="0">
      <sharedItems containsString="0" containsBlank="1" containsNumber="1" containsInteger="1" minValue="1" maxValue="7"/>
    </cacheField>
    <cacheField name="&gt;" numFmtId="0">
      <sharedItems containsMixedTypes="1" containsNumber="1" containsInteger="1" minValue="1" maxValue="85"/>
    </cacheField>
    <cacheField name="=" numFmtId="0">
      <sharedItems containsMixedTypes="1" containsNumber="1" containsInteger="1" minValue="1" maxValue="113"/>
    </cacheField>
    <cacheField name="&lt;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nnyGriselma" refreshedDate="43654.662360300928" createdVersion="6" refreshedVersion="6" minRefreshableVersion="3" recordCount="199" xr:uid="{FB2234CE-1F75-4B91-99E5-74F0B2E216FD}">
  <cacheSource type="worksheet">
    <worksheetSource ref="A4:U203" sheet="BB_4class_0702"/>
  </cacheSource>
  <cacheFields count="21">
    <cacheField name="列標籤" numFmtId="0">
      <sharedItems containsBlank="1"/>
    </cacheField>
    <cacheField name="# Objective value =" numFmtId="0">
      <sharedItems containsSemiMixedTypes="0" containsString="0" containsNumber="1" containsInteger="1" minValue="2" maxValue="2872" count="28">
        <n v="10"/>
        <n v="8"/>
        <n v="13"/>
        <n v="11"/>
        <n v="9"/>
        <n v="6"/>
        <n v="16"/>
        <n v="17"/>
        <n v="20"/>
        <n v="15"/>
        <n v="7"/>
        <n v="21"/>
        <n v="14"/>
        <n v="23"/>
        <n v="25"/>
        <n v="29"/>
        <n v="12"/>
        <n v="19"/>
        <n v="24"/>
        <n v="22"/>
        <n v="4"/>
        <n v="5"/>
        <n v="18"/>
        <n v="2"/>
        <n v="3"/>
        <n v="2865"/>
        <n v="2872" u="1"/>
        <n v="30" u="1"/>
      </sharedItems>
    </cacheField>
    <cacheField name="A" numFmtId="0">
      <sharedItems containsString="0" containsBlank="1" containsNumber="1" containsInteger="1" minValue="0" maxValue="3"/>
    </cacheField>
    <cacheField name="B" numFmtId="0">
      <sharedItems containsString="0" containsBlank="1" containsNumber="1" containsInteger="1" minValue="0" maxValue="2"/>
    </cacheField>
    <cacheField name="C" numFmtId="0">
      <sharedItems containsString="0" containsBlank="1" containsNumber="1" containsInteger="1" minValue="0" maxValue="2"/>
    </cacheField>
    <cacheField name="D" numFmtId="0">
      <sharedItems containsString="0" containsBlank="1" containsNumber="1" containsInteger="1" minValue="0" maxValue="4"/>
    </cacheField>
    <cacheField name="E" numFmtId="0">
      <sharedItems containsString="0" containsBlank="1" containsNumber="1" containsInteger="1" minValue="0" maxValue="4"/>
    </cacheField>
    <cacheField name="AB" numFmtId="0">
      <sharedItems containsString="0" containsBlank="1" containsNumber="1" containsInteger="1" minValue="-2" maxValue="2"/>
    </cacheField>
    <cacheField name="AC" numFmtId="0">
      <sharedItems containsString="0" containsBlank="1" containsNumber="1" containsInteger="1" minValue="-1" maxValue="1"/>
    </cacheField>
    <cacheField name="AD" numFmtId="0">
      <sharedItems containsString="0" containsBlank="1" containsNumber="1" containsInteger="1" minValue="-2" maxValue="2"/>
    </cacheField>
    <cacheField name="AE" numFmtId="0">
      <sharedItems containsString="0" containsBlank="1" containsNumber="1" containsInteger="1" minValue="-2" maxValue="2"/>
    </cacheField>
    <cacheField name="BC" numFmtId="0">
      <sharedItems containsString="0" containsBlank="1" containsNumber="1" containsInteger="1" minValue="-2" maxValue="2"/>
    </cacheField>
    <cacheField name="BD" numFmtId="0">
      <sharedItems containsString="0" containsBlank="1" containsNumber="1" containsInteger="1" minValue="-1" maxValue="2"/>
    </cacheField>
    <cacheField name="BE" numFmtId="0">
      <sharedItems containsString="0" containsBlank="1" containsNumber="1" containsInteger="1" minValue="-1" maxValue="2"/>
    </cacheField>
    <cacheField name="CD" numFmtId="0">
      <sharedItems containsString="0" containsBlank="1" containsNumber="1" containsInteger="1" minValue="-2" maxValue="2"/>
    </cacheField>
    <cacheField name="CE" numFmtId="0">
      <sharedItems containsString="0" containsBlank="1" containsNumber="1" containsInteger="1" minValue="-1" maxValue="3"/>
    </cacheField>
    <cacheField name="DE" numFmtId="0">
      <sharedItems containsString="0" containsBlank="1" containsNumber="1" containsInteger="1" minValue="-1" maxValue="2"/>
    </cacheField>
    <cacheField name="wT" numFmtId="0">
      <sharedItems containsString="0" containsBlank="1" containsNumber="1" containsInteger="1" minValue="1" maxValue="6"/>
    </cacheField>
    <cacheField name="&gt;" numFmtId="0">
      <sharedItems containsMixedTypes="1" containsNumber="1" containsInteger="1" minValue="1" maxValue="20"/>
    </cacheField>
    <cacheField name="=" numFmtId="0">
      <sharedItems containsMixedTypes="1" containsNumber="1" containsInteger="1" minValue="1" maxValue="178"/>
    </cacheField>
    <cacheField name="&lt;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nnyGriselma" refreshedDate="43654.662918518516" createdVersion="6" refreshedVersion="6" minRefreshableVersion="3" recordCount="199" xr:uid="{B4F47DE4-7324-4D46-B129-FD9D5006DF86}">
  <cacheSource type="worksheet">
    <worksheetSource ref="A4:U203" sheet="BB_4class_0710"/>
  </cacheSource>
  <cacheFields count="21">
    <cacheField name="列標籤" numFmtId="0">
      <sharedItems containsBlank="1"/>
    </cacheField>
    <cacheField name="# Objective value =" numFmtId="0">
      <sharedItems containsSemiMixedTypes="0" containsString="0" containsNumber="1" containsInteger="1" minValue="2" maxValue="2850" count="25">
        <n v="10"/>
        <n v="8"/>
        <n v="13"/>
        <n v="11"/>
        <n v="9"/>
        <n v="6"/>
        <n v="16"/>
        <n v="17"/>
        <n v="15"/>
        <n v="7"/>
        <n v="21"/>
        <n v="14"/>
        <n v="23"/>
        <n v="25"/>
        <n v="22"/>
        <n v="12"/>
        <n v="20"/>
        <n v="19"/>
        <n v="24"/>
        <n v="4"/>
        <n v="5"/>
        <n v="18"/>
        <n v="2"/>
        <n v="3"/>
        <n v="2850"/>
      </sharedItems>
    </cacheField>
    <cacheField name="A" numFmtId="0">
      <sharedItems containsString="0" containsBlank="1" containsNumber="1" containsInteger="1" minValue="0" maxValue="3"/>
    </cacheField>
    <cacheField name="B" numFmtId="0">
      <sharedItems containsString="0" containsBlank="1" containsNumber="1" containsInteger="1" minValue="0" maxValue="2"/>
    </cacheField>
    <cacheField name="C" numFmtId="0">
      <sharedItems containsString="0" containsBlank="1" containsNumber="1" containsInteger="1" minValue="0" maxValue="2"/>
    </cacheField>
    <cacheField name="D" numFmtId="0">
      <sharedItems containsString="0" containsBlank="1" containsNumber="1" containsInteger="1" minValue="0" maxValue="4"/>
    </cacheField>
    <cacheField name="E" numFmtId="0">
      <sharedItems containsString="0" containsBlank="1" containsNumber="1" containsInteger="1" minValue="0" maxValue="4"/>
    </cacheField>
    <cacheField name="AB" numFmtId="0">
      <sharedItems containsString="0" containsBlank="1" containsNumber="1" containsInteger="1" minValue="-2" maxValue="2"/>
    </cacheField>
    <cacheField name="AC" numFmtId="0">
      <sharedItems containsString="0" containsBlank="1" containsNumber="1" containsInteger="1" minValue="-1" maxValue="1"/>
    </cacheField>
    <cacheField name="AD" numFmtId="0">
      <sharedItems containsString="0" containsBlank="1" containsNumber="1" containsInteger="1" minValue="-2" maxValue="2"/>
    </cacheField>
    <cacheField name="AE" numFmtId="0">
      <sharedItems containsString="0" containsBlank="1" containsNumber="1" containsInteger="1" minValue="-2" maxValue="2"/>
    </cacheField>
    <cacheField name="BC" numFmtId="0">
      <sharedItems containsString="0" containsBlank="1" containsNumber="1" containsInteger="1" minValue="-2" maxValue="2"/>
    </cacheField>
    <cacheField name="BD" numFmtId="0">
      <sharedItems containsString="0" containsBlank="1" containsNumber="1" containsInteger="1" minValue="-1" maxValue="2"/>
    </cacheField>
    <cacheField name="BE" numFmtId="0">
      <sharedItems containsString="0" containsBlank="1" containsNumber="1" containsInteger="1" minValue="-1" maxValue="2"/>
    </cacheField>
    <cacheField name="CD" numFmtId="0">
      <sharedItems containsString="0" containsBlank="1" containsNumber="1" containsInteger="1" minValue="-2" maxValue="2"/>
    </cacheField>
    <cacheField name="CE" numFmtId="0">
      <sharedItems containsString="0" containsBlank="1" containsNumber="1" containsInteger="1" minValue="0" maxValue="3"/>
    </cacheField>
    <cacheField name="DE" numFmtId="0">
      <sharedItems containsString="0" containsBlank="1" containsNumber="1" containsInteger="1" minValue="-1" maxValue="2"/>
    </cacheField>
    <cacheField name="wT" numFmtId="0">
      <sharedItems containsString="0" containsBlank="1" containsNumber="1" containsInteger="1" minValue="1" maxValue="6"/>
    </cacheField>
    <cacheField name="&gt;" numFmtId="0">
      <sharedItems containsMixedTypes="1" containsNumber="1" containsInteger="1" minValue="1" maxValue="17"/>
    </cacheField>
    <cacheField name="=" numFmtId="0">
      <sharedItems containsMixedTypes="1" containsNumber="1" containsInteger="1" minValue="1" maxValue="181"/>
    </cacheField>
    <cacheField name="&lt;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02">
  <r>
    <x v="0"/>
    <x v="0"/>
    <x v="0"/>
  </r>
  <r>
    <x v="0"/>
    <x v="1"/>
    <x v="1"/>
  </r>
  <r>
    <x v="0"/>
    <x v="2"/>
    <x v="2"/>
  </r>
  <r>
    <x v="0"/>
    <x v="3"/>
    <x v="1"/>
  </r>
  <r>
    <x v="0"/>
    <x v="4"/>
    <x v="2"/>
  </r>
  <r>
    <x v="0"/>
    <x v="5"/>
    <x v="1"/>
  </r>
  <r>
    <x v="0"/>
    <x v="6"/>
    <x v="2"/>
  </r>
  <r>
    <x v="0"/>
    <x v="7"/>
    <x v="1"/>
  </r>
  <r>
    <x v="0"/>
    <x v="8"/>
    <x v="2"/>
  </r>
  <r>
    <x v="0"/>
    <x v="9"/>
    <x v="1"/>
  </r>
  <r>
    <x v="0"/>
    <x v="10"/>
    <x v="2"/>
  </r>
  <r>
    <x v="0"/>
    <x v="11"/>
    <x v="2"/>
  </r>
  <r>
    <x v="0"/>
    <x v="12"/>
    <x v="2"/>
  </r>
  <r>
    <x v="0"/>
    <x v="13"/>
    <x v="2"/>
  </r>
  <r>
    <x v="0"/>
    <x v="14"/>
    <x v="2"/>
  </r>
  <r>
    <x v="0"/>
    <x v="15"/>
    <x v="2"/>
  </r>
  <r>
    <x v="0"/>
    <x v="16"/>
    <x v="2"/>
  </r>
  <r>
    <x v="0"/>
    <x v="17"/>
    <x v="2"/>
  </r>
  <r>
    <x v="0"/>
    <x v="18"/>
    <x v="2"/>
  </r>
  <r>
    <x v="0"/>
    <x v="19"/>
    <x v="2"/>
  </r>
  <r>
    <x v="0"/>
    <x v="20"/>
    <x v="2"/>
  </r>
  <r>
    <x v="0"/>
    <x v="21"/>
    <x v="2"/>
  </r>
  <r>
    <x v="0"/>
    <x v="22"/>
    <x v="2"/>
  </r>
  <r>
    <x v="0"/>
    <x v="23"/>
    <x v="2"/>
  </r>
  <r>
    <x v="0"/>
    <x v="24"/>
    <x v="2"/>
  </r>
  <r>
    <x v="0"/>
    <x v="25"/>
    <x v="2"/>
  </r>
  <r>
    <x v="0"/>
    <x v="26"/>
    <x v="2"/>
  </r>
  <r>
    <x v="0"/>
    <x v="27"/>
    <x v="2"/>
  </r>
  <r>
    <x v="0"/>
    <x v="28"/>
    <x v="2"/>
  </r>
  <r>
    <x v="0"/>
    <x v="29"/>
    <x v="2"/>
  </r>
  <r>
    <x v="0"/>
    <x v="30"/>
    <x v="2"/>
  </r>
  <r>
    <x v="0"/>
    <x v="31"/>
    <x v="3"/>
  </r>
  <r>
    <x v="0"/>
    <x v="32"/>
    <x v="2"/>
  </r>
  <r>
    <x v="0"/>
    <x v="33"/>
    <x v="1"/>
  </r>
  <r>
    <x v="0"/>
    <x v="34"/>
    <x v="1"/>
  </r>
  <r>
    <x v="0"/>
    <x v="35"/>
    <x v="1"/>
  </r>
  <r>
    <x v="0"/>
    <x v="36"/>
    <x v="1"/>
  </r>
  <r>
    <x v="0"/>
    <x v="37"/>
    <x v="1"/>
  </r>
  <r>
    <x v="0"/>
    <x v="38"/>
    <x v="2"/>
  </r>
  <r>
    <x v="0"/>
    <x v="39"/>
    <x v="2"/>
  </r>
  <r>
    <x v="0"/>
    <x v="40"/>
    <x v="2"/>
  </r>
  <r>
    <x v="0"/>
    <x v="41"/>
    <x v="2"/>
  </r>
  <r>
    <x v="0"/>
    <x v="42"/>
    <x v="2"/>
  </r>
  <r>
    <x v="0"/>
    <x v="43"/>
    <x v="2"/>
  </r>
  <r>
    <x v="0"/>
    <x v="44"/>
    <x v="2"/>
  </r>
  <r>
    <x v="0"/>
    <x v="45"/>
    <x v="2"/>
  </r>
  <r>
    <x v="0"/>
    <x v="46"/>
    <x v="2"/>
  </r>
  <r>
    <x v="0"/>
    <x v="47"/>
    <x v="2"/>
  </r>
  <r>
    <x v="0"/>
    <x v="48"/>
    <x v="1"/>
  </r>
  <r>
    <x v="1"/>
    <x v="0"/>
    <x v="4"/>
  </r>
  <r>
    <x v="1"/>
    <x v="1"/>
    <x v="2"/>
  </r>
  <r>
    <x v="1"/>
    <x v="2"/>
    <x v="2"/>
  </r>
  <r>
    <x v="1"/>
    <x v="3"/>
    <x v="1"/>
  </r>
  <r>
    <x v="1"/>
    <x v="4"/>
    <x v="2"/>
  </r>
  <r>
    <x v="1"/>
    <x v="5"/>
    <x v="1"/>
  </r>
  <r>
    <x v="1"/>
    <x v="6"/>
    <x v="2"/>
  </r>
  <r>
    <x v="1"/>
    <x v="7"/>
    <x v="1"/>
  </r>
  <r>
    <x v="1"/>
    <x v="8"/>
    <x v="2"/>
  </r>
  <r>
    <x v="1"/>
    <x v="9"/>
    <x v="1"/>
  </r>
  <r>
    <x v="1"/>
    <x v="10"/>
    <x v="2"/>
  </r>
  <r>
    <x v="1"/>
    <x v="11"/>
    <x v="2"/>
  </r>
  <r>
    <x v="1"/>
    <x v="12"/>
    <x v="2"/>
  </r>
  <r>
    <x v="1"/>
    <x v="13"/>
    <x v="2"/>
  </r>
  <r>
    <x v="1"/>
    <x v="14"/>
    <x v="2"/>
  </r>
  <r>
    <x v="1"/>
    <x v="15"/>
    <x v="2"/>
  </r>
  <r>
    <x v="1"/>
    <x v="16"/>
    <x v="2"/>
  </r>
  <r>
    <x v="1"/>
    <x v="17"/>
    <x v="2"/>
  </r>
  <r>
    <x v="1"/>
    <x v="18"/>
    <x v="2"/>
  </r>
  <r>
    <x v="1"/>
    <x v="19"/>
    <x v="2"/>
  </r>
  <r>
    <x v="1"/>
    <x v="20"/>
    <x v="2"/>
  </r>
  <r>
    <x v="1"/>
    <x v="21"/>
    <x v="2"/>
  </r>
  <r>
    <x v="1"/>
    <x v="22"/>
    <x v="2"/>
  </r>
  <r>
    <x v="1"/>
    <x v="23"/>
    <x v="2"/>
  </r>
  <r>
    <x v="1"/>
    <x v="24"/>
    <x v="2"/>
  </r>
  <r>
    <x v="1"/>
    <x v="25"/>
    <x v="2"/>
  </r>
  <r>
    <x v="1"/>
    <x v="26"/>
    <x v="2"/>
  </r>
  <r>
    <x v="1"/>
    <x v="27"/>
    <x v="2"/>
  </r>
  <r>
    <x v="1"/>
    <x v="28"/>
    <x v="2"/>
  </r>
  <r>
    <x v="1"/>
    <x v="29"/>
    <x v="2"/>
  </r>
  <r>
    <x v="1"/>
    <x v="30"/>
    <x v="2"/>
  </r>
  <r>
    <x v="1"/>
    <x v="31"/>
    <x v="5"/>
  </r>
  <r>
    <x v="1"/>
    <x v="32"/>
    <x v="2"/>
  </r>
  <r>
    <x v="1"/>
    <x v="33"/>
    <x v="2"/>
  </r>
  <r>
    <x v="1"/>
    <x v="34"/>
    <x v="1"/>
  </r>
  <r>
    <x v="1"/>
    <x v="35"/>
    <x v="1"/>
  </r>
  <r>
    <x v="1"/>
    <x v="36"/>
    <x v="1"/>
  </r>
  <r>
    <x v="1"/>
    <x v="37"/>
    <x v="1"/>
  </r>
  <r>
    <x v="1"/>
    <x v="38"/>
    <x v="2"/>
  </r>
  <r>
    <x v="1"/>
    <x v="39"/>
    <x v="2"/>
  </r>
  <r>
    <x v="1"/>
    <x v="40"/>
    <x v="2"/>
  </r>
  <r>
    <x v="1"/>
    <x v="41"/>
    <x v="2"/>
  </r>
  <r>
    <x v="1"/>
    <x v="42"/>
    <x v="2"/>
  </r>
  <r>
    <x v="1"/>
    <x v="43"/>
    <x v="2"/>
  </r>
  <r>
    <x v="1"/>
    <x v="44"/>
    <x v="2"/>
  </r>
  <r>
    <x v="1"/>
    <x v="45"/>
    <x v="2"/>
  </r>
  <r>
    <x v="1"/>
    <x v="46"/>
    <x v="2"/>
  </r>
  <r>
    <x v="1"/>
    <x v="47"/>
    <x v="2"/>
  </r>
  <r>
    <x v="1"/>
    <x v="48"/>
    <x v="1"/>
  </r>
  <r>
    <x v="2"/>
    <x v="0"/>
    <x v="6"/>
  </r>
  <r>
    <x v="2"/>
    <x v="1"/>
    <x v="1"/>
  </r>
  <r>
    <x v="2"/>
    <x v="2"/>
    <x v="2"/>
  </r>
  <r>
    <x v="2"/>
    <x v="3"/>
    <x v="1"/>
  </r>
  <r>
    <x v="2"/>
    <x v="4"/>
    <x v="2"/>
  </r>
  <r>
    <x v="2"/>
    <x v="5"/>
    <x v="1"/>
  </r>
  <r>
    <x v="2"/>
    <x v="6"/>
    <x v="2"/>
  </r>
  <r>
    <x v="2"/>
    <x v="7"/>
    <x v="1"/>
  </r>
  <r>
    <x v="2"/>
    <x v="8"/>
    <x v="2"/>
  </r>
  <r>
    <x v="2"/>
    <x v="9"/>
    <x v="1"/>
  </r>
  <r>
    <x v="2"/>
    <x v="10"/>
    <x v="2"/>
  </r>
  <r>
    <x v="2"/>
    <x v="11"/>
    <x v="2"/>
  </r>
  <r>
    <x v="2"/>
    <x v="12"/>
    <x v="1"/>
  </r>
  <r>
    <x v="2"/>
    <x v="13"/>
    <x v="2"/>
  </r>
  <r>
    <x v="2"/>
    <x v="14"/>
    <x v="2"/>
  </r>
  <r>
    <x v="2"/>
    <x v="15"/>
    <x v="2"/>
  </r>
  <r>
    <x v="2"/>
    <x v="16"/>
    <x v="2"/>
  </r>
  <r>
    <x v="2"/>
    <x v="17"/>
    <x v="2"/>
  </r>
  <r>
    <x v="2"/>
    <x v="18"/>
    <x v="2"/>
  </r>
  <r>
    <x v="2"/>
    <x v="19"/>
    <x v="2"/>
  </r>
  <r>
    <x v="2"/>
    <x v="20"/>
    <x v="2"/>
  </r>
  <r>
    <x v="2"/>
    <x v="21"/>
    <x v="2"/>
  </r>
  <r>
    <x v="2"/>
    <x v="22"/>
    <x v="2"/>
  </r>
  <r>
    <x v="2"/>
    <x v="23"/>
    <x v="2"/>
  </r>
  <r>
    <x v="2"/>
    <x v="24"/>
    <x v="2"/>
  </r>
  <r>
    <x v="2"/>
    <x v="25"/>
    <x v="2"/>
  </r>
  <r>
    <x v="2"/>
    <x v="26"/>
    <x v="2"/>
  </r>
  <r>
    <x v="2"/>
    <x v="27"/>
    <x v="2"/>
  </r>
  <r>
    <x v="2"/>
    <x v="28"/>
    <x v="2"/>
  </r>
  <r>
    <x v="2"/>
    <x v="29"/>
    <x v="2"/>
  </r>
  <r>
    <x v="2"/>
    <x v="30"/>
    <x v="2"/>
  </r>
  <r>
    <x v="2"/>
    <x v="31"/>
    <x v="5"/>
  </r>
  <r>
    <x v="2"/>
    <x v="32"/>
    <x v="2"/>
  </r>
  <r>
    <x v="2"/>
    <x v="33"/>
    <x v="1"/>
  </r>
  <r>
    <x v="2"/>
    <x v="34"/>
    <x v="1"/>
  </r>
  <r>
    <x v="2"/>
    <x v="35"/>
    <x v="1"/>
  </r>
  <r>
    <x v="2"/>
    <x v="36"/>
    <x v="1"/>
  </r>
  <r>
    <x v="2"/>
    <x v="37"/>
    <x v="1"/>
  </r>
  <r>
    <x v="2"/>
    <x v="38"/>
    <x v="2"/>
  </r>
  <r>
    <x v="2"/>
    <x v="39"/>
    <x v="2"/>
  </r>
  <r>
    <x v="2"/>
    <x v="40"/>
    <x v="2"/>
  </r>
  <r>
    <x v="2"/>
    <x v="41"/>
    <x v="2"/>
  </r>
  <r>
    <x v="2"/>
    <x v="42"/>
    <x v="2"/>
  </r>
  <r>
    <x v="2"/>
    <x v="43"/>
    <x v="2"/>
  </r>
  <r>
    <x v="2"/>
    <x v="44"/>
    <x v="2"/>
  </r>
  <r>
    <x v="2"/>
    <x v="45"/>
    <x v="2"/>
  </r>
  <r>
    <x v="2"/>
    <x v="46"/>
    <x v="2"/>
  </r>
  <r>
    <x v="2"/>
    <x v="47"/>
    <x v="2"/>
  </r>
  <r>
    <x v="2"/>
    <x v="48"/>
    <x v="1"/>
  </r>
  <r>
    <x v="3"/>
    <x v="0"/>
    <x v="6"/>
  </r>
  <r>
    <x v="3"/>
    <x v="1"/>
    <x v="1"/>
  </r>
  <r>
    <x v="3"/>
    <x v="2"/>
    <x v="2"/>
  </r>
  <r>
    <x v="3"/>
    <x v="3"/>
    <x v="1"/>
  </r>
  <r>
    <x v="3"/>
    <x v="4"/>
    <x v="2"/>
  </r>
  <r>
    <x v="3"/>
    <x v="5"/>
    <x v="1"/>
  </r>
  <r>
    <x v="3"/>
    <x v="6"/>
    <x v="2"/>
  </r>
  <r>
    <x v="3"/>
    <x v="7"/>
    <x v="7"/>
  </r>
  <r>
    <x v="3"/>
    <x v="8"/>
    <x v="2"/>
  </r>
  <r>
    <x v="3"/>
    <x v="9"/>
    <x v="7"/>
  </r>
  <r>
    <x v="3"/>
    <x v="10"/>
    <x v="2"/>
  </r>
  <r>
    <x v="3"/>
    <x v="11"/>
    <x v="2"/>
  </r>
  <r>
    <x v="3"/>
    <x v="12"/>
    <x v="2"/>
  </r>
  <r>
    <x v="3"/>
    <x v="13"/>
    <x v="2"/>
  </r>
  <r>
    <x v="3"/>
    <x v="14"/>
    <x v="2"/>
  </r>
  <r>
    <x v="3"/>
    <x v="15"/>
    <x v="2"/>
  </r>
  <r>
    <x v="3"/>
    <x v="16"/>
    <x v="2"/>
  </r>
  <r>
    <x v="3"/>
    <x v="17"/>
    <x v="2"/>
  </r>
  <r>
    <x v="3"/>
    <x v="18"/>
    <x v="2"/>
  </r>
  <r>
    <x v="3"/>
    <x v="19"/>
    <x v="2"/>
  </r>
  <r>
    <x v="3"/>
    <x v="20"/>
    <x v="2"/>
  </r>
  <r>
    <x v="3"/>
    <x v="21"/>
    <x v="2"/>
  </r>
  <r>
    <x v="3"/>
    <x v="22"/>
    <x v="2"/>
  </r>
  <r>
    <x v="3"/>
    <x v="23"/>
    <x v="2"/>
  </r>
  <r>
    <x v="3"/>
    <x v="24"/>
    <x v="2"/>
  </r>
  <r>
    <x v="3"/>
    <x v="25"/>
    <x v="2"/>
  </r>
  <r>
    <x v="3"/>
    <x v="26"/>
    <x v="2"/>
  </r>
  <r>
    <x v="3"/>
    <x v="27"/>
    <x v="2"/>
  </r>
  <r>
    <x v="3"/>
    <x v="28"/>
    <x v="2"/>
  </r>
  <r>
    <x v="3"/>
    <x v="29"/>
    <x v="2"/>
  </r>
  <r>
    <x v="3"/>
    <x v="30"/>
    <x v="2"/>
  </r>
  <r>
    <x v="3"/>
    <x v="31"/>
    <x v="8"/>
  </r>
  <r>
    <x v="3"/>
    <x v="32"/>
    <x v="2"/>
  </r>
  <r>
    <x v="3"/>
    <x v="33"/>
    <x v="1"/>
  </r>
  <r>
    <x v="3"/>
    <x v="34"/>
    <x v="1"/>
  </r>
  <r>
    <x v="3"/>
    <x v="35"/>
    <x v="1"/>
  </r>
  <r>
    <x v="3"/>
    <x v="36"/>
    <x v="1"/>
  </r>
  <r>
    <x v="3"/>
    <x v="37"/>
    <x v="1"/>
  </r>
  <r>
    <x v="3"/>
    <x v="38"/>
    <x v="2"/>
  </r>
  <r>
    <x v="3"/>
    <x v="39"/>
    <x v="2"/>
  </r>
  <r>
    <x v="3"/>
    <x v="40"/>
    <x v="2"/>
  </r>
  <r>
    <x v="3"/>
    <x v="41"/>
    <x v="2"/>
  </r>
  <r>
    <x v="3"/>
    <x v="42"/>
    <x v="2"/>
  </r>
  <r>
    <x v="3"/>
    <x v="43"/>
    <x v="2"/>
  </r>
  <r>
    <x v="3"/>
    <x v="44"/>
    <x v="2"/>
  </r>
  <r>
    <x v="3"/>
    <x v="45"/>
    <x v="2"/>
  </r>
  <r>
    <x v="3"/>
    <x v="46"/>
    <x v="2"/>
  </r>
  <r>
    <x v="3"/>
    <x v="47"/>
    <x v="2"/>
  </r>
  <r>
    <x v="3"/>
    <x v="48"/>
    <x v="1"/>
  </r>
  <r>
    <x v="4"/>
    <x v="0"/>
    <x v="9"/>
  </r>
  <r>
    <x v="4"/>
    <x v="1"/>
    <x v="1"/>
  </r>
  <r>
    <x v="4"/>
    <x v="2"/>
    <x v="2"/>
  </r>
  <r>
    <x v="4"/>
    <x v="3"/>
    <x v="1"/>
  </r>
  <r>
    <x v="4"/>
    <x v="4"/>
    <x v="2"/>
  </r>
  <r>
    <x v="4"/>
    <x v="5"/>
    <x v="1"/>
  </r>
  <r>
    <x v="4"/>
    <x v="6"/>
    <x v="2"/>
  </r>
  <r>
    <x v="4"/>
    <x v="7"/>
    <x v="1"/>
  </r>
  <r>
    <x v="4"/>
    <x v="8"/>
    <x v="2"/>
  </r>
  <r>
    <x v="4"/>
    <x v="9"/>
    <x v="7"/>
  </r>
  <r>
    <x v="4"/>
    <x v="10"/>
    <x v="2"/>
  </r>
  <r>
    <x v="4"/>
    <x v="11"/>
    <x v="2"/>
  </r>
  <r>
    <x v="4"/>
    <x v="12"/>
    <x v="2"/>
  </r>
  <r>
    <x v="4"/>
    <x v="13"/>
    <x v="2"/>
  </r>
  <r>
    <x v="4"/>
    <x v="14"/>
    <x v="2"/>
  </r>
  <r>
    <x v="4"/>
    <x v="15"/>
    <x v="2"/>
  </r>
  <r>
    <x v="4"/>
    <x v="16"/>
    <x v="2"/>
  </r>
  <r>
    <x v="4"/>
    <x v="17"/>
    <x v="2"/>
  </r>
  <r>
    <x v="4"/>
    <x v="18"/>
    <x v="2"/>
  </r>
  <r>
    <x v="4"/>
    <x v="19"/>
    <x v="2"/>
  </r>
  <r>
    <x v="4"/>
    <x v="20"/>
    <x v="2"/>
  </r>
  <r>
    <x v="4"/>
    <x v="21"/>
    <x v="2"/>
  </r>
  <r>
    <x v="4"/>
    <x v="22"/>
    <x v="2"/>
  </r>
  <r>
    <x v="4"/>
    <x v="23"/>
    <x v="2"/>
  </r>
  <r>
    <x v="4"/>
    <x v="24"/>
    <x v="2"/>
  </r>
  <r>
    <x v="4"/>
    <x v="25"/>
    <x v="2"/>
  </r>
  <r>
    <x v="4"/>
    <x v="26"/>
    <x v="2"/>
  </r>
  <r>
    <x v="4"/>
    <x v="27"/>
    <x v="2"/>
  </r>
  <r>
    <x v="4"/>
    <x v="28"/>
    <x v="2"/>
  </r>
  <r>
    <x v="4"/>
    <x v="29"/>
    <x v="2"/>
  </r>
  <r>
    <x v="4"/>
    <x v="30"/>
    <x v="2"/>
  </r>
  <r>
    <x v="4"/>
    <x v="31"/>
    <x v="3"/>
  </r>
  <r>
    <x v="4"/>
    <x v="32"/>
    <x v="2"/>
  </r>
  <r>
    <x v="4"/>
    <x v="33"/>
    <x v="1"/>
  </r>
  <r>
    <x v="4"/>
    <x v="34"/>
    <x v="1"/>
  </r>
  <r>
    <x v="4"/>
    <x v="35"/>
    <x v="1"/>
  </r>
  <r>
    <x v="4"/>
    <x v="36"/>
    <x v="1"/>
  </r>
  <r>
    <x v="4"/>
    <x v="37"/>
    <x v="1"/>
  </r>
  <r>
    <x v="4"/>
    <x v="38"/>
    <x v="2"/>
  </r>
  <r>
    <x v="4"/>
    <x v="39"/>
    <x v="2"/>
  </r>
  <r>
    <x v="4"/>
    <x v="40"/>
    <x v="2"/>
  </r>
  <r>
    <x v="4"/>
    <x v="41"/>
    <x v="2"/>
  </r>
  <r>
    <x v="4"/>
    <x v="42"/>
    <x v="2"/>
  </r>
  <r>
    <x v="4"/>
    <x v="43"/>
    <x v="2"/>
  </r>
  <r>
    <x v="4"/>
    <x v="44"/>
    <x v="2"/>
  </r>
  <r>
    <x v="4"/>
    <x v="45"/>
    <x v="2"/>
  </r>
  <r>
    <x v="4"/>
    <x v="46"/>
    <x v="2"/>
  </r>
  <r>
    <x v="4"/>
    <x v="47"/>
    <x v="2"/>
  </r>
  <r>
    <x v="4"/>
    <x v="48"/>
    <x v="1"/>
  </r>
  <r>
    <x v="5"/>
    <x v="0"/>
    <x v="10"/>
  </r>
  <r>
    <x v="5"/>
    <x v="1"/>
    <x v="1"/>
  </r>
  <r>
    <x v="5"/>
    <x v="2"/>
    <x v="2"/>
  </r>
  <r>
    <x v="5"/>
    <x v="3"/>
    <x v="1"/>
  </r>
  <r>
    <x v="5"/>
    <x v="4"/>
    <x v="2"/>
  </r>
  <r>
    <x v="5"/>
    <x v="5"/>
    <x v="1"/>
  </r>
  <r>
    <x v="5"/>
    <x v="6"/>
    <x v="2"/>
  </r>
  <r>
    <x v="5"/>
    <x v="7"/>
    <x v="1"/>
  </r>
  <r>
    <x v="5"/>
    <x v="8"/>
    <x v="2"/>
  </r>
  <r>
    <x v="5"/>
    <x v="9"/>
    <x v="1"/>
  </r>
  <r>
    <x v="5"/>
    <x v="10"/>
    <x v="2"/>
  </r>
  <r>
    <x v="5"/>
    <x v="11"/>
    <x v="2"/>
  </r>
  <r>
    <x v="5"/>
    <x v="12"/>
    <x v="2"/>
  </r>
  <r>
    <x v="5"/>
    <x v="13"/>
    <x v="2"/>
  </r>
  <r>
    <x v="5"/>
    <x v="14"/>
    <x v="2"/>
  </r>
  <r>
    <x v="5"/>
    <x v="15"/>
    <x v="2"/>
  </r>
  <r>
    <x v="5"/>
    <x v="16"/>
    <x v="2"/>
  </r>
  <r>
    <x v="5"/>
    <x v="17"/>
    <x v="2"/>
  </r>
  <r>
    <x v="5"/>
    <x v="18"/>
    <x v="2"/>
  </r>
  <r>
    <x v="5"/>
    <x v="19"/>
    <x v="2"/>
  </r>
  <r>
    <x v="5"/>
    <x v="20"/>
    <x v="2"/>
  </r>
  <r>
    <x v="5"/>
    <x v="21"/>
    <x v="2"/>
  </r>
  <r>
    <x v="5"/>
    <x v="22"/>
    <x v="2"/>
  </r>
  <r>
    <x v="5"/>
    <x v="23"/>
    <x v="2"/>
  </r>
  <r>
    <x v="5"/>
    <x v="24"/>
    <x v="2"/>
  </r>
  <r>
    <x v="5"/>
    <x v="25"/>
    <x v="2"/>
  </r>
  <r>
    <x v="5"/>
    <x v="26"/>
    <x v="2"/>
  </r>
  <r>
    <x v="5"/>
    <x v="27"/>
    <x v="2"/>
  </r>
  <r>
    <x v="5"/>
    <x v="28"/>
    <x v="2"/>
  </r>
  <r>
    <x v="5"/>
    <x v="29"/>
    <x v="2"/>
  </r>
  <r>
    <x v="5"/>
    <x v="30"/>
    <x v="2"/>
  </r>
  <r>
    <x v="5"/>
    <x v="31"/>
    <x v="5"/>
  </r>
  <r>
    <x v="5"/>
    <x v="32"/>
    <x v="2"/>
  </r>
  <r>
    <x v="5"/>
    <x v="33"/>
    <x v="1"/>
  </r>
  <r>
    <x v="5"/>
    <x v="34"/>
    <x v="1"/>
  </r>
  <r>
    <x v="5"/>
    <x v="35"/>
    <x v="1"/>
  </r>
  <r>
    <x v="5"/>
    <x v="36"/>
    <x v="1"/>
  </r>
  <r>
    <x v="5"/>
    <x v="37"/>
    <x v="1"/>
  </r>
  <r>
    <x v="5"/>
    <x v="38"/>
    <x v="2"/>
  </r>
  <r>
    <x v="5"/>
    <x v="39"/>
    <x v="2"/>
  </r>
  <r>
    <x v="5"/>
    <x v="40"/>
    <x v="2"/>
  </r>
  <r>
    <x v="5"/>
    <x v="41"/>
    <x v="2"/>
  </r>
  <r>
    <x v="5"/>
    <x v="42"/>
    <x v="2"/>
  </r>
  <r>
    <x v="5"/>
    <x v="43"/>
    <x v="2"/>
  </r>
  <r>
    <x v="5"/>
    <x v="44"/>
    <x v="2"/>
  </r>
  <r>
    <x v="5"/>
    <x v="45"/>
    <x v="2"/>
  </r>
  <r>
    <x v="5"/>
    <x v="46"/>
    <x v="2"/>
  </r>
  <r>
    <x v="5"/>
    <x v="47"/>
    <x v="2"/>
  </r>
  <r>
    <x v="5"/>
    <x v="48"/>
    <x v="1"/>
  </r>
  <r>
    <x v="6"/>
    <x v="0"/>
    <x v="8"/>
  </r>
  <r>
    <x v="6"/>
    <x v="1"/>
    <x v="2"/>
  </r>
  <r>
    <x v="6"/>
    <x v="2"/>
    <x v="2"/>
  </r>
  <r>
    <x v="6"/>
    <x v="3"/>
    <x v="2"/>
  </r>
  <r>
    <x v="6"/>
    <x v="4"/>
    <x v="2"/>
  </r>
  <r>
    <x v="6"/>
    <x v="5"/>
    <x v="1"/>
  </r>
  <r>
    <x v="6"/>
    <x v="6"/>
    <x v="2"/>
  </r>
  <r>
    <x v="6"/>
    <x v="7"/>
    <x v="1"/>
  </r>
  <r>
    <x v="6"/>
    <x v="8"/>
    <x v="2"/>
  </r>
  <r>
    <x v="6"/>
    <x v="9"/>
    <x v="1"/>
  </r>
  <r>
    <x v="6"/>
    <x v="10"/>
    <x v="2"/>
  </r>
  <r>
    <x v="6"/>
    <x v="11"/>
    <x v="2"/>
  </r>
  <r>
    <x v="6"/>
    <x v="12"/>
    <x v="2"/>
  </r>
  <r>
    <x v="6"/>
    <x v="13"/>
    <x v="2"/>
  </r>
  <r>
    <x v="6"/>
    <x v="14"/>
    <x v="2"/>
  </r>
  <r>
    <x v="6"/>
    <x v="15"/>
    <x v="2"/>
  </r>
  <r>
    <x v="6"/>
    <x v="16"/>
    <x v="2"/>
  </r>
  <r>
    <x v="6"/>
    <x v="17"/>
    <x v="2"/>
  </r>
  <r>
    <x v="6"/>
    <x v="18"/>
    <x v="2"/>
  </r>
  <r>
    <x v="6"/>
    <x v="19"/>
    <x v="2"/>
  </r>
  <r>
    <x v="6"/>
    <x v="20"/>
    <x v="2"/>
  </r>
  <r>
    <x v="6"/>
    <x v="21"/>
    <x v="2"/>
  </r>
  <r>
    <x v="6"/>
    <x v="22"/>
    <x v="2"/>
  </r>
  <r>
    <x v="6"/>
    <x v="23"/>
    <x v="2"/>
  </r>
  <r>
    <x v="6"/>
    <x v="24"/>
    <x v="2"/>
  </r>
  <r>
    <x v="6"/>
    <x v="25"/>
    <x v="2"/>
  </r>
  <r>
    <x v="6"/>
    <x v="26"/>
    <x v="2"/>
  </r>
  <r>
    <x v="6"/>
    <x v="27"/>
    <x v="2"/>
  </r>
  <r>
    <x v="6"/>
    <x v="28"/>
    <x v="2"/>
  </r>
  <r>
    <x v="6"/>
    <x v="29"/>
    <x v="2"/>
  </r>
  <r>
    <x v="6"/>
    <x v="30"/>
    <x v="2"/>
  </r>
  <r>
    <x v="6"/>
    <x v="31"/>
    <x v="11"/>
  </r>
  <r>
    <x v="6"/>
    <x v="32"/>
    <x v="2"/>
  </r>
  <r>
    <x v="6"/>
    <x v="33"/>
    <x v="2"/>
  </r>
  <r>
    <x v="6"/>
    <x v="34"/>
    <x v="2"/>
  </r>
  <r>
    <x v="6"/>
    <x v="35"/>
    <x v="1"/>
  </r>
  <r>
    <x v="6"/>
    <x v="36"/>
    <x v="1"/>
  </r>
  <r>
    <x v="6"/>
    <x v="37"/>
    <x v="1"/>
  </r>
  <r>
    <x v="6"/>
    <x v="38"/>
    <x v="2"/>
  </r>
  <r>
    <x v="6"/>
    <x v="39"/>
    <x v="2"/>
  </r>
  <r>
    <x v="6"/>
    <x v="40"/>
    <x v="2"/>
  </r>
  <r>
    <x v="6"/>
    <x v="41"/>
    <x v="2"/>
  </r>
  <r>
    <x v="6"/>
    <x v="42"/>
    <x v="2"/>
  </r>
  <r>
    <x v="6"/>
    <x v="43"/>
    <x v="2"/>
  </r>
  <r>
    <x v="6"/>
    <x v="44"/>
    <x v="2"/>
  </r>
  <r>
    <x v="6"/>
    <x v="45"/>
    <x v="2"/>
  </r>
  <r>
    <x v="6"/>
    <x v="46"/>
    <x v="2"/>
  </r>
  <r>
    <x v="6"/>
    <x v="47"/>
    <x v="2"/>
  </r>
  <r>
    <x v="6"/>
    <x v="48"/>
    <x v="1"/>
  </r>
  <r>
    <x v="7"/>
    <x v="0"/>
    <x v="9"/>
  </r>
  <r>
    <x v="7"/>
    <x v="1"/>
    <x v="2"/>
  </r>
  <r>
    <x v="7"/>
    <x v="2"/>
    <x v="2"/>
  </r>
  <r>
    <x v="7"/>
    <x v="3"/>
    <x v="1"/>
  </r>
  <r>
    <x v="7"/>
    <x v="4"/>
    <x v="2"/>
  </r>
  <r>
    <x v="7"/>
    <x v="5"/>
    <x v="1"/>
  </r>
  <r>
    <x v="7"/>
    <x v="6"/>
    <x v="2"/>
  </r>
  <r>
    <x v="7"/>
    <x v="7"/>
    <x v="7"/>
  </r>
  <r>
    <x v="7"/>
    <x v="8"/>
    <x v="2"/>
  </r>
  <r>
    <x v="7"/>
    <x v="9"/>
    <x v="7"/>
  </r>
  <r>
    <x v="7"/>
    <x v="10"/>
    <x v="2"/>
  </r>
  <r>
    <x v="7"/>
    <x v="11"/>
    <x v="2"/>
  </r>
  <r>
    <x v="7"/>
    <x v="12"/>
    <x v="2"/>
  </r>
  <r>
    <x v="7"/>
    <x v="13"/>
    <x v="2"/>
  </r>
  <r>
    <x v="7"/>
    <x v="14"/>
    <x v="2"/>
  </r>
  <r>
    <x v="7"/>
    <x v="15"/>
    <x v="2"/>
  </r>
  <r>
    <x v="7"/>
    <x v="16"/>
    <x v="2"/>
  </r>
  <r>
    <x v="7"/>
    <x v="17"/>
    <x v="2"/>
  </r>
  <r>
    <x v="7"/>
    <x v="18"/>
    <x v="2"/>
  </r>
  <r>
    <x v="7"/>
    <x v="19"/>
    <x v="2"/>
  </r>
  <r>
    <x v="7"/>
    <x v="20"/>
    <x v="2"/>
  </r>
  <r>
    <x v="7"/>
    <x v="21"/>
    <x v="2"/>
  </r>
  <r>
    <x v="7"/>
    <x v="22"/>
    <x v="2"/>
  </r>
  <r>
    <x v="7"/>
    <x v="23"/>
    <x v="2"/>
  </r>
  <r>
    <x v="7"/>
    <x v="24"/>
    <x v="2"/>
  </r>
  <r>
    <x v="7"/>
    <x v="25"/>
    <x v="2"/>
  </r>
  <r>
    <x v="7"/>
    <x v="26"/>
    <x v="2"/>
  </r>
  <r>
    <x v="7"/>
    <x v="27"/>
    <x v="2"/>
  </r>
  <r>
    <x v="7"/>
    <x v="28"/>
    <x v="2"/>
  </r>
  <r>
    <x v="7"/>
    <x v="29"/>
    <x v="2"/>
  </r>
  <r>
    <x v="7"/>
    <x v="30"/>
    <x v="2"/>
  </r>
  <r>
    <x v="7"/>
    <x v="31"/>
    <x v="3"/>
  </r>
  <r>
    <x v="7"/>
    <x v="32"/>
    <x v="2"/>
  </r>
  <r>
    <x v="7"/>
    <x v="33"/>
    <x v="2"/>
  </r>
  <r>
    <x v="7"/>
    <x v="34"/>
    <x v="1"/>
  </r>
  <r>
    <x v="7"/>
    <x v="35"/>
    <x v="1"/>
  </r>
  <r>
    <x v="7"/>
    <x v="36"/>
    <x v="1"/>
  </r>
  <r>
    <x v="7"/>
    <x v="37"/>
    <x v="1"/>
  </r>
  <r>
    <x v="7"/>
    <x v="38"/>
    <x v="2"/>
  </r>
  <r>
    <x v="7"/>
    <x v="39"/>
    <x v="2"/>
  </r>
  <r>
    <x v="7"/>
    <x v="40"/>
    <x v="2"/>
  </r>
  <r>
    <x v="7"/>
    <x v="41"/>
    <x v="2"/>
  </r>
  <r>
    <x v="7"/>
    <x v="42"/>
    <x v="2"/>
  </r>
  <r>
    <x v="7"/>
    <x v="43"/>
    <x v="2"/>
  </r>
  <r>
    <x v="7"/>
    <x v="44"/>
    <x v="2"/>
  </r>
  <r>
    <x v="7"/>
    <x v="45"/>
    <x v="2"/>
  </r>
  <r>
    <x v="7"/>
    <x v="46"/>
    <x v="2"/>
  </r>
  <r>
    <x v="7"/>
    <x v="47"/>
    <x v="2"/>
  </r>
  <r>
    <x v="7"/>
    <x v="48"/>
    <x v="1"/>
  </r>
  <r>
    <x v="8"/>
    <x v="0"/>
    <x v="6"/>
  </r>
  <r>
    <x v="8"/>
    <x v="1"/>
    <x v="2"/>
  </r>
  <r>
    <x v="8"/>
    <x v="2"/>
    <x v="2"/>
  </r>
  <r>
    <x v="8"/>
    <x v="3"/>
    <x v="2"/>
  </r>
  <r>
    <x v="8"/>
    <x v="4"/>
    <x v="2"/>
  </r>
  <r>
    <x v="8"/>
    <x v="5"/>
    <x v="2"/>
  </r>
  <r>
    <x v="8"/>
    <x v="6"/>
    <x v="2"/>
  </r>
  <r>
    <x v="8"/>
    <x v="7"/>
    <x v="2"/>
  </r>
  <r>
    <x v="8"/>
    <x v="8"/>
    <x v="2"/>
  </r>
  <r>
    <x v="8"/>
    <x v="9"/>
    <x v="7"/>
  </r>
  <r>
    <x v="8"/>
    <x v="10"/>
    <x v="2"/>
  </r>
  <r>
    <x v="8"/>
    <x v="11"/>
    <x v="2"/>
  </r>
  <r>
    <x v="8"/>
    <x v="12"/>
    <x v="2"/>
  </r>
  <r>
    <x v="8"/>
    <x v="13"/>
    <x v="2"/>
  </r>
  <r>
    <x v="8"/>
    <x v="14"/>
    <x v="2"/>
  </r>
  <r>
    <x v="8"/>
    <x v="15"/>
    <x v="1"/>
  </r>
  <r>
    <x v="8"/>
    <x v="16"/>
    <x v="2"/>
  </r>
  <r>
    <x v="8"/>
    <x v="17"/>
    <x v="2"/>
  </r>
  <r>
    <x v="8"/>
    <x v="18"/>
    <x v="2"/>
  </r>
  <r>
    <x v="8"/>
    <x v="19"/>
    <x v="1"/>
  </r>
  <r>
    <x v="8"/>
    <x v="20"/>
    <x v="2"/>
  </r>
  <r>
    <x v="8"/>
    <x v="21"/>
    <x v="2"/>
  </r>
  <r>
    <x v="8"/>
    <x v="22"/>
    <x v="2"/>
  </r>
  <r>
    <x v="8"/>
    <x v="23"/>
    <x v="2"/>
  </r>
  <r>
    <x v="8"/>
    <x v="24"/>
    <x v="2"/>
  </r>
  <r>
    <x v="8"/>
    <x v="25"/>
    <x v="2"/>
  </r>
  <r>
    <x v="8"/>
    <x v="26"/>
    <x v="2"/>
  </r>
  <r>
    <x v="8"/>
    <x v="27"/>
    <x v="2"/>
  </r>
  <r>
    <x v="8"/>
    <x v="28"/>
    <x v="2"/>
  </r>
  <r>
    <x v="8"/>
    <x v="29"/>
    <x v="2"/>
  </r>
  <r>
    <x v="8"/>
    <x v="30"/>
    <x v="2"/>
  </r>
  <r>
    <x v="8"/>
    <x v="31"/>
    <x v="11"/>
  </r>
  <r>
    <x v="8"/>
    <x v="32"/>
    <x v="2"/>
  </r>
  <r>
    <x v="8"/>
    <x v="33"/>
    <x v="2"/>
  </r>
  <r>
    <x v="8"/>
    <x v="34"/>
    <x v="2"/>
  </r>
  <r>
    <x v="8"/>
    <x v="35"/>
    <x v="2"/>
  </r>
  <r>
    <x v="8"/>
    <x v="36"/>
    <x v="2"/>
  </r>
  <r>
    <x v="8"/>
    <x v="37"/>
    <x v="1"/>
  </r>
  <r>
    <x v="8"/>
    <x v="38"/>
    <x v="2"/>
  </r>
  <r>
    <x v="8"/>
    <x v="39"/>
    <x v="2"/>
  </r>
  <r>
    <x v="8"/>
    <x v="40"/>
    <x v="1"/>
  </r>
  <r>
    <x v="8"/>
    <x v="41"/>
    <x v="2"/>
  </r>
  <r>
    <x v="8"/>
    <x v="42"/>
    <x v="1"/>
  </r>
  <r>
    <x v="8"/>
    <x v="43"/>
    <x v="2"/>
  </r>
  <r>
    <x v="8"/>
    <x v="44"/>
    <x v="2"/>
  </r>
  <r>
    <x v="8"/>
    <x v="45"/>
    <x v="2"/>
  </r>
  <r>
    <x v="8"/>
    <x v="46"/>
    <x v="2"/>
  </r>
  <r>
    <x v="8"/>
    <x v="47"/>
    <x v="2"/>
  </r>
  <r>
    <x v="8"/>
    <x v="48"/>
    <x v="1"/>
  </r>
  <r>
    <x v="9"/>
    <x v="0"/>
    <x v="12"/>
  </r>
  <r>
    <x v="9"/>
    <x v="1"/>
    <x v="1"/>
  </r>
  <r>
    <x v="9"/>
    <x v="2"/>
    <x v="2"/>
  </r>
  <r>
    <x v="9"/>
    <x v="3"/>
    <x v="1"/>
  </r>
  <r>
    <x v="9"/>
    <x v="4"/>
    <x v="2"/>
  </r>
  <r>
    <x v="9"/>
    <x v="5"/>
    <x v="1"/>
  </r>
  <r>
    <x v="9"/>
    <x v="6"/>
    <x v="2"/>
  </r>
  <r>
    <x v="9"/>
    <x v="7"/>
    <x v="11"/>
  </r>
  <r>
    <x v="9"/>
    <x v="8"/>
    <x v="2"/>
  </r>
  <r>
    <x v="9"/>
    <x v="9"/>
    <x v="11"/>
  </r>
  <r>
    <x v="9"/>
    <x v="10"/>
    <x v="2"/>
  </r>
  <r>
    <x v="9"/>
    <x v="11"/>
    <x v="2"/>
  </r>
  <r>
    <x v="9"/>
    <x v="12"/>
    <x v="2"/>
  </r>
  <r>
    <x v="9"/>
    <x v="13"/>
    <x v="2"/>
  </r>
  <r>
    <x v="9"/>
    <x v="14"/>
    <x v="2"/>
  </r>
  <r>
    <x v="9"/>
    <x v="15"/>
    <x v="2"/>
  </r>
  <r>
    <x v="9"/>
    <x v="16"/>
    <x v="2"/>
  </r>
  <r>
    <x v="9"/>
    <x v="17"/>
    <x v="2"/>
  </r>
  <r>
    <x v="9"/>
    <x v="18"/>
    <x v="2"/>
  </r>
  <r>
    <x v="9"/>
    <x v="19"/>
    <x v="2"/>
  </r>
  <r>
    <x v="9"/>
    <x v="20"/>
    <x v="2"/>
  </r>
  <r>
    <x v="9"/>
    <x v="21"/>
    <x v="2"/>
  </r>
  <r>
    <x v="9"/>
    <x v="22"/>
    <x v="2"/>
  </r>
  <r>
    <x v="9"/>
    <x v="23"/>
    <x v="2"/>
  </r>
  <r>
    <x v="9"/>
    <x v="24"/>
    <x v="2"/>
  </r>
  <r>
    <x v="9"/>
    <x v="25"/>
    <x v="2"/>
  </r>
  <r>
    <x v="9"/>
    <x v="26"/>
    <x v="2"/>
  </r>
  <r>
    <x v="9"/>
    <x v="27"/>
    <x v="2"/>
  </r>
  <r>
    <x v="9"/>
    <x v="28"/>
    <x v="2"/>
  </r>
  <r>
    <x v="9"/>
    <x v="29"/>
    <x v="2"/>
  </r>
  <r>
    <x v="9"/>
    <x v="30"/>
    <x v="2"/>
  </r>
  <r>
    <x v="9"/>
    <x v="31"/>
    <x v="13"/>
  </r>
  <r>
    <x v="9"/>
    <x v="32"/>
    <x v="2"/>
  </r>
  <r>
    <x v="9"/>
    <x v="33"/>
    <x v="1"/>
  </r>
  <r>
    <x v="9"/>
    <x v="34"/>
    <x v="1"/>
  </r>
  <r>
    <x v="9"/>
    <x v="35"/>
    <x v="1"/>
  </r>
  <r>
    <x v="9"/>
    <x v="36"/>
    <x v="1"/>
  </r>
  <r>
    <x v="9"/>
    <x v="37"/>
    <x v="1"/>
  </r>
  <r>
    <x v="9"/>
    <x v="38"/>
    <x v="2"/>
  </r>
  <r>
    <x v="9"/>
    <x v="39"/>
    <x v="2"/>
  </r>
  <r>
    <x v="9"/>
    <x v="40"/>
    <x v="2"/>
  </r>
  <r>
    <x v="9"/>
    <x v="41"/>
    <x v="2"/>
  </r>
  <r>
    <x v="9"/>
    <x v="42"/>
    <x v="2"/>
  </r>
  <r>
    <x v="9"/>
    <x v="43"/>
    <x v="2"/>
  </r>
  <r>
    <x v="9"/>
    <x v="44"/>
    <x v="2"/>
  </r>
  <r>
    <x v="9"/>
    <x v="45"/>
    <x v="2"/>
  </r>
  <r>
    <x v="9"/>
    <x v="46"/>
    <x v="2"/>
  </r>
  <r>
    <x v="9"/>
    <x v="47"/>
    <x v="2"/>
  </r>
  <r>
    <x v="9"/>
    <x v="48"/>
    <x v="1"/>
  </r>
  <r>
    <x v="10"/>
    <x v="0"/>
    <x v="10"/>
  </r>
  <r>
    <x v="10"/>
    <x v="1"/>
    <x v="2"/>
  </r>
  <r>
    <x v="10"/>
    <x v="2"/>
    <x v="2"/>
  </r>
  <r>
    <x v="10"/>
    <x v="3"/>
    <x v="1"/>
  </r>
  <r>
    <x v="10"/>
    <x v="4"/>
    <x v="2"/>
  </r>
  <r>
    <x v="10"/>
    <x v="5"/>
    <x v="1"/>
  </r>
  <r>
    <x v="10"/>
    <x v="6"/>
    <x v="2"/>
  </r>
  <r>
    <x v="10"/>
    <x v="7"/>
    <x v="1"/>
  </r>
  <r>
    <x v="10"/>
    <x v="8"/>
    <x v="2"/>
  </r>
  <r>
    <x v="10"/>
    <x v="9"/>
    <x v="7"/>
  </r>
  <r>
    <x v="10"/>
    <x v="10"/>
    <x v="2"/>
  </r>
  <r>
    <x v="10"/>
    <x v="11"/>
    <x v="2"/>
  </r>
  <r>
    <x v="10"/>
    <x v="12"/>
    <x v="2"/>
  </r>
  <r>
    <x v="10"/>
    <x v="13"/>
    <x v="2"/>
  </r>
  <r>
    <x v="10"/>
    <x v="14"/>
    <x v="2"/>
  </r>
  <r>
    <x v="10"/>
    <x v="15"/>
    <x v="2"/>
  </r>
  <r>
    <x v="10"/>
    <x v="16"/>
    <x v="2"/>
  </r>
  <r>
    <x v="10"/>
    <x v="17"/>
    <x v="2"/>
  </r>
  <r>
    <x v="10"/>
    <x v="18"/>
    <x v="2"/>
  </r>
  <r>
    <x v="10"/>
    <x v="19"/>
    <x v="2"/>
  </r>
  <r>
    <x v="10"/>
    <x v="20"/>
    <x v="2"/>
  </r>
  <r>
    <x v="10"/>
    <x v="21"/>
    <x v="2"/>
  </r>
  <r>
    <x v="10"/>
    <x v="22"/>
    <x v="2"/>
  </r>
  <r>
    <x v="10"/>
    <x v="23"/>
    <x v="2"/>
  </r>
  <r>
    <x v="10"/>
    <x v="24"/>
    <x v="2"/>
  </r>
  <r>
    <x v="10"/>
    <x v="25"/>
    <x v="2"/>
  </r>
  <r>
    <x v="10"/>
    <x v="26"/>
    <x v="2"/>
  </r>
  <r>
    <x v="10"/>
    <x v="27"/>
    <x v="2"/>
  </r>
  <r>
    <x v="10"/>
    <x v="28"/>
    <x v="2"/>
  </r>
  <r>
    <x v="10"/>
    <x v="29"/>
    <x v="2"/>
  </r>
  <r>
    <x v="10"/>
    <x v="30"/>
    <x v="2"/>
  </r>
  <r>
    <x v="10"/>
    <x v="31"/>
    <x v="5"/>
  </r>
  <r>
    <x v="10"/>
    <x v="32"/>
    <x v="2"/>
  </r>
  <r>
    <x v="10"/>
    <x v="33"/>
    <x v="2"/>
  </r>
  <r>
    <x v="10"/>
    <x v="34"/>
    <x v="1"/>
  </r>
  <r>
    <x v="10"/>
    <x v="35"/>
    <x v="1"/>
  </r>
  <r>
    <x v="10"/>
    <x v="36"/>
    <x v="1"/>
  </r>
  <r>
    <x v="10"/>
    <x v="37"/>
    <x v="1"/>
  </r>
  <r>
    <x v="10"/>
    <x v="38"/>
    <x v="2"/>
  </r>
  <r>
    <x v="10"/>
    <x v="39"/>
    <x v="2"/>
  </r>
  <r>
    <x v="10"/>
    <x v="40"/>
    <x v="2"/>
  </r>
  <r>
    <x v="10"/>
    <x v="41"/>
    <x v="2"/>
  </r>
  <r>
    <x v="10"/>
    <x v="42"/>
    <x v="2"/>
  </r>
  <r>
    <x v="10"/>
    <x v="43"/>
    <x v="2"/>
  </r>
  <r>
    <x v="10"/>
    <x v="44"/>
    <x v="2"/>
  </r>
  <r>
    <x v="10"/>
    <x v="45"/>
    <x v="2"/>
  </r>
  <r>
    <x v="10"/>
    <x v="46"/>
    <x v="2"/>
  </r>
  <r>
    <x v="10"/>
    <x v="47"/>
    <x v="2"/>
  </r>
  <r>
    <x v="10"/>
    <x v="48"/>
    <x v="1"/>
  </r>
  <r>
    <x v="11"/>
    <x v="0"/>
    <x v="14"/>
  </r>
  <r>
    <x v="11"/>
    <x v="1"/>
    <x v="1"/>
  </r>
  <r>
    <x v="11"/>
    <x v="2"/>
    <x v="2"/>
  </r>
  <r>
    <x v="11"/>
    <x v="3"/>
    <x v="2"/>
  </r>
  <r>
    <x v="11"/>
    <x v="4"/>
    <x v="2"/>
  </r>
  <r>
    <x v="11"/>
    <x v="5"/>
    <x v="1"/>
  </r>
  <r>
    <x v="11"/>
    <x v="6"/>
    <x v="2"/>
  </r>
  <r>
    <x v="11"/>
    <x v="7"/>
    <x v="1"/>
  </r>
  <r>
    <x v="11"/>
    <x v="8"/>
    <x v="2"/>
  </r>
  <r>
    <x v="11"/>
    <x v="9"/>
    <x v="7"/>
  </r>
  <r>
    <x v="11"/>
    <x v="10"/>
    <x v="2"/>
  </r>
  <r>
    <x v="11"/>
    <x v="11"/>
    <x v="2"/>
  </r>
  <r>
    <x v="11"/>
    <x v="12"/>
    <x v="2"/>
  </r>
  <r>
    <x v="11"/>
    <x v="13"/>
    <x v="2"/>
  </r>
  <r>
    <x v="11"/>
    <x v="14"/>
    <x v="1"/>
  </r>
  <r>
    <x v="11"/>
    <x v="15"/>
    <x v="2"/>
  </r>
  <r>
    <x v="11"/>
    <x v="16"/>
    <x v="2"/>
  </r>
  <r>
    <x v="11"/>
    <x v="17"/>
    <x v="2"/>
  </r>
  <r>
    <x v="11"/>
    <x v="18"/>
    <x v="2"/>
  </r>
  <r>
    <x v="11"/>
    <x v="19"/>
    <x v="1"/>
  </r>
  <r>
    <x v="11"/>
    <x v="20"/>
    <x v="2"/>
  </r>
  <r>
    <x v="11"/>
    <x v="21"/>
    <x v="2"/>
  </r>
  <r>
    <x v="11"/>
    <x v="22"/>
    <x v="2"/>
  </r>
  <r>
    <x v="11"/>
    <x v="23"/>
    <x v="2"/>
  </r>
  <r>
    <x v="11"/>
    <x v="24"/>
    <x v="2"/>
  </r>
  <r>
    <x v="11"/>
    <x v="25"/>
    <x v="2"/>
  </r>
  <r>
    <x v="11"/>
    <x v="26"/>
    <x v="2"/>
  </r>
  <r>
    <x v="11"/>
    <x v="27"/>
    <x v="2"/>
  </r>
  <r>
    <x v="11"/>
    <x v="28"/>
    <x v="2"/>
  </r>
  <r>
    <x v="11"/>
    <x v="29"/>
    <x v="2"/>
  </r>
  <r>
    <x v="11"/>
    <x v="30"/>
    <x v="2"/>
  </r>
  <r>
    <x v="11"/>
    <x v="31"/>
    <x v="5"/>
  </r>
  <r>
    <x v="11"/>
    <x v="32"/>
    <x v="2"/>
  </r>
  <r>
    <x v="11"/>
    <x v="33"/>
    <x v="1"/>
  </r>
  <r>
    <x v="11"/>
    <x v="34"/>
    <x v="2"/>
  </r>
  <r>
    <x v="11"/>
    <x v="35"/>
    <x v="1"/>
  </r>
  <r>
    <x v="11"/>
    <x v="36"/>
    <x v="1"/>
  </r>
  <r>
    <x v="11"/>
    <x v="37"/>
    <x v="1"/>
  </r>
  <r>
    <x v="11"/>
    <x v="38"/>
    <x v="2"/>
  </r>
  <r>
    <x v="11"/>
    <x v="39"/>
    <x v="2"/>
  </r>
  <r>
    <x v="11"/>
    <x v="40"/>
    <x v="2"/>
  </r>
  <r>
    <x v="11"/>
    <x v="41"/>
    <x v="2"/>
  </r>
  <r>
    <x v="11"/>
    <x v="42"/>
    <x v="1"/>
  </r>
  <r>
    <x v="11"/>
    <x v="43"/>
    <x v="2"/>
  </r>
  <r>
    <x v="11"/>
    <x v="44"/>
    <x v="2"/>
  </r>
  <r>
    <x v="11"/>
    <x v="45"/>
    <x v="2"/>
  </r>
  <r>
    <x v="11"/>
    <x v="46"/>
    <x v="2"/>
  </r>
  <r>
    <x v="11"/>
    <x v="47"/>
    <x v="2"/>
  </r>
  <r>
    <x v="11"/>
    <x v="48"/>
    <x v="1"/>
  </r>
  <r>
    <x v="12"/>
    <x v="0"/>
    <x v="14"/>
  </r>
  <r>
    <x v="12"/>
    <x v="1"/>
    <x v="2"/>
  </r>
  <r>
    <x v="12"/>
    <x v="2"/>
    <x v="2"/>
  </r>
  <r>
    <x v="12"/>
    <x v="3"/>
    <x v="2"/>
  </r>
  <r>
    <x v="12"/>
    <x v="4"/>
    <x v="2"/>
  </r>
  <r>
    <x v="12"/>
    <x v="5"/>
    <x v="2"/>
  </r>
  <r>
    <x v="12"/>
    <x v="6"/>
    <x v="2"/>
  </r>
  <r>
    <x v="12"/>
    <x v="7"/>
    <x v="1"/>
  </r>
  <r>
    <x v="12"/>
    <x v="8"/>
    <x v="2"/>
  </r>
  <r>
    <x v="12"/>
    <x v="9"/>
    <x v="1"/>
  </r>
  <r>
    <x v="12"/>
    <x v="10"/>
    <x v="2"/>
  </r>
  <r>
    <x v="12"/>
    <x v="11"/>
    <x v="2"/>
  </r>
  <r>
    <x v="12"/>
    <x v="12"/>
    <x v="2"/>
  </r>
  <r>
    <x v="12"/>
    <x v="13"/>
    <x v="2"/>
  </r>
  <r>
    <x v="12"/>
    <x v="14"/>
    <x v="2"/>
  </r>
  <r>
    <x v="12"/>
    <x v="15"/>
    <x v="2"/>
  </r>
  <r>
    <x v="12"/>
    <x v="16"/>
    <x v="2"/>
  </r>
  <r>
    <x v="12"/>
    <x v="17"/>
    <x v="1"/>
  </r>
  <r>
    <x v="12"/>
    <x v="18"/>
    <x v="2"/>
  </r>
  <r>
    <x v="12"/>
    <x v="19"/>
    <x v="7"/>
  </r>
  <r>
    <x v="12"/>
    <x v="20"/>
    <x v="2"/>
  </r>
  <r>
    <x v="12"/>
    <x v="21"/>
    <x v="2"/>
  </r>
  <r>
    <x v="12"/>
    <x v="22"/>
    <x v="2"/>
  </r>
  <r>
    <x v="12"/>
    <x v="23"/>
    <x v="2"/>
  </r>
  <r>
    <x v="12"/>
    <x v="24"/>
    <x v="2"/>
  </r>
  <r>
    <x v="12"/>
    <x v="25"/>
    <x v="2"/>
  </r>
  <r>
    <x v="12"/>
    <x v="26"/>
    <x v="2"/>
  </r>
  <r>
    <x v="12"/>
    <x v="27"/>
    <x v="2"/>
  </r>
  <r>
    <x v="12"/>
    <x v="28"/>
    <x v="2"/>
  </r>
  <r>
    <x v="12"/>
    <x v="29"/>
    <x v="2"/>
  </r>
  <r>
    <x v="12"/>
    <x v="30"/>
    <x v="2"/>
  </r>
  <r>
    <x v="12"/>
    <x v="31"/>
    <x v="11"/>
  </r>
  <r>
    <x v="12"/>
    <x v="32"/>
    <x v="2"/>
  </r>
  <r>
    <x v="12"/>
    <x v="33"/>
    <x v="2"/>
  </r>
  <r>
    <x v="12"/>
    <x v="34"/>
    <x v="2"/>
  </r>
  <r>
    <x v="12"/>
    <x v="35"/>
    <x v="2"/>
  </r>
  <r>
    <x v="12"/>
    <x v="36"/>
    <x v="1"/>
  </r>
  <r>
    <x v="12"/>
    <x v="37"/>
    <x v="1"/>
  </r>
  <r>
    <x v="12"/>
    <x v="38"/>
    <x v="2"/>
  </r>
  <r>
    <x v="12"/>
    <x v="39"/>
    <x v="2"/>
  </r>
  <r>
    <x v="12"/>
    <x v="40"/>
    <x v="1"/>
  </r>
  <r>
    <x v="12"/>
    <x v="41"/>
    <x v="1"/>
  </r>
  <r>
    <x v="12"/>
    <x v="42"/>
    <x v="1"/>
  </r>
  <r>
    <x v="12"/>
    <x v="43"/>
    <x v="2"/>
  </r>
  <r>
    <x v="12"/>
    <x v="44"/>
    <x v="2"/>
  </r>
  <r>
    <x v="12"/>
    <x v="45"/>
    <x v="2"/>
  </r>
  <r>
    <x v="12"/>
    <x v="46"/>
    <x v="2"/>
  </r>
  <r>
    <x v="12"/>
    <x v="47"/>
    <x v="2"/>
  </r>
  <r>
    <x v="12"/>
    <x v="48"/>
    <x v="1"/>
  </r>
  <r>
    <x v="13"/>
    <x v="0"/>
    <x v="15"/>
  </r>
  <r>
    <x v="13"/>
    <x v="1"/>
    <x v="2"/>
  </r>
  <r>
    <x v="13"/>
    <x v="2"/>
    <x v="2"/>
  </r>
  <r>
    <x v="13"/>
    <x v="3"/>
    <x v="1"/>
  </r>
  <r>
    <x v="13"/>
    <x v="4"/>
    <x v="2"/>
  </r>
  <r>
    <x v="13"/>
    <x v="5"/>
    <x v="1"/>
  </r>
  <r>
    <x v="13"/>
    <x v="6"/>
    <x v="2"/>
  </r>
  <r>
    <x v="13"/>
    <x v="7"/>
    <x v="1"/>
  </r>
  <r>
    <x v="13"/>
    <x v="8"/>
    <x v="2"/>
  </r>
  <r>
    <x v="13"/>
    <x v="9"/>
    <x v="11"/>
  </r>
  <r>
    <x v="13"/>
    <x v="10"/>
    <x v="2"/>
  </r>
  <r>
    <x v="13"/>
    <x v="11"/>
    <x v="2"/>
  </r>
  <r>
    <x v="13"/>
    <x v="12"/>
    <x v="2"/>
  </r>
  <r>
    <x v="13"/>
    <x v="13"/>
    <x v="2"/>
  </r>
  <r>
    <x v="13"/>
    <x v="14"/>
    <x v="2"/>
  </r>
  <r>
    <x v="13"/>
    <x v="15"/>
    <x v="1"/>
  </r>
  <r>
    <x v="13"/>
    <x v="16"/>
    <x v="2"/>
  </r>
  <r>
    <x v="13"/>
    <x v="17"/>
    <x v="2"/>
  </r>
  <r>
    <x v="13"/>
    <x v="18"/>
    <x v="2"/>
  </r>
  <r>
    <x v="13"/>
    <x v="19"/>
    <x v="2"/>
  </r>
  <r>
    <x v="13"/>
    <x v="20"/>
    <x v="2"/>
  </r>
  <r>
    <x v="13"/>
    <x v="21"/>
    <x v="2"/>
  </r>
  <r>
    <x v="13"/>
    <x v="22"/>
    <x v="2"/>
  </r>
  <r>
    <x v="13"/>
    <x v="23"/>
    <x v="2"/>
  </r>
  <r>
    <x v="13"/>
    <x v="24"/>
    <x v="2"/>
  </r>
  <r>
    <x v="13"/>
    <x v="25"/>
    <x v="2"/>
  </r>
  <r>
    <x v="13"/>
    <x v="26"/>
    <x v="2"/>
  </r>
  <r>
    <x v="13"/>
    <x v="27"/>
    <x v="2"/>
  </r>
  <r>
    <x v="13"/>
    <x v="28"/>
    <x v="2"/>
  </r>
  <r>
    <x v="13"/>
    <x v="29"/>
    <x v="2"/>
  </r>
  <r>
    <x v="13"/>
    <x v="30"/>
    <x v="2"/>
  </r>
  <r>
    <x v="13"/>
    <x v="31"/>
    <x v="3"/>
  </r>
  <r>
    <x v="13"/>
    <x v="32"/>
    <x v="2"/>
  </r>
  <r>
    <x v="13"/>
    <x v="33"/>
    <x v="2"/>
  </r>
  <r>
    <x v="13"/>
    <x v="34"/>
    <x v="1"/>
  </r>
  <r>
    <x v="13"/>
    <x v="35"/>
    <x v="1"/>
  </r>
  <r>
    <x v="13"/>
    <x v="36"/>
    <x v="1"/>
  </r>
  <r>
    <x v="13"/>
    <x v="37"/>
    <x v="1"/>
  </r>
  <r>
    <x v="13"/>
    <x v="38"/>
    <x v="2"/>
  </r>
  <r>
    <x v="13"/>
    <x v="39"/>
    <x v="2"/>
  </r>
  <r>
    <x v="13"/>
    <x v="40"/>
    <x v="1"/>
  </r>
  <r>
    <x v="13"/>
    <x v="41"/>
    <x v="2"/>
  </r>
  <r>
    <x v="13"/>
    <x v="42"/>
    <x v="2"/>
  </r>
  <r>
    <x v="13"/>
    <x v="43"/>
    <x v="2"/>
  </r>
  <r>
    <x v="13"/>
    <x v="44"/>
    <x v="2"/>
  </r>
  <r>
    <x v="13"/>
    <x v="45"/>
    <x v="2"/>
  </r>
  <r>
    <x v="13"/>
    <x v="46"/>
    <x v="2"/>
  </r>
  <r>
    <x v="13"/>
    <x v="47"/>
    <x v="2"/>
  </r>
  <r>
    <x v="13"/>
    <x v="48"/>
    <x v="1"/>
  </r>
  <r>
    <x v="14"/>
    <x v="0"/>
    <x v="12"/>
  </r>
  <r>
    <x v="14"/>
    <x v="1"/>
    <x v="1"/>
  </r>
  <r>
    <x v="14"/>
    <x v="2"/>
    <x v="2"/>
  </r>
  <r>
    <x v="14"/>
    <x v="3"/>
    <x v="1"/>
  </r>
  <r>
    <x v="14"/>
    <x v="4"/>
    <x v="2"/>
  </r>
  <r>
    <x v="14"/>
    <x v="5"/>
    <x v="1"/>
  </r>
  <r>
    <x v="14"/>
    <x v="6"/>
    <x v="2"/>
  </r>
  <r>
    <x v="14"/>
    <x v="7"/>
    <x v="1"/>
  </r>
  <r>
    <x v="14"/>
    <x v="8"/>
    <x v="2"/>
  </r>
  <r>
    <x v="14"/>
    <x v="9"/>
    <x v="1"/>
  </r>
  <r>
    <x v="14"/>
    <x v="10"/>
    <x v="2"/>
  </r>
  <r>
    <x v="14"/>
    <x v="11"/>
    <x v="2"/>
  </r>
  <r>
    <x v="14"/>
    <x v="12"/>
    <x v="1"/>
  </r>
  <r>
    <x v="14"/>
    <x v="13"/>
    <x v="2"/>
  </r>
  <r>
    <x v="14"/>
    <x v="14"/>
    <x v="2"/>
  </r>
  <r>
    <x v="14"/>
    <x v="15"/>
    <x v="2"/>
  </r>
  <r>
    <x v="14"/>
    <x v="16"/>
    <x v="2"/>
  </r>
  <r>
    <x v="14"/>
    <x v="17"/>
    <x v="2"/>
  </r>
  <r>
    <x v="14"/>
    <x v="18"/>
    <x v="2"/>
  </r>
  <r>
    <x v="14"/>
    <x v="19"/>
    <x v="2"/>
  </r>
  <r>
    <x v="14"/>
    <x v="20"/>
    <x v="2"/>
  </r>
  <r>
    <x v="14"/>
    <x v="21"/>
    <x v="2"/>
  </r>
  <r>
    <x v="14"/>
    <x v="22"/>
    <x v="2"/>
  </r>
  <r>
    <x v="14"/>
    <x v="23"/>
    <x v="2"/>
  </r>
  <r>
    <x v="14"/>
    <x v="24"/>
    <x v="2"/>
  </r>
  <r>
    <x v="14"/>
    <x v="25"/>
    <x v="2"/>
  </r>
  <r>
    <x v="14"/>
    <x v="26"/>
    <x v="1"/>
  </r>
  <r>
    <x v="14"/>
    <x v="27"/>
    <x v="2"/>
  </r>
  <r>
    <x v="14"/>
    <x v="28"/>
    <x v="2"/>
  </r>
  <r>
    <x v="14"/>
    <x v="29"/>
    <x v="2"/>
  </r>
  <r>
    <x v="14"/>
    <x v="30"/>
    <x v="2"/>
  </r>
  <r>
    <x v="14"/>
    <x v="31"/>
    <x v="11"/>
  </r>
  <r>
    <x v="14"/>
    <x v="32"/>
    <x v="2"/>
  </r>
  <r>
    <x v="14"/>
    <x v="33"/>
    <x v="1"/>
  </r>
  <r>
    <x v="14"/>
    <x v="34"/>
    <x v="1"/>
  </r>
  <r>
    <x v="14"/>
    <x v="35"/>
    <x v="1"/>
  </r>
  <r>
    <x v="14"/>
    <x v="36"/>
    <x v="1"/>
  </r>
  <r>
    <x v="14"/>
    <x v="37"/>
    <x v="1"/>
  </r>
  <r>
    <x v="14"/>
    <x v="38"/>
    <x v="2"/>
  </r>
  <r>
    <x v="14"/>
    <x v="39"/>
    <x v="2"/>
  </r>
  <r>
    <x v="14"/>
    <x v="40"/>
    <x v="2"/>
  </r>
  <r>
    <x v="14"/>
    <x v="41"/>
    <x v="2"/>
  </r>
  <r>
    <x v="14"/>
    <x v="42"/>
    <x v="2"/>
  </r>
  <r>
    <x v="14"/>
    <x v="43"/>
    <x v="2"/>
  </r>
  <r>
    <x v="14"/>
    <x v="44"/>
    <x v="2"/>
  </r>
  <r>
    <x v="14"/>
    <x v="45"/>
    <x v="2"/>
  </r>
  <r>
    <x v="14"/>
    <x v="46"/>
    <x v="2"/>
  </r>
  <r>
    <x v="14"/>
    <x v="47"/>
    <x v="2"/>
  </r>
  <r>
    <x v="14"/>
    <x v="48"/>
    <x v="1"/>
  </r>
  <r>
    <x v="15"/>
    <x v="0"/>
    <x v="13"/>
  </r>
  <r>
    <x v="15"/>
    <x v="1"/>
    <x v="2"/>
  </r>
  <r>
    <x v="15"/>
    <x v="2"/>
    <x v="2"/>
  </r>
  <r>
    <x v="15"/>
    <x v="3"/>
    <x v="1"/>
  </r>
  <r>
    <x v="15"/>
    <x v="4"/>
    <x v="2"/>
  </r>
  <r>
    <x v="15"/>
    <x v="5"/>
    <x v="1"/>
  </r>
  <r>
    <x v="15"/>
    <x v="6"/>
    <x v="2"/>
  </r>
  <r>
    <x v="15"/>
    <x v="7"/>
    <x v="1"/>
  </r>
  <r>
    <x v="15"/>
    <x v="8"/>
    <x v="2"/>
  </r>
  <r>
    <x v="15"/>
    <x v="9"/>
    <x v="1"/>
  </r>
  <r>
    <x v="15"/>
    <x v="10"/>
    <x v="2"/>
  </r>
  <r>
    <x v="15"/>
    <x v="11"/>
    <x v="2"/>
  </r>
  <r>
    <x v="15"/>
    <x v="12"/>
    <x v="2"/>
  </r>
  <r>
    <x v="15"/>
    <x v="13"/>
    <x v="2"/>
  </r>
  <r>
    <x v="15"/>
    <x v="14"/>
    <x v="2"/>
  </r>
  <r>
    <x v="15"/>
    <x v="15"/>
    <x v="2"/>
  </r>
  <r>
    <x v="15"/>
    <x v="16"/>
    <x v="2"/>
  </r>
  <r>
    <x v="15"/>
    <x v="17"/>
    <x v="2"/>
  </r>
  <r>
    <x v="15"/>
    <x v="18"/>
    <x v="2"/>
  </r>
  <r>
    <x v="15"/>
    <x v="19"/>
    <x v="2"/>
  </r>
  <r>
    <x v="15"/>
    <x v="20"/>
    <x v="2"/>
  </r>
  <r>
    <x v="15"/>
    <x v="21"/>
    <x v="2"/>
  </r>
  <r>
    <x v="15"/>
    <x v="22"/>
    <x v="2"/>
  </r>
  <r>
    <x v="15"/>
    <x v="23"/>
    <x v="2"/>
  </r>
  <r>
    <x v="15"/>
    <x v="24"/>
    <x v="2"/>
  </r>
  <r>
    <x v="15"/>
    <x v="25"/>
    <x v="2"/>
  </r>
  <r>
    <x v="15"/>
    <x v="26"/>
    <x v="2"/>
  </r>
  <r>
    <x v="15"/>
    <x v="27"/>
    <x v="2"/>
  </r>
  <r>
    <x v="15"/>
    <x v="28"/>
    <x v="2"/>
  </r>
  <r>
    <x v="15"/>
    <x v="29"/>
    <x v="2"/>
  </r>
  <r>
    <x v="15"/>
    <x v="30"/>
    <x v="2"/>
  </r>
  <r>
    <x v="15"/>
    <x v="31"/>
    <x v="11"/>
  </r>
  <r>
    <x v="15"/>
    <x v="32"/>
    <x v="2"/>
  </r>
  <r>
    <x v="15"/>
    <x v="33"/>
    <x v="2"/>
  </r>
  <r>
    <x v="15"/>
    <x v="34"/>
    <x v="1"/>
  </r>
  <r>
    <x v="15"/>
    <x v="35"/>
    <x v="1"/>
  </r>
  <r>
    <x v="15"/>
    <x v="36"/>
    <x v="1"/>
  </r>
  <r>
    <x v="15"/>
    <x v="37"/>
    <x v="1"/>
  </r>
  <r>
    <x v="15"/>
    <x v="38"/>
    <x v="2"/>
  </r>
  <r>
    <x v="15"/>
    <x v="39"/>
    <x v="2"/>
  </r>
  <r>
    <x v="15"/>
    <x v="40"/>
    <x v="2"/>
  </r>
  <r>
    <x v="15"/>
    <x v="41"/>
    <x v="2"/>
  </r>
  <r>
    <x v="15"/>
    <x v="42"/>
    <x v="2"/>
  </r>
  <r>
    <x v="15"/>
    <x v="43"/>
    <x v="2"/>
  </r>
  <r>
    <x v="15"/>
    <x v="44"/>
    <x v="2"/>
  </r>
  <r>
    <x v="15"/>
    <x v="45"/>
    <x v="2"/>
  </r>
  <r>
    <x v="15"/>
    <x v="46"/>
    <x v="2"/>
  </r>
  <r>
    <x v="15"/>
    <x v="47"/>
    <x v="2"/>
  </r>
  <r>
    <x v="15"/>
    <x v="48"/>
    <x v="1"/>
  </r>
  <r>
    <x v="16"/>
    <x v="0"/>
    <x v="15"/>
  </r>
  <r>
    <x v="16"/>
    <x v="1"/>
    <x v="1"/>
  </r>
  <r>
    <x v="16"/>
    <x v="2"/>
    <x v="2"/>
  </r>
  <r>
    <x v="16"/>
    <x v="3"/>
    <x v="2"/>
  </r>
  <r>
    <x v="16"/>
    <x v="4"/>
    <x v="2"/>
  </r>
  <r>
    <x v="16"/>
    <x v="5"/>
    <x v="1"/>
  </r>
  <r>
    <x v="16"/>
    <x v="6"/>
    <x v="2"/>
  </r>
  <r>
    <x v="16"/>
    <x v="7"/>
    <x v="1"/>
  </r>
  <r>
    <x v="16"/>
    <x v="8"/>
    <x v="2"/>
  </r>
  <r>
    <x v="16"/>
    <x v="9"/>
    <x v="1"/>
  </r>
  <r>
    <x v="16"/>
    <x v="10"/>
    <x v="2"/>
  </r>
  <r>
    <x v="16"/>
    <x v="11"/>
    <x v="2"/>
  </r>
  <r>
    <x v="16"/>
    <x v="12"/>
    <x v="2"/>
  </r>
  <r>
    <x v="16"/>
    <x v="13"/>
    <x v="2"/>
  </r>
  <r>
    <x v="16"/>
    <x v="14"/>
    <x v="1"/>
  </r>
  <r>
    <x v="16"/>
    <x v="15"/>
    <x v="2"/>
  </r>
  <r>
    <x v="16"/>
    <x v="16"/>
    <x v="2"/>
  </r>
  <r>
    <x v="16"/>
    <x v="17"/>
    <x v="2"/>
  </r>
  <r>
    <x v="16"/>
    <x v="18"/>
    <x v="2"/>
  </r>
  <r>
    <x v="16"/>
    <x v="19"/>
    <x v="1"/>
  </r>
  <r>
    <x v="16"/>
    <x v="20"/>
    <x v="2"/>
  </r>
  <r>
    <x v="16"/>
    <x v="21"/>
    <x v="2"/>
  </r>
  <r>
    <x v="16"/>
    <x v="22"/>
    <x v="2"/>
  </r>
  <r>
    <x v="16"/>
    <x v="23"/>
    <x v="2"/>
  </r>
  <r>
    <x v="16"/>
    <x v="24"/>
    <x v="2"/>
  </r>
  <r>
    <x v="16"/>
    <x v="25"/>
    <x v="2"/>
  </r>
  <r>
    <x v="16"/>
    <x v="26"/>
    <x v="2"/>
  </r>
  <r>
    <x v="16"/>
    <x v="27"/>
    <x v="2"/>
  </r>
  <r>
    <x v="16"/>
    <x v="28"/>
    <x v="2"/>
  </r>
  <r>
    <x v="16"/>
    <x v="29"/>
    <x v="2"/>
  </r>
  <r>
    <x v="16"/>
    <x v="30"/>
    <x v="2"/>
  </r>
  <r>
    <x v="16"/>
    <x v="31"/>
    <x v="11"/>
  </r>
  <r>
    <x v="16"/>
    <x v="32"/>
    <x v="2"/>
  </r>
  <r>
    <x v="16"/>
    <x v="33"/>
    <x v="1"/>
  </r>
  <r>
    <x v="16"/>
    <x v="34"/>
    <x v="2"/>
  </r>
  <r>
    <x v="16"/>
    <x v="35"/>
    <x v="1"/>
  </r>
  <r>
    <x v="16"/>
    <x v="36"/>
    <x v="1"/>
  </r>
  <r>
    <x v="16"/>
    <x v="37"/>
    <x v="1"/>
  </r>
  <r>
    <x v="16"/>
    <x v="38"/>
    <x v="2"/>
  </r>
  <r>
    <x v="16"/>
    <x v="39"/>
    <x v="2"/>
  </r>
  <r>
    <x v="16"/>
    <x v="40"/>
    <x v="2"/>
  </r>
  <r>
    <x v="16"/>
    <x v="41"/>
    <x v="2"/>
  </r>
  <r>
    <x v="16"/>
    <x v="42"/>
    <x v="1"/>
  </r>
  <r>
    <x v="16"/>
    <x v="43"/>
    <x v="2"/>
  </r>
  <r>
    <x v="16"/>
    <x v="44"/>
    <x v="2"/>
  </r>
  <r>
    <x v="16"/>
    <x v="45"/>
    <x v="2"/>
  </r>
  <r>
    <x v="16"/>
    <x v="46"/>
    <x v="2"/>
  </r>
  <r>
    <x v="16"/>
    <x v="47"/>
    <x v="2"/>
  </r>
  <r>
    <x v="16"/>
    <x v="48"/>
    <x v="1"/>
  </r>
  <r>
    <x v="17"/>
    <x v="0"/>
    <x v="16"/>
  </r>
  <r>
    <x v="17"/>
    <x v="1"/>
    <x v="1"/>
  </r>
  <r>
    <x v="17"/>
    <x v="2"/>
    <x v="2"/>
  </r>
  <r>
    <x v="17"/>
    <x v="3"/>
    <x v="1"/>
  </r>
  <r>
    <x v="17"/>
    <x v="4"/>
    <x v="2"/>
  </r>
  <r>
    <x v="17"/>
    <x v="5"/>
    <x v="1"/>
  </r>
  <r>
    <x v="17"/>
    <x v="6"/>
    <x v="2"/>
  </r>
  <r>
    <x v="17"/>
    <x v="7"/>
    <x v="1"/>
  </r>
  <r>
    <x v="17"/>
    <x v="8"/>
    <x v="2"/>
  </r>
  <r>
    <x v="17"/>
    <x v="9"/>
    <x v="1"/>
  </r>
  <r>
    <x v="17"/>
    <x v="10"/>
    <x v="2"/>
  </r>
  <r>
    <x v="17"/>
    <x v="11"/>
    <x v="2"/>
  </r>
  <r>
    <x v="17"/>
    <x v="12"/>
    <x v="1"/>
  </r>
  <r>
    <x v="17"/>
    <x v="13"/>
    <x v="2"/>
  </r>
  <r>
    <x v="17"/>
    <x v="14"/>
    <x v="2"/>
  </r>
  <r>
    <x v="17"/>
    <x v="15"/>
    <x v="2"/>
  </r>
  <r>
    <x v="17"/>
    <x v="16"/>
    <x v="2"/>
  </r>
  <r>
    <x v="17"/>
    <x v="17"/>
    <x v="1"/>
  </r>
  <r>
    <x v="17"/>
    <x v="18"/>
    <x v="2"/>
  </r>
  <r>
    <x v="17"/>
    <x v="19"/>
    <x v="2"/>
  </r>
  <r>
    <x v="17"/>
    <x v="20"/>
    <x v="2"/>
  </r>
  <r>
    <x v="17"/>
    <x v="21"/>
    <x v="1"/>
  </r>
  <r>
    <x v="17"/>
    <x v="22"/>
    <x v="2"/>
  </r>
  <r>
    <x v="17"/>
    <x v="23"/>
    <x v="2"/>
  </r>
  <r>
    <x v="17"/>
    <x v="24"/>
    <x v="2"/>
  </r>
  <r>
    <x v="17"/>
    <x v="25"/>
    <x v="2"/>
  </r>
  <r>
    <x v="17"/>
    <x v="26"/>
    <x v="2"/>
  </r>
  <r>
    <x v="17"/>
    <x v="27"/>
    <x v="2"/>
  </r>
  <r>
    <x v="17"/>
    <x v="28"/>
    <x v="2"/>
  </r>
  <r>
    <x v="17"/>
    <x v="29"/>
    <x v="2"/>
  </r>
  <r>
    <x v="17"/>
    <x v="30"/>
    <x v="2"/>
  </r>
  <r>
    <x v="17"/>
    <x v="31"/>
    <x v="5"/>
  </r>
  <r>
    <x v="17"/>
    <x v="32"/>
    <x v="2"/>
  </r>
  <r>
    <x v="17"/>
    <x v="33"/>
    <x v="1"/>
  </r>
  <r>
    <x v="17"/>
    <x v="34"/>
    <x v="1"/>
  </r>
  <r>
    <x v="17"/>
    <x v="35"/>
    <x v="1"/>
  </r>
  <r>
    <x v="17"/>
    <x v="36"/>
    <x v="1"/>
  </r>
  <r>
    <x v="17"/>
    <x v="37"/>
    <x v="1"/>
  </r>
  <r>
    <x v="17"/>
    <x v="38"/>
    <x v="2"/>
  </r>
  <r>
    <x v="17"/>
    <x v="39"/>
    <x v="2"/>
  </r>
  <r>
    <x v="17"/>
    <x v="40"/>
    <x v="2"/>
  </r>
  <r>
    <x v="17"/>
    <x v="41"/>
    <x v="1"/>
  </r>
  <r>
    <x v="17"/>
    <x v="42"/>
    <x v="2"/>
  </r>
  <r>
    <x v="17"/>
    <x v="43"/>
    <x v="1"/>
  </r>
  <r>
    <x v="17"/>
    <x v="44"/>
    <x v="2"/>
  </r>
  <r>
    <x v="17"/>
    <x v="45"/>
    <x v="2"/>
  </r>
  <r>
    <x v="17"/>
    <x v="46"/>
    <x v="2"/>
  </r>
  <r>
    <x v="17"/>
    <x v="47"/>
    <x v="2"/>
  </r>
  <r>
    <x v="17"/>
    <x v="48"/>
    <x v="1"/>
  </r>
  <r>
    <x v="18"/>
    <x v="0"/>
    <x v="17"/>
  </r>
  <r>
    <x v="18"/>
    <x v="1"/>
    <x v="1"/>
  </r>
  <r>
    <x v="18"/>
    <x v="2"/>
    <x v="2"/>
  </r>
  <r>
    <x v="18"/>
    <x v="3"/>
    <x v="1"/>
  </r>
  <r>
    <x v="18"/>
    <x v="4"/>
    <x v="2"/>
  </r>
  <r>
    <x v="18"/>
    <x v="5"/>
    <x v="1"/>
  </r>
  <r>
    <x v="18"/>
    <x v="6"/>
    <x v="2"/>
  </r>
  <r>
    <x v="18"/>
    <x v="7"/>
    <x v="1"/>
  </r>
  <r>
    <x v="18"/>
    <x v="8"/>
    <x v="2"/>
  </r>
  <r>
    <x v="18"/>
    <x v="9"/>
    <x v="7"/>
  </r>
  <r>
    <x v="18"/>
    <x v="10"/>
    <x v="2"/>
  </r>
  <r>
    <x v="18"/>
    <x v="11"/>
    <x v="2"/>
  </r>
  <r>
    <x v="18"/>
    <x v="12"/>
    <x v="1"/>
  </r>
  <r>
    <x v="18"/>
    <x v="13"/>
    <x v="2"/>
  </r>
  <r>
    <x v="18"/>
    <x v="14"/>
    <x v="2"/>
  </r>
  <r>
    <x v="18"/>
    <x v="15"/>
    <x v="2"/>
  </r>
  <r>
    <x v="18"/>
    <x v="16"/>
    <x v="2"/>
  </r>
  <r>
    <x v="18"/>
    <x v="17"/>
    <x v="2"/>
  </r>
  <r>
    <x v="18"/>
    <x v="18"/>
    <x v="2"/>
  </r>
  <r>
    <x v="18"/>
    <x v="19"/>
    <x v="2"/>
  </r>
  <r>
    <x v="18"/>
    <x v="20"/>
    <x v="2"/>
  </r>
  <r>
    <x v="18"/>
    <x v="21"/>
    <x v="2"/>
  </r>
  <r>
    <x v="18"/>
    <x v="22"/>
    <x v="2"/>
  </r>
  <r>
    <x v="18"/>
    <x v="23"/>
    <x v="2"/>
  </r>
  <r>
    <x v="18"/>
    <x v="24"/>
    <x v="2"/>
  </r>
  <r>
    <x v="18"/>
    <x v="25"/>
    <x v="2"/>
  </r>
  <r>
    <x v="18"/>
    <x v="26"/>
    <x v="2"/>
  </r>
  <r>
    <x v="18"/>
    <x v="27"/>
    <x v="2"/>
  </r>
  <r>
    <x v="18"/>
    <x v="28"/>
    <x v="2"/>
  </r>
  <r>
    <x v="18"/>
    <x v="29"/>
    <x v="2"/>
  </r>
  <r>
    <x v="18"/>
    <x v="30"/>
    <x v="2"/>
  </r>
  <r>
    <x v="18"/>
    <x v="31"/>
    <x v="5"/>
  </r>
  <r>
    <x v="18"/>
    <x v="32"/>
    <x v="2"/>
  </r>
  <r>
    <x v="18"/>
    <x v="33"/>
    <x v="1"/>
  </r>
  <r>
    <x v="18"/>
    <x v="34"/>
    <x v="1"/>
  </r>
  <r>
    <x v="18"/>
    <x v="35"/>
    <x v="1"/>
  </r>
  <r>
    <x v="18"/>
    <x v="36"/>
    <x v="1"/>
  </r>
  <r>
    <x v="18"/>
    <x v="37"/>
    <x v="1"/>
  </r>
  <r>
    <x v="18"/>
    <x v="38"/>
    <x v="2"/>
  </r>
  <r>
    <x v="18"/>
    <x v="39"/>
    <x v="2"/>
  </r>
  <r>
    <x v="18"/>
    <x v="40"/>
    <x v="2"/>
  </r>
  <r>
    <x v="18"/>
    <x v="41"/>
    <x v="2"/>
  </r>
  <r>
    <x v="18"/>
    <x v="42"/>
    <x v="2"/>
  </r>
  <r>
    <x v="18"/>
    <x v="43"/>
    <x v="2"/>
  </r>
  <r>
    <x v="18"/>
    <x v="44"/>
    <x v="2"/>
  </r>
  <r>
    <x v="18"/>
    <x v="45"/>
    <x v="2"/>
  </r>
  <r>
    <x v="18"/>
    <x v="46"/>
    <x v="2"/>
  </r>
  <r>
    <x v="18"/>
    <x v="47"/>
    <x v="2"/>
  </r>
  <r>
    <x v="18"/>
    <x v="48"/>
    <x v="1"/>
  </r>
  <r>
    <x v="19"/>
    <x v="0"/>
    <x v="12"/>
  </r>
  <r>
    <x v="19"/>
    <x v="1"/>
    <x v="1"/>
  </r>
  <r>
    <x v="19"/>
    <x v="2"/>
    <x v="2"/>
  </r>
  <r>
    <x v="19"/>
    <x v="3"/>
    <x v="1"/>
  </r>
  <r>
    <x v="19"/>
    <x v="4"/>
    <x v="2"/>
  </r>
  <r>
    <x v="19"/>
    <x v="5"/>
    <x v="1"/>
  </r>
  <r>
    <x v="19"/>
    <x v="6"/>
    <x v="2"/>
  </r>
  <r>
    <x v="19"/>
    <x v="7"/>
    <x v="7"/>
  </r>
  <r>
    <x v="19"/>
    <x v="8"/>
    <x v="2"/>
  </r>
  <r>
    <x v="19"/>
    <x v="9"/>
    <x v="7"/>
  </r>
  <r>
    <x v="19"/>
    <x v="10"/>
    <x v="2"/>
  </r>
  <r>
    <x v="19"/>
    <x v="11"/>
    <x v="2"/>
  </r>
  <r>
    <x v="19"/>
    <x v="12"/>
    <x v="2"/>
  </r>
  <r>
    <x v="19"/>
    <x v="13"/>
    <x v="2"/>
  </r>
  <r>
    <x v="19"/>
    <x v="14"/>
    <x v="2"/>
  </r>
  <r>
    <x v="19"/>
    <x v="15"/>
    <x v="2"/>
  </r>
  <r>
    <x v="19"/>
    <x v="16"/>
    <x v="2"/>
  </r>
  <r>
    <x v="19"/>
    <x v="17"/>
    <x v="2"/>
  </r>
  <r>
    <x v="19"/>
    <x v="18"/>
    <x v="2"/>
  </r>
  <r>
    <x v="19"/>
    <x v="19"/>
    <x v="1"/>
  </r>
  <r>
    <x v="19"/>
    <x v="20"/>
    <x v="2"/>
  </r>
  <r>
    <x v="19"/>
    <x v="21"/>
    <x v="2"/>
  </r>
  <r>
    <x v="19"/>
    <x v="22"/>
    <x v="2"/>
  </r>
  <r>
    <x v="19"/>
    <x v="23"/>
    <x v="2"/>
  </r>
  <r>
    <x v="19"/>
    <x v="24"/>
    <x v="2"/>
  </r>
  <r>
    <x v="19"/>
    <x v="25"/>
    <x v="2"/>
  </r>
  <r>
    <x v="19"/>
    <x v="26"/>
    <x v="2"/>
  </r>
  <r>
    <x v="19"/>
    <x v="27"/>
    <x v="2"/>
  </r>
  <r>
    <x v="19"/>
    <x v="28"/>
    <x v="2"/>
  </r>
  <r>
    <x v="19"/>
    <x v="29"/>
    <x v="2"/>
  </r>
  <r>
    <x v="19"/>
    <x v="30"/>
    <x v="2"/>
  </r>
  <r>
    <x v="19"/>
    <x v="31"/>
    <x v="3"/>
  </r>
  <r>
    <x v="19"/>
    <x v="32"/>
    <x v="2"/>
  </r>
  <r>
    <x v="19"/>
    <x v="33"/>
    <x v="1"/>
  </r>
  <r>
    <x v="19"/>
    <x v="34"/>
    <x v="1"/>
  </r>
  <r>
    <x v="19"/>
    <x v="35"/>
    <x v="1"/>
  </r>
  <r>
    <x v="19"/>
    <x v="36"/>
    <x v="1"/>
  </r>
  <r>
    <x v="19"/>
    <x v="37"/>
    <x v="1"/>
  </r>
  <r>
    <x v="19"/>
    <x v="38"/>
    <x v="2"/>
  </r>
  <r>
    <x v="19"/>
    <x v="39"/>
    <x v="2"/>
  </r>
  <r>
    <x v="19"/>
    <x v="40"/>
    <x v="1"/>
  </r>
  <r>
    <x v="19"/>
    <x v="41"/>
    <x v="1"/>
  </r>
  <r>
    <x v="19"/>
    <x v="42"/>
    <x v="1"/>
  </r>
  <r>
    <x v="19"/>
    <x v="43"/>
    <x v="2"/>
  </r>
  <r>
    <x v="19"/>
    <x v="44"/>
    <x v="2"/>
  </r>
  <r>
    <x v="19"/>
    <x v="45"/>
    <x v="2"/>
  </r>
  <r>
    <x v="19"/>
    <x v="46"/>
    <x v="2"/>
  </r>
  <r>
    <x v="19"/>
    <x v="47"/>
    <x v="2"/>
  </r>
  <r>
    <x v="19"/>
    <x v="48"/>
    <x v="1"/>
  </r>
  <r>
    <x v="20"/>
    <x v="0"/>
    <x v="17"/>
  </r>
  <r>
    <x v="20"/>
    <x v="1"/>
    <x v="2"/>
  </r>
  <r>
    <x v="20"/>
    <x v="2"/>
    <x v="2"/>
  </r>
  <r>
    <x v="20"/>
    <x v="3"/>
    <x v="2"/>
  </r>
  <r>
    <x v="20"/>
    <x v="4"/>
    <x v="2"/>
  </r>
  <r>
    <x v="20"/>
    <x v="5"/>
    <x v="1"/>
  </r>
  <r>
    <x v="20"/>
    <x v="6"/>
    <x v="2"/>
  </r>
  <r>
    <x v="20"/>
    <x v="7"/>
    <x v="1"/>
  </r>
  <r>
    <x v="20"/>
    <x v="8"/>
    <x v="2"/>
  </r>
  <r>
    <x v="20"/>
    <x v="9"/>
    <x v="1"/>
  </r>
  <r>
    <x v="20"/>
    <x v="10"/>
    <x v="2"/>
  </r>
  <r>
    <x v="20"/>
    <x v="11"/>
    <x v="2"/>
  </r>
  <r>
    <x v="20"/>
    <x v="12"/>
    <x v="2"/>
  </r>
  <r>
    <x v="20"/>
    <x v="13"/>
    <x v="2"/>
  </r>
  <r>
    <x v="20"/>
    <x v="14"/>
    <x v="2"/>
  </r>
  <r>
    <x v="20"/>
    <x v="15"/>
    <x v="2"/>
  </r>
  <r>
    <x v="20"/>
    <x v="16"/>
    <x v="2"/>
  </r>
  <r>
    <x v="20"/>
    <x v="17"/>
    <x v="1"/>
  </r>
  <r>
    <x v="20"/>
    <x v="18"/>
    <x v="2"/>
  </r>
  <r>
    <x v="20"/>
    <x v="19"/>
    <x v="2"/>
  </r>
  <r>
    <x v="20"/>
    <x v="20"/>
    <x v="2"/>
  </r>
  <r>
    <x v="20"/>
    <x v="21"/>
    <x v="1"/>
  </r>
  <r>
    <x v="20"/>
    <x v="22"/>
    <x v="2"/>
  </r>
  <r>
    <x v="20"/>
    <x v="23"/>
    <x v="2"/>
  </r>
  <r>
    <x v="20"/>
    <x v="24"/>
    <x v="2"/>
  </r>
  <r>
    <x v="20"/>
    <x v="25"/>
    <x v="2"/>
  </r>
  <r>
    <x v="20"/>
    <x v="26"/>
    <x v="2"/>
  </r>
  <r>
    <x v="20"/>
    <x v="27"/>
    <x v="2"/>
  </r>
  <r>
    <x v="20"/>
    <x v="28"/>
    <x v="2"/>
  </r>
  <r>
    <x v="20"/>
    <x v="29"/>
    <x v="2"/>
  </r>
  <r>
    <x v="20"/>
    <x v="30"/>
    <x v="2"/>
  </r>
  <r>
    <x v="20"/>
    <x v="31"/>
    <x v="11"/>
  </r>
  <r>
    <x v="20"/>
    <x v="32"/>
    <x v="2"/>
  </r>
  <r>
    <x v="20"/>
    <x v="33"/>
    <x v="2"/>
  </r>
  <r>
    <x v="20"/>
    <x v="34"/>
    <x v="2"/>
  </r>
  <r>
    <x v="20"/>
    <x v="35"/>
    <x v="1"/>
  </r>
  <r>
    <x v="20"/>
    <x v="36"/>
    <x v="1"/>
  </r>
  <r>
    <x v="20"/>
    <x v="37"/>
    <x v="1"/>
  </r>
  <r>
    <x v="20"/>
    <x v="38"/>
    <x v="2"/>
  </r>
  <r>
    <x v="20"/>
    <x v="39"/>
    <x v="2"/>
  </r>
  <r>
    <x v="20"/>
    <x v="40"/>
    <x v="2"/>
  </r>
  <r>
    <x v="20"/>
    <x v="41"/>
    <x v="1"/>
  </r>
  <r>
    <x v="20"/>
    <x v="42"/>
    <x v="2"/>
  </r>
  <r>
    <x v="20"/>
    <x v="43"/>
    <x v="1"/>
  </r>
  <r>
    <x v="20"/>
    <x v="44"/>
    <x v="2"/>
  </r>
  <r>
    <x v="20"/>
    <x v="45"/>
    <x v="2"/>
  </r>
  <r>
    <x v="20"/>
    <x v="46"/>
    <x v="2"/>
  </r>
  <r>
    <x v="20"/>
    <x v="47"/>
    <x v="2"/>
  </r>
  <r>
    <x v="20"/>
    <x v="48"/>
    <x v="1"/>
  </r>
  <r>
    <x v="21"/>
    <x v="0"/>
    <x v="18"/>
  </r>
  <r>
    <x v="21"/>
    <x v="1"/>
    <x v="1"/>
  </r>
  <r>
    <x v="21"/>
    <x v="2"/>
    <x v="2"/>
  </r>
  <r>
    <x v="21"/>
    <x v="3"/>
    <x v="1"/>
  </r>
  <r>
    <x v="21"/>
    <x v="4"/>
    <x v="2"/>
  </r>
  <r>
    <x v="21"/>
    <x v="5"/>
    <x v="1"/>
  </r>
  <r>
    <x v="21"/>
    <x v="6"/>
    <x v="2"/>
  </r>
  <r>
    <x v="21"/>
    <x v="7"/>
    <x v="2"/>
  </r>
  <r>
    <x v="21"/>
    <x v="8"/>
    <x v="2"/>
  </r>
  <r>
    <x v="21"/>
    <x v="9"/>
    <x v="1"/>
  </r>
  <r>
    <x v="21"/>
    <x v="10"/>
    <x v="2"/>
  </r>
  <r>
    <x v="21"/>
    <x v="11"/>
    <x v="2"/>
  </r>
  <r>
    <x v="21"/>
    <x v="12"/>
    <x v="2"/>
  </r>
  <r>
    <x v="21"/>
    <x v="13"/>
    <x v="2"/>
  </r>
  <r>
    <x v="21"/>
    <x v="14"/>
    <x v="2"/>
  </r>
  <r>
    <x v="21"/>
    <x v="15"/>
    <x v="2"/>
  </r>
  <r>
    <x v="21"/>
    <x v="16"/>
    <x v="2"/>
  </r>
  <r>
    <x v="21"/>
    <x v="17"/>
    <x v="2"/>
  </r>
  <r>
    <x v="21"/>
    <x v="18"/>
    <x v="2"/>
  </r>
  <r>
    <x v="21"/>
    <x v="19"/>
    <x v="1"/>
  </r>
  <r>
    <x v="21"/>
    <x v="20"/>
    <x v="2"/>
  </r>
  <r>
    <x v="21"/>
    <x v="21"/>
    <x v="2"/>
  </r>
  <r>
    <x v="21"/>
    <x v="22"/>
    <x v="2"/>
  </r>
  <r>
    <x v="21"/>
    <x v="23"/>
    <x v="2"/>
  </r>
  <r>
    <x v="21"/>
    <x v="24"/>
    <x v="2"/>
  </r>
  <r>
    <x v="21"/>
    <x v="25"/>
    <x v="2"/>
  </r>
  <r>
    <x v="21"/>
    <x v="26"/>
    <x v="2"/>
  </r>
  <r>
    <x v="21"/>
    <x v="27"/>
    <x v="2"/>
  </r>
  <r>
    <x v="21"/>
    <x v="28"/>
    <x v="2"/>
  </r>
  <r>
    <x v="21"/>
    <x v="29"/>
    <x v="7"/>
  </r>
  <r>
    <x v="21"/>
    <x v="30"/>
    <x v="2"/>
  </r>
  <r>
    <x v="21"/>
    <x v="31"/>
    <x v="5"/>
  </r>
  <r>
    <x v="21"/>
    <x v="32"/>
    <x v="2"/>
  </r>
  <r>
    <x v="21"/>
    <x v="33"/>
    <x v="1"/>
  </r>
  <r>
    <x v="21"/>
    <x v="34"/>
    <x v="1"/>
  </r>
  <r>
    <x v="21"/>
    <x v="35"/>
    <x v="1"/>
  </r>
  <r>
    <x v="21"/>
    <x v="36"/>
    <x v="2"/>
  </r>
  <r>
    <x v="21"/>
    <x v="37"/>
    <x v="1"/>
  </r>
  <r>
    <x v="21"/>
    <x v="38"/>
    <x v="2"/>
  </r>
  <r>
    <x v="21"/>
    <x v="39"/>
    <x v="2"/>
  </r>
  <r>
    <x v="21"/>
    <x v="40"/>
    <x v="1"/>
  </r>
  <r>
    <x v="21"/>
    <x v="41"/>
    <x v="2"/>
  </r>
  <r>
    <x v="21"/>
    <x v="42"/>
    <x v="1"/>
  </r>
  <r>
    <x v="21"/>
    <x v="43"/>
    <x v="2"/>
  </r>
  <r>
    <x v="21"/>
    <x v="44"/>
    <x v="2"/>
  </r>
  <r>
    <x v="21"/>
    <x v="45"/>
    <x v="2"/>
  </r>
  <r>
    <x v="21"/>
    <x v="46"/>
    <x v="2"/>
  </r>
  <r>
    <x v="21"/>
    <x v="47"/>
    <x v="1"/>
  </r>
  <r>
    <x v="21"/>
    <x v="48"/>
    <x v="1"/>
  </r>
  <r>
    <x v="22"/>
    <x v="0"/>
    <x v="19"/>
  </r>
  <r>
    <x v="22"/>
    <x v="1"/>
    <x v="2"/>
  </r>
  <r>
    <x v="22"/>
    <x v="2"/>
    <x v="2"/>
  </r>
  <r>
    <x v="22"/>
    <x v="3"/>
    <x v="2"/>
  </r>
  <r>
    <x v="22"/>
    <x v="4"/>
    <x v="2"/>
  </r>
  <r>
    <x v="22"/>
    <x v="5"/>
    <x v="1"/>
  </r>
  <r>
    <x v="22"/>
    <x v="6"/>
    <x v="2"/>
  </r>
  <r>
    <x v="22"/>
    <x v="7"/>
    <x v="1"/>
  </r>
  <r>
    <x v="22"/>
    <x v="8"/>
    <x v="2"/>
  </r>
  <r>
    <x v="22"/>
    <x v="9"/>
    <x v="1"/>
  </r>
  <r>
    <x v="22"/>
    <x v="10"/>
    <x v="2"/>
  </r>
  <r>
    <x v="22"/>
    <x v="11"/>
    <x v="2"/>
  </r>
  <r>
    <x v="22"/>
    <x v="12"/>
    <x v="2"/>
  </r>
  <r>
    <x v="22"/>
    <x v="13"/>
    <x v="2"/>
  </r>
  <r>
    <x v="22"/>
    <x v="14"/>
    <x v="2"/>
  </r>
  <r>
    <x v="22"/>
    <x v="15"/>
    <x v="2"/>
  </r>
  <r>
    <x v="22"/>
    <x v="16"/>
    <x v="2"/>
  </r>
  <r>
    <x v="22"/>
    <x v="17"/>
    <x v="1"/>
  </r>
  <r>
    <x v="22"/>
    <x v="18"/>
    <x v="2"/>
  </r>
  <r>
    <x v="22"/>
    <x v="19"/>
    <x v="1"/>
  </r>
  <r>
    <x v="22"/>
    <x v="20"/>
    <x v="2"/>
  </r>
  <r>
    <x v="22"/>
    <x v="21"/>
    <x v="1"/>
  </r>
  <r>
    <x v="22"/>
    <x v="22"/>
    <x v="2"/>
  </r>
  <r>
    <x v="22"/>
    <x v="23"/>
    <x v="2"/>
  </r>
  <r>
    <x v="22"/>
    <x v="24"/>
    <x v="2"/>
  </r>
  <r>
    <x v="22"/>
    <x v="25"/>
    <x v="2"/>
  </r>
  <r>
    <x v="22"/>
    <x v="26"/>
    <x v="1"/>
  </r>
  <r>
    <x v="22"/>
    <x v="27"/>
    <x v="2"/>
  </r>
  <r>
    <x v="22"/>
    <x v="28"/>
    <x v="2"/>
  </r>
  <r>
    <x v="22"/>
    <x v="29"/>
    <x v="2"/>
  </r>
  <r>
    <x v="22"/>
    <x v="30"/>
    <x v="2"/>
  </r>
  <r>
    <x v="22"/>
    <x v="31"/>
    <x v="11"/>
  </r>
  <r>
    <x v="22"/>
    <x v="32"/>
    <x v="2"/>
  </r>
  <r>
    <x v="22"/>
    <x v="33"/>
    <x v="2"/>
  </r>
  <r>
    <x v="22"/>
    <x v="34"/>
    <x v="1"/>
  </r>
  <r>
    <x v="22"/>
    <x v="35"/>
    <x v="1"/>
  </r>
  <r>
    <x v="22"/>
    <x v="36"/>
    <x v="1"/>
  </r>
  <r>
    <x v="22"/>
    <x v="37"/>
    <x v="1"/>
  </r>
  <r>
    <x v="22"/>
    <x v="38"/>
    <x v="2"/>
  </r>
  <r>
    <x v="22"/>
    <x v="39"/>
    <x v="2"/>
  </r>
  <r>
    <x v="22"/>
    <x v="40"/>
    <x v="2"/>
  </r>
  <r>
    <x v="22"/>
    <x v="41"/>
    <x v="1"/>
  </r>
  <r>
    <x v="22"/>
    <x v="42"/>
    <x v="1"/>
  </r>
  <r>
    <x v="22"/>
    <x v="43"/>
    <x v="1"/>
  </r>
  <r>
    <x v="22"/>
    <x v="44"/>
    <x v="2"/>
  </r>
  <r>
    <x v="22"/>
    <x v="45"/>
    <x v="2"/>
  </r>
  <r>
    <x v="22"/>
    <x v="46"/>
    <x v="2"/>
  </r>
  <r>
    <x v="22"/>
    <x v="47"/>
    <x v="2"/>
  </r>
  <r>
    <x v="22"/>
    <x v="48"/>
    <x v="1"/>
  </r>
  <r>
    <x v="23"/>
    <x v="0"/>
    <x v="19"/>
  </r>
  <r>
    <x v="23"/>
    <x v="1"/>
    <x v="2"/>
  </r>
  <r>
    <x v="23"/>
    <x v="2"/>
    <x v="2"/>
  </r>
  <r>
    <x v="23"/>
    <x v="3"/>
    <x v="2"/>
  </r>
  <r>
    <x v="23"/>
    <x v="4"/>
    <x v="2"/>
  </r>
  <r>
    <x v="23"/>
    <x v="5"/>
    <x v="2"/>
  </r>
  <r>
    <x v="23"/>
    <x v="6"/>
    <x v="2"/>
  </r>
  <r>
    <x v="23"/>
    <x v="7"/>
    <x v="2"/>
  </r>
  <r>
    <x v="23"/>
    <x v="8"/>
    <x v="2"/>
  </r>
  <r>
    <x v="23"/>
    <x v="9"/>
    <x v="2"/>
  </r>
  <r>
    <x v="23"/>
    <x v="10"/>
    <x v="2"/>
  </r>
  <r>
    <x v="23"/>
    <x v="11"/>
    <x v="2"/>
  </r>
  <r>
    <x v="23"/>
    <x v="12"/>
    <x v="2"/>
  </r>
  <r>
    <x v="23"/>
    <x v="13"/>
    <x v="2"/>
  </r>
  <r>
    <x v="23"/>
    <x v="14"/>
    <x v="2"/>
  </r>
  <r>
    <x v="23"/>
    <x v="15"/>
    <x v="1"/>
  </r>
  <r>
    <x v="23"/>
    <x v="16"/>
    <x v="2"/>
  </r>
  <r>
    <x v="23"/>
    <x v="17"/>
    <x v="1"/>
  </r>
  <r>
    <x v="23"/>
    <x v="18"/>
    <x v="2"/>
  </r>
  <r>
    <x v="23"/>
    <x v="19"/>
    <x v="1"/>
  </r>
  <r>
    <x v="23"/>
    <x v="20"/>
    <x v="2"/>
  </r>
  <r>
    <x v="23"/>
    <x v="21"/>
    <x v="2"/>
  </r>
  <r>
    <x v="23"/>
    <x v="22"/>
    <x v="2"/>
  </r>
  <r>
    <x v="23"/>
    <x v="23"/>
    <x v="1"/>
  </r>
  <r>
    <x v="23"/>
    <x v="24"/>
    <x v="2"/>
  </r>
  <r>
    <x v="23"/>
    <x v="25"/>
    <x v="1"/>
  </r>
  <r>
    <x v="23"/>
    <x v="26"/>
    <x v="2"/>
  </r>
  <r>
    <x v="23"/>
    <x v="27"/>
    <x v="2"/>
  </r>
  <r>
    <x v="23"/>
    <x v="28"/>
    <x v="2"/>
  </r>
  <r>
    <x v="23"/>
    <x v="29"/>
    <x v="2"/>
  </r>
  <r>
    <x v="23"/>
    <x v="30"/>
    <x v="2"/>
  </r>
  <r>
    <x v="23"/>
    <x v="31"/>
    <x v="7"/>
  </r>
  <r>
    <x v="23"/>
    <x v="32"/>
    <x v="2"/>
  </r>
  <r>
    <x v="23"/>
    <x v="33"/>
    <x v="2"/>
  </r>
  <r>
    <x v="23"/>
    <x v="34"/>
    <x v="2"/>
  </r>
  <r>
    <x v="23"/>
    <x v="35"/>
    <x v="2"/>
  </r>
  <r>
    <x v="23"/>
    <x v="36"/>
    <x v="2"/>
  </r>
  <r>
    <x v="23"/>
    <x v="37"/>
    <x v="2"/>
  </r>
  <r>
    <x v="23"/>
    <x v="38"/>
    <x v="2"/>
  </r>
  <r>
    <x v="23"/>
    <x v="39"/>
    <x v="2"/>
  </r>
  <r>
    <x v="23"/>
    <x v="40"/>
    <x v="1"/>
  </r>
  <r>
    <x v="23"/>
    <x v="41"/>
    <x v="1"/>
  </r>
  <r>
    <x v="23"/>
    <x v="42"/>
    <x v="1"/>
  </r>
  <r>
    <x v="23"/>
    <x v="43"/>
    <x v="2"/>
  </r>
  <r>
    <x v="23"/>
    <x v="44"/>
    <x v="1"/>
  </r>
  <r>
    <x v="23"/>
    <x v="45"/>
    <x v="1"/>
  </r>
  <r>
    <x v="23"/>
    <x v="46"/>
    <x v="2"/>
  </r>
  <r>
    <x v="23"/>
    <x v="47"/>
    <x v="2"/>
  </r>
  <r>
    <x v="23"/>
    <x v="48"/>
    <x v="1"/>
  </r>
  <r>
    <x v="24"/>
    <x v="0"/>
    <x v="20"/>
  </r>
  <r>
    <x v="24"/>
    <x v="1"/>
    <x v="1"/>
  </r>
  <r>
    <x v="24"/>
    <x v="2"/>
    <x v="2"/>
  </r>
  <r>
    <x v="24"/>
    <x v="3"/>
    <x v="1"/>
  </r>
  <r>
    <x v="24"/>
    <x v="4"/>
    <x v="2"/>
  </r>
  <r>
    <x v="24"/>
    <x v="5"/>
    <x v="1"/>
  </r>
  <r>
    <x v="24"/>
    <x v="6"/>
    <x v="2"/>
  </r>
  <r>
    <x v="24"/>
    <x v="7"/>
    <x v="1"/>
  </r>
  <r>
    <x v="24"/>
    <x v="8"/>
    <x v="2"/>
  </r>
  <r>
    <x v="24"/>
    <x v="9"/>
    <x v="11"/>
  </r>
  <r>
    <x v="24"/>
    <x v="10"/>
    <x v="2"/>
  </r>
  <r>
    <x v="24"/>
    <x v="11"/>
    <x v="2"/>
  </r>
  <r>
    <x v="24"/>
    <x v="12"/>
    <x v="2"/>
  </r>
  <r>
    <x v="24"/>
    <x v="13"/>
    <x v="2"/>
  </r>
  <r>
    <x v="24"/>
    <x v="14"/>
    <x v="2"/>
  </r>
  <r>
    <x v="24"/>
    <x v="15"/>
    <x v="2"/>
  </r>
  <r>
    <x v="24"/>
    <x v="16"/>
    <x v="2"/>
  </r>
  <r>
    <x v="24"/>
    <x v="17"/>
    <x v="2"/>
  </r>
  <r>
    <x v="24"/>
    <x v="18"/>
    <x v="2"/>
  </r>
  <r>
    <x v="24"/>
    <x v="19"/>
    <x v="2"/>
  </r>
  <r>
    <x v="24"/>
    <x v="20"/>
    <x v="2"/>
  </r>
  <r>
    <x v="24"/>
    <x v="21"/>
    <x v="2"/>
  </r>
  <r>
    <x v="24"/>
    <x v="22"/>
    <x v="2"/>
  </r>
  <r>
    <x v="24"/>
    <x v="23"/>
    <x v="2"/>
  </r>
  <r>
    <x v="24"/>
    <x v="24"/>
    <x v="2"/>
  </r>
  <r>
    <x v="24"/>
    <x v="25"/>
    <x v="2"/>
  </r>
  <r>
    <x v="24"/>
    <x v="26"/>
    <x v="2"/>
  </r>
  <r>
    <x v="24"/>
    <x v="27"/>
    <x v="2"/>
  </r>
  <r>
    <x v="24"/>
    <x v="28"/>
    <x v="2"/>
  </r>
  <r>
    <x v="24"/>
    <x v="29"/>
    <x v="2"/>
  </r>
  <r>
    <x v="24"/>
    <x v="30"/>
    <x v="2"/>
  </r>
  <r>
    <x v="24"/>
    <x v="31"/>
    <x v="3"/>
  </r>
  <r>
    <x v="24"/>
    <x v="32"/>
    <x v="2"/>
  </r>
  <r>
    <x v="24"/>
    <x v="33"/>
    <x v="1"/>
  </r>
  <r>
    <x v="24"/>
    <x v="34"/>
    <x v="1"/>
  </r>
  <r>
    <x v="24"/>
    <x v="35"/>
    <x v="1"/>
  </r>
  <r>
    <x v="24"/>
    <x v="36"/>
    <x v="1"/>
  </r>
  <r>
    <x v="24"/>
    <x v="37"/>
    <x v="1"/>
  </r>
  <r>
    <x v="24"/>
    <x v="38"/>
    <x v="2"/>
  </r>
  <r>
    <x v="24"/>
    <x v="39"/>
    <x v="2"/>
  </r>
  <r>
    <x v="24"/>
    <x v="40"/>
    <x v="2"/>
  </r>
  <r>
    <x v="24"/>
    <x v="41"/>
    <x v="2"/>
  </r>
  <r>
    <x v="24"/>
    <x v="42"/>
    <x v="2"/>
  </r>
  <r>
    <x v="24"/>
    <x v="43"/>
    <x v="2"/>
  </r>
  <r>
    <x v="24"/>
    <x v="44"/>
    <x v="2"/>
  </r>
  <r>
    <x v="24"/>
    <x v="45"/>
    <x v="2"/>
  </r>
  <r>
    <x v="24"/>
    <x v="46"/>
    <x v="2"/>
  </r>
  <r>
    <x v="24"/>
    <x v="47"/>
    <x v="2"/>
  </r>
  <r>
    <x v="24"/>
    <x v="48"/>
    <x v="1"/>
  </r>
  <r>
    <x v="25"/>
    <x v="0"/>
    <x v="12"/>
  </r>
  <r>
    <x v="25"/>
    <x v="1"/>
    <x v="2"/>
  </r>
  <r>
    <x v="25"/>
    <x v="2"/>
    <x v="2"/>
  </r>
  <r>
    <x v="25"/>
    <x v="3"/>
    <x v="1"/>
  </r>
  <r>
    <x v="25"/>
    <x v="4"/>
    <x v="2"/>
  </r>
  <r>
    <x v="25"/>
    <x v="5"/>
    <x v="7"/>
  </r>
  <r>
    <x v="25"/>
    <x v="6"/>
    <x v="2"/>
  </r>
  <r>
    <x v="25"/>
    <x v="7"/>
    <x v="7"/>
  </r>
  <r>
    <x v="25"/>
    <x v="8"/>
    <x v="2"/>
  </r>
  <r>
    <x v="25"/>
    <x v="9"/>
    <x v="7"/>
  </r>
  <r>
    <x v="25"/>
    <x v="10"/>
    <x v="2"/>
  </r>
  <r>
    <x v="25"/>
    <x v="11"/>
    <x v="2"/>
  </r>
  <r>
    <x v="25"/>
    <x v="12"/>
    <x v="2"/>
  </r>
  <r>
    <x v="25"/>
    <x v="13"/>
    <x v="2"/>
  </r>
  <r>
    <x v="25"/>
    <x v="14"/>
    <x v="2"/>
  </r>
  <r>
    <x v="25"/>
    <x v="15"/>
    <x v="2"/>
  </r>
  <r>
    <x v="25"/>
    <x v="16"/>
    <x v="2"/>
  </r>
  <r>
    <x v="25"/>
    <x v="17"/>
    <x v="1"/>
  </r>
  <r>
    <x v="25"/>
    <x v="18"/>
    <x v="2"/>
  </r>
  <r>
    <x v="25"/>
    <x v="19"/>
    <x v="2"/>
  </r>
  <r>
    <x v="25"/>
    <x v="20"/>
    <x v="2"/>
  </r>
  <r>
    <x v="25"/>
    <x v="21"/>
    <x v="2"/>
  </r>
  <r>
    <x v="25"/>
    <x v="22"/>
    <x v="2"/>
  </r>
  <r>
    <x v="25"/>
    <x v="23"/>
    <x v="2"/>
  </r>
  <r>
    <x v="25"/>
    <x v="24"/>
    <x v="2"/>
  </r>
  <r>
    <x v="25"/>
    <x v="25"/>
    <x v="2"/>
  </r>
  <r>
    <x v="25"/>
    <x v="26"/>
    <x v="2"/>
  </r>
  <r>
    <x v="25"/>
    <x v="27"/>
    <x v="2"/>
  </r>
  <r>
    <x v="25"/>
    <x v="28"/>
    <x v="2"/>
  </r>
  <r>
    <x v="25"/>
    <x v="29"/>
    <x v="2"/>
  </r>
  <r>
    <x v="25"/>
    <x v="30"/>
    <x v="2"/>
  </r>
  <r>
    <x v="25"/>
    <x v="31"/>
    <x v="3"/>
  </r>
  <r>
    <x v="25"/>
    <x v="32"/>
    <x v="2"/>
  </r>
  <r>
    <x v="25"/>
    <x v="33"/>
    <x v="2"/>
  </r>
  <r>
    <x v="25"/>
    <x v="34"/>
    <x v="1"/>
  </r>
  <r>
    <x v="25"/>
    <x v="35"/>
    <x v="1"/>
  </r>
  <r>
    <x v="25"/>
    <x v="36"/>
    <x v="1"/>
  </r>
  <r>
    <x v="25"/>
    <x v="37"/>
    <x v="1"/>
  </r>
  <r>
    <x v="25"/>
    <x v="38"/>
    <x v="2"/>
  </r>
  <r>
    <x v="25"/>
    <x v="39"/>
    <x v="2"/>
  </r>
  <r>
    <x v="25"/>
    <x v="40"/>
    <x v="2"/>
  </r>
  <r>
    <x v="25"/>
    <x v="41"/>
    <x v="1"/>
  </r>
  <r>
    <x v="25"/>
    <x v="42"/>
    <x v="2"/>
  </r>
  <r>
    <x v="25"/>
    <x v="43"/>
    <x v="2"/>
  </r>
  <r>
    <x v="25"/>
    <x v="44"/>
    <x v="2"/>
  </r>
  <r>
    <x v="25"/>
    <x v="45"/>
    <x v="2"/>
  </r>
  <r>
    <x v="25"/>
    <x v="46"/>
    <x v="2"/>
  </r>
  <r>
    <x v="25"/>
    <x v="47"/>
    <x v="2"/>
  </r>
  <r>
    <x v="25"/>
    <x v="48"/>
    <x v="1"/>
  </r>
  <r>
    <x v="26"/>
    <x v="0"/>
    <x v="14"/>
  </r>
  <r>
    <x v="26"/>
    <x v="1"/>
    <x v="2"/>
  </r>
  <r>
    <x v="26"/>
    <x v="2"/>
    <x v="2"/>
  </r>
  <r>
    <x v="26"/>
    <x v="3"/>
    <x v="1"/>
  </r>
  <r>
    <x v="26"/>
    <x v="4"/>
    <x v="2"/>
  </r>
  <r>
    <x v="26"/>
    <x v="5"/>
    <x v="1"/>
  </r>
  <r>
    <x v="26"/>
    <x v="6"/>
    <x v="2"/>
  </r>
  <r>
    <x v="26"/>
    <x v="7"/>
    <x v="7"/>
  </r>
  <r>
    <x v="26"/>
    <x v="8"/>
    <x v="2"/>
  </r>
  <r>
    <x v="26"/>
    <x v="9"/>
    <x v="1"/>
  </r>
  <r>
    <x v="26"/>
    <x v="10"/>
    <x v="2"/>
  </r>
  <r>
    <x v="26"/>
    <x v="11"/>
    <x v="2"/>
  </r>
  <r>
    <x v="26"/>
    <x v="12"/>
    <x v="2"/>
  </r>
  <r>
    <x v="26"/>
    <x v="13"/>
    <x v="2"/>
  </r>
  <r>
    <x v="26"/>
    <x v="14"/>
    <x v="2"/>
  </r>
  <r>
    <x v="26"/>
    <x v="15"/>
    <x v="2"/>
  </r>
  <r>
    <x v="26"/>
    <x v="16"/>
    <x v="2"/>
  </r>
  <r>
    <x v="26"/>
    <x v="17"/>
    <x v="7"/>
  </r>
  <r>
    <x v="26"/>
    <x v="18"/>
    <x v="2"/>
  </r>
  <r>
    <x v="26"/>
    <x v="19"/>
    <x v="2"/>
  </r>
  <r>
    <x v="26"/>
    <x v="20"/>
    <x v="2"/>
  </r>
  <r>
    <x v="26"/>
    <x v="21"/>
    <x v="2"/>
  </r>
  <r>
    <x v="26"/>
    <x v="22"/>
    <x v="2"/>
  </r>
  <r>
    <x v="26"/>
    <x v="23"/>
    <x v="2"/>
  </r>
  <r>
    <x v="26"/>
    <x v="24"/>
    <x v="2"/>
  </r>
  <r>
    <x v="26"/>
    <x v="25"/>
    <x v="2"/>
  </r>
  <r>
    <x v="26"/>
    <x v="26"/>
    <x v="2"/>
  </r>
  <r>
    <x v="26"/>
    <x v="27"/>
    <x v="2"/>
  </r>
  <r>
    <x v="26"/>
    <x v="28"/>
    <x v="2"/>
  </r>
  <r>
    <x v="26"/>
    <x v="29"/>
    <x v="2"/>
  </r>
  <r>
    <x v="26"/>
    <x v="30"/>
    <x v="2"/>
  </r>
  <r>
    <x v="26"/>
    <x v="31"/>
    <x v="5"/>
  </r>
  <r>
    <x v="26"/>
    <x v="32"/>
    <x v="2"/>
  </r>
  <r>
    <x v="26"/>
    <x v="33"/>
    <x v="2"/>
  </r>
  <r>
    <x v="26"/>
    <x v="34"/>
    <x v="1"/>
  </r>
  <r>
    <x v="26"/>
    <x v="35"/>
    <x v="1"/>
  </r>
  <r>
    <x v="26"/>
    <x v="36"/>
    <x v="1"/>
  </r>
  <r>
    <x v="26"/>
    <x v="37"/>
    <x v="1"/>
  </r>
  <r>
    <x v="26"/>
    <x v="38"/>
    <x v="2"/>
  </r>
  <r>
    <x v="26"/>
    <x v="39"/>
    <x v="2"/>
  </r>
  <r>
    <x v="26"/>
    <x v="40"/>
    <x v="2"/>
  </r>
  <r>
    <x v="26"/>
    <x v="41"/>
    <x v="1"/>
  </r>
  <r>
    <x v="26"/>
    <x v="42"/>
    <x v="2"/>
  </r>
  <r>
    <x v="26"/>
    <x v="43"/>
    <x v="2"/>
  </r>
  <r>
    <x v="26"/>
    <x v="44"/>
    <x v="2"/>
  </r>
  <r>
    <x v="26"/>
    <x v="45"/>
    <x v="2"/>
  </r>
  <r>
    <x v="26"/>
    <x v="46"/>
    <x v="2"/>
  </r>
  <r>
    <x v="26"/>
    <x v="47"/>
    <x v="2"/>
  </r>
  <r>
    <x v="26"/>
    <x v="48"/>
    <x v="1"/>
  </r>
  <r>
    <x v="27"/>
    <x v="0"/>
    <x v="14"/>
  </r>
  <r>
    <x v="27"/>
    <x v="1"/>
    <x v="1"/>
  </r>
  <r>
    <x v="27"/>
    <x v="2"/>
    <x v="2"/>
  </r>
  <r>
    <x v="27"/>
    <x v="3"/>
    <x v="1"/>
  </r>
  <r>
    <x v="27"/>
    <x v="4"/>
    <x v="2"/>
  </r>
  <r>
    <x v="27"/>
    <x v="5"/>
    <x v="1"/>
  </r>
  <r>
    <x v="27"/>
    <x v="6"/>
    <x v="2"/>
  </r>
  <r>
    <x v="27"/>
    <x v="7"/>
    <x v="1"/>
  </r>
  <r>
    <x v="27"/>
    <x v="8"/>
    <x v="2"/>
  </r>
  <r>
    <x v="27"/>
    <x v="9"/>
    <x v="1"/>
  </r>
  <r>
    <x v="27"/>
    <x v="10"/>
    <x v="2"/>
  </r>
  <r>
    <x v="27"/>
    <x v="11"/>
    <x v="2"/>
  </r>
  <r>
    <x v="27"/>
    <x v="12"/>
    <x v="2"/>
  </r>
  <r>
    <x v="27"/>
    <x v="13"/>
    <x v="2"/>
  </r>
  <r>
    <x v="27"/>
    <x v="14"/>
    <x v="2"/>
  </r>
  <r>
    <x v="27"/>
    <x v="15"/>
    <x v="2"/>
  </r>
  <r>
    <x v="27"/>
    <x v="16"/>
    <x v="2"/>
  </r>
  <r>
    <x v="27"/>
    <x v="17"/>
    <x v="2"/>
  </r>
  <r>
    <x v="27"/>
    <x v="18"/>
    <x v="2"/>
  </r>
  <r>
    <x v="27"/>
    <x v="19"/>
    <x v="2"/>
  </r>
  <r>
    <x v="27"/>
    <x v="20"/>
    <x v="2"/>
  </r>
  <r>
    <x v="27"/>
    <x v="21"/>
    <x v="2"/>
  </r>
  <r>
    <x v="27"/>
    <x v="22"/>
    <x v="2"/>
  </r>
  <r>
    <x v="27"/>
    <x v="23"/>
    <x v="1"/>
  </r>
  <r>
    <x v="27"/>
    <x v="24"/>
    <x v="2"/>
  </r>
  <r>
    <x v="27"/>
    <x v="25"/>
    <x v="1"/>
  </r>
  <r>
    <x v="27"/>
    <x v="26"/>
    <x v="2"/>
  </r>
  <r>
    <x v="27"/>
    <x v="27"/>
    <x v="2"/>
  </r>
  <r>
    <x v="27"/>
    <x v="28"/>
    <x v="2"/>
  </r>
  <r>
    <x v="27"/>
    <x v="29"/>
    <x v="2"/>
  </r>
  <r>
    <x v="27"/>
    <x v="30"/>
    <x v="2"/>
  </r>
  <r>
    <x v="27"/>
    <x v="31"/>
    <x v="5"/>
  </r>
  <r>
    <x v="27"/>
    <x v="32"/>
    <x v="2"/>
  </r>
  <r>
    <x v="27"/>
    <x v="33"/>
    <x v="1"/>
  </r>
  <r>
    <x v="27"/>
    <x v="34"/>
    <x v="1"/>
  </r>
  <r>
    <x v="27"/>
    <x v="35"/>
    <x v="1"/>
  </r>
  <r>
    <x v="27"/>
    <x v="36"/>
    <x v="1"/>
  </r>
  <r>
    <x v="27"/>
    <x v="37"/>
    <x v="1"/>
  </r>
  <r>
    <x v="27"/>
    <x v="38"/>
    <x v="2"/>
  </r>
  <r>
    <x v="27"/>
    <x v="39"/>
    <x v="2"/>
  </r>
  <r>
    <x v="27"/>
    <x v="40"/>
    <x v="2"/>
  </r>
  <r>
    <x v="27"/>
    <x v="41"/>
    <x v="2"/>
  </r>
  <r>
    <x v="27"/>
    <x v="42"/>
    <x v="2"/>
  </r>
  <r>
    <x v="27"/>
    <x v="43"/>
    <x v="2"/>
  </r>
  <r>
    <x v="27"/>
    <x v="44"/>
    <x v="1"/>
  </r>
  <r>
    <x v="27"/>
    <x v="45"/>
    <x v="1"/>
  </r>
  <r>
    <x v="27"/>
    <x v="46"/>
    <x v="2"/>
  </r>
  <r>
    <x v="27"/>
    <x v="47"/>
    <x v="2"/>
  </r>
  <r>
    <x v="27"/>
    <x v="48"/>
    <x v="1"/>
  </r>
  <r>
    <x v="28"/>
    <x v="0"/>
    <x v="21"/>
  </r>
  <r>
    <x v="28"/>
    <x v="1"/>
    <x v="7"/>
  </r>
  <r>
    <x v="28"/>
    <x v="2"/>
    <x v="2"/>
  </r>
  <r>
    <x v="28"/>
    <x v="3"/>
    <x v="7"/>
  </r>
  <r>
    <x v="28"/>
    <x v="4"/>
    <x v="2"/>
  </r>
  <r>
    <x v="28"/>
    <x v="5"/>
    <x v="1"/>
  </r>
  <r>
    <x v="28"/>
    <x v="6"/>
    <x v="2"/>
  </r>
  <r>
    <x v="28"/>
    <x v="7"/>
    <x v="1"/>
  </r>
  <r>
    <x v="28"/>
    <x v="8"/>
    <x v="2"/>
  </r>
  <r>
    <x v="28"/>
    <x v="9"/>
    <x v="1"/>
  </r>
  <r>
    <x v="28"/>
    <x v="10"/>
    <x v="2"/>
  </r>
  <r>
    <x v="28"/>
    <x v="11"/>
    <x v="2"/>
  </r>
  <r>
    <x v="28"/>
    <x v="12"/>
    <x v="7"/>
  </r>
  <r>
    <x v="28"/>
    <x v="13"/>
    <x v="2"/>
  </r>
  <r>
    <x v="28"/>
    <x v="14"/>
    <x v="2"/>
  </r>
  <r>
    <x v="28"/>
    <x v="15"/>
    <x v="2"/>
  </r>
  <r>
    <x v="28"/>
    <x v="16"/>
    <x v="2"/>
  </r>
  <r>
    <x v="28"/>
    <x v="17"/>
    <x v="2"/>
  </r>
  <r>
    <x v="28"/>
    <x v="18"/>
    <x v="2"/>
  </r>
  <r>
    <x v="28"/>
    <x v="19"/>
    <x v="2"/>
  </r>
  <r>
    <x v="28"/>
    <x v="20"/>
    <x v="2"/>
  </r>
  <r>
    <x v="28"/>
    <x v="21"/>
    <x v="2"/>
  </r>
  <r>
    <x v="28"/>
    <x v="22"/>
    <x v="2"/>
  </r>
  <r>
    <x v="28"/>
    <x v="23"/>
    <x v="2"/>
  </r>
  <r>
    <x v="28"/>
    <x v="24"/>
    <x v="2"/>
  </r>
  <r>
    <x v="28"/>
    <x v="25"/>
    <x v="2"/>
  </r>
  <r>
    <x v="28"/>
    <x v="26"/>
    <x v="2"/>
  </r>
  <r>
    <x v="28"/>
    <x v="27"/>
    <x v="2"/>
  </r>
  <r>
    <x v="28"/>
    <x v="28"/>
    <x v="2"/>
  </r>
  <r>
    <x v="28"/>
    <x v="29"/>
    <x v="2"/>
  </r>
  <r>
    <x v="28"/>
    <x v="30"/>
    <x v="2"/>
  </r>
  <r>
    <x v="28"/>
    <x v="31"/>
    <x v="5"/>
  </r>
  <r>
    <x v="28"/>
    <x v="32"/>
    <x v="2"/>
  </r>
  <r>
    <x v="28"/>
    <x v="33"/>
    <x v="1"/>
  </r>
  <r>
    <x v="28"/>
    <x v="34"/>
    <x v="1"/>
  </r>
  <r>
    <x v="28"/>
    <x v="35"/>
    <x v="1"/>
  </r>
  <r>
    <x v="28"/>
    <x v="36"/>
    <x v="1"/>
  </r>
  <r>
    <x v="28"/>
    <x v="37"/>
    <x v="1"/>
  </r>
  <r>
    <x v="28"/>
    <x v="38"/>
    <x v="2"/>
  </r>
  <r>
    <x v="28"/>
    <x v="39"/>
    <x v="2"/>
  </r>
  <r>
    <x v="28"/>
    <x v="40"/>
    <x v="2"/>
  </r>
  <r>
    <x v="28"/>
    <x v="41"/>
    <x v="2"/>
  </r>
  <r>
    <x v="28"/>
    <x v="42"/>
    <x v="2"/>
  </r>
  <r>
    <x v="28"/>
    <x v="43"/>
    <x v="2"/>
  </r>
  <r>
    <x v="28"/>
    <x v="44"/>
    <x v="2"/>
  </r>
  <r>
    <x v="28"/>
    <x v="45"/>
    <x v="2"/>
  </r>
  <r>
    <x v="28"/>
    <x v="46"/>
    <x v="2"/>
  </r>
  <r>
    <x v="28"/>
    <x v="47"/>
    <x v="2"/>
  </r>
  <r>
    <x v="28"/>
    <x v="48"/>
    <x v="1"/>
  </r>
  <r>
    <x v="29"/>
    <x v="0"/>
    <x v="22"/>
  </r>
  <r>
    <x v="29"/>
    <x v="1"/>
    <x v="1"/>
  </r>
  <r>
    <x v="29"/>
    <x v="2"/>
    <x v="2"/>
  </r>
  <r>
    <x v="29"/>
    <x v="3"/>
    <x v="1"/>
  </r>
  <r>
    <x v="29"/>
    <x v="4"/>
    <x v="2"/>
  </r>
  <r>
    <x v="29"/>
    <x v="5"/>
    <x v="2"/>
  </r>
  <r>
    <x v="29"/>
    <x v="6"/>
    <x v="2"/>
  </r>
  <r>
    <x v="29"/>
    <x v="7"/>
    <x v="7"/>
  </r>
  <r>
    <x v="29"/>
    <x v="8"/>
    <x v="2"/>
  </r>
  <r>
    <x v="29"/>
    <x v="9"/>
    <x v="2"/>
  </r>
  <r>
    <x v="29"/>
    <x v="10"/>
    <x v="2"/>
  </r>
  <r>
    <x v="29"/>
    <x v="11"/>
    <x v="2"/>
  </r>
  <r>
    <x v="29"/>
    <x v="12"/>
    <x v="2"/>
  </r>
  <r>
    <x v="29"/>
    <x v="13"/>
    <x v="1"/>
  </r>
  <r>
    <x v="29"/>
    <x v="14"/>
    <x v="2"/>
  </r>
  <r>
    <x v="29"/>
    <x v="15"/>
    <x v="2"/>
  </r>
  <r>
    <x v="29"/>
    <x v="16"/>
    <x v="2"/>
  </r>
  <r>
    <x v="29"/>
    <x v="17"/>
    <x v="2"/>
  </r>
  <r>
    <x v="29"/>
    <x v="18"/>
    <x v="2"/>
  </r>
  <r>
    <x v="29"/>
    <x v="19"/>
    <x v="2"/>
  </r>
  <r>
    <x v="29"/>
    <x v="20"/>
    <x v="2"/>
  </r>
  <r>
    <x v="29"/>
    <x v="21"/>
    <x v="2"/>
  </r>
  <r>
    <x v="29"/>
    <x v="22"/>
    <x v="2"/>
  </r>
  <r>
    <x v="29"/>
    <x v="23"/>
    <x v="1"/>
  </r>
  <r>
    <x v="29"/>
    <x v="24"/>
    <x v="2"/>
  </r>
  <r>
    <x v="29"/>
    <x v="25"/>
    <x v="2"/>
  </r>
  <r>
    <x v="29"/>
    <x v="26"/>
    <x v="2"/>
  </r>
  <r>
    <x v="29"/>
    <x v="27"/>
    <x v="7"/>
  </r>
  <r>
    <x v="29"/>
    <x v="28"/>
    <x v="2"/>
  </r>
  <r>
    <x v="29"/>
    <x v="29"/>
    <x v="2"/>
  </r>
  <r>
    <x v="29"/>
    <x v="30"/>
    <x v="2"/>
  </r>
  <r>
    <x v="29"/>
    <x v="31"/>
    <x v="5"/>
  </r>
  <r>
    <x v="29"/>
    <x v="32"/>
    <x v="2"/>
  </r>
  <r>
    <x v="29"/>
    <x v="33"/>
    <x v="1"/>
  </r>
  <r>
    <x v="29"/>
    <x v="34"/>
    <x v="1"/>
  </r>
  <r>
    <x v="29"/>
    <x v="35"/>
    <x v="1"/>
  </r>
  <r>
    <x v="29"/>
    <x v="36"/>
    <x v="1"/>
  </r>
  <r>
    <x v="29"/>
    <x v="37"/>
    <x v="1"/>
  </r>
  <r>
    <x v="29"/>
    <x v="38"/>
    <x v="1"/>
  </r>
  <r>
    <x v="29"/>
    <x v="39"/>
    <x v="1"/>
  </r>
  <r>
    <x v="29"/>
    <x v="40"/>
    <x v="1"/>
  </r>
  <r>
    <x v="29"/>
    <x v="41"/>
    <x v="2"/>
  </r>
  <r>
    <x v="29"/>
    <x v="42"/>
    <x v="2"/>
  </r>
  <r>
    <x v="29"/>
    <x v="43"/>
    <x v="1"/>
  </r>
  <r>
    <x v="29"/>
    <x v="44"/>
    <x v="1"/>
  </r>
  <r>
    <x v="29"/>
    <x v="45"/>
    <x v="1"/>
  </r>
  <r>
    <x v="29"/>
    <x v="46"/>
    <x v="1"/>
  </r>
  <r>
    <x v="29"/>
    <x v="47"/>
    <x v="1"/>
  </r>
  <r>
    <x v="29"/>
    <x v="48"/>
    <x v="1"/>
  </r>
  <r>
    <x v="30"/>
    <x v="0"/>
    <x v="9"/>
  </r>
  <r>
    <x v="30"/>
    <x v="1"/>
    <x v="2"/>
  </r>
  <r>
    <x v="30"/>
    <x v="2"/>
    <x v="2"/>
  </r>
  <r>
    <x v="30"/>
    <x v="3"/>
    <x v="1"/>
  </r>
  <r>
    <x v="30"/>
    <x v="4"/>
    <x v="2"/>
  </r>
  <r>
    <x v="30"/>
    <x v="5"/>
    <x v="1"/>
  </r>
  <r>
    <x v="30"/>
    <x v="6"/>
    <x v="2"/>
  </r>
  <r>
    <x v="30"/>
    <x v="7"/>
    <x v="1"/>
  </r>
  <r>
    <x v="30"/>
    <x v="8"/>
    <x v="2"/>
  </r>
  <r>
    <x v="30"/>
    <x v="9"/>
    <x v="1"/>
  </r>
  <r>
    <x v="30"/>
    <x v="10"/>
    <x v="2"/>
  </r>
  <r>
    <x v="30"/>
    <x v="11"/>
    <x v="2"/>
  </r>
  <r>
    <x v="30"/>
    <x v="12"/>
    <x v="2"/>
  </r>
  <r>
    <x v="30"/>
    <x v="13"/>
    <x v="2"/>
  </r>
  <r>
    <x v="30"/>
    <x v="14"/>
    <x v="2"/>
  </r>
  <r>
    <x v="30"/>
    <x v="15"/>
    <x v="2"/>
  </r>
  <r>
    <x v="30"/>
    <x v="16"/>
    <x v="2"/>
  </r>
  <r>
    <x v="30"/>
    <x v="17"/>
    <x v="1"/>
  </r>
  <r>
    <x v="30"/>
    <x v="18"/>
    <x v="2"/>
  </r>
  <r>
    <x v="30"/>
    <x v="19"/>
    <x v="2"/>
  </r>
  <r>
    <x v="30"/>
    <x v="20"/>
    <x v="2"/>
  </r>
  <r>
    <x v="30"/>
    <x v="21"/>
    <x v="2"/>
  </r>
  <r>
    <x v="30"/>
    <x v="22"/>
    <x v="2"/>
  </r>
  <r>
    <x v="30"/>
    <x v="23"/>
    <x v="2"/>
  </r>
  <r>
    <x v="30"/>
    <x v="24"/>
    <x v="2"/>
  </r>
  <r>
    <x v="30"/>
    <x v="25"/>
    <x v="2"/>
  </r>
  <r>
    <x v="30"/>
    <x v="26"/>
    <x v="2"/>
  </r>
  <r>
    <x v="30"/>
    <x v="27"/>
    <x v="2"/>
  </r>
  <r>
    <x v="30"/>
    <x v="28"/>
    <x v="2"/>
  </r>
  <r>
    <x v="30"/>
    <x v="29"/>
    <x v="2"/>
  </r>
  <r>
    <x v="30"/>
    <x v="30"/>
    <x v="2"/>
  </r>
  <r>
    <x v="30"/>
    <x v="31"/>
    <x v="11"/>
  </r>
  <r>
    <x v="30"/>
    <x v="32"/>
    <x v="2"/>
  </r>
  <r>
    <x v="30"/>
    <x v="33"/>
    <x v="2"/>
  </r>
  <r>
    <x v="30"/>
    <x v="34"/>
    <x v="1"/>
  </r>
  <r>
    <x v="30"/>
    <x v="35"/>
    <x v="1"/>
  </r>
  <r>
    <x v="30"/>
    <x v="36"/>
    <x v="1"/>
  </r>
  <r>
    <x v="30"/>
    <x v="37"/>
    <x v="1"/>
  </r>
  <r>
    <x v="30"/>
    <x v="38"/>
    <x v="2"/>
  </r>
  <r>
    <x v="30"/>
    <x v="39"/>
    <x v="2"/>
  </r>
  <r>
    <x v="30"/>
    <x v="40"/>
    <x v="2"/>
  </r>
  <r>
    <x v="30"/>
    <x v="41"/>
    <x v="1"/>
  </r>
  <r>
    <x v="30"/>
    <x v="42"/>
    <x v="2"/>
  </r>
  <r>
    <x v="30"/>
    <x v="43"/>
    <x v="2"/>
  </r>
  <r>
    <x v="30"/>
    <x v="44"/>
    <x v="2"/>
  </r>
  <r>
    <x v="30"/>
    <x v="45"/>
    <x v="2"/>
  </r>
  <r>
    <x v="30"/>
    <x v="46"/>
    <x v="2"/>
  </r>
  <r>
    <x v="30"/>
    <x v="47"/>
    <x v="2"/>
  </r>
  <r>
    <x v="30"/>
    <x v="48"/>
    <x v="1"/>
  </r>
  <r>
    <x v="31"/>
    <x v="0"/>
    <x v="20"/>
  </r>
  <r>
    <x v="31"/>
    <x v="1"/>
    <x v="1"/>
  </r>
  <r>
    <x v="31"/>
    <x v="2"/>
    <x v="2"/>
  </r>
  <r>
    <x v="31"/>
    <x v="3"/>
    <x v="1"/>
  </r>
  <r>
    <x v="31"/>
    <x v="4"/>
    <x v="2"/>
  </r>
  <r>
    <x v="31"/>
    <x v="5"/>
    <x v="1"/>
  </r>
  <r>
    <x v="31"/>
    <x v="6"/>
    <x v="2"/>
  </r>
  <r>
    <x v="31"/>
    <x v="7"/>
    <x v="1"/>
  </r>
  <r>
    <x v="31"/>
    <x v="8"/>
    <x v="2"/>
  </r>
  <r>
    <x v="31"/>
    <x v="9"/>
    <x v="1"/>
  </r>
  <r>
    <x v="31"/>
    <x v="10"/>
    <x v="2"/>
  </r>
  <r>
    <x v="31"/>
    <x v="11"/>
    <x v="2"/>
  </r>
  <r>
    <x v="31"/>
    <x v="12"/>
    <x v="1"/>
  </r>
  <r>
    <x v="31"/>
    <x v="13"/>
    <x v="2"/>
  </r>
  <r>
    <x v="31"/>
    <x v="14"/>
    <x v="2"/>
  </r>
  <r>
    <x v="31"/>
    <x v="15"/>
    <x v="2"/>
  </r>
  <r>
    <x v="31"/>
    <x v="16"/>
    <x v="2"/>
  </r>
  <r>
    <x v="31"/>
    <x v="17"/>
    <x v="2"/>
  </r>
  <r>
    <x v="31"/>
    <x v="18"/>
    <x v="2"/>
  </r>
  <r>
    <x v="31"/>
    <x v="19"/>
    <x v="2"/>
  </r>
  <r>
    <x v="31"/>
    <x v="20"/>
    <x v="2"/>
  </r>
  <r>
    <x v="31"/>
    <x v="21"/>
    <x v="2"/>
  </r>
  <r>
    <x v="31"/>
    <x v="22"/>
    <x v="2"/>
  </r>
  <r>
    <x v="31"/>
    <x v="23"/>
    <x v="2"/>
  </r>
  <r>
    <x v="31"/>
    <x v="24"/>
    <x v="2"/>
  </r>
  <r>
    <x v="31"/>
    <x v="25"/>
    <x v="2"/>
  </r>
  <r>
    <x v="31"/>
    <x v="26"/>
    <x v="2"/>
  </r>
  <r>
    <x v="31"/>
    <x v="27"/>
    <x v="2"/>
  </r>
  <r>
    <x v="31"/>
    <x v="28"/>
    <x v="2"/>
  </r>
  <r>
    <x v="31"/>
    <x v="29"/>
    <x v="2"/>
  </r>
  <r>
    <x v="31"/>
    <x v="30"/>
    <x v="2"/>
  </r>
  <r>
    <x v="31"/>
    <x v="31"/>
    <x v="11"/>
  </r>
  <r>
    <x v="31"/>
    <x v="32"/>
    <x v="2"/>
  </r>
  <r>
    <x v="31"/>
    <x v="33"/>
    <x v="1"/>
  </r>
  <r>
    <x v="31"/>
    <x v="34"/>
    <x v="1"/>
  </r>
  <r>
    <x v="31"/>
    <x v="35"/>
    <x v="1"/>
  </r>
  <r>
    <x v="31"/>
    <x v="36"/>
    <x v="1"/>
  </r>
  <r>
    <x v="31"/>
    <x v="37"/>
    <x v="1"/>
  </r>
  <r>
    <x v="31"/>
    <x v="38"/>
    <x v="2"/>
  </r>
  <r>
    <x v="31"/>
    <x v="39"/>
    <x v="2"/>
  </r>
  <r>
    <x v="31"/>
    <x v="40"/>
    <x v="2"/>
  </r>
  <r>
    <x v="31"/>
    <x v="41"/>
    <x v="2"/>
  </r>
  <r>
    <x v="31"/>
    <x v="42"/>
    <x v="2"/>
  </r>
  <r>
    <x v="31"/>
    <x v="43"/>
    <x v="2"/>
  </r>
  <r>
    <x v="31"/>
    <x v="44"/>
    <x v="2"/>
  </r>
  <r>
    <x v="31"/>
    <x v="45"/>
    <x v="2"/>
  </r>
  <r>
    <x v="31"/>
    <x v="46"/>
    <x v="2"/>
  </r>
  <r>
    <x v="31"/>
    <x v="47"/>
    <x v="2"/>
  </r>
  <r>
    <x v="31"/>
    <x v="48"/>
    <x v="1"/>
  </r>
  <r>
    <x v="32"/>
    <x v="0"/>
    <x v="23"/>
  </r>
  <r>
    <x v="32"/>
    <x v="1"/>
    <x v="1"/>
  </r>
  <r>
    <x v="32"/>
    <x v="2"/>
    <x v="2"/>
  </r>
  <r>
    <x v="32"/>
    <x v="3"/>
    <x v="2"/>
  </r>
  <r>
    <x v="32"/>
    <x v="4"/>
    <x v="2"/>
  </r>
  <r>
    <x v="32"/>
    <x v="5"/>
    <x v="2"/>
  </r>
  <r>
    <x v="32"/>
    <x v="6"/>
    <x v="2"/>
  </r>
  <r>
    <x v="32"/>
    <x v="7"/>
    <x v="1"/>
  </r>
  <r>
    <x v="32"/>
    <x v="8"/>
    <x v="2"/>
  </r>
  <r>
    <x v="32"/>
    <x v="9"/>
    <x v="1"/>
  </r>
  <r>
    <x v="32"/>
    <x v="10"/>
    <x v="2"/>
  </r>
  <r>
    <x v="32"/>
    <x v="11"/>
    <x v="2"/>
  </r>
  <r>
    <x v="32"/>
    <x v="12"/>
    <x v="2"/>
  </r>
  <r>
    <x v="32"/>
    <x v="13"/>
    <x v="2"/>
  </r>
  <r>
    <x v="32"/>
    <x v="14"/>
    <x v="2"/>
  </r>
  <r>
    <x v="32"/>
    <x v="15"/>
    <x v="2"/>
  </r>
  <r>
    <x v="32"/>
    <x v="16"/>
    <x v="2"/>
  </r>
  <r>
    <x v="32"/>
    <x v="17"/>
    <x v="2"/>
  </r>
  <r>
    <x v="32"/>
    <x v="18"/>
    <x v="2"/>
  </r>
  <r>
    <x v="32"/>
    <x v="19"/>
    <x v="1"/>
  </r>
  <r>
    <x v="32"/>
    <x v="20"/>
    <x v="2"/>
  </r>
  <r>
    <x v="32"/>
    <x v="21"/>
    <x v="2"/>
  </r>
  <r>
    <x v="32"/>
    <x v="22"/>
    <x v="2"/>
  </r>
  <r>
    <x v="32"/>
    <x v="23"/>
    <x v="1"/>
  </r>
  <r>
    <x v="32"/>
    <x v="24"/>
    <x v="2"/>
  </r>
  <r>
    <x v="32"/>
    <x v="25"/>
    <x v="1"/>
  </r>
  <r>
    <x v="32"/>
    <x v="26"/>
    <x v="2"/>
  </r>
  <r>
    <x v="32"/>
    <x v="27"/>
    <x v="2"/>
  </r>
  <r>
    <x v="32"/>
    <x v="28"/>
    <x v="2"/>
  </r>
  <r>
    <x v="32"/>
    <x v="29"/>
    <x v="2"/>
  </r>
  <r>
    <x v="32"/>
    <x v="30"/>
    <x v="2"/>
  </r>
  <r>
    <x v="32"/>
    <x v="31"/>
    <x v="11"/>
  </r>
  <r>
    <x v="32"/>
    <x v="32"/>
    <x v="2"/>
  </r>
  <r>
    <x v="32"/>
    <x v="33"/>
    <x v="1"/>
  </r>
  <r>
    <x v="32"/>
    <x v="34"/>
    <x v="2"/>
  </r>
  <r>
    <x v="32"/>
    <x v="35"/>
    <x v="2"/>
  </r>
  <r>
    <x v="32"/>
    <x v="36"/>
    <x v="1"/>
  </r>
  <r>
    <x v="32"/>
    <x v="37"/>
    <x v="1"/>
  </r>
  <r>
    <x v="32"/>
    <x v="38"/>
    <x v="2"/>
  </r>
  <r>
    <x v="32"/>
    <x v="39"/>
    <x v="2"/>
  </r>
  <r>
    <x v="32"/>
    <x v="40"/>
    <x v="2"/>
  </r>
  <r>
    <x v="32"/>
    <x v="41"/>
    <x v="2"/>
  </r>
  <r>
    <x v="32"/>
    <x v="42"/>
    <x v="1"/>
  </r>
  <r>
    <x v="32"/>
    <x v="43"/>
    <x v="2"/>
  </r>
  <r>
    <x v="32"/>
    <x v="44"/>
    <x v="1"/>
  </r>
  <r>
    <x v="32"/>
    <x v="45"/>
    <x v="1"/>
  </r>
  <r>
    <x v="32"/>
    <x v="46"/>
    <x v="2"/>
  </r>
  <r>
    <x v="32"/>
    <x v="47"/>
    <x v="2"/>
  </r>
  <r>
    <x v="32"/>
    <x v="48"/>
    <x v="1"/>
  </r>
  <r>
    <x v="33"/>
    <x v="0"/>
    <x v="21"/>
  </r>
  <r>
    <x v="33"/>
    <x v="1"/>
    <x v="1"/>
  </r>
  <r>
    <x v="33"/>
    <x v="2"/>
    <x v="2"/>
  </r>
  <r>
    <x v="33"/>
    <x v="3"/>
    <x v="1"/>
  </r>
  <r>
    <x v="33"/>
    <x v="4"/>
    <x v="2"/>
  </r>
  <r>
    <x v="33"/>
    <x v="5"/>
    <x v="1"/>
  </r>
  <r>
    <x v="33"/>
    <x v="6"/>
    <x v="2"/>
  </r>
  <r>
    <x v="33"/>
    <x v="7"/>
    <x v="1"/>
  </r>
  <r>
    <x v="33"/>
    <x v="8"/>
    <x v="2"/>
  </r>
  <r>
    <x v="33"/>
    <x v="9"/>
    <x v="2"/>
  </r>
  <r>
    <x v="33"/>
    <x v="10"/>
    <x v="2"/>
  </r>
  <r>
    <x v="33"/>
    <x v="11"/>
    <x v="2"/>
  </r>
  <r>
    <x v="33"/>
    <x v="12"/>
    <x v="1"/>
  </r>
  <r>
    <x v="33"/>
    <x v="13"/>
    <x v="2"/>
  </r>
  <r>
    <x v="33"/>
    <x v="14"/>
    <x v="2"/>
  </r>
  <r>
    <x v="33"/>
    <x v="15"/>
    <x v="2"/>
  </r>
  <r>
    <x v="33"/>
    <x v="16"/>
    <x v="2"/>
  </r>
  <r>
    <x v="33"/>
    <x v="17"/>
    <x v="1"/>
  </r>
  <r>
    <x v="33"/>
    <x v="18"/>
    <x v="2"/>
  </r>
  <r>
    <x v="33"/>
    <x v="19"/>
    <x v="2"/>
  </r>
  <r>
    <x v="33"/>
    <x v="20"/>
    <x v="2"/>
  </r>
  <r>
    <x v="33"/>
    <x v="21"/>
    <x v="2"/>
  </r>
  <r>
    <x v="33"/>
    <x v="22"/>
    <x v="2"/>
  </r>
  <r>
    <x v="33"/>
    <x v="23"/>
    <x v="1"/>
  </r>
  <r>
    <x v="33"/>
    <x v="24"/>
    <x v="2"/>
  </r>
  <r>
    <x v="33"/>
    <x v="25"/>
    <x v="2"/>
  </r>
  <r>
    <x v="33"/>
    <x v="26"/>
    <x v="2"/>
  </r>
  <r>
    <x v="33"/>
    <x v="27"/>
    <x v="2"/>
  </r>
  <r>
    <x v="33"/>
    <x v="28"/>
    <x v="2"/>
  </r>
  <r>
    <x v="33"/>
    <x v="29"/>
    <x v="2"/>
  </r>
  <r>
    <x v="33"/>
    <x v="30"/>
    <x v="2"/>
  </r>
  <r>
    <x v="33"/>
    <x v="31"/>
    <x v="11"/>
  </r>
  <r>
    <x v="33"/>
    <x v="32"/>
    <x v="2"/>
  </r>
  <r>
    <x v="33"/>
    <x v="33"/>
    <x v="1"/>
  </r>
  <r>
    <x v="33"/>
    <x v="34"/>
    <x v="1"/>
  </r>
  <r>
    <x v="33"/>
    <x v="35"/>
    <x v="1"/>
  </r>
  <r>
    <x v="33"/>
    <x v="36"/>
    <x v="1"/>
  </r>
  <r>
    <x v="33"/>
    <x v="37"/>
    <x v="2"/>
  </r>
  <r>
    <x v="33"/>
    <x v="38"/>
    <x v="2"/>
  </r>
  <r>
    <x v="33"/>
    <x v="39"/>
    <x v="2"/>
  </r>
  <r>
    <x v="33"/>
    <x v="40"/>
    <x v="2"/>
  </r>
  <r>
    <x v="33"/>
    <x v="41"/>
    <x v="1"/>
  </r>
  <r>
    <x v="33"/>
    <x v="42"/>
    <x v="2"/>
  </r>
  <r>
    <x v="33"/>
    <x v="43"/>
    <x v="2"/>
  </r>
  <r>
    <x v="33"/>
    <x v="44"/>
    <x v="1"/>
  </r>
  <r>
    <x v="33"/>
    <x v="45"/>
    <x v="2"/>
  </r>
  <r>
    <x v="33"/>
    <x v="46"/>
    <x v="2"/>
  </r>
  <r>
    <x v="33"/>
    <x v="47"/>
    <x v="2"/>
  </r>
  <r>
    <x v="33"/>
    <x v="48"/>
    <x v="1"/>
  </r>
  <r>
    <x v="34"/>
    <x v="0"/>
    <x v="17"/>
  </r>
  <r>
    <x v="34"/>
    <x v="1"/>
    <x v="1"/>
  </r>
  <r>
    <x v="34"/>
    <x v="2"/>
    <x v="2"/>
  </r>
  <r>
    <x v="34"/>
    <x v="3"/>
    <x v="1"/>
  </r>
  <r>
    <x v="34"/>
    <x v="4"/>
    <x v="2"/>
  </r>
  <r>
    <x v="34"/>
    <x v="5"/>
    <x v="1"/>
  </r>
  <r>
    <x v="34"/>
    <x v="6"/>
    <x v="2"/>
  </r>
  <r>
    <x v="34"/>
    <x v="7"/>
    <x v="1"/>
  </r>
  <r>
    <x v="34"/>
    <x v="8"/>
    <x v="2"/>
  </r>
  <r>
    <x v="34"/>
    <x v="9"/>
    <x v="7"/>
  </r>
  <r>
    <x v="34"/>
    <x v="10"/>
    <x v="2"/>
  </r>
  <r>
    <x v="34"/>
    <x v="11"/>
    <x v="2"/>
  </r>
  <r>
    <x v="34"/>
    <x v="12"/>
    <x v="2"/>
  </r>
  <r>
    <x v="34"/>
    <x v="13"/>
    <x v="2"/>
  </r>
  <r>
    <x v="34"/>
    <x v="14"/>
    <x v="2"/>
  </r>
  <r>
    <x v="34"/>
    <x v="15"/>
    <x v="2"/>
  </r>
  <r>
    <x v="34"/>
    <x v="16"/>
    <x v="2"/>
  </r>
  <r>
    <x v="34"/>
    <x v="17"/>
    <x v="2"/>
  </r>
  <r>
    <x v="34"/>
    <x v="18"/>
    <x v="2"/>
  </r>
  <r>
    <x v="34"/>
    <x v="19"/>
    <x v="2"/>
  </r>
  <r>
    <x v="34"/>
    <x v="20"/>
    <x v="2"/>
  </r>
  <r>
    <x v="34"/>
    <x v="21"/>
    <x v="2"/>
  </r>
  <r>
    <x v="34"/>
    <x v="22"/>
    <x v="2"/>
  </r>
  <r>
    <x v="34"/>
    <x v="23"/>
    <x v="2"/>
  </r>
  <r>
    <x v="34"/>
    <x v="24"/>
    <x v="2"/>
  </r>
  <r>
    <x v="34"/>
    <x v="25"/>
    <x v="1"/>
  </r>
  <r>
    <x v="34"/>
    <x v="26"/>
    <x v="2"/>
  </r>
  <r>
    <x v="34"/>
    <x v="27"/>
    <x v="2"/>
  </r>
  <r>
    <x v="34"/>
    <x v="28"/>
    <x v="2"/>
  </r>
  <r>
    <x v="34"/>
    <x v="29"/>
    <x v="2"/>
  </r>
  <r>
    <x v="34"/>
    <x v="30"/>
    <x v="2"/>
  </r>
  <r>
    <x v="34"/>
    <x v="31"/>
    <x v="5"/>
  </r>
  <r>
    <x v="34"/>
    <x v="32"/>
    <x v="2"/>
  </r>
  <r>
    <x v="34"/>
    <x v="33"/>
    <x v="1"/>
  </r>
  <r>
    <x v="34"/>
    <x v="34"/>
    <x v="1"/>
  </r>
  <r>
    <x v="34"/>
    <x v="35"/>
    <x v="1"/>
  </r>
  <r>
    <x v="34"/>
    <x v="36"/>
    <x v="1"/>
  </r>
  <r>
    <x v="34"/>
    <x v="37"/>
    <x v="1"/>
  </r>
  <r>
    <x v="34"/>
    <x v="38"/>
    <x v="2"/>
  </r>
  <r>
    <x v="34"/>
    <x v="39"/>
    <x v="2"/>
  </r>
  <r>
    <x v="34"/>
    <x v="40"/>
    <x v="2"/>
  </r>
  <r>
    <x v="34"/>
    <x v="41"/>
    <x v="2"/>
  </r>
  <r>
    <x v="34"/>
    <x v="42"/>
    <x v="2"/>
  </r>
  <r>
    <x v="34"/>
    <x v="43"/>
    <x v="2"/>
  </r>
  <r>
    <x v="34"/>
    <x v="44"/>
    <x v="2"/>
  </r>
  <r>
    <x v="34"/>
    <x v="45"/>
    <x v="1"/>
  </r>
  <r>
    <x v="34"/>
    <x v="46"/>
    <x v="2"/>
  </r>
  <r>
    <x v="34"/>
    <x v="47"/>
    <x v="2"/>
  </r>
  <r>
    <x v="34"/>
    <x v="48"/>
    <x v="1"/>
  </r>
  <r>
    <x v="35"/>
    <x v="0"/>
    <x v="21"/>
  </r>
  <r>
    <x v="35"/>
    <x v="1"/>
    <x v="1"/>
  </r>
  <r>
    <x v="35"/>
    <x v="2"/>
    <x v="2"/>
  </r>
  <r>
    <x v="35"/>
    <x v="3"/>
    <x v="2"/>
  </r>
  <r>
    <x v="35"/>
    <x v="4"/>
    <x v="2"/>
  </r>
  <r>
    <x v="35"/>
    <x v="5"/>
    <x v="2"/>
  </r>
  <r>
    <x v="35"/>
    <x v="6"/>
    <x v="2"/>
  </r>
  <r>
    <x v="35"/>
    <x v="7"/>
    <x v="2"/>
  </r>
  <r>
    <x v="35"/>
    <x v="8"/>
    <x v="2"/>
  </r>
  <r>
    <x v="35"/>
    <x v="9"/>
    <x v="2"/>
  </r>
  <r>
    <x v="35"/>
    <x v="10"/>
    <x v="2"/>
  </r>
  <r>
    <x v="35"/>
    <x v="11"/>
    <x v="2"/>
  </r>
  <r>
    <x v="35"/>
    <x v="12"/>
    <x v="2"/>
  </r>
  <r>
    <x v="35"/>
    <x v="13"/>
    <x v="2"/>
  </r>
  <r>
    <x v="35"/>
    <x v="14"/>
    <x v="2"/>
  </r>
  <r>
    <x v="35"/>
    <x v="15"/>
    <x v="2"/>
  </r>
  <r>
    <x v="35"/>
    <x v="16"/>
    <x v="2"/>
  </r>
  <r>
    <x v="35"/>
    <x v="17"/>
    <x v="2"/>
  </r>
  <r>
    <x v="35"/>
    <x v="18"/>
    <x v="2"/>
  </r>
  <r>
    <x v="35"/>
    <x v="19"/>
    <x v="2"/>
  </r>
  <r>
    <x v="35"/>
    <x v="20"/>
    <x v="2"/>
  </r>
  <r>
    <x v="35"/>
    <x v="21"/>
    <x v="1"/>
  </r>
  <r>
    <x v="35"/>
    <x v="22"/>
    <x v="2"/>
  </r>
  <r>
    <x v="35"/>
    <x v="23"/>
    <x v="1"/>
  </r>
  <r>
    <x v="35"/>
    <x v="24"/>
    <x v="2"/>
  </r>
  <r>
    <x v="35"/>
    <x v="25"/>
    <x v="1"/>
  </r>
  <r>
    <x v="35"/>
    <x v="26"/>
    <x v="2"/>
  </r>
  <r>
    <x v="35"/>
    <x v="27"/>
    <x v="1"/>
  </r>
  <r>
    <x v="35"/>
    <x v="28"/>
    <x v="2"/>
  </r>
  <r>
    <x v="35"/>
    <x v="29"/>
    <x v="2"/>
  </r>
  <r>
    <x v="35"/>
    <x v="30"/>
    <x v="2"/>
  </r>
  <r>
    <x v="35"/>
    <x v="31"/>
    <x v="7"/>
  </r>
  <r>
    <x v="35"/>
    <x v="32"/>
    <x v="2"/>
  </r>
  <r>
    <x v="35"/>
    <x v="33"/>
    <x v="1"/>
  </r>
  <r>
    <x v="35"/>
    <x v="34"/>
    <x v="2"/>
  </r>
  <r>
    <x v="35"/>
    <x v="35"/>
    <x v="1"/>
  </r>
  <r>
    <x v="35"/>
    <x v="36"/>
    <x v="2"/>
  </r>
  <r>
    <x v="35"/>
    <x v="37"/>
    <x v="2"/>
  </r>
  <r>
    <x v="35"/>
    <x v="38"/>
    <x v="2"/>
  </r>
  <r>
    <x v="35"/>
    <x v="39"/>
    <x v="2"/>
  </r>
  <r>
    <x v="35"/>
    <x v="40"/>
    <x v="1"/>
  </r>
  <r>
    <x v="35"/>
    <x v="41"/>
    <x v="2"/>
  </r>
  <r>
    <x v="35"/>
    <x v="42"/>
    <x v="2"/>
  </r>
  <r>
    <x v="35"/>
    <x v="43"/>
    <x v="1"/>
  </r>
  <r>
    <x v="35"/>
    <x v="44"/>
    <x v="1"/>
  </r>
  <r>
    <x v="35"/>
    <x v="45"/>
    <x v="1"/>
  </r>
  <r>
    <x v="35"/>
    <x v="46"/>
    <x v="1"/>
  </r>
  <r>
    <x v="35"/>
    <x v="47"/>
    <x v="2"/>
  </r>
  <r>
    <x v="35"/>
    <x v="48"/>
    <x v="1"/>
  </r>
  <r>
    <x v="36"/>
    <x v="0"/>
    <x v="15"/>
  </r>
  <r>
    <x v="36"/>
    <x v="1"/>
    <x v="1"/>
  </r>
  <r>
    <x v="36"/>
    <x v="2"/>
    <x v="2"/>
  </r>
  <r>
    <x v="36"/>
    <x v="3"/>
    <x v="1"/>
  </r>
  <r>
    <x v="36"/>
    <x v="4"/>
    <x v="2"/>
  </r>
  <r>
    <x v="36"/>
    <x v="5"/>
    <x v="2"/>
  </r>
  <r>
    <x v="36"/>
    <x v="6"/>
    <x v="2"/>
  </r>
  <r>
    <x v="36"/>
    <x v="7"/>
    <x v="1"/>
  </r>
  <r>
    <x v="36"/>
    <x v="8"/>
    <x v="2"/>
  </r>
  <r>
    <x v="36"/>
    <x v="9"/>
    <x v="1"/>
  </r>
  <r>
    <x v="36"/>
    <x v="10"/>
    <x v="2"/>
  </r>
  <r>
    <x v="36"/>
    <x v="11"/>
    <x v="2"/>
  </r>
  <r>
    <x v="36"/>
    <x v="12"/>
    <x v="2"/>
  </r>
  <r>
    <x v="36"/>
    <x v="13"/>
    <x v="2"/>
  </r>
  <r>
    <x v="36"/>
    <x v="14"/>
    <x v="2"/>
  </r>
  <r>
    <x v="36"/>
    <x v="15"/>
    <x v="2"/>
  </r>
  <r>
    <x v="36"/>
    <x v="16"/>
    <x v="2"/>
  </r>
  <r>
    <x v="36"/>
    <x v="17"/>
    <x v="2"/>
  </r>
  <r>
    <x v="36"/>
    <x v="18"/>
    <x v="2"/>
  </r>
  <r>
    <x v="36"/>
    <x v="19"/>
    <x v="2"/>
  </r>
  <r>
    <x v="36"/>
    <x v="20"/>
    <x v="2"/>
  </r>
  <r>
    <x v="36"/>
    <x v="21"/>
    <x v="2"/>
  </r>
  <r>
    <x v="36"/>
    <x v="22"/>
    <x v="2"/>
  </r>
  <r>
    <x v="36"/>
    <x v="23"/>
    <x v="2"/>
  </r>
  <r>
    <x v="36"/>
    <x v="24"/>
    <x v="2"/>
  </r>
  <r>
    <x v="36"/>
    <x v="25"/>
    <x v="1"/>
  </r>
  <r>
    <x v="36"/>
    <x v="26"/>
    <x v="2"/>
  </r>
  <r>
    <x v="36"/>
    <x v="27"/>
    <x v="1"/>
  </r>
  <r>
    <x v="36"/>
    <x v="28"/>
    <x v="2"/>
  </r>
  <r>
    <x v="36"/>
    <x v="29"/>
    <x v="2"/>
  </r>
  <r>
    <x v="36"/>
    <x v="30"/>
    <x v="2"/>
  </r>
  <r>
    <x v="36"/>
    <x v="31"/>
    <x v="11"/>
  </r>
  <r>
    <x v="36"/>
    <x v="32"/>
    <x v="2"/>
  </r>
  <r>
    <x v="36"/>
    <x v="33"/>
    <x v="1"/>
  </r>
  <r>
    <x v="36"/>
    <x v="34"/>
    <x v="1"/>
  </r>
  <r>
    <x v="36"/>
    <x v="35"/>
    <x v="2"/>
  </r>
  <r>
    <x v="36"/>
    <x v="36"/>
    <x v="1"/>
  </r>
  <r>
    <x v="36"/>
    <x v="37"/>
    <x v="1"/>
  </r>
  <r>
    <x v="36"/>
    <x v="38"/>
    <x v="2"/>
  </r>
  <r>
    <x v="36"/>
    <x v="39"/>
    <x v="2"/>
  </r>
  <r>
    <x v="36"/>
    <x v="40"/>
    <x v="2"/>
  </r>
  <r>
    <x v="36"/>
    <x v="41"/>
    <x v="2"/>
  </r>
  <r>
    <x v="36"/>
    <x v="42"/>
    <x v="2"/>
  </r>
  <r>
    <x v="36"/>
    <x v="43"/>
    <x v="2"/>
  </r>
  <r>
    <x v="36"/>
    <x v="44"/>
    <x v="2"/>
  </r>
  <r>
    <x v="36"/>
    <x v="45"/>
    <x v="1"/>
  </r>
  <r>
    <x v="36"/>
    <x v="46"/>
    <x v="1"/>
  </r>
  <r>
    <x v="36"/>
    <x v="47"/>
    <x v="2"/>
  </r>
  <r>
    <x v="36"/>
    <x v="48"/>
    <x v="1"/>
  </r>
  <r>
    <x v="37"/>
    <x v="0"/>
    <x v="4"/>
  </r>
  <r>
    <x v="37"/>
    <x v="1"/>
    <x v="1"/>
  </r>
  <r>
    <x v="37"/>
    <x v="2"/>
    <x v="2"/>
  </r>
  <r>
    <x v="37"/>
    <x v="3"/>
    <x v="1"/>
  </r>
  <r>
    <x v="37"/>
    <x v="4"/>
    <x v="2"/>
  </r>
  <r>
    <x v="37"/>
    <x v="5"/>
    <x v="1"/>
  </r>
  <r>
    <x v="37"/>
    <x v="6"/>
    <x v="2"/>
  </r>
  <r>
    <x v="37"/>
    <x v="7"/>
    <x v="1"/>
  </r>
  <r>
    <x v="37"/>
    <x v="8"/>
    <x v="2"/>
  </r>
  <r>
    <x v="37"/>
    <x v="9"/>
    <x v="1"/>
  </r>
  <r>
    <x v="37"/>
    <x v="10"/>
    <x v="2"/>
  </r>
  <r>
    <x v="37"/>
    <x v="11"/>
    <x v="2"/>
  </r>
  <r>
    <x v="37"/>
    <x v="12"/>
    <x v="2"/>
  </r>
  <r>
    <x v="37"/>
    <x v="13"/>
    <x v="2"/>
  </r>
  <r>
    <x v="37"/>
    <x v="14"/>
    <x v="2"/>
  </r>
  <r>
    <x v="37"/>
    <x v="15"/>
    <x v="2"/>
  </r>
  <r>
    <x v="37"/>
    <x v="16"/>
    <x v="2"/>
  </r>
  <r>
    <x v="37"/>
    <x v="17"/>
    <x v="2"/>
  </r>
  <r>
    <x v="37"/>
    <x v="18"/>
    <x v="2"/>
  </r>
  <r>
    <x v="37"/>
    <x v="19"/>
    <x v="2"/>
  </r>
  <r>
    <x v="37"/>
    <x v="20"/>
    <x v="2"/>
  </r>
  <r>
    <x v="37"/>
    <x v="21"/>
    <x v="2"/>
  </r>
  <r>
    <x v="37"/>
    <x v="22"/>
    <x v="2"/>
  </r>
  <r>
    <x v="37"/>
    <x v="23"/>
    <x v="2"/>
  </r>
  <r>
    <x v="37"/>
    <x v="24"/>
    <x v="2"/>
  </r>
  <r>
    <x v="37"/>
    <x v="25"/>
    <x v="2"/>
  </r>
  <r>
    <x v="37"/>
    <x v="26"/>
    <x v="2"/>
  </r>
  <r>
    <x v="37"/>
    <x v="27"/>
    <x v="2"/>
  </r>
  <r>
    <x v="37"/>
    <x v="28"/>
    <x v="2"/>
  </r>
  <r>
    <x v="37"/>
    <x v="29"/>
    <x v="2"/>
  </r>
  <r>
    <x v="37"/>
    <x v="30"/>
    <x v="2"/>
  </r>
  <r>
    <x v="37"/>
    <x v="31"/>
    <x v="11"/>
  </r>
  <r>
    <x v="37"/>
    <x v="32"/>
    <x v="2"/>
  </r>
  <r>
    <x v="37"/>
    <x v="33"/>
    <x v="1"/>
  </r>
  <r>
    <x v="37"/>
    <x v="34"/>
    <x v="1"/>
  </r>
  <r>
    <x v="37"/>
    <x v="35"/>
    <x v="1"/>
  </r>
  <r>
    <x v="37"/>
    <x v="36"/>
    <x v="1"/>
  </r>
  <r>
    <x v="37"/>
    <x v="37"/>
    <x v="1"/>
  </r>
  <r>
    <x v="37"/>
    <x v="38"/>
    <x v="2"/>
  </r>
  <r>
    <x v="37"/>
    <x v="39"/>
    <x v="2"/>
  </r>
  <r>
    <x v="37"/>
    <x v="40"/>
    <x v="2"/>
  </r>
  <r>
    <x v="37"/>
    <x v="41"/>
    <x v="2"/>
  </r>
  <r>
    <x v="37"/>
    <x v="42"/>
    <x v="2"/>
  </r>
  <r>
    <x v="37"/>
    <x v="43"/>
    <x v="2"/>
  </r>
  <r>
    <x v="37"/>
    <x v="44"/>
    <x v="2"/>
  </r>
  <r>
    <x v="37"/>
    <x v="45"/>
    <x v="2"/>
  </r>
  <r>
    <x v="37"/>
    <x v="46"/>
    <x v="2"/>
  </r>
  <r>
    <x v="37"/>
    <x v="47"/>
    <x v="2"/>
  </r>
  <r>
    <x v="37"/>
    <x v="48"/>
    <x v="1"/>
  </r>
  <r>
    <x v="38"/>
    <x v="0"/>
    <x v="17"/>
  </r>
  <r>
    <x v="38"/>
    <x v="1"/>
    <x v="2"/>
  </r>
  <r>
    <x v="38"/>
    <x v="2"/>
    <x v="2"/>
  </r>
  <r>
    <x v="38"/>
    <x v="3"/>
    <x v="2"/>
  </r>
  <r>
    <x v="38"/>
    <x v="4"/>
    <x v="2"/>
  </r>
  <r>
    <x v="38"/>
    <x v="5"/>
    <x v="1"/>
  </r>
  <r>
    <x v="38"/>
    <x v="6"/>
    <x v="2"/>
  </r>
  <r>
    <x v="38"/>
    <x v="7"/>
    <x v="7"/>
  </r>
  <r>
    <x v="38"/>
    <x v="8"/>
    <x v="2"/>
  </r>
  <r>
    <x v="38"/>
    <x v="9"/>
    <x v="7"/>
  </r>
  <r>
    <x v="38"/>
    <x v="10"/>
    <x v="2"/>
  </r>
  <r>
    <x v="38"/>
    <x v="11"/>
    <x v="1"/>
  </r>
  <r>
    <x v="38"/>
    <x v="12"/>
    <x v="2"/>
  </r>
  <r>
    <x v="38"/>
    <x v="13"/>
    <x v="2"/>
  </r>
  <r>
    <x v="38"/>
    <x v="14"/>
    <x v="2"/>
  </r>
  <r>
    <x v="38"/>
    <x v="15"/>
    <x v="2"/>
  </r>
  <r>
    <x v="38"/>
    <x v="16"/>
    <x v="2"/>
  </r>
  <r>
    <x v="38"/>
    <x v="17"/>
    <x v="2"/>
  </r>
  <r>
    <x v="38"/>
    <x v="18"/>
    <x v="2"/>
  </r>
  <r>
    <x v="38"/>
    <x v="19"/>
    <x v="2"/>
  </r>
  <r>
    <x v="38"/>
    <x v="20"/>
    <x v="2"/>
  </r>
  <r>
    <x v="38"/>
    <x v="21"/>
    <x v="2"/>
  </r>
  <r>
    <x v="38"/>
    <x v="22"/>
    <x v="2"/>
  </r>
  <r>
    <x v="38"/>
    <x v="23"/>
    <x v="2"/>
  </r>
  <r>
    <x v="38"/>
    <x v="24"/>
    <x v="2"/>
  </r>
  <r>
    <x v="38"/>
    <x v="25"/>
    <x v="2"/>
  </r>
  <r>
    <x v="38"/>
    <x v="26"/>
    <x v="2"/>
  </r>
  <r>
    <x v="38"/>
    <x v="27"/>
    <x v="2"/>
  </r>
  <r>
    <x v="38"/>
    <x v="28"/>
    <x v="2"/>
  </r>
  <r>
    <x v="38"/>
    <x v="29"/>
    <x v="2"/>
  </r>
  <r>
    <x v="38"/>
    <x v="30"/>
    <x v="2"/>
  </r>
  <r>
    <x v="38"/>
    <x v="31"/>
    <x v="3"/>
  </r>
  <r>
    <x v="38"/>
    <x v="32"/>
    <x v="2"/>
  </r>
  <r>
    <x v="38"/>
    <x v="33"/>
    <x v="2"/>
  </r>
  <r>
    <x v="38"/>
    <x v="34"/>
    <x v="2"/>
  </r>
  <r>
    <x v="38"/>
    <x v="35"/>
    <x v="1"/>
  </r>
  <r>
    <x v="38"/>
    <x v="36"/>
    <x v="1"/>
  </r>
  <r>
    <x v="38"/>
    <x v="37"/>
    <x v="1"/>
  </r>
  <r>
    <x v="38"/>
    <x v="38"/>
    <x v="1"/>
  </r>
  <r>
    <x v="38"/>
    <x v="39"/>
    <x v="2"/>
  </r>
  <r>
    <x v="38"/>
    <x v="40"/>
    <x v="2"/>
  </r>
  <r>
    <x v="38"/>
    <x v="41"/>
    <x v="2"/>
  </r>
  <r>
    <x v="38"/>
    <x v="42"/>
    <x v="2"/>
  </r>
  <r>
    <x v="38"/>
    <x v="43"/>
    <x v="2"/>
  </r>
  <r>
    <x v="38"/>
    <x v="44"/>
    <x v="2"/>
  </r>
  <r>
    <x v="38"/>
    <x v="45"/>
    <x v="2"/>
  </r>
  <r>
    <x v="38"/>
    <x v="46"/>
    <x v="2"/>
  </r>
  <r>
    <x v="38"/>
    <x v="47"/>
    <x v="2"/>
  </r>
  <r>
    <x v="38"/>
    <x v="48"/>
    <x v="1"/>
  </r>
  <r>
    <x v="39"/>
    <x v="0"/>
    <x v="20"/>
  </r>
  <r>
    <x v="39"/>
    <x v="1"/>
    <x v="2"/>
  </r>
  <r>
    <x v="39"/>
    <x v="2"/>
    <x v="2"/>
  </r>
  <r>
    <x v="39"/>
    <x v="3"/>
    <x v="2"/>
  </r>
  <r>
    <x v="39"/>
    <x v="4"/>
    <x v="2"/>
  </r>
  <r>
    <x v="39"/>
    <x v="5"/>
    <x v="1"/>
  </r>
  <r>
    <x v="39"/>
    <x v="6"/>
    <x v="2"/>
  </r>
  <r>
    <x v="39"/>
    <x v="7"/>
    <x v="1"/>
  </r>
  <r>
    <x v="39"/>
    <x v="8"/>
    <x v="2"/>
  </r>
  <r>
    <x v="39"/>
    <x v="9"/>
    <x v="7"/>
  </r>
  <r>
    <x v="39"/>
    <x v="10"/>
    <x v="2"/>
  </r>
  <r>
    <x v="39"/>
    <x v="11"/>
    <x v="1"/>
  </r>
  <r>
    <x v="39"/>
    <x v="12"/>
    <x v="2"/>
  </r>
  <r>
    <x v="39"/>
    <x v="13"/>
    <x v="2"/>
  </r>
  <r>
    <x v="39"/>
    <x v="14"/>
    <x v="2"/>
  </r>
  <r>
    <x v="39"/>
    <x v="15"/>
    <x v="2"/>
  </r>
  <r>
    <x v="39"/>
    <x v="16"/>
    <x v="2"/>
  </r>
  <r>
    <x v="39"/>
    <x v="17"/>
    <x v="2"/>
  </r>
  <r>
    <x v="39"/>
    <x v="18"/>
    <x v="2"/>
  </r>
  <r>
    <x v="39"/>
    <x v="19"/>
    <x v="2"/>
  </r>
  <r>
    <x v="39"/>
    <x v="20"/>
    <x v="2"/>
  </r>
  <r>
    <x v="39"/>
    <x v="21"/>
    <x v="2"/>
  </r>
  <r>
    <x v="39"/>
    <x v="22"/>
    <x v="2"/>
  </r>
  <r>
    <x v="39"/>
    <x v="23"/>
    <x v="2"/>
  </r>
  <r>
    <x v="39"/>
    <x v="24"/>
    <x v="2"/>
  </r>
  <r>
    <x v="39"/>
    <x v="25"/>
    <x v="2"/>
  </r>
  <r>
    <x v="39"/>
    <x v="26"/>
    <x v="2"/>
  </r>
  <r>
    <x v="39"/>
    <x v="27"/>
    <x v="2"/>
  </r>
  <r>
    <x v="39"/>
    <x v="28"/>
    <x v="2"/>
  </r>
  <r>
    <x v="39"/>
    <x v="29"/>
    <x v="2"/>
  </r>
  <r>
    <x v="39"/>
    <x v="30"/>
    <x v="2"/>
  </r>
  <r>
    <x v="39"/>
    <x v="31"/>
    <x v="5"/>
  </r>
  <r>
    <x v="39"/>
    <x v="32"/>
    <x v="2"/>
  </r>
  <r>
    <x v="39"/>
    <x v="33"/>
    <x v="2"/>
  </r>
  <r>
    <x v="39"/>
    <x v="34"/>
    <x v="2"/>
  </r>
  <r>
    <x v="39"/>
    <x v="35"/>
    <x v="1"/>
  </r>
  <r>
    <x v="39"/>
    <x v="36"/>
    <x v="1"/>
  </r>
  <r>
    <x v="39"/>
    <x v="37"/>
    <x v="1"/>
  </r>
  <r>
    <x v="39"/>
    <x v="38"/>
    <x v="1"/>
  </r>
  <r>
    <x v="39"/>
    <x v="39"/>
    <x v="2"/>
  </r>
  <r>
    <x v="39"/>
    <x v="40"/>
    <x v="2"/>
  </r>
  <r>
    <x v="39"/>
    <x v="41"/>
    <x v="2"/>
  </r>
  <r>
    <x v="39"/>
    <x v="42"/>
    <x v="2"/>
  </r>
  <r>
    <x v="39"/>
    <x v="43"/>
    <x v="2"/>
  </r>
  <r>
    <x v="39"/>
    <x v="44"/>
    <x v="2"/>
  </r>
  <r>
    <x v="39"/>
    <x v="45"/>
    <x v="2"/>
  </r>
  <r>
    <x v="39"/>
    <x v="46"/>
    <x v="2"/>
  </r>
  <r>
    <x v="39"/>
    <x v="47"/>
    <x v="2"/>
  </r>
  <r>
    <x v="39"/>
    <x v="48"/>
    <x v="1"/>
  </r>
  <r>
    <x v="40"/>
    <x v="0"/>
    <x v="0"/>
  </r>
  <r>
    <x v="40"/>
    <x v="1"/>
    <x v="2"/>
  </r>
  <r>
    <x v="40"/>
    <x v="2"/>
    <x v="2"/>
  </r>
  <r>
    <x v="40"/>
    <x v="3"/>
    <x v="2"/>
  </r>
  <r>
    <x v="40"/>
    <x v="4"/>
    <x v="2"/>
  </r>
  <r>
    <x v="40"/>
    <x v="5"/>
    <x v="1"/>
  </r>
  <r>
    <x v="40"/>
    <x v="6"/>
    <x v="2"/>
  </r>
  <r>
    <x v="40"/>
    <x v="7"/>
    <x v="1"/>
  </r>
  <r>
    <x v="40"/>
    <x v="8"/>
    <x v="2"/>
  </r>
  <r>
    <x v="40"/>
    <x v="9"/>
    <x v="1"/>
  </r>
  <r>
    <x v="40"/>
    <x v="10"/>
    <x v="2"/>
  </r>
  <r>
    <x v="40"/>
    <x v="11"/>
    <x v="1"/>
  </r>
  <r>
    <x v="40"/>
    <x v="12"/>
    <x v="2"/>
  </r>
  <r>
    <x v="40"/>
    <x v="13"/>
    <x v="2"/>
  </r>
  <r>
    <x v="40"/>
    <x v="14"/>
    <x v="2"/>
  </r>
  <r>
    <x v="40"/>
    <x v="15"/>
    <x v="2"/>
  </r>
  <r>
    <x v="40"/>
    <x v="16"/>
    <x v="2"/>
  </r>
  <r>
    <x v="40"/>
    <x v="17"/>
    <x v="2"/>
  </r>
  <r>
    <x v="40"/>
    <x v="18"/>
    <x v="2"/>
  </r>
  <r>
    <x v="40"/>
    <x v="19"/>
    <x v="2"/>
  </r>
  <r>
    <x v="40"/>
    <x v="20"/>
    <x v="2"/>
  </r>
  <r>
    <x v="40"/>
    <x v="21"/>
    <x v="2"/>
  </r>
  <r>
    <x v="40"/>
    <x v="22"/>
    <x v="2"/>
  </r>
  <r>
    <x v="40"/>
    <x v="23"/>
    <x v="2"/>
  </r>
  <r>
    <x v="40"/>
    <x v="24"/>
    <x v="2"/>
  </r>
  <r>
    <x v="40"/>
    <x v="25"/>
    <x v="2"/>
  </r>
  <r>
    <x v="40"/>
    <x v="26"/>
    <x v="2"/>
  </r>
  <r>
    <x v="40"/>
    <x v="27"/>
    <x v="2"/>
  </r>
  <r>
    <x v="40"/>
    <x v="28"/>
    <x v="2"/>
  </r>
  <r>
    <x v="40"/>
    <x v="29"/>
    <x v="2"/>
  </r>
  <r>
    <x v="40"/>
    <x v="30"/>
    <x v="2"/>
  </r>
  <r>
    <x v="40"/>
    <x v="31"/>
    <x v="11"/>
  </r>
  <r>
    <x v="40"/>
    <x v="32"/>
    <x v="2"/>
  </r>
  <r>
    <x v="40"/>
    <x v="33"/>
    <x v="2"/>
  </r>
  <r>
    <x v="40"/>
    <x v="34"/>
    <x v="2"/>
  </r>
  <r>
    <x v="40"/>
    <x v="35"/>
    <x v="1"/>
  </r>
  <r>
    <x v="40"/>
    <x v="36"/>
    <x v="1"/>
  </r>
  <r>
    <x v="40"/>
    <x v="37"/>
    <x v="1"/>
  </r>
  <r>
    <x v="40"/>
    <x v="38"/>
    <x v="1"/>
  </r>
  <r>
    <x v="40"/>
    <x v="39"/>
    <x v="2"/>
  </r>
  <r>
    <x v="40"/>
    <x v="40"/>
    <x v="2"/>
  </r>
  <r>
    <x v="40"/>
    <x v="41"/>
    <x v="2"/>
  </r>
  <r>
    <x v="40"/>
    <x v="42"/>
    <x v="2"/>
  </r>
  <r>
    <x v="40"/>
    <x v="43"/>
    <x v="2"/>
  </r>
  <r>
    <x v="40"/>
    <x v="44"/>
    <x v="2"/>
  </r>
  <r>
    <x v="40"/>
    <x v="45"/>
    <x v="2"/>
  </r>
  <r>
    <x v="40"/>
    <x v="46"/>
    <x v="2"/>
  </r>
  <r>
    <x v="40"/>
    <x v="47"/>
    <x v="2"/>
  </r>
  <r>
    <x v="40"/>
    <x v="48"/>
    <x v="1"/>
  </r>
  <r>
    <x v="41"/>
    <x v="0"/>
    <x v="12"/>
  </r>
  <r>
    <x v="41"/>
    <x v="1"/>
    <x v="1"/>
  </r>
  <r>
    <x v="41"/>
    <x v="2"/>
    <x v="2"/>
  </r>
  <r>
    <x v="41"/>
    <x v="3"/>
    <x v="1"/>
  </r>
  <r>
    <x v="41"/>
    <x v="4"/>
    <x v="2"/>
  </r>
  <r>
    <x v="41"/>
    <x v="5"/>
    <x v="1"/>
  </r>
  <r>
    <x v="41"/>
    <x v="6"/>
    <x v="2"/>
  </r>
  <r>
    <x v="41"/>
    <x v="7"/>
    <x v="7"/>
  </r>
  <r>
    <x v="41"/>
    <x v="8"/>
    <x v="2"/>
  </r>
  <r>
    <x v="41"/>
    <x v="9"/>
    <x v="7"/>
  </r>
  <r>
    <x v="41"/>
    <x v="10"/>
    <x v="2"/>
  </r>
  <r>
    <x v="41"/>
    <x v="11"/>
    <x v="2"/>
  </r>
  <r>
    <x v="41"/>
    <x v="12"/>
    <x v="2"/>
  </r>
  <r>
    <x v="41"/>
    <x v="13"/>
    <x v="2"/>
  </r>
  <r>
    <x v="41"/>
    <x v="14"/>
    <x v="2"/>
  </r>
  <r>
    <x v="41"/>
    <x v="15"/>
    <x v="2"/>
  </r>
  <r>
    <x v="41"/>
    <x v="16"/>
    <x v="1"/>
  </r>
  <r>
    <x v="41"/>
    <x v="17"/>
    <x v="2"/>
  </r>
  <r>
    <x v="41"/>
    <x v="18"/>
    <x v="2"/>
  </r>
  <r>
    <x v="41"/>
    <x v="19"/>
    <x v="2"/>
  </r>
  <r>
    <x v="41"/>
    <x v="20"/>
    <x v="2"/>
  </r>
  <r>
    <x v="41"/>
    <x v="21"/>
    <x v="2"/>
  </r>
  <r>
    <x v="41"/>
    <x v="22"/>
    <x v="2"/>
  </r>
  <r>
    <x v="41"/>
    <x v="23"/>
    <x v="2"/>
  </r>
  <r>
    <x v="41"/>
    <x v="24"/>
    <x v="2"/>
  </r>
  <r>
    <x v="41"/>
    <x v="25"/>
    <x v="2"/>
  </r>
  <r>
    <x v="41"/>
    <x v="26"/>
    <x v="2"/>
  </r>
  <r>
    <x v="41"/>
    <x v="27"/>
    <x v="2"/>
  </r>
  <r>
    <x v="41"/>
    <x v="28"/>
    <x v="2"/>
  </r>
  <r>
    <x v="41"/>
    <x v="29"/>
    <x v="2"/>
  </r>
  <r>
    <x v="41"/>
    <x v="30"/>
    <x v="2"/>
  </r>
  <r>
    <x v="41"/>
    <x v="31"/>
    <x v="3"/>
  </r>
  <r>
    <x v="41"/>
    <x v="32"/>
    <x v="2"/>
  </r>
  <r>
    <x v="41"/>
    <x v="33"/>
    <x v="1"/>
  </r>
  <r>
    <x v="41"/>
    <x v="34"/>
    <x v="1"/>
  </r>
  <r>
    <x v="41"/>
    <x v="35"/>
    <x v="1"/>
  </r>
  <r>
    <x v="41"/>
    <x v="36"/>
    <x v="1"/>
  </r>
  <r>
    <x v="41"/>
    <x v="37"/>
    <x v="1"/>
  </r>
  <r>
    <x v="41"/>
    <x v="38"/>
    <x v="2"/>
  </r>
  <r>
    <x v="41"/>
    <x v="39"/>
    <x v="2"/>
  </r>
  <r>
    <x v="41"/>
    <x v="40"/>
    <x v="2"/>
  </r>
  <r>
    <x v="41"/>
    <x v="41"/>
    <x v="2"/>
  </r>
  <r>
    <x v="41"/>
    <x v="42"/>
    <x v="2"/>
  </r>
  <r>
    <x v="41"/>
    <x v="43"/>
    <x v="2"/>
  </r>
  <r>
    <x v="41"/>
    <x v="44"/>
    <x v="2"/>
  </r>
  <r>
    <x v="41"/>
    <x v="45"/>
    <x v="2"/>
  </r>
  <r>
    <x v="41"/>
    <x v="46"/>
    <x v="2"/>
  </r>
  <r>
    <x v="41"/>
    <x v="47"/>
    <x v="2"/>
  </r>
  <r>
    <x v="41"/>
    <x v="48"/>
    <x v="1"/>
  </r>
  <r>
    <x v="42"/>
    <x v="0"/>
    <x v="9"/>
  </r>
  <r>
    <x v="42"/>
    <x v="1"/>
    <x v="2"/>
  </r>
  <r>
    <x v="42"/>
    <x v="2"/>
    <x v="2"/>
  </r>
  <r>
    <x v="42"/>
    <x v="3"/>
    <x v="2"/>
  </r>
  <r>
    <x v="42"/>
    <x v="4"/>
    <x v="2"/>
  </r>
  <r>
    <x v="42"/>
    <x v="5"/>
    <x v="2"/>
  </r>
  <r>
    <x v="42"/>
    <x v="6"/>
    <x v="2"/>
  </r>
  <r>
    <x v="42"/>
    <x v="7"/>
    <x v="2"/>
  </r>
  <r>
    <x v="42"/>
    <x v="8"/>
    <x v="2"/>
  </r>
  <r>
    <x v="42"/>
    <x v="9"/>
    <x v="1"/>
  </r>
  <r>
    <x v="42"/>
    <x v="10"/>
    <x v="2"/>
  </r>
  <r>
    <x v="42"/>
    <x v="11"/>
    <x v="2"/>
  </r>
  <r>
    <x v="42"/>
    <x v="12"/>
    <x v="2"/>
  </r>
  <r>
    <x v="42"/>
    <x v="13"/>
    <x v="2"/>
  </r>
  <r>
    <x v="42"/>
    <x v="14"/>
    <x v="2"/>
  </r>
  <r>
    <x v="42"/>
    <x v="15"/>
    <x v="1"/>
  </r>
  <r>
    <x v="42"/>
    <x v="16"/>
    <x v="2"/>
  </r>
  <r>
    <x v="42"/>
    <x v="17"/>
    <x v="2"/>
  </r>
  <r>
    <x v="42"/>
    <x v="18"/>
    <x v="2"/>
  </r>
  <r>
    <x v="42"/>
    <x v="19"/>
    <x v="1"/>
  </r>
  <r>
    <x v="42"/>
    <x v="20"/>
    <x v="2"/>
  </r>
  <r>
    <x v="42"/>
    <x v="21"/>
    <x v="2"/>
  </r>
  <r>
    <x v="42"/>
    <x v="22"/>
    <x v="2"/>
  </r>
  <r>
    <x v="42"/>
    <x v="23"/>
    <x v="2"/>
  </r>
  <r>
    <x v="42"/>
    <x v="24"/>
    <x v="2"/>
  </r>
  <r>
    <x v="42"/>
    <x v="25"/>
    <x v="2"/>
  </r>
  <r>
    <x v="42"/>
    <x v="26"/>
    <x v="2"/>
  </r>
  <r>
    <x v="42"/>
    <x v="27"/>
    <x v="2"/>
  </r>
  <r>
    <x v="42"/>
    <x v="28"/>
    <x v="2"/>
  </r>
  <r>
    <x v="42"/>
    <x v="29"/>
    <x v="2"/>
  </r>
  <r>
    <x v="42"/>
    <x v="30"/>
    <x v="2"/>
  </r>
  <r>
    <x v="42"/>
    <x v="31"/>
    <x v="7"/>
  </r>
  <r>
    <x v="42"/>
    <x v="32"/>
    <x v="2"/>
  </r>
  <r>
    <x v="42"/>
    <x v="33"/>
    <x v="2"/>
  </r>
  <r>
    <x v="42"/>
    <x v="34"/>
    <x v="2"/>
  </r>
  <r>
    <x v="42"/>
    <x v="35"/>
    <x v="2"/>
  </r>
  <r>
    <x v="42"/>
    <x v="36"/>
    <x v="2"/>
  </r>
  <r>
    <x v="42"/>
    <x v="37"/>
    <x v="1"/>
  </r>
  <r>
    <x v="42"/>
    <x v="38"/>
    <x v="2"/>
  </r>
  <r>
    <x v="42"/>
    <x v="39"/>
    <x v="2"/>
  </r>
  <r>
    <x v="42"/>
    <x v="40"/>
    <x v="1"/>
  </r>
  <r>
    <x v="42"/>
    <x v="41"/>
    <x v="2"/>
  </r>
  <r>
    <x v="42"/>
    <x v="42"/>
    <x v="1"/>
  </r>
  <r>
    <x v="42"/>
    <x v="43"/>
    <x v="2"/>
  </r>
  <r>
    <x v="42"/>
    <x v="44"/>
    <x v="2"/>
  </r>
  <r>
    <x v="42"/>
    <x v="45"/>
    <x v="2"/>
  </r>
  <r>
    <x v="42"/>
    <x v="46"/>
    <x v="2"/>
  </r>
  <r>
    <x v="42"/>
    <x v="47"/>
    <x v="2"/>
  </r>
  <r>
    <x v="42"/>
    <x v="48"/>
    <x v="1"/>
  </r>
  <r>
    <x v="43"/>
    <x v="0"/>
    <x v="15"/>
  </r>
  <r>
    <x v="43"/>
    <x v="1"/>
    <x v="2"/>
  </r>
  <r>
    <x v="43"/>
    <x v="2"/>
    <x v="2"/>
  </r>
  <r>
    <x v="43"/>
    <x v="3"/>
    <x v="1"/>
  </r>
  <r>
    <x v="43"/>
    <x v="4"/>
    <x v="2"/>
  </r>
  <r>
    <x v="43"/>
    <x v="5"/>
    <x v="1"/>
  </r>
  <r>
    <x v="43"/>
    <x v="6"/>
    <x v="2"/>
  </r>
  <r>
    <x v="43"/>
    <x v="7"/>
    <x v="7"/>
  </r>
  <r>
    <x v="43"/>
    <x v="8"/>
    <x v="2"/>
  </r>
  <r>
    <x v="43"/>
    <x v="9"/>
    <x v="7"/>
  </r>
  <r>
    <x v="43"/>
    <x v="10"/>
    <x v="2"/>
  </r>
  <r>
    <x v="43"/>
    <x v="11"/>
    <x v="1"/>
  </r>
  <r>
    <x v="43"/>
    <x v="12"/>
    <x v="2"/>
  </r>
  <r>
    <x v="43"/>
    <x v="13"/>
    <x v="2"/>
  </r>
  <r>
    <x v="43"/>
    <x v="14"/>
    <x v="2"/>
  </r>
  <r>
    <x v="43"/>
    <x v="15"/>
    <x v="2"/>
  </r>
  <r>
    <x v="43"/>
    <x v="16"/>
    <x v="2"/>
  </r>
  <r>
    <x v="43"/>
    <x v="17"/>
    <x v="2"/>
  </r>
  <r>
    <x v="43"/>
    <x v="18"/>
    <x v="2"/>
  </r>
  <r>
    <x v="43"/>
    <x v="19"/>
    <x v="2"/>
  </r>
  <r>
    <x v="43"/>
    <x v="20"/>
    <x v="2"/>
  </r>
  <r>
    <x v="43"/>
    <x v="21"/>
    <x v="2"/>
  </r>
  <r>
    <x v="43"/>
    <x v="22"/>
    <x v="2"/>
  </r>
  <r>
    <x v="43"/>
    <x v="23"/>
    <x v="2"/>
  </r>
  <r>
    <x v="43"/>
    <x v="24"/>
    <x v="2"/>
  </r>
  <r>
    <x v="43"/>
    <x v="25"/>
    <x v="2"/>
  </r>
  <r>
    <x v="43"/>
    <x v="26"/>
    <x v="2"/>
  </r>
  <r>
    <x v="43"/>
    <x v="27"/>
    <x v="2"/>
  </r>
  <r>
    <x v="43"/>
    <x v="28"/>
    <x v="2"/>
  </r>
  <r>
    <x v="43"/>
    <x v="29"/>
    <x v="2"/>
  </r>
  <r>
    <x v="43"/>
    <x v="30"/>
    <x v="2"/>
  </r>
  <r>
    <x v="43"/>
    <x v="31"/>
    <x v="3"/>
  </r>
  <r>
    <x v="43"/>
    <x v="32"/>
    <x v="2"/>
  </r>
  <r>
    <x v="43"/>
    <x v="33"/>
    <x v="2"/>
  </r>
  <r>
    <x v="43"/>
    <x v="34"/>
    <x v="1"/>
  </r>
  <r>
    <x v="43"/>
    <x v="35"/>
    <x v="1"/>
  </r>
  <r>
    <x v="43"/>
    <x v="36"/>
    <x v="1"/>
  </r>
  <r>
    <x v="43"/>
    <x v="37"/>
    <x v="1"/>
  </r>
  <r>
    <x v="43"/>
    <x v="38"/>
    <x v="1"/>
  </r>
  <r>
    <x v="43"/>
    <x v="39"/>
    <x v="2"/>
  </r>
  <r>
    <x v="43"/>
    <x v="40"/>
    <x v="2"/>
  </r>
  <r>
    <x v="43"/>
    <x v="41"/>
    <x v="2"/>
  </r>
  <r>
    <x v="43"/>
    <x v="42"/>
    <x v="2"/>
  </r>
  <r>
    <x v="43"/>
    <x v="43"/>
    <x v="2"/>
  </r>
  <r>
    <x v="43"/>
    <x v="44"/>
    <x v="2"/>
  </r>
  <r>
    <x v="43"/>
    <x v="45"/>
    <x v="2"/>
  </r>
  <r>
    <x v="43"/>
    <x v="46"/>
    <x v="2"/>
  </r>
  <r>
    <x v="43"/>
    <x v="47"/>
    <x v="2"/>
  </r>
  <r>
    <x v="43"/>
    <x v="48"/>
    <x v="1"/>
  </r>
  <r>
    <x v="44"/>
    <x v="0"/>
    <x v="17"/>
  </r>
  <r>
    <x v="44"/>
    <x v="1"/>
    <x v="1"/>
  </r>
  <r>
    <x v="44"/>
    <x v="2"/>
    <x v="2"/>
  </r>
  <r>
    <x v="44"/>
    <x v="3"/>
    <x v="1"/>
  </r>
  <r>
    <x v="44"/>
    <x v="4"/>
    <x v="2"/>
  </r>
  <r>
    <x v="44"/>
    <x v="5"/>
    <x v="1"/>
  </r>
  <r>
    <x v="44"/>
    <x v="6"/>
    <x v="2"/>
  </r>
  <r>
    <x v="44"/>
    <x v="7"/>
    <x v="7"/>
  </r>
  <r>
    <x v="44"/>
    <x v="8"/>
    <x v="2"/>
  </r>
  <r>
    <x v="44"/>
    <x v="9"/>
    <x v="11"/>
  </r>
  <r>
    <x v="44"/>
    <x v="10"/>
    <x v="2"/>
  </r>
  <r>
    <x v="44"/>
    <x v="11"/>
    <x v="2"/>
  </r>
  <r>
    <x v="44"/>
    <x v="12"/>
    <x v="2"/>
  </r>
  <r>
    <x v="44"/>
    <x v="13"/>
    <x v="2"/>
  </r>
  <r>
    <x v="44"/>
    <x v="14"/>
    <x v="2"/>
  </r>
  <r>
    <x v="44"/>
    <x v="15"/>
    <x v="2"/>
  </r>
  <r>
    <x v="44"/>
    <x v="16"/>
    <x v="2"/>
  </r>
  <r>
    <x v="44"/>
    <x v="17"/>
    <x v="2"/>
  </r>
  <r>
    <x v="44"/>
    <x v="18"/>
    <x v="2"/>
  </r>
  <r>
    <x v="44"/>
    <x v="19"/>
    <x v="2"/>
  </r>
  <r>
    <x v="44"/>
    <x v="20"/>
    <x v="2"/>
  </r>
  <r>
    <x v="44"/>
    <x v="21"/>
    <x v="2"/>
  </r>
  <r>
    <x v="44"/>
    <x v="22"/>
    <x v="2"/>
  </r>
  <r>
    <x v="44"/>
    <x v="23"/>
    <x v="2"/>
  </r>
  <r>
    <x v="44"/>
    <x v="24"/>
    <x v="2"/>
  </r>
  <r>
    <x v="44"/>
    <x v="25"/>
    <x v="2"/>
  </r>
  <r>
    <x v="44"/>
    <x v="26"/>
    <x v="2"/>
  </r>
  <r>
    <x v="44"/>
    <x v="27"/>
    <x v="2"/>
  </r>
  <r>
    <x v="44"/>
    <x v="28"/>
    <x v="2"/>
  </r>
  <r>
    <x v="44"/>
    <x v="29"/>
    <x v="2"/>
  </r>
  <r>
    <x v="44"/>
    <x v="30"/>
    <x v="2"/>
  </r>
  <r>
    <x v="44"/>
    <x v="31"/>
    <x v="8"/>
  </r>
  <r>
    <x v="44"/>
    <x v="32"/>
    <x v="2"/>
  </r>
  <r>
    <x v="44"/>
    <x v="33"/>
    <x v="1"/>
  </r>
  <r>
    <x v="44"/>
    <x v="34"/>
    <x v="1"/>
  </r>
  <r>
    <x v="44"/>
    <x v="35"/>
    <x v="1"/>
  </r>
  <r>
    <x v="44"/>
    <x v="36"/>
    <x v="1"/>
  </r>
  <r>
    <x v="44"/>
    <x v="37"/>
    <x v="1"/>
  </r>
  <r>
    <x v="44"/>
    <x v="38"/>
    <x v="2"/>
  </r>
  <r>
    <x v="44"/>
    <x v="39"/>
    <x v="2"/>
  </r>
  <r>
    <x v="44"/>
    <x v="40"/>
    <x v="2"/>
  </r>
  <r>
    <x v="44"/>
    <x v="41"/>
    <x v="2"/>
  </r>
  <r>
    <x v="44"/>
    <x v="42"/>
    <x v="2"/>
  </r>
  <r>
    <x v="44"/>
    <x v="43"/>
    <x v="2"/>
  </r>
  <r>
    <x v="44"/>
    <x v="44"/>
    <x v="2"/>
  </r>
  <r>
    <x v="44"/>
    <x v="45"/>
    <x v="2"/>
  </r>
  <r>
    <x v="44"/>
    <x v="46"/>
    <x v="2"/>
  </r>
  <r>
    <x v="44"/>
    <x v="47"/>
    <x v="2"/>
  </r>
  <r>
    <x v="44"/>
    <x v="48"/>
    <x v="1"/>
  </r>
  <r>
    <x v="45"/>
    <x v="0"/>
    <x v="17"/>
  </r>
  <r>
    <x v="45"/>
    <x v="1"/>
    <x v="1"/>
  </r>
  <r>
    <x v="45"/>
    <x v="2"/>
    <x v="2"/>
  </r>
  <r>
    <x v="45"/>
    <x v="3"/>
    <x v="1"/>
  </r>
  <r>
    <x v="45"/>
    <x v="4"/>
    <x v="2"/>
  </r>
  <r>
    <x v="45"/>
    <x v="5"/>
    <x v="1"/>
  </r>
  <r>
    <x v="45"/>
    <x v="6"/>
    <x v="2"/>
  </r>
  <r>
    <x v="45"/>
    <x v="7"/>
    <x v="1"/>
  </r>
  <r>
    <x v="45"/>
    <x v="8"/>
    <x v="2"/>
  </r>
  <r>
    <x v="45"/>
    <x v="9"/>
    <x v="7"/>
  </r>
  <r>
    <x v="45"/>
    <x v="10"/>
    <x v="2"/>
  </r>
  <r>
    <x v="45"/>
    <x v="11"/>
    <x v="2"/>
  </r>
  <r>
    <x v="45"/>
    <x v="12"/>
    <x v="2"/>
  </r>
  <r>
    <x v="45"/>
    <x v="13"/>
    <x v="2"/>
  </r>
  <r>
    <x v="45"/>
    <x v="14"/>
    <x v="2"/>
  </r>
  <r>
    <x v="45"/>
    <x v="15"/>
    <x v="2"/>
  </r>
  <r>
    <x v="45"/>
    <x v="16"/>
    <x v="2"/>
  </r>
  <r>
    <x v="45"/>
    <x v="17"/>
    <x v="2"/>
  </r>
  <r>
    <x v="45"/>
    <x v="18"/>
    <x v="1"/>
  </r>
  <r>
    <x v="45"/>
    <x v="19"/>
    <x v="2"/>
  </r>
  <r>
    <x v="45"/>
    <x v="20"/>
    <x v="2"/>
  </r>
  <r>
    <x v="45"/>
    <x v="21"/>
    <x v="2"/>
  </r>
  <r>
    <x v="45"/>
    <x v="22"/>
    <x v="2"/>
  </r>
  <r>
    <x v="45"/>
    <x v="23"/>
    <x v="2"/>
  </r>
  <r>
    <x v="45"/>
    <x v="24"/>
    <x v="2"/>
  </r>
  <r>
    <x v="45"/>
    <x v="25"/>
    <x v="2"/>
  </r>
  <r>
    <x v="45"/>
    <x v="26"/>
    <x v="2"/>
  </r>
  <r>
    <x v="45"/>
    <x v="27"/>
    <x v="2"/>
  </r>
  <r>
    <x v="45"/>
    <x v="28"/>
    <x v="2"/>
  </r>
  <r>
    <x v="45"/>
    <x v="29"/>
    <x v="2"/>
  </r>
  <r>
    <x v="45"/>
    <x v="30"/>
    <x v="2"/>
  </r>
  <r>
    <x v="45"/>
    <x v="31"/>
    <x v="5"/>
  </r>
  <r>
    <x v="45"/>
    <x v="32"/>
    <x v="2"/>
  </r>
  <r>
    <x v="45"/>
    <x v="33"/>
    <x v="1"/>
  </r>
  <r>
    <x v="45"/>
    <x v="34"/>
    <x v="1"/>
  </r>
  <r>
    <x v="45"/>
    <x v="35"/>
    <x v="1"/>
  </r>
  <r>
    <x v="45"/>
    <x v="36"/>
    <x v="1"/>
  </r>
  <r>
    <x v="45"/>
    <x v="37"/>
    <x v="1"/>
  </r>
  <r>
    <x v="45"/>
    <x v="38"/>
    <x v="2"/>
  </r>
  <r>
    <x v="45"/>
    <x v="39"/>
    <x v="2"/>
  </r>
  <r>
    <x v="45"/>
    <x v="40"/>
    <x v="2"/>
  </r>
  <r>
    <x v="45"/>
    <x v="41"/>
    <x v="2"/>
  </r>
  <r>
    <x v="45"/>
    <x v="42"/>
    <x v="2"/>
  </r>
  <r>
    <x v="45"/>
    <x v="43"/>
    <x v="2"/>
  </r>
  <r>
    <x v="45"/>
    <x v="44"/>
    <x v="2"/>
  </r>
  <r>
    <x v="45"/>
    <x v="45"/>
    <x v="2"/>
  </r>
  <r>
    <x v="45"/>
    <x v="46"/>
    <x v="2"/>
  </r>
  <r>
    <x v="45"/>
    <x v="47"/>
    <x v="2"/>
  </r>
  <r>
    <x v="45"/>
    <x v="48"/>
    <x v="1"/>
  </r>
  <r>
    <x v="46"/>
    <x v="0"/>
    <x v="12"/>
  </r>
  <r>
    <x v="46"/>
    <x v="1"/>
    <x v="2"/>
  </r>
  <r>
    <x v="46"/>
    <x v="2"/>
    <x v="2"/>
  </r>
  <r>
    <x v="46"/>
    <x v="3"/>
    <x v="2"/>
  </r>
  <r>
    <x v="46"/>
    <x v="4"/>
    <x v="2"/>
  </r>
  <r>
    <x v="46"/>
    <x v="5"/>
    <x v="1"/>
  </r>
  <r>
    <x v="46"/>
    <x v="6"/>
    <x v="2"/>
  </r>
  <r>
    <x v="46"/>
    <x v="7"/>
    <x v="1"/>
  </r>
  <r>
    <x v="46"/>
    <x v="8"/>
    <x v="2"/>
  </r>
  <r>
    <x v="46"/>
    <x v="9"/>
    <x v="7"/>
  </r>
  <r>
    <x v="46"/>
    <x v="10"/>
    <x v="2"/>
  </r>
  <r>
    <x v="46"/>
    <x v="11"/>
    <x v="2"/>
  </r>
  <r>
    <x v="46"/>
    <x v="12"/>
    <x v="2"/>
  </r>
  <r>
    <x v="46"/>
    <x v="13"/>
    <x v="2"/>
  </r>
  <r>
    <x v="46"/>
    <x v="14"/>
    <x v="2"/>
  </r>
  <r>
    <x v="46"/>
    <x v="15"/>
    <x v="1"/>
  </r>
  <r>
    <x v="46"/>
    <x v="16"/>
    <x v="2"/>
  </r>
  <r>
    <x v="46"/>
    <x v="17"/>
    <x v="2"/>
  </r>
  <r>
    <x v="46"/>
    <x v="18"/>
    <x v="2"/>
  </r>
  <r>
    <x v="46"/>
    <x v="19"/>
    <x v="1"/>
  </r>
  <r>
    <x v="46"/>
    <x v="20"/>
    <x v="2"/>
  </r>
  <r>
    <x v="46"/>
    <x v="21"/>
    <x v="2"/>
  </r>
  <r>
    <x v="46"/>
    <x v="22"/>
    <x v="2"/>
  </r>
  <r>
    <x v="46"/>
    <x v="23"/>
    <x v="2"/>
  </r>
  <r>
    <x v="46"/>
    <x v="24"/>
    <x v="2"/>
  </r>
  <r>
    <x v="46"/>
    <x v="25"/>
    <x v="2"/>
  </r>
  <r>
    <x v="46"/>
    <x v="26"/>
    <x v="2"/>
  </r>
  <r>
    <x v="46"/>
    <x v="27"/>
    <x v="2"/>
  </r>
  <r>
    <x v="46"/>
    <x v="28"/>
    <x v="2"/>
  </r>
  <r>
    <x v="46"/>
    <x v="29"/>
    <x v="2"/>
  </r>
  <r>
    <x v="46"/>
    <x v="30"/>
    <x v="2"/>
  </r>
  <r>
    <x v="46"/>
    <x v="31"/>
    <x v="5"/>
  </r>
  <r>
    <x v="46"/>
    <x v="32"/>
    <x v="2"/>
  </r>
  <r>
    <x v="46"/>
    <x v="33"/>
    <x v="2"/>
  </r>
  <r>
    <x v="46"/>
    <x v="34"/>
    <x v="2"/>
  </r>
  <r>
    <x v="46"/>
    <x v="35"/>
    <x v="1"/>
  </r>
  <r>
    <x v="46"/>
    <x v="36"/>
    <x v="1"/>
  </r>
  <r>
    <x v="46"/>
    <x v="37"/>
    <x v="1"/>
  </r>
  <r>
    <x v="46"/>
    <x v="38"/>
    <x v="2"/>
  </r>
  <r>
    <x v="46"/>
    <x v="39"/>
    <x v="2"/>
  </r>
  <r>
    <x v="46"/>
    <x v="40"/>
    <x v="1"/>
  </r>
  <r>
    <x v="46"/>
    <x v="41"/>
    <x v="2"/>
  </r>
  <r>
    <x v="46"/>
    <x v="42"/>
    <x v="1"/>
  </r>
  <r>
    <x v="46"/>
    <x v="43"/>
    <x v="2"/>
  </r>
  <r>
    <x v="46"/>
    <x v="44"/>
    <x v="2"/>
  </r>
  <r>
    <x v="46"/>
    <x v="45"/>
    <x v="2"/>
  </r>
  <r>
    <x v="46"/>
    <x v="46"/>
    <x v="2"/>
  </r>
  <r>
    <x v="46"/>
    <x v="47"/>
    <x v="2"/>
  </r>
  <r>
    <x v="46"/>
    <x v="48"/>
    <x v="1"/>
  </r>
  <r>
    <x v="47"/>
    <x v="0"/>
    <x v="20"/>
  </r>
  <r>
    <x v="47"/>
    <x v="1"/>
    <x v="1"/>
  </r>
  <r>
    <x v="47"/>
    <x v="2"/>
    <x v="2"/>
  </r>
  <r>
    <x v="47"/>
    <x v="3"/>
    <x v="1"/>
  </r>
  <r>
    <x v="47"/>
    <x v="4"/>
    <x v="2"/>
  </r>
  <r>
    <x v="47"/>
    <x v="5"/>
    <x v="1"/>
  </r>
  <r>
    <x v="47"/>
    <x v="6"/>
    <x v="2"/>
  </r>
  <r>
    <x v="47"/>
    <x v="7"/>
    <x v="7"/>
  </r>
  <r>
    <x v="47"/>
    <x v="8"/>
    <x v="2"/>
  </r>
  <r>
    <x v="47"/>
    <x v="9"/>
    <x v="7"/>
  </r>
  <r>
    <x v="47"/>
    <x v="10"/>
    <x v="2"/>
  </r>
  <r>
    <x v="47"/>
    <x v="11"/>
    <x v="2"/>
  </r>
  <r>
    <x v="47"/>
    <x v="12"/>
    <x v="2"/>
  </r>
  <r>
    <x v="47"/>
    <x v="13"/>
    <x v="2"/>
  </r>
  <r>
    <x v="47"/>
    <x v="14"/>
    <x v="2"/>
  </r>
  <r>
    <x v="47"/>
    <x v="15"/>
    <x v="2"/>
  </r>
  <r>
    <x v="47"/>
    <x v="16"/>
    <x v="2"/>
  </r>
  <r>
    <x v="47"/>
    <x v="17"/>
    <x v="2"/>
  </r>
  <r>
    <x v="47"/>
    <x v="18"/>
    <x v="2"/>
  </r>
  <r>
    <x v="47"/>
    <x v="19"/>
    <x v="2"/>
  </r>
  <r>
    <x v="47"/>
    <x v="20"/>
    <x v="2"/>
  </r>
  <r>
    <x v="47"/>
    <x v="21"/>
    <x v="2"/>
  </r>
  <r>
    <x v="47"/>
    <x v="22"/>
    <x v="2"/>
  </r>
  <r>
    <x v="47"/>
    <x v="23"/>
    <x v="2"/>
  </r>
  <r>
    <x v="47"/>
    <x v="24"/>
    <x v="2"/>
  </r>
  <r>
    <x v="47"/>
    <x v="25"/>
    <x v="2"/>
  </r>
  <r>
    <x v="47"/>
    <x v="26"/>
    <x v="2"/>
  </r>
  <r>
    <x v="47"/>
    <x v="27"/>
    <x v="2"/>
  </r>
  <r>
    <x v="47"/>
    <x v="28"/>
    <x v="2"/>
  </r>
  <r>
    <x v="47"/>
    <x v="29"/>
    <x v="2"/>
  </r>
  <r>
    <x v="47"/>
    <x v="30"/>
    <x v="2"/>
  </r>
  <r>
    <x v="47"/>
    <x v="31"/>
    <x v="3"/>
  </r>
  <r>
    <x v="47"/>
    <x v="32"/>
    <x v="2"/>
  </r>
  <r>
    <x v="47"/>
    <x v="33"/>
    <x v="1"/>
  </r>
  <r>
    <x v="47"/>
    <x v="34"/>
    <x v="1"/>
  </r>
  <r>
    <x v="47"/>
    <x v="35"/>
    <x v="1"/>
  </r>
  <r>
    <x v="47"/>
    <x v="36"/>
    <x v="1"/>
  </r>
  <r>
    <x v="47"/>
    <x v="37"/>
    <x v="1"/>
  </r>
  <r>
    <x v="47"/>
    <x v="38"/>
    <x v="2"/>
  </r>
  <r>
    <x v="47"/>
    <x v="39"/>
    <x v="2"/>
  </r>
  <r>
    <x v="47"/>
    <x v="40"/>
    <x v="2"/>
  </r>
  <r>
    <x v="47"/>
    <x v="41"/>
    <x v="2"/>
  </r>
  <r>
    <x v="47"/>
    <x v="42"/>
    <x v="2"/>
  </r>
  <r>
    <x v="47"/>
    <x v="43"/>
    <x v="2"/>
  </r>
  <r>
    <x v="47"/>
    <x v="44"/>
    <x v="2"/>
  </r>
  <r>
    <x v="47"/>
    <x v="45"/>
    <x v="2"/>
  </r>
  <r>
    <x v="47"/>
    <x v="46"/>
    <x v="2"/>
  </r>
  <r>
    <x v="47"/>
    <x v="47"/>
    <x v="2"/>
  </r>
  <r>
    <x v="47"/>
    <x v="48"/>
    <x v="1"/>
  </r>
  <r>
    <x v="48"/>
    <x v="0"/>
    <x v="6"/>
  </r>
  <r>
    <x v="48"/>
    <x v="1"/>
    <x v="2"/>
  </r>
  <r>
    <x v="48"/>
    <x v="2"/>
    <x v="2"/>
  </r>
  <r>
    <x v="48"/>
    <x v="3"/>
    <x v="1"/>
  </r>
  <r>
    <x v="48"/>
    <x v="4"/>
    <x v="2"/>
  </r>
  <r>
    <x v="48"/>
    <x v="5"/>
    <x v="1"/>
  </r>
  <r>
    <x v="48"/>
    <x v="6"/>
    <x v="2"/>
  </r>
  <r>
    <x v="48"/>
    <x v="7"/>
    <x v="1"/>
  </r>
  <r>
    <x v="48"/>
    <x v="8"/>
    <x v="2"/>
  </r>
  <r>
    <x v="48"/>
    <x v="9"/>
    <x v="7"/>
  </r>
  <r>
    <x v="48"/>
    <x v="10"/>
    <x v="2"/>
  </r>
  <r>
    <x v="48"/>
    <x v="11"/>
    <x v="2"/>
  </r>
  <r>
    <x v="48"/>
    <x v="12"/>
    <x v="2"/>
  </r>
  <r>
    <x v="48"/>
    <x v="13"/>
    <x v="2"/>
  </r>
  <r>
    <x v="48"/>
    <x v="14"/>
    <x v="2"/>
  </r>
  <r>
    <x v="48"/>
    <x v="15"/>
    <x v="1"/>
  </r>
  <r>
    <x v="48"/>
    <x v="16"/>
    <x v="2"/>
  </r>
  <r>
    <x v="48"/>
    <x v="17"/>
    <x v="2"/>
  </r>
  <r>
    <x v="48"/>
    <x v="18"/>
    <x v="2"/>
  </r>
  <r>
    <x v="48"/>
    <x v="19"/>
    <x v="2"/>
  </r>
  <r>
    <x v="48"/>
    <x v="20"/>
    <x v="2"/>
  </r>
  <r>
    <x v="48"/>
    <x v="21"/>
    <x v="2"/>
  </r>
  <r>
    <x v="48"/>
    <x v="22"/>
    <x v="2"/>
  </r>
  <r>
    <x v="48"/>
    <x v="23"/>
    <x v="2"/>
  </r>
  <r>
    <x v="48"/>
    <x v="24"/>
    <x v="2"/>
  </r>
  <r>
    <x v="48"/>
    <x v="25"/>
    <x v="2"/>
  </r>
  <r>
    <x v="48"/>
    <x v="26"/>
    <x v="2"/>
  </r>
  <r>
    <x v="48"/>
    <x v="27"/>
    <x v="2"/>
  </r>
  <r>
    <x v="48"/>
    <x v="28"/>
    <x v="2"/>
  </r>
  <r>
    <x v="48"/>
    <x v="29"/>
    <x v="2"/>
  </r>
  <r>
    <x v="48"/>
    <x v="30"/>
    <x v="2"/>
  </r>
  <r>
    <x v="48"/>
    <x v="31"/>
    <x v="5"/>
  </r>
  <r>
    <x v="48"/>
    <x v="32"/>
    <x v="2"/>
  </r>
  <r>
    <x v="48"/>
    <x v="33"/>
    <x v="2"/>
  </r>
  <r>
    <x v="48"/>
    <x v="34"/>
    <x v="1"/>
  </r>
  <r>
    <x v="48"/>
    <x v="35"/>
    <x v="1"/>
  </r>
  <r>
    <x v="48"/>
    <x v="36"/>
    <x v="1"/>
  </r>
  <r>
    <x v="48"/>
    <x v="37"/>
    <x v="1"/>
  </r>
  <r>
    <x v="48"/>
    <x v="38"/>
    <x v="2"/>
  </r>
  <r>
    <x v="48"/>
    <x v="39"/>
    <x v="2"/>
  </r>
  <r>
    <x v="48"/>
    <x v="40"/>
    <x v="1"/>
  </r>
  <r>
    <x v="48"/>
    <x v="41"/>
    <x v="2"/>
  </r>
  <r>
    <x v="48"/>
    <x v="42"/>
    <x v="2"/>
  </r>
  <r>
    <x v="48"/>
    <x v="43"/>
    <x v="2"/>
  </r>
  <r>
    <x v="48"/>
    <x v="44"/>
    <x v="2"/>
  </r>
  <r>
    <x v="48"/>
    <x v="45"/>
    <x v="2"/>
  </r>
  <r>
    <x v="48"/>
    <x v="46"/>
    <x v="2"/>
  </r>
  <r>
    <x v="48"/>
    <x v="47"/>
    <x v="2"/>
  </r>
  <r>
    <x v="48"/>
    <x v="48"/>
    <x v="1"/>
  </r>
  <r>
    <x v="49"/>
    <x v="0"/>
    <x v="16"/>
  </r>
  <r>
    <x v="49"/>
    <x v="1"/>
    <x v="2"/>
  </r>
  <r>
    <x v="49"/>
    <x v="2"/>
    <x v="2"/>
  </r>
  <r>
    <x v="49"/>
    <x v="3"/>
    <x v="2"/>
  </r>
  <r>
    <x v="49"/>
    <x v="4"/>
    <x v="2"/>
  </r>
  <r>
    <x v="49"/>
    <x v="5"/>
    <x v="2"/>
  </r>
  <r>
    <x v="49"/>
    <x v="6"/>
    <x v="2"/>
  </r>
  <r>
    <x v="49"/>
    <x v="7"/>
    <x v="2"/>
  </r>
  <r>
    <x v="49"/>
    <x v="8"/>
    <x v="2"/>
  </r>
  <r>
    <x v="49"/>
    <x v="9"/>
    <x v="7"/>
  </r>
  <r>
    <x v="49"/>
    <x v="10"/>
    <x v="2"/>
  </r>
  <r>
    <x v="49"/>
    <x v="11"/>
    <x v="2"/>
  </r>
  <r>
    <x v="49"/>
    <x v="12"/>
    <x v="2"/>
  </r>
  <r>
    <x v="49"/>
    <x v="13"/>
    <x v="1"/>
  </r>
  <r>
    <x v="49"/>
    <x v="14"/>
    <x v="2"/>
  </r>
  <r>
    <x v="49"/>
    <x v="15"/>
    <x v="1"/>
  </r>
  <r>
    <x v="49"/>
    <x v="16"/>
    <x v="2"/>
  </r>
  <r>
    <x v="49"/>
    <x v="17"/>
    <x v="2"/>
  </r>
  <r>
    <x v="49"/>
    <x v="18"/>
    <x v="2"/>
  </r>
  <r>
    <x v="49"/>
    <x v="19"/>
    <x v="1"/>
  </r>
  <r>
    <x v="49"/>
    <x v="20"/>
    <x v="2"/>
  </r>
  <r>
    <x v="49"/>
    <x v="21"/>
    <x v="1"/>
  </r>
  <r>
    <x v="49"/>
    <x v="22"/>
    <x v="2"/>
  </r>
  <r>
    <x v="49"/>
    <x v="23"/>
    <x v="2"/>
  </r>
  <r>
    <x v="49"/>
    <x v="24"/>
    <x v="2"/>
  </r>
  <r>
    <x v="49"/>
    <x v="25"/>
    <x v="2"/>
  </r>
  <r>
    <x v="49"/>
    <x v="26"/>
    <x v="2"/>
  </r>
  <r>
    <x v="49"/>
    <x v="27"/>
    <x v="2"/>
  </r>
  <r>
    <x v="49"/>
    <x v="28"/>
    <x v="2"/>
  </r>
  <r>
    <x v="49"/>
    <x v="29"/>
    <x v="2"/>
  </r>
  <r>
    <x v="49"/>
    <x v="30"/>
    <x v="2"/>
  </r>
  <r>
    <x v="49"/>
    <x v="31"/>
    <x v="11"/>
  </r>
  <r>
    <x v="49"/>
    <x v="32"/>
    <x v="2"/>
  </r>
  <r>
    <x v="49"/>
    <x v="33"/>
    <x v="1"/>
  </r>
  <r>
    <x v="49"/>
    <x v="34"/>
    <x v="1"/>
  </r>
  <r>
    <x v="49"/>
    <x v="35"/>
    <x v="1"/>
  </r>
  <r>
    <x v="49"/>
    <x v="36"/>
    <x v="1"/>
  </r>
  <r>
    <x v="49"/>
    <x v="37"/>
    <x v="1"/>
  </r>
  <r>
    <x v="49"/>
    <x v="38"/>
    <x v="2"/>
  </r>
  <r>
    <x v="49"/>
    <x v="39"/>
    <x v="1"/>
  </r>
  <r>
    <x v="49"/>
    <x v="40"/>
    <x v="1"/>
  </r>
  <r>
    <x v="49"/>
    <x v="41"/>
    <x v="2"/>
  </r>
  <r>
    <x v="49"/>
    <x v="42"/>
    <x v="1"/>
  </r>
  <r>
    <x v="49"/>
    <x v="43"/>
    <x v="1"/>
  </r>
  <r>
    <x v="49"/>
    <x v="44"/>
    <x v="2"/>
  </r>
  <r>
    <x v="49"/>
    <x v="45"/>
    <x v="2"/>
  </r>
  <r>
    <x v="49"/>
    <x v="46"/>
    <x v="2"/>
  </r>
  <r>
    <x v="49"/>
    <x v="47"/>
    <x v="2"/>
  </r>
  <r>
    <x v="49"/>
    <x v="48"/>
    <x v="1"/>
  </r>
  <r>
    <x v="50"/>
    <x v="0"/>
    <x v="15"/>
  </r>
  <r>
    <x v="50"/>
    <x v="1"/>
    <x v="1"/>
  </r>
  <r>
    <x v="50"/>
    <x v="2"/>
    <x v="2"/>
  </r>
  <r>
    <x v="50"/>
    <x v="3"/>
    <x v="1"/>
  </r>
  <r>
    <x v="50"/>
    <x v="4"/>
    <x v="2"/>
  </r>
  <r>
    <x v="50"/>
    <x v="5"/>
    <x v="7"/>
  </r>
  <r>
    <x v="50"/>
    <x v="6"/>
    <x v="2"/>
  </r>
  <r>
    <x v="50"/>
    <x v="7"/>
    <x v="7"/>
  </r>
  <r>
    <x v="50"/>
    <x v="8"/>
    <x v="2"/>
  </r>
  <r>
    <x v="50"/>
    <x v="9"/>
    <x v="11"/>
  </r>
  <r>
    <x v="50"/>
    <x v="10"/>
    <x v="2"/>
  </r>
  <r>
    <x v="50"/>
    <x v="11"/>
    <x v="2"/>
  </r>
  <r>
    <x v="50"/>
    <x v="12"/>
    <x v="2"/>
  </r>
  <r>
    <x v="50"/>
    <x v="13"/>
    <x v="2"/>
  </r>
  <r>
    <x v="50"/>
    <x v="14"/>
    <x v="2"/>
  </r>
  <r>
    <x v="50"/>
    <x v="15"/>
    <x v="2"/>
  </r>
  <r>
    <x v="50"/>
    <x v="16"/>
    <x v="2"/>
  </r>
  <r>
    <x v="50"/>
    <x v="17"/>
    <x v="2"/>
  </r>
  <r>
    <x v="50"/>
    <x v="18"/>
    <x v="2"/>
  </r>
  <r>
    <x v="50"/>
    <x v="19"/>
    <x v="2"/>
  </r>
  <r>
    <x v="50"/>
    <x v="20"/>
    <x v="2"/>
  </r>
  <r>
    <x v="50"/>
    <x v="21"/>
    <x v="2"/>
  </r>
  <r>
    <x v="50"/>
    <x v="22"/>
    <x v="2"/>
  </r>
  <r>
    <x v="50"/>
    <x v="23"/>
    <x v="2"/>
  </r>
  <r>
    <x v="50"/>
    <x v="24"/>
    <x v="2"/>
  </r>
  <r>
    <x v="50"/>
    <x v="25"/>
    <x v="2"/>
  </r>
  <r>
    <x v="50"/>
    <x v="26"/>
    <x v="2"/>
  </r>
  <r>
    <x v="50"/>
    <x v="27"/>
    <x v="2"/>
  </r>
  <r>
    <x v="50"/>
    <x v="28"/>
    <x v="2"/>
  </r>
  <r>
    <x v="50"/>
    <x v="29"/>
    <x v="2"/>
  </r>
  <r>
    <x v="50"/>
    <x v="30"/>
    <x v="2"/>
  </r>
  <r>
    <x v="50"/>
    <x v="31"/>
    <x v="8"/>
  </r>
  <r>
    <x v="50"/>
    <x v="32"/>
    <x v="2"/>
  </r>
  <r>
    <x v="50"/>
    <x v="33"/>
    <x v="1"/>
  </r>
  <r>
    <x v="50"/>
    <x v="34"/>
    <x v="1"/>
  </r>
  <r>
    <x v="50"/>
    <x v="35"/>
    <x v="1"/>
  </r>
  <r>
    <x v="50"/>
    <x v="36"/>
    <x v="1"/>
  </r>
  <r>
    <x v="50"/>
    <x v="37"/>
    <x v="1"/>
  </r>
  <r>
    <x v="50"/>
    <x v="38"/>
    <x v="2"/>
  </r>
  <r>
    <x v="50"/>
    <x v="39"/>
    <x v="2"/>
  </r>
  <r>
    <x v="50"/>
    <x v="40"/>
    <x v="2"/>
  </r>
  <r>
    <x v="50"/>
    <x v="41"/>
    <x v="2"/>
  </r>
  <r>
    <x v="50"/>
    <x v="42"/>
    <x v="2"/>
  </r>
  <r>
    <x v="50"/>
    <x v="43"/>
    <x v="2"/>
  </r>
  <r>
    <x v="50"/>
    <x v="44"/>
    <x v="2"/>
  </r>
  <r>
    <x v="50"/>
    <x v="45"/>
    <x v="2"/>
  </r>
  <r>
    <x v="50"/>
    <x v="46"/>
    <x v="2"/>
  </r>
  <r>
    <x v="50"/>
    <x v="47"/>
    <x v="2"/>
  </r>
  <r>
    <x v="50"/>
    <x v="48"/>
    <x v="1"/>
  </r>
  <r>
    <x v="51"/>
    <x v="0"/>
    <x v="0"/>
  </r>
  <r>
    <x v="51"/>
    <x v="1"/>
    <x v="1"/>
  </r>
  <r>
    <x v="51"/>
    <x v="2"/>
    <x v="2"/>
  </r>
  <r>
    <x v="51"/>
    <x v="3"/>
    <x v="1"/>
  </r>
  <r>
    <x v="51"/>
    <x v="4"/>
    <x v="2"/>
  </r>
  <r>
    <x v="51"/>
    <x v="5"/>
    <x v="1"/>
  </r>
  <r>
    <x v="51"/>
    <x v="6"/>
    <x v="2"/>
  </r>
  <r>
    <x v="51"/>
    <x v="7"/>
    <x v="1"/>
  </r>
  <r>
    <x v="51"/>
    <x v="8"/>
    <x v="2"/>
  </r>
  <r>
    <x v="51"/>
    <x v="9"/>
    <x v="7"/>
  </r>
  <r>
    <x v="51"/>
    <x v="10"/>
    <x v="2"/>
  </r>
  <r>
    <x v="51"/>
    <x v="11"/>
    <x v="2"/>
  </r>
  <r>
    <x v="51"/>
    <x v="12"/>
    <x v="2"/>
  </r>
  <r>
    <x v="51"/>
    <x v="13"/>
    <x v="2"/>
  </r>
  <r>
    <x v="51"/>
    <x v="14"/>
    <x v="2"/>
  </r>
  <r>
    <x v="51"/>
    <x v="15"/>
    <x v="2"/>
  </r>
  <r>
    <x v="51"/>
    <x v="16"/>
    <x v="2"/>
  </r>
  <r>
    <x v="51"/>
    <x v="17"/>
    <x v="2"/>
  </r>
  <r>
    <x v="51"/>
    <x v="18"/>
    <x v="2"/>
  </r>
  <r>
    <x v="51"/>
    <x v="19"/>
    <x v="2"/>
  </r>
  <r>
    <x v="51"/>
    <x v="20"/>
    <x v="2"/>
  </r>
  <r>
    <x v="51"/>
    <x v="21"/>
    <x v="2"/>
  </r>
  <r>
    <x v="51"/>
    <x v="22"/>
    <x v="2"/>
  </r>
  <r>
    <x v="51"/>
    <x v="23"/>
    <x v="2"/>
  </r>
  <r>
    <x v="51"/>
    <x v="24"/>
    <x v="2"/>
  </r>
  <r>
    <x v="51"/>
    <x v="25"/>
    <x v="2"/>
  </r>
  <r>
    <x v="51"/>
    <x v="26"/>
    <x v="2"/>
  </r>
  <r>
    <x v="51"/>
    <x v="27"/>
    <x v="2"/>
  </r>
  <r>
    <x v="51"/>
    <x v="28"/>
    <x v="2"/>
  </r>
  <r>
    <x v="51"/>
    <x v="29"/>
    <x v="2"/>
  </r>
  <r>
    <x v="51"/>
    <x v="30"/>
    <x v="2"/>
  </r>
  <r>
    <x v="51"/>
    <x v="31"/>
    <x v="5"/>
  </r>
  <r>
    <x v="51"/>
    <x v="32"/>
    <x v="2"/>
  </r>
  <r>
    <x v="51"/>
    <x v="33"/>
    <x v="1"/>
  </r>
  <r>
    <x v="51"/>
    <x v="34"/>
    <x v="1"/>
  </r>
  <r>
    <x v="51"/>
    <x v="35"/>
    <x v="1"/>
  </r>
  <r>
    <x v="51"/>
    <x v="36"/>
    <x v="1"/>
  </r>
  <r>
    <x v="51"/>
    <x v="37"/>
    <x v="1"/>
  </r>
  <r>
    <x v="51"/>
    <x v="38"/>
    <x v="2"/>
  </r>
  <r>
    <x v="51"/>
    <x v="39"/>
    <x v="2"/>
  </r>
  <r>
    <x v="51"/>
    <x v="40"/>
    <x v="2"/>
  </r>
  <r>
    <x v="51"/>
    <x v="41"/>
    <x v="2"/>
  </r>
  <r>
    <x v="51"/>
    <x v="42"/>
    <x v="2"/>
  </r>
  <r>
    <x v="51"/>
    <x v="43"/>
    <x v="2"/>
  </r>
  <r>
    <x v="51"/>
    <x v="44"/>
    <x v="2"/>
  </r>
  <r>
    <x v="51"/>
    <x v="45"/>
    <x v="2"/>
  </r>
  <r>
    <x v="51"/>
    <x v="46"/>
    <x v="2"/>
  </r>
  <r>
    <x v="51"/>
    <x v="47"/>
    <x v="2"/>
  </r>
  <r>
    <x v="51"/>
    <x v="48"/>
    <x v="1"/>
  </r>
  <r>
    <x v="52"/>
    <x v="0"/>
    <x v="5"/>
  </r>
  <r>
    <x v="52"/>
    <x v="1"/>
    <x v="2"/>
  </r>
  <r>
    <x v="52"/>
    <x v="2"/>
    <x v="2"/>
  </r>
  <r>
    <x v="52"/>
    <x v="3"/>
    <x v="2"/>
  </r>
  <r>
    <x v="52"/>
    <x v="4"/>
    <x v="2"/>
  </r>
  <r>
    <x v="52"/>
    <x v="5"/>
    <x v="2"/>
  </r>
  <r>
    <x v="52"/>
    <x v="6"/>
    <x v="2"/>
  </r>
  <r>
    <x v="52"/>
    <x v="7"/>
    <x v="1"/>
  </r>
  <r>
    <x v="52"/>
    <x v="8"/>
    <x v="2"/>
  </r>
  <r>
    <x v="52"/>
    <x v="9"/>
    <x v="1"/>
  </r>
  <r>
    <x v="52"/>
    <x v="10"/>
    <x v="2"/>
  </r>
  <r>
    <x v="52"/>
    <x v="11"/>
    <x v="2"/>
  </r>
  <r>
    <x v="52"/>
    <x v="12"/>
    <x v="2"/>
  </r>
  <r>
    <x v="52"/>
    <x v="13"/>
    <x v="2"/>
  </r>
  <r>
    <x v="52"/>
    <x v="14"/>
    <x v="2"/>
  </r>
  <r>
    <x v="52"/>
    <x v="15"/>
    <x v="2"/>
  </r>
  <r>
    <x v="52"/>
    <x v="16"/>
    <x v="2"/>
  </r>
  <r>
    <x v="52"/>
    <x v="17"/>
    <x v="2"/>
  </r>
  <r>
    <x v="52"/>
    <x v="18"/>
    <x v="2"/>
  </r>
  <r>
    <x v="52"/>
    <x v="19"/>
    <x v="2"/>
  </r>
  <r>
    <x v="52"/>
    <x v="20"/>
    <x v="2"/>
  </r>
  <r>
    <x v="52"/>
    <x v="21"/>
    <x v="2"/>
  </r>
  <r>
    <x v="52"/>
    <x v="22"/>
    <x v="2"/>
  </r>
  <r>
    <x v="52"/>
    <x v="23"/>
    <x v="2"/>
  </r>
  <r>
    <x v="52"/>
    <x v="24"/>
    <x v="2"/>
  </r>
  <r>
    <x v="52"/>
    <x v="25"/>
    <x v="2"/>
  </r>
  <r>
    <x v="52"/>
    <x v="26"/>
    <x v="2"/>
  </r>
  <r>
    <x v="52"/>
    <x v="27"/>
    <x v="2"/>
  </r>
  <r>
    <x v="52"/>
    <x v="28"/>
    <x v="2"/>
  </r>
  <r>
    <x v="52"/>
    <x v="29"/>
    <x v="2"/>
  </r>
  <r>
    <x v="52"/>
    <x v="30"/>
    <x v="2"/>
  </r>
  <r>
    <x v="52"/>
    <x v="31"/>
    <x v="7"/>
  </r>
  <r>
    <x v="52"/>
    <x v="32"/>
    <x v="2"/>
  </r>
  <r>
    <x v="52"/>
    <x v="33"/>
    <x v="2"/>
  </r>
  <r>
    <x v="52"/>
    <x v="34"/>
    <x v="2"/>
  </r>
  <r>
    <x v="52"/>
    <x v="35"/>
    <x v="2"/>
  </r>
  <r>
    <x v="52"/>
    <x v="36"/>
    <x v="1"/>
  </r>
  <r>
    <x v="52"/>
    <x v="37"/>
    <x v="1"/>
  </r>
  <r>
    <x v="52"/>
    <x v="38"/>
    <x v="2"/>
  </r>
  <r>
    <x v="52"/>
    <x v="39"/>
    <x v="2"/>
  </r>
  <r>
    <x v="52"/>
    <x v="40"/>
    <x v="2"/>
  </r>
  <r>
    <x v="52"/>
    <x v="41"/>
    <x v="2"/>
  </r>
  <r>
    <x v="52"/>
    <x v="42"/>
    <x v="2"/>
  </r>
  <r>
    <x v="52"/>
    <x v="43"/>
    <x v="2"/>
  </r>
  <r>
    <x v="52"/>
    <x v="44"/>
    <x v="2"/>
  </r>
  <r>
    <x v="52"/>
    <x v="45"/>
    <x v="2"/>
  </r>
  <r>
    <x v="52"/>
    <x v="46"/>
    <x v="2"/>
  </r>
  <r>
    <x v="52"/>
    <x v="47"/>
    <x v="1"/>
  </r>
  <r>
    <x v="52"/>
    <x v="48"/>
    <x v="1"/>
  </r>
  <r>
    <x v="53"/>
    <x v="0"/>
    <x v="13"/>
  </r>
  <r>
    <x v="53"/>
    <x v="1"/>
    <x v="2"/>
  </r>
  <r>
    <x v="53"/>
    <x v="2"/>
    <x v="2"/>
  </r>
  <r>
    <x v="53"/>
    <x v="3"/>
    <x v="2"/>
  </r>
  <r>
    <x v="53"/>
    <x v="4"/>
    <x v="2"/>
  </r>
  <r>
    <x v="53"/>
    <x v="5"/>
    <x v="1"/>
  </r>
  <r>
    <x v="53"/>
    <x v="6"/>
    <x v="2"/>
  </r>
  <r>
    <x v="53"/>
    <x v="7"/>
    <x v="1"/>
  </r>
  <r>
    <x v="53"/>
    <x v="8"/>
    <x v="2"/>
  </r>
  <r>
    <x v="53"/>
    <x v="9"/>
    <x v="7"/>
  </r>
  <r>
    <x v="53"/>
    <x v="10"/>
    <x v="2"/>
  </r>
  <r>
    <x v="53"/>
    <x v="11"/>
    <x v="2"/>
  </r>
  <r>
    <x v="53"/>
    <x v="12"/>
    <x v="2"/>
  </r>
  <r>
    <x v="53"/>
    <x v="13"/>
    <x v="2"/>
  </r>
  <r>
    <x v="53"/>
    <x v="14"/>
    <x v="2"/>
  </r>
  <r>
    <x v="53"/>
    <x v="15"/>
    <x v="2"/>
  </r>
  <r>
    <x v="53"/>
    <x v="16"/>
    <x v="2"/>
  </r>
  <r>
    <x v="53"/>
    <x v="17"/>
    <x v="2"/>
  </r>
  <r>
    <x v="53"/>
    <x v="18"/>
    <x v="2"/>
  </r>
  <r>
    <x v="53"/>
    <x v="19"/>
    <x v="2"/>
  </r>
  <r>
    <x v="53"/>
    <x v="20"/>
    <x v="2"/>
  </r>
  <r>
    <x v="53"/>
    <x v="21"/>
    <x v="2"/>
  </r>
  <r>
    <x v="53"/>
    <x v="22"/>
    <x v="2"/>
  </r>
  <r>
    <x v="53"/>
    <x v="23"/>
    <x v="2"/>
  </r>
  <r>
    <x v="53"/>
    <x v="24"/>
    <x v="2"/>
  </r>
  <r>
    <x v="53"/>
    <x v="25"/>
    <x v="2"/>
  </r>
  <r>
    <x v="53"/>
    <x v="26"/>
    <x v="2"/>
  </r>
  <r>
    <x v="53"/>
    <x v="27"/>
    <x v="2"/>
  </r>
  <r>
    <x v="53"/>
    <x v="28"/>
    <x v="2"/>
  </r>
  <r>
    <x v="53"/>
    <x v="29"/>
    <x v="2"/>
  </r>
  <r>
    <x v="53"/>
    <x v="30"/>
    <x v="2"/>
  </r>
  <r>
    <x v="53"/>
    <x v="31"/>
    <x v="11"/>
  </r>
  <r>
    <x v="53"/>
    <x v="32"/>
    <x v="2"/>
  </r>
  <r>
    <x v="53"/>
    <x v="33"/>
    <x v="2"/>
  </r>
  <r>
    <x v="53"/>
    <x v="34"/>
    <x v="2"/>
  </r>
  <r>
    <x v="53"/>
    <x v="35"/>
    <x v="1"/>
  </r>
  <r>
    <x v="53"/>
    <x v="36"/>
    <x v="1"/>
  </r>
  <r>
    <x v="53"/>
    <x v="37"/>
    <x v="1"/>
  </r>
  <r>
    <x v="53"/>
    <x v="38"/>
    <x v="2"/>
  </r>
  <r>
    <x v="53"/>
    <x v="39"/>
    <x v="2"/>
  </r>
  <r>
    <x v="53"/>
    <x v="40"/>
    <x v="2"/>
  </r>
  <r>
    <x v="53"/>
    <x v="41"/>
    <x v="2"/>
  </r>
  <r>
    <x v="53"/>
    <x v="42"/>
    <x v="2"/>
  </r>
  <r>
    <x v="53"/>
    <x v="43"/>
    <x v="2"/>
  </r>
  <r>
    <x v="53"/>
    <x v="44"/>
    <x v="2"/>
  </r>
  <r>
    <x v="53"/>
    <x v="45"/>
    <x v="2"/>
  </r>
  <r>
    <x v="53"/>
    <x v="46"/>
    <x v="1"/>
  </r>
  <r>
    <x v="53"/>
    <x v="47"/>
    <x v="1"/>
  </r>
  <r>
    <x v="53"/>
    <x v="48"/>
    <x v="1"/>
  </r>
  <r>
    <x v="54"/>
    <x v="0"/>
    <x v="10"/>
  </r>
  <r>
    <x v="54"/>
    <x v="1"/>
    <x v="2"/>
  </r>
  <r>
    <x v="54"/>
    <x v="2"/>
    <x v="2"/>
  </r>
  <r>
    <x v="54"/>
    <x v="3"/>
    <x v="2"/>
  </r>
  <r>
    <x v="54"/>
    <x v="4"/>
    <x v="2"/>
  </r>
  <r>
    <x v="54"/>
    <x v="5"/>
    <x v="2"/>
  </r>
  <r>
    <x v="54"/>
    <x v="6"/>
    <x v="2"/>
  </r>
  <r>
    <x v="54"/>
    <x v="7"/>
    <x v="2"/>
  </r>
  <r>
    <x v="54"/>
    <x v="8"/>
    <x v="2"/>
  </r>
  <r>
    <x v="54"/>
    <x v="9"/>
    <x v="2"/>
  </r>
  <r>
    <x v="54"/>
    <x v="10"/>
    <x v="2"/>
  </r>
  <r>
    <x v="54"/>
    <x v="11"/>
    <x v="2"/>
  </r>
  <r>
    <x v="54"/>
    <x v="12"/>
    <x v="2"/>
  </r>
  <r>
    <x v="54"/>
    <x v="13"/>
    <x v="2"/>
  </r>
  <r>
    <x v="54"/>
    <x v="14"/>
    <x v="2"/>
  </r>
  <r>
    <x v="54"/>
    <x v="15"/>
    <x v="2"/>
  </r>
  <r>
    <x v="54"/>
    <x v="16"/>
    <x v="2"/>
  </r>
  <r>
    <x v="54"/>
    <x v="17"/>
    <x v="2"/>
  </r>
  <r>
    <x v="54"/>
    <x v="18"/>
    <x v="2"/>
  </r>
  <r>
    <x v="54"/>
    <x v="19"/>
    <x v="2"/>
  </r>
  <r>
    <x v="54"/>
    <x v="20"/>
    <x v="2"/>
  </r>
  <r>
    <x v="54"/>
    <x v="21"/>
    <x v="2"/>
  </r>
  <r>
    <x v="54"/>
    <x v="22"/>
    <x v="2"/>
  </r>
  <r>
    <x v="54"/>
    <x v="23"/>
    <x v="1"/>
  </r>
  <r>
    <x v="54"/>
    <x v="24"/>
    <x v="2"/>
  </r>
  <r>
    <x v="54"/>
    <x v="25"/>
    <x v="1"/>
  </r>
  <r>
    <x v="54"/>
    <x v="26"/>
    <x v="2"/>
  </r>
  <r>
    <x v="54"/>
    <x v="27"/>
    <x v="2"/>
  </r>
  <r>
    <x v="54"/>
    <x v="28"/>
    <x v="2"/>
  </r>
  <r>
    <x v="54"/>
    <x v="29"/>
    <x v="2"/>
  </r>
  <r>
    <x v="54"/>
    <x v="30"/>
    <x v="2"/>
  </r>
  <r>
    <x v="54"/>
    <x v="31"/>
    <x v="1"/>
  </r>
  <r>
    <x v="54"/>
    <x v="32"/>
    <x v="2"/>
  </r>
  <r>
    <x v="54"/>
    <x v="33"/>
    <x v="2"/>
  </r>
  <r>
    <x v="54"/>
    <x v="34"/>
    <x v="2"/>
  </r>
  <r>
    <x v="54"/>
    <x v="35"/>
    <x v="1"/>
  </r>
  <r>
    <x v="54"/>
    <x v="36"/>
    <x v="2"/>
  </r>
  <r>
    <x v="54"/>
    <x v="37"/>
    <x v="2"/>
  </r>
  <r>
    <x v="54"/>
    <x v="38"/>
    <x v="2"/>
  </r>
  <r>
    <x v="54"/>
    <x v="39"/>
    <x v="2"/>
  </r>
  <r>
    <x v="54"/>
    <x v="40"/>
    <x v="2"/>
  </r>
  <r>
    <x v="54"/>
    <x v="41"/>
    <x v="2"/>
  </r>
  <r>
    <x v="54"/>
    <x v="42"/>
    <x v="2"/>
  </r>
  <r>
    <x v="54"/>
    <x v="43"/>
    <x v="2"/>
  </r>
  <r>
    <x v="54"/>
    <x v="44"/>
    <x v="1"/>
  </r>
  <r>
    <x v="54"/>
    <x v="45"/>
    <x v="1"/>
  </r>
  <r>
    <x v="54"/>
    <x v="46"/>
    <x v="2"/>
  </r>
  <r>
    <x v="54"/>
    <x v="47"/>
    <x v="2"/>
  </r>
  <r>
    <x v="54"/>
    <x v="48"/>
    <x v="1"/>
  </r>
  <r>
    <x v="55"/>
    <x v="0"/>
    <x v="0"/>
  </r>
  <r>
    <x v="55"/>
    <x v="1"/>
    <x v="2"/>
  </r>
  <r>
    <x v="55"/>
    <x v="2"/>
    <x v="2"/>
  </r>
  <r>
    <x v="55"/>
    <x v="3"/>
    <x v="1"/>
  </r>
  <r>
    <x v="55"/>
    <x v="4"/>
    <x v="2"/>
  </r>
  <r>
    <x v="55"/>
    <x v="5"/>
    <x v="1"/>
  </r>
  <r>
    <x v="55"/>
    <x v="6"/>
    <x v="2"/>
  </r>
  <r>
    <x v="55"/>
    <x v="7"/>
    <x v="1"/>
  </r>
  <r>
    <x v="55"/>
    <x v="8"/>
    <x v="2"/>
  </r>
  <r>
    <x v="55"/>
    <x v="9"/>
    <x v="11"/>
  </r>
  <r>
    <x v="55"/>
    <x v="10"/>
    <x v="2"/>
  </r>
  <r>
    <x v="55"/>
    <x v="11"/>
    <x v="2"/>
  </r>
  <r>
    <x v="55"/>
    <x v="12"/>
    <x v="2"/>
  </r>
  <r>
    <x v="55"/>
    <x v="13"/>
    <x v="2"/>
  </r>
  <r>
    <x v="55"/>
    <x v="14"/>
    <x v="2"/>
  </r>
  <r>
    <x v="55"/>
    <x v="15"/>
    <x v="2"/>
  </r>
  <r>
    <x v="55"/>
    <x v="16"/>
    <x v="2"/>
  </r>
  <r>
    <x v="55"/>
    <x v="17"/>
    <x v="2"/>
  </r>
  <r>
    <x v="55"/>
    <x v="18"/>
    <x v="2"/>
  </r>
  <r>
    <x v="55"/>
    <x v="19"/>
    <x v="2"/>
  </r>
  <r>
    <x v="55"/>
    <x v="20"/>
    <x v="2"/>
  </r>
  <r>
    <x v="55"/>
    <x v="21"/>
    <x v="2"/>
  </r>
  <r>
    <x v="55"/>
    <x v="22"/>
    <x v="2"/>
  </r>
  <r>
    <x v="55"/>
    <x v="23"/>
    <x v="2"/>
  </r>
  <r>
    <x v="55"/>
    <x v="24"/>
    <x v="2"/>
  </r>
  <r>
    <x v="55"/>
    <x v="25"/>
    <x v="2"/>
  </r>
  <r>
    <x v="55"/>
    <x v="26"/>
    <x v="2"/>
  </r>
  <r>
    <x v="55"/>
    <x v="27"/>
    <x v="2"/>
  </r>
  <r>
    <x v="55"/>
    <x v="28"/>
    <x v="2"/>
  </r>
  <r>
    <x v="55"/>
    <x v="29"/>
    <x v="2"/>
  </r>
  <r>
    <x v="55"/>
    <x v="30"/>
    <x v="2"/>
  </r>
  <r>
    <x v="55"/>
    <x v="31"/>
    <x v="5"/>
  </r>
  <r>
    <x v="55"/>
    <x v="32"/>
    <x v="2"/>
  </r>
  <r>
    <x v="55"/>
    <x v="33"/>
    <x v="2"/>
  </r>
  <r>
    <x v="55"/>
    <x v="34"/>
    <x v="1"/>
  </r>
  <r>
    <x v="55"/>
    <x v="35"/>
    <x v="1"/>
  </r>
  <r>
    <x v="55"/>
    <x v="36"/>
    <x v="1"/>
  </r>
  <r>
    <x v="55"/>
    <x v="37"/>
    <x v="1"/>
  </r>
  <r>
    <x v="55"/>
    <x v="38"/>
    <x v="2"/>
  </r>
  <r>
    <x v="55"/>
    <x v="39"/>
    <x v="2"/>
  </r>
  <r>
    <x v="55"/>
    <x v="40"/>
    <x v="2"/>
  </r>
  <r>
    <x v="55"/>
    <x v="41"/>
    <x v="2"/>
  </r>
  <r>
    <x v="55"/>
    <x v="42"/>
    <x v="2"/>
  </r>
  <r>
    <x v="55"/>
    <x v="43"/>
    <x v="2"/>
  </r>
  <r>
    <x v="55"/>
    <x v="44"/>
    <x v="1"/>
  </r>
  <r>
    <x v="55"/>
    <x v="45"/>
    <x v="2"/>
  </r>
  <r>
    <x v="55"/>
    <x v="46"/>
    <x v="1"/>
  </r>
  <r>
    <x v="55"/>
    <x v="47"/>
    <x v="1"/>
  </r>
  <r>
    <x v="55"/>
    <x v="48"/>
    <x v="1"/>
  </r>
  <r>
    <x v="56"/>
    <x v="0"/>
    <x v="3"/>
  </r>
  <r>
    <x v="56"/>
    <x v="1"/>
    <x v="2"/>
  </r>
  <r>
    <x v="56"/>
    <x v="2"/>
    <x v="2"/>
  </r>
  <r>
    <x v="56"/>
    <x v="3"/>
    <x v="2"/>
  </r>
  <r>
    <x v="56"/>
    <x v="4"/>
    <x v="2"/>
  </r>
  <r>
    <x v="56"/>
    <x v="5"/>
    <x v="1"/>
  </r>
  <r>
    <x v="56"/>
    <x v="6"/>
    <x v="2"/>
  </r>
  <r>
    <x v="56"/>
    <x v="7"/>
    <x v="1"/>
  </r>
  <r>
    <x v="56"/>
    <x v="8"/>
    <x v="2"/>
  </r>
  <r>
    <x v="56"/>
    <x v="9"/>
    <x v="1"/>
  </r>
  <r>
    <x v="56"/>
    <x v="10"/>
    <x v="2"/>
  </r>
  <r>
    <x v="56"/>
    <x v="11"/>
    <x v="2"/>
  </r>
  <r>
    <x v="56"/>
    <x v="12"/>
    <x v="2"/>
  </r>
  <r>
    <x v="56"/>
    <x v="13"/>
    <x v="2"/>
  </r>
  <r>
    <x v="56"/>
    <x v="14"/>
    <x v="2"/>
  </r>
  <r>
    <x v="56"/>
    <x v="15"/>
    <x v="2"/>
  </r>
  <r>
    <x v="56"/>
    <x v="16"/>
    <x v="2"/>
  </r>
  <r>
    <x v="56"/>
    <x v="17"/>
    <x v="2"/>
  </r>
  <r>
    <x v="56"/>
    <x v="18"/>
    <x v="2"/>
  </r>
  <r>
    <x v="56"/>
    <x v="19"/>
    <x v="2"/>
  </r>
  <r>
    <x v="56"/>
    <x v="20"/>
    <x v="2"/>
  </r>
  <r>
    <x v="56"/>
    <x v="21"/>
    <x v="2"/>
  </r>
  <r>
    <x v="56"/>
    <x v="22"/>
    <x v="2"/>
  </r>
  <r>
    <x v="56"/>
    <x v="23"/>
    <x v="2"/>
  </r>
  <r>
    <x v="56"/>
    <x v="24"/>
    <x v="2"/>
  </r>
  <r>
    <x v="56"/>
    <x v="25"/>
    <x v="2"/>
  </r>
  <r>
    <x v="56"/>
    <x v="26"/>
    <x v="2"/>
  </r>
  <r>
    <x v="56"/>
    <x v="27"/>
    <x v="2"/>
  </r>
  <r>
    <x v="56"/>
    <x v="28"/>
    <x v="2"/>
  </r>
  <r>
    <x v="56"/>
    <x v="29"/>
    <x v="2"/>
  </r>
  <r>
    <x v="56"/>
    <x v="30"/>
    <x v="2"/>
  </r>
  <r>
    <x v="56"/>
    <x v="31"/>
    <x v="7"/>
  </r>
  <r>
    <x v="56"/>
    <x v="32"/>
    <x v="2"/>
  </r>
  <r>
    <x v="56"/>
    <x v="33"/>
    <x v="2"/>
  </r>
  <r>
    <x v="56"/>
    <x v="34"/>
    <x v="2"/>
  </r>
  <r>
    <x v="56"/>
    <x v="35"/>
    <x v="1"/>
  </r>
  <r>
    <x v="56"/>
    <x v="36"/>
    <x v="1"/>
  </r>
  <r>
    <x v="56"/>
    <x v="37"/>
    <x v="1"/>
  </r>
  <r>
    <x v="56"/>
    <x v="38"/>
    <x v="2"/>
  </r>
  <r>
    <x v="56"/>
    <x v="39"/>
    <x v="2"/>
  </r>
  <r>
    <x v="56"/>
    <x v="40"/>
    <x v="2"/>
  </r>
  <r>
    <x v="56"/>
    <x v="41"/>
    <x v="2"/>
  </r>
  <r>
    <x v="56"/>
    <x v="42"/>
    <x v="2"/>
  </r>
  <r>
    <x v="56"/>
    <x v="43"/>
    <x v="2"/>
  </r>
  <r>
    <x v="56"/>
    <x v="44"/>
    <x v="2"/>
  </r>
  <r>
    <x v="56"/>
    <x v="45"/>
    <x v="1"/>
  </r>
  <r>
    <x v="56"/>
    <x v="46"/>
    <x v="1"/>
  </r>
  <r>
    <x v="56"/>
    <x v="47"/>
    <x v="1"/>
  </r>
  <r>
    <x v="56"/>
    <x v="48"/>
    <x v="1"/>
  </r>
  <r>
    <x v="57"/>
    <x v="0"/>
    <x v="20"/>
  </r>
  <r>
    <x v="57"/>
    <x v="1"/>
    <x v="2"/>
  </r>
  <r>
    <x v="57"/>
    <x v="2"/>
    <x v="2"/>
  </r>
  <r>
    <x v="57"/>
    <x v="3"/>
    <x v="2"/>
  </r>
  <r>
    <x v="57"/>
    <x v="4"/>
    <x v="2"/>
  </r>
  <r>
    <x v="57"/>
    <x v="5"/>
    <x v="2"/>
  </r>
  <r>
    <x v="57"/>
    <x v="6"/>
    <x v="2"/>
  </r>
  <r>
    <x v="57"/>
    <x v="7"/>
    <x v="1"/>
  </r>
  <r>
    <x v="57"/>
    <x v="8"/>
    <x v="2"/>
  </r>
  <r>
    <x v="57"/>
    <x v="9"/>
    <x v="1"/>
  </r>
  <r>
    <x v="57"/>
    <x v="10"/>
    <x v="2"/>
  </r>
  <r>
    <x v="57"/>
    <x v="11"/>
    <x v="2"/>
  </r>
  <r>
    <x v="57"/>
    <x v="12"/>
    <x v="2"/>
  </r>
  <r>
    <x v="57"/>
    <x v="13"/>
    <x v="2"/>
  </r>
  <r>
    <x v="57"/>
    <x v="14"/>
    <x v="2"/>
  </r>
  <r>
    <x v="57"/>
    <x v="15"/>
    <x v="2"/>
  </r>
  <r>
    <x v="57"/>
    <x v="16"/>
    <x v="2"/>
  </r>
  <r>
    <x v="57"/>
    <x v="17"/>
    <x v="2"/>
  </r>
  <r>
    <x v="57"/>
    <x v="18"/>
    <x v="2"/>
  </r>
  <r>
    <x v="57"/>
    <x v="19"/>
    <x v="2"/>
  </r>
  <r>
    <x v="57"/>
    <x v="20"/>
    <x v="2"/>
  </r>
  <r>
    <x v="57"/>
    <x v="21"/>
    <x v="2"/>
  </r>
  <r>
    <x v="57"/>
    <x v="22"/>
    <x v="2"/>
  </r>
  <r>
    <x v="57"/>
    <x v="23"/>
    <x v="1"/>
  </r>
  <r>
    <x v="57"/>
    <x v="24"/>
    <x v="2"/>
  </r>
  <r>
    <x v="57"/>
    <x v="25"/>
    <x v="1"/>
  </r>
  <r>
    <x v="57"/>
    <x v="26"/>
    <x v="2"/>
  </r>
  <r>
    <x v="57"/>
    <x v="27"/>
    <x v="2"/>
  </r>
  <r>
    <x v="57"/>
    <x v="28"/>
    <x v="2"/>
  </r>
  <r>
    <x v="57"/>
    <x v="29"/>
    <x v="2"/>
  </r>
  <r>
    <x v="57"/>
    <x v="30"/>
    <x v="2"/>
  </r>
  <r>
    <x v="57"/>
    <x v="31"/>
    <x v="7"/>
  </r>
  <r>
    <x v="57"/>
    <x v="32"/>
    <x v="2"/>
  </r>
  <r>
    <x v="57"/>
    <x v="33"/>
    <x v="2"/>
  </r>
  <r>
    <x v="57"/>
    <x v="34"/>
    <x v="2"/>
  </r>
  <r>
    <x v="57"/>
    <x v="35"/>
    <x v="2"/>
  </r>
  <r>
    <x v="57"/>
    <x v="36"/>
    <x v="1"/>
  </r>
  <r>
    <x v="57"/>
    <x v="37"/>
    <x v="1"/>
  </r>
  <r>
    <x v="57"/>
    <x v="38"/>
    <x v="2"/>
  </r>
  <r>
    <x v="57"/>
    <x v="39"/>
    <x v="2"/>
  </r>
  <r>
    <x v="57"/>
    <x v="40"/>
    <x v="2"/>
  </r>
  <r>
    <x v="57"/>
    <x v="41"/>
    <x v="2"/>
  </r>
  <r>
    <x v="57"/>
    <x v="42"/>
    <x v="2"/>
  </r>
  <r>
    <x v="57"/>
    <x v="43"/>
    <x v="2"/>
  </r>
  <r>
    <x v="57"/>
    <x v="44"/>
    <x v="1"/>
  </r>
  <r>
    <x v="57"/>
    <x v="45"/>
    <x v="1"/>
  </r>
  <r>
    <x v="57"/>
    <x v="46"/>
    <x v="2"/>
  </r>
  <r>
    <x v="57"/>
    <x v="47"/>
    <x v="1"/>
  </r>
  <r>
    <x v="57"/>
    <x v="48"/>
    <x v="1"/>
  </r>
  <r>
    <x v="58"/>
    <x v="0"/>
    <x v="6"/>
  </r>
  <r>
    <x v="58"/>
    <x v="1"/>
    <x v="2"/>
  </r>
  <r>
    <x v="58"/>
    <x v="2"/>
    <x v="2"/>
  </r>
  <r>
    <x v="58"/>
    <x v="3"/>
    <x v="2"/>
  </r>
  <r>
    <x v="58"/>
    <x v="4"/>
    <x v="2"/>
  </r>
  <r>
    <x v="58"/>
    <x v="5"/>
    <x v="2"/>
  </r>
  <r>
    <x v="58"/>
    <x v="6"/>
    <x v="2"/>
  </r>
  <r>
    <x v="58"/>
    <x v="7"/>
    <x v="2"/>
  </r>
  <r>
    <x v="58"/>
    <x v="8"/>
    <x v="2"/>
  </r>
  <r>
    <x v="58"/>
    <x v="9"/>
    <x v="2"/>
  </r>
  <r>
    <x v="58"/>
    <x v="10"/>
    <x v="2"/>
  </r>
  <r>
    <x v="58"/>
    <x v="11"/>
    <x v="2"/>
  </r>
  <r>
    <x v="58"/>
    <x v="12"/>
    <x v="2"/>
  </r>
  <r>
    <x v="58"/>
    <x v="13"/>
    <x v="2"/>
  </r>
  <r>
    <x v="58"/>
    <x v="14"/>
    <x v="2"/>
  </r>
  <r>
    <x v="58"/>
    <x v="15"/>
    <x v="2"/>
  </r>
  <r>
    <x v="58"/>
    <x v="16"/>
    <x v="2"/>
  </r>
  <r>
    <x v="58"/>
    <x v="17"/>
    <x v="1"/>
  </r>
  <r>
    <x v="58"/>
    <x v="18"/>
    <x v="2"/>
  </r>
  <r>
    <x v="58"/>
    <x v="19"/>
    <x v="2"/>
  </r>
  <r>
    <x v="58"/>
    <x v="20"/>
    <x v="2"/>
  </r>
  <r>
    <x v="58"/>
    <x v="21"/>
    <x v="2"/>
  </r>
  <r>
    <x v="58"/>
    <x v="22"/>
    <x v="2"/>
  </r>
  <r>
    <x v="58"/>
    <x v="23"/>
    <x v="1"/>
  </r>
  <r>
    <x v="58"/>
    <x v="24"/>
    <x v="2"/>
  </r>
  <r>
    <x v="58"/>
    <x v="25"/>
    <x v="1"/>
  </r>
  <r>
    <x v="58"/>
    <x v="26"/>
    <x v="2"/>
  </r>
  <r>
    <x v="58"/>
    <x v="27"/>
    <x v="2"/>
  </r>
  <r>
    <x v="58"/>
    <x v="28"/>
    <x v="2"/>
  </r>
  <r>
    <x v="58"/>
    <x v="29"/>
    <x v="2"/>
  </r>
  <r>
    <x v="58"/>
    <x v="30"/>
    <x v="2"/>
  </r>
  <r>
    <x v="58"/>
    <x v="31"/>
    <x v="1"/>
  </r>
  <r>
    <x v="58"/>
    <x v="32"/>
    <x v="2"/>
  </r>
  <r>
    <x v="58"/>
    <x v="33"/>
    <x v="2"/>
  </r>
  <r>
    <x v="58"/>
    <x v="34"/>
    <x v="2"/>
  </r>
  <r>
    <x v="58"/>
    <x v="35"/>
    <x v="2"/>
  </r>
  <r>
    <x v="58"/>
    <x v="36"/>
    <x v="1"/>
  </r>
  <r>
    <x v="58"/>
    <x v="37"/>
    <x v="1"/>
  </r>
  <r>
    <x v="58"/>
    <x v="38"/>
    <x v="2"/>
  </r>
  <r>
    <x v="58"/>
    <x v="39"/>
    <x v="2"/>
  </r>
  <r>
    <x v="58"/>
    <x v="40"/>
    <x v="2"/>
  </r>
  <r>
    <x v="58"/>
    <x v="41"/>
    <x v="1"/>
  </r>
  <r>
    <x v="58"/>
    <x v="42"/>
    <x v="2"/>
  </r>
  <r>
    <x v="58"/>
    <x v="43"/>
    <x v="2"/>
  </r>
  <r>
    <x v="58"/>
    <x v="44"/>
    <x v="1"/>
  </r>
  <r>
    <x v="58"/>
    <x v="45"/>
    <x v="1"/>
  </r>
  <r>
    <x v="58"/>
    <x v="46"/>
    <x v="2"/>
  </r>
  <r>
    <x v="58"/>
    <x v="47"/>
    <x v="2"/>
  </r>
  <r>
    <x v="58"/>
    <x v="48"/>
    <x v="1"/>
  </r>
  <r>
    <x v="59"/>
    <x v="0"/>
    <x v="6"/>
  </r>
  <r>
    <x v="59"/>
    <x v="1"/>
    <x v="1"/>
  </r>
  <r>
    <x v="59"/>
    <x v="2"/>
    <x v="2"/>
  </r>
  <r>
    <x v="59"/>
    <x v="3"/>
    <x v="1"/>
  </r>
  <r>
    <x v="59"/>
    <x v="4"/>
    <x v="2"/>
  </r>
  <r>
    <x v="59"/>
    <x v="5"/>
    <x v="1"/>
  </r>
  <r>
    <x v="59"/>
    <x v="6"/>
    <x v="2"/>
  </r>
  <r>
    <x v="59"/>
    <x v="7"/>
    <x v="1"/>
  </r>
  <r>
    <x v="59"/>
    <x v="8"/>
    <x v="2"/>
  </r>
  <r>
    <x v="59"/>
    <x v="9"/>
    <x v="5"/>
  </r>
  <r>
    <x v="59"/>
    <x v="10"/>
    <x v="2"/>
  </r>
  <r>
    <x v="59"/>
    <x v="11"/>
    <x v="2"/>
  </r>
  <r>
    <x v="59"/>
    <x v="12"/>
    <x v="2"/>
  </r>
  <r>
    <x v="59"/>
    <x v="13"/>
    <x v="2"/>
  </r>
  <r>
    <x v="59"/>
    <x v="14"/>
    <x v="2"/>
  </r>
  <r>
    <x v="59"/>
    <x v="15"/>
    <x v="2"/>
  </r>
  <r>
    <x v="59"/>
    <x v="16"/>
    <x v="2"/>
  </r>
  <r>
    <x v="59"/>
    <x v="17"/>
    <x v="2"/>
  </r>
  <r>
    <x v="59"/>
    <x v="18"/>
    <x v="2"/>
  </r>
  <r>
    <x v="59"/>
    <x v="19"/>
    <x v="2"/>
  </r>
  <r>
    <x v="59"/>
    <x v="20"/>
    <x v="2"/>
  </r>
  <r>
    <x v="59"/>
    <x v="21"/>
    <x v="2"/>
  </r>
  <r>
    <x v="59"/>
    <x v="22"/>
    <x v="2"/>
  </r>
  <r>
    <x v="59"/>
    <x v="23"/>
    <x v="2"/>
  </r>
  <r>
    <x v="59"/>
    <x v="24"/>
    <x v="2"/>
  </r>
  <r>
    <x v="59"/>
    <x v="25"/>
    <x v="2"/>
  </r>
  <r>
    <x v="59"/>
    <x v="26"/>
    <x v="2"/>
  </r>
  <r>
    <x v="59"/>
    <x v="27"/>
    <x v="2"/>
  </r>
  <r>
    <x v="59"/>
    <x v="28"/>
    <x v="2"/>
  </r>
  <r>
    <x v="59"/>
    <x v="29"/>
    <x v="2"/>
  </r>
  <r>
    <x v="59"/>
    <x v="30"/>
    <x v="2"/>
  </r>
  <r>
    <x v="59"/>
    <x v="31"/>
    <x v="3"/>
  </r>
  <r>
    <x v="59"/>
    <x v="32"/>
    <x v="2"/>
  </r>
  <r>
    <x v="59"/>
    <x v="33"/>
    <x v="1"/>
  </r>
  <r>
    <x v="59"/>
    <x v="34"/>
    <x v="1"/>
  </r>
  <r>
    <x v="59"/>
    <x v="35"/>
    <x v="1"/>
  </r>
  <r>
    <x v="59"/>
    <x v="36"/>
    <x v="1"/>
  </r>
  <r>
    <x v="59"/>
    <x v="37"/>
    <x v="1"/>
  </r>
  <r>
    <x v="59"/>
    <x v="38"/>
    <x v="2"/>
  </r>
  <r>
    <x v="59"/>
    <x v="39"/>
    <x v="2"/>
  </r>
  <r>
    <x v="59"/>
    <x v="40"/>
    <x v="2"/>
  </r>
  <r>
    <x v="59"/>
    <x v="41"/>
    <x v="1"/>
  </r>
  <r>
    <x v="59"/>
    <x v="42"/>
    <x v="2"/>
  </r>
  <r>
    <x v="59"/>
    <x v="43"/>
    <x v="2"/>
  </r>
  <r>
    <x v="59"/>
    <x v="44"/>
    <x v="1"/>
  </r>
  <r>
    <x v="59"/>
    <x v="45"/>
    <x v="2"/>
  </r>
  <r>
    <x v="59"/>
    <x v="46"/>
    <x v="1"/>
  </r>
  <r>
    <x v="59"/>
    <x v="47"/>
    <x v="1"/>
  </r>
  <r>
    <x v="59"/>
    <x v="48"/>
    <x v="1"/>
  </r>
  <r>
    <x v="60"/>
    <x v="0"/>
    <x v="10"/>
  </r>
  <r>
    <x v="60"/>
    <x v="1"/>
    <x v="2"/>
  </r>
  <r>
    <x v="60"/>
    <x v="2"/>
    <x v="2"/>
  </r>
  <r>
    <x v="60"/>
    <x v="3"/>
    <x v="2"/>
  </r>
  <r>
    <x v="60"/>
    <x v="4"/>
    <x v="2"/>
  </r>
  <r>
    <x v="60"/>
    <x v="5"/>
    <x v="1"/>
  </r>
  <r>
    <x v="60"/>
    <x v="6"/>
    <x v="2"/>
  </r>
  <r>
    <x v="60"/>
    <x v="7"/>
    <x v="1"/>
  </r>
  <r>
    <x v="60"/>
    <x v="8"/>
    <x v="2"/>
  </r>
  <r>
    <x v="60"/>
    <x v="9"/>
    <x v="1"/>
  </r>
  <r>
    <x v="60"/>
    <x v="10"/>
    <x v="2"/>
  </r>
  <r>
    <x v="60"/>
    <x v="11"/>
    <x v="2"/>
  </r>
  <r>
    <x v="60"/>
    <x v="12"/>
    <x v="2"/>
  </r>
  <r>
    <x v="60"/>
    <x v="13"/>
    <x v="2"/>
  </r>
  <r>
    <x v="60"/>
    <x v="14"/>
    <x v="2"/>
  </r>
  <r>
    <x v="60"/>
    <x v="15"/>
    <x v="2"/>
  </r>
  <r>
    <x v="60"/>
    <x v="16"/>
    <x v="2"/>
  </r>
  <r>
    <x v="60"/>
    <x v="17"/>
    <x v="2"/>
  </r>
  <r>
    <x v="60"/>
    <x v="18"/>
    <x v="2"/>
  </r>
  <r>
    <x v="60"/>
    <x v="19"/>
    <x v="2"/>
  </r>
  <r>
    <x v="60"/>
    <x v="20"/>
    <x v="2"/>
  </r>
  <r>
    <x v="60"/>
    <x v="21"/>
    <x v="2"/>
  </r>
  <r>
    <x v="60"/>
    <x v="22"/>
    <x v="2"/>
  </r>
  <r>
    <x v="60"/>
    <x v="23"/>
    <x v="1"/>
  </r>
  <r>
    <x v="60"/>
    <x v="24"/>
    <x v="2"/>
  </r>
  <r>
    <x v="60"/>
    <x v="25"/>
    <x v="2"/>
  </r>
  <r>
    <x v="60"/>
    <x v="26"/>
    <x v="2"/>
  </r>
  <r>
    <x v="60"/>
    <x v="27"/>
    <x v="2"/>
  </r>
  <r>
    <x v="60"/>
    <x v="28"/>
    <x v="2"/>
  </r>
  <r>
    <x v="60"/>
    <x v="29"/>
    <x v="2"/>
  </r>
  <r>
    <x v="60"/>
    <x v="30"/>
    <x v="2"/>
  </r>
  <r>
    <x v="60"/>
    <x v="31"/>
    <x v="7"/>
  </r>
  <r>
    <x v="60"/>
    <x v="32"/>
    <x v="2"/>
  </r>
  <r>
    <x v="60"/>
    <x v="33"/>
    <x v="2"/>
  </r>
  <r>
    <x v="60"/>
    <x v="34"/>
    <x v="2"/>
  </r>
  <r>
    <x v="60"/>
    <x v="35"/>
    <x v="1"/>
  </r>
  <r>
    <x v="60"/>
    <x v="36"/>
    <x v="1"/>
  </r>
  <r>
    <x v="60"/>
    <x v="37"/>
    <x v="1"/>
  </r>
  <r>
    <x v="60"/>
    <x v="38"/>
    <x v="2"/>
  </r>
  <r>
    <x v="60"/>
    <x v="39"/>
    <x v="2"/>
  </r>
  <r>
    <x v="60"/>
    <x v="40"/>
    <x v="2"/>
  </r>
  <r>
    <x v="60"/>
    <x v="41"/>
    <x v="2"/>
  </r>
  <r>
    <x v="60"/>
    <x v="42"/>
    <x v="2"/>
  </r>
  <r>
    <x v="60"/>
    <x v="43"/>
    <x v="2"/>
  </r>
  <r>
    <x v="60"/>
    <x v="44"/>
    <x v="1"/>
  </r>
  <r>
    <x v="60"/>
    <x v="45"/>
    <x v="1"/>
  </r>
  <r>
    <x v="60"/>
    <x v="46"/>
    <x v="1"/>
  </r>
  <r>
    <x v="60"/>
    <x v="47"/>
    <x v="1"/>
  </r>
  <r>
    <x v="60"/>
    <x v="48"/>
    <x v="1"/>
  </r>
  <r>
    <x v="61"/>
    <x v="0"/>
    <x v="12"/>
  </r>
  <r>
    <x v="61"/>
    <x v="1"/>
    <x v="2"/>
  </r>
  <r>
    <x v="61"/>
    <x v="2"/>
    <x v="2"/>
  </r>
  <r>
    <x v="61"/>
    <x v="3"/>
    <x v="2"/>
  </r>
  <r>
    <x v="61"/>
    <x v="4"/>
    <x v="2"/>
  </r>
  <r>
    <x v="61"/>
    <x v="5"/>
    <x v="2"/>
  </r>
  <r>
    <x v="61"/>
    <x v="6"/>
    <x v="2"/>
  </r>
  <r>
    <x v="61"/>
    <x v="7"/>
    <x v="1"/>
  </r>
  <r>
    <x v="61"/>
    <x v="8"/>
    <x v="2"/>
  </r>
  <r>
    <x v="61"/>
    <x v="9"/>
    <x v="1"/>
  </r>
  <r>
    <x v="61"/>
    <x v="10"/>
    <x v="2"/>
  </r>
  <r>
    <x v="61"/>
    <x v="11"/>
    <x v="2"/>
  </r>
  <r>
    <x v="61"/>
    <x v="12"/>
    <x v="2"/>
  </r>
  <r>
    <x v="61"/>
    <x v="13"/>
    <x v="2"/>
  </r>
  <r>
    <x v="61"/>
    <x v="14"/>
    <x v="2"/>
  </r>
  <r>
    <x v="61"/>
    <x v="15"/>
    <x v="2"/>
  </r>
  <r>
    <x v="61"/>
    <x v="16"/>
    <x v="2"/>
  </r>
  <r>
    <x v="61"/>
    <x v="17"/>
    <x v="1"/>
  </r>
  <r>
    <x v="61"/>
    <x v="18"/>
    <x v="2"/>
  </r>
  <r>
    <x v="61"/>
    <x v="19"/>
    <x v="2"/>
  </r>
  <r>
    <x v="61"/>
    <x v="20"/>
    <x v="2"/>
  </r>
  <r>
    <x v="61"/>
    <x v="21"/>
    <x v="2"/>
  </r>
  <r>
    <x v="61"/>
    <x v="22"/>
    <x v="2"/>
  </r>
  <r>
    <x v="61"/>
    <x v="23"/>
    <x v="1"/>
  </r>
  <r>
    <x v="61"/>
    <x v="24"/>
    <x v="2"/>
  </r>
  <r>
    <x v="61"/>
    <x v="25"/>
    <x v="1"/>
  </r>
  <r>
    <x v="61"/>
    <x v="26"/>
    <x v="2"/>
  </r>
  <r>
    <x v="61"/>
    <x v="27"/>
    <x v="2"/>
  </r>
  <r>
    <x v="61"/>
    <x v="28"/>
    <x v="2"/>
  </r>
  <r>
    <x v="61"/>
    <x v="29"/>
    <x v="2"/>
  </r>
  <r>
    <x v="61"/>
    <x v="30"/>
    <x v="2"/>
  </r>
  <r>
    <x v="61"/>
    <x v="31"/>
    <x v="7"/>
  </r>
  <r>
    <x v="61"/>
    <x v="32"/>
    <x v="2"/>
  </r>
  <r>
    <x v="61"/>
    <x v="33"/>
    <x v="2"/>
  </r>
  <r>
    <x v="61"/>
    <x v="34"/>
    <x v="2"/>
  </r>
  <r>
    <x v="61"/>
    <x v="35"/>
    <x v="2"/>
  </r>
  <r>
    <x v="61"/>
    <x v="36"/>
    <x v="1"/>
  </r>
  <r>
    <x v="61"/>
    <x v="37"/>
    <x v="1"/>
  </r>
  <r>
    <x v="61"/>
    <x v="38"/>
    <x v="2"/>
  </r>
  <r>
    <x v="61"/>
    <x v="39"/>
    <x v="2"/>
  </r>
  <r>
    <x v="61"/>
    <x v="40"/>
    <x v="2"/>
  </r>
  <r>
    <x v="61"/>
    <x v="41"/>
    <x v="1"/>
  </r>
  <r>
    <x v="61"/>
    <x v="42"/>
    <x v="2"/>
  </r>
  <r>
    <x v="61"/>
    <x v="43"/>
    <x v="2"/>
  </r>
  <r>
    <x v="61"/>
    <x v="44"/>
    <x v="1"/>
  </r>
  <r>
    <x v="61"/>
    <x v="45"/>
    <x v="1"/>
  </r>
  <r>
    <x v="61"/>
    <x v="46"/>
    <x v="2"/>
  </r>
  <r>
    <x v="61"/>
    <x v="47"/>
    <x v="2"/>
  </r>
  <r>
    <x v="61"/>
    <x v="48"/>
    <x v="1"/>
  </r>
  <r>
    <x v="62"/>
    <x v="0"/>
    <x v="17"/>
  </r>
  <r>
    <x v="62"/>
    <x v="1"/>
    <x v="2"/>
  </r>
  <r>
    <x v="62"/>
    <x v="2"/>
    <x v="2"/>
  </r>
  <r>
    <x v="62"/>
    <x v="3"/>
    <x v="1"/>
  </r>
  <r>
    <x v="62"/>
    <x v="4"/>
    <x v="2"/>
  </r>
  <r>
    <x v="62"/>
    <x v="5"/>
    <x v="1"/>
  </r>
  <r>
    <x v="62"/>
    <x v="6"/>
    <x v="2"/>
  </r>
  <r>
    <x v="62"/>
    <x v="7"/>
    <x v="1"/>
  </r>
  <r>
    <x v="62"/>
    <x v="8"/>
    <x v="2"/>
  </r>
  <r>
    <x v="62"/>
    <x v="9"/>
    <x v="1"/>
  </r>
  <r>
    <x v="62"/>
    <x v="10"/>
    <x v="2"/>
  </r>
  <r>
    <x v="62"/>
    <x v="11"/>
    <x v="2"/>
  </r>
  <r>
    <x v="62"/>
    <x v="12"/>
    <x v="2"/>
  </r>
  <r>
    <x v="62"/>
    <x v="13"/>
    <x v="2"/>
  </r>
  <r>
    <x v="62"/>
    <x v="14"/>
    <x v="2"/>
  </r>
  <r>
    <x v="62"/>
    <x v="15"/>
    <x v="2"/>
  </r>
  <r>
    <x v="62"/>
    <x v="16"/>
    <x v="2"/>
  </r>
  <r>
    <x v="62"/>
    <x v="17"/>
    <x v="2"/>
  </r>
  <r>
    <x v="62"/>
    <x v="18"/>
    <x v="2"/>
  </r>
  <r>
    <x v="62"/>
    <x v="19"/>
    <x v="2"/>
  </r>
  <r>
    <x v="62"/>
    <x v="20"/>
    <x v="1"/>
  </r>
  <r>
    <x v="62"/>
    <x v="21"/>
    <x v="2"/>
  </r>
  <r>
    <x v="62"/>
    <x v="22"/>
    <x v="2"/>
  </r>
  <r>
    <x v="62"/>
    <x v="23"/>
    <x v="2"/>
  </r>
  <r>
    <x v="62"/>
    <x v="24"/>
    <x v="2"/>
  </r>
  <r>
    <x v="62"/>
    <x v="25"/>
    <x v="2"/>
  </r>
  <r>
    <x v="62"/>
    <x v="26"/>
    <x v="2"/>
  </r>
  <r>
    <x v="62"/>
    <x v="27"/>
    <x v="2"/>
  </r>
  <r>
    <x v="62"/>
    <x v="28"/>
    <x v="2"/>
  </r>
  <r>
    <x v="62"/>
    <x v="29"/>
    <x v="2"/>
  </r>
  <r>
    <x v="62"/>
    <x v="30"/>
    <x v="1"/>
  </r>
  <r>
    <x v="62"/>
    <x v="31"/>
    <x v="7"/>
  </r>
  <r>
    <x v="62"/>
    <x v="32"/>
    <x v="2"/>
  </r>
  <r>
    <x v="62"/>
    <x v="33"/>
    <x v="2"/>
  </r>
  <r>
    <x v="62"/>
    <x v="34"/>
    <x v="1"/>
  </r>
  <r>
    <x v="62"/>
    <x v="35"/>
    <x v="1"/>
  </r>
  <r>
    <x v="62"/>
    <x v="36"/>
    <x v="1"/>
  </r>
  <r>
    <x v="62"/>
    <x v="37"/>
    <x v="1"/>
  </r>
  <r>
    <x v="62"/>
    <x v="38"/>
    <x v="2"/>
  </r>
  <r>
    <x v="62"/>
    <x v="39"/>
    <x v="2"/>
  </r>
  <r>
    <x v="62"/>
    <x v="40"/>
    <x v="2"/>
  </r>
  <r>
    <x v="62"/>
    <x v="41"/>
    <x v="2"/>
  </r>
  <r>
    <x v="62"/>
    <x v="42"/>
    <x v="2"/>
  </r>
  <r>
    <x v="62"/>
    <x v="43"/>
    <x v="1"/>
  </r>
  <r>
    <x v="62"/>
    <x v="44"/>
    <x v="1"/>
  </r>
  <r>
    <x v="62"/>
    <x v="45"/>
    <x v="1"/>
  </r>
  <r>
    <x v="62"/>
    <x v="46"/>
    <x v="1"/>
  </r>
  <r>
    <x v="62"/>
    <x v="47"/>
    <x v="2"/>
  </r>
  <r>
    <x v="62"/>
    <x v="48"/>
    <x v="1"/>
  </r>
  <r>
    <x v="63"/>
    <x v="0"/>
    <x v="14"/>
  </r>
  <r>
    <x v="63"/>
    <x v="1"/>
    <x v="2"/>
  </r>
  <r>
    <x v="63"/>
    <x v="2"/>
    <x v="2"/>
  </r>
  <r>
    <x v="63"/>
    <x v="3"/>
    <x v="2"/>
  </r>
  <r>
    <x v="63"/>
    <x v="4"/>
    <x v="2"/>
  </r>
  <r>
    <x v="63"/>
    <x v="5"/>
    <x v="2"/>
  </r>
  <r>
    <x v="63"/>
    <x v="6"/>
    <x v="2"/>
  </r>
  <r>
    <x v="63"/>
    <x v="7"/>
    <x v="2"/>
  </r>
  <r>
    <x v="63"/>
    <x v="8"/>
    <x v="2"/>
  </r>
  <r>
    <x v="63"/>
    <x v="9"/>
    <x v="2"/>
  </r>
  <r>
    <x v="63"/>
    <x v="10"/>
    <x v="2"/>
  </r>
  <r>
    <x v="63"/>
    <x v="11"/>
    <x v="2"/>
  </r>
  <r>
    <x v="63"/>
    <x v="12"/>
    <x v="2"/>
  </r>
  <r>
    <x v="63"/>
    <x v="13"/>
    <x v="2"/>
  </r>
  <r>
    <x v="63"/>
    <x v="14"/>
    <x v="2"/>
  </r>
  <r>
    <x v="63"/>
    <x v="15"/>
    <x v="2"/>
  </r>
  <r>
    <x v="63"/>
    <x v="16"/>
    <x v="2"/>
  </r>
  <r>
    <x v="63"/>
    <x v="17"/>
    <x v="1"/>
  </r>
  <r>
    <x v="63"/>
    <x v="18"/>
    <x v="2"/>
  </r>
  <r>
    <x v="63"/>
    <x v="19"/>
    <x v="2"/>
  </r>
  <r>
    <x v="63"/>
    <x v="20"/>
    <x v="2"/>
  </r>
  <r>
    <x v="63"/>
    <x v="21"/>
    <x v="1"/>
  </r>
  <r>
    <x v="63"/>
    <x v="22"/>
    <x v="2"/>
  </r>
  <r>
    <x v="63"/>
    <x v="23"/>
    <x v="2"/>
  </r>
  <r>
    <x v="63"/>
    <x v="24"/>
    <x v="2"/>
  </r>
  <r>
    <x v="63"/>
    <x v="25"/>
    <x v="1"/>
  </r>
  <r>
    <x v="63"/>
    <x v="26"/>
    <x v="2"/>
  </r>
  <r>
    <x v="63"/>
    <x v="27"/>
    <x v="1"/>
  </r>
  <r>
    <x v="63"/>
    <x v="28"/>
    <x v="2"/>
  </r>
  <r>
    <x v="63"/>
    <x v="29"/>
    <x v="2"/>
  </r>
  <r>
    <x v="63"/>
    <x v="30"/>
    <x v="2"/>
  </r>
  <r>
    <x v="63"/>
    <x v="31"/>
    <x v="1"/>
  </r>
  <r>
    <x v="63"/>
    <x v="32"/>
    <x v="2"/>
  </r>
  <r>
    <x v="63"/>
    <x v="33"/>
    <x v="2"/>
  </r>
  <r>
    <x v="63"/>
    <x v="34"/>
    <x v="2"/>
  </r>
  <r>
    <x v="63"/>
    <x v="35"/>
    <x v="2"/>
  </r>
  <r>
    <x v="63"/>
    <x v="36"/>
    <x v="2"/>
  </r>
  <r>
    <x v="63"/>
    <x v="37"/>
    <x v="2"/>
  </r>
  <r>
    <x v="63"/>
    <x v="38"/>
    <x v="2"/>
  </r>
  <r>
    <x v="63"/>
    <x v="39"/>
    <x v="2"/>
  </r>
  <r>
    <x v="63"/>
    <x v="40"/>
    <x v="2"/>
  </r>
  <r>
    <x v="63"/>
    <x v="41"/>
    <x v="1"/>
  </r>
  <r>
    <x v="63"/>
    <x v="42"/>
    <x v="2"/>
  </r>
  <r>
    <x v="63"/>
    <x v="43"/>
    <x v="1"/>
  </r>
  <r>
    <x v="63"/>
    <x v="44"/>
    <x v="2"/>
  </r>
  <r>
    <x v="63"/>
    <x v="45"/>
    <x v="1"/>
  </r>
  <r>
    <x v="63"/>
    <x v="46"/>
    <x v="1"/>
  </r>
  <r>
    <x v="63"/>
    <x v="47"/>
    <x v="2"/>
  </r>
  <r>
    <x v="63"/>
    <x v="48"/>
    <x v="1"/>
  </r>
  <r>
    <x v="64"/>
    <x v="0"/>
    <x v="6"/>
  </r>
  <r>
    <x v="64"/>
    <x v="1"/>
    <x v="2"/>
  </r>
  <r>
    <x v="64"/>
    <x v="2"/>
    <x v="2"/>
  </r>
  <r>
    <x v="64"/>
    <x v="3"/>
    <x v="2"/>
  </r>
  <r>
    <x v="64"/>
    <x v="4"/>
    <x v="2"/>
  </r>
  <r>
    <x v="64"/>
    <x v="5"/>
    <x v="1"/>
  </r>
  <r>
    <x v="64"/>
    <x v="6"/>
    <x v="2"/>
  </r>
  <r>
    <x v="64"/>
    <x v="7"/>
    <x v="1"/>
  </r>
  <r>
    <x v="64"/>
    <x v="8"/>
    <x v="2"/>
  </r>
  <r>
    <x v="64"/>
    <x v="9"/>
    <x v="1"/>
  </r>
  <r>
    <x v="64"/>
    <x v="10"/>
    <x v="2"/>
  </r>
  <r>
    <x v="64"/>
    <x v="11"/>
    <x v="7"/>
  </r>
  <r>
    <x v="64"/>
    <x v="12"/>
    <x v="2"/>
  </r>
  <r>
    <x v="64"/>
    <x v="13"/>
    <x v="2"/>
  </r>
  <r>
    <x v="64"/>
    <x v="14"/>
    <x v="2"/>
  </r>
  <r>
    <x v="64"/>
    <x v="15"/>
    <x v="2"/>
  </r>
  <r>
    <x v="64"/>
    <x v="16"/>
    <x v="2"/>
  </r>
  <r>
    <x v="64"/>
    <x v="17"/>
    <x v="2"/>
  </r>
  <r>
    <x v="64"/>
    <x v="18"/>
    <x v="2"/>
  </r>
  <r>
    <x v="64"/>
    <x v="19"/>
    <x v="2"/>
  </r>
  <r>
    <x v="64"/>
    <x v="20"/>
    <x v="2"/>
  </r>
  <r>
    <x v="64"/>
    <x v="21"/>
    <x v="2"/>
  </r>
  <r>
    <x v="64"/>
    <x v="22"/>
    <x v="2"/>
  </r>
  <r>
    <x v="64"/>
    <x v="23"/>
    <x v="2"/>
  </r>
  <r>
    <x v="64"/>
    <x v="24"/>
    <x v="2"/>
  </r>
  <r>
    <x v="64"/>
    <x v="25"/>
    <x v="2"/>
  </r>
  <r>
    <x v="64"/>
    <x v="26"/>
    <x v="2"/>
  </r>
  <r>
    <x v="64"/>
    <x v="27"/>
    <x v="2"/>
  </r>
  <r>
    <x v="64"/>
    <x v="28"/>
    <x v="2"/>
  </r>
  <r>
    <x v="64"/>
    <x v="29"/>
    <x v="2"/>
  </r>
  <r>
    <x v="64"/>
    <x v="30"/>
    <x v="2"/>
  </r>
  <r>
    <x v="64"/>
    <x v="31"/>
    <x v="7"/>
  </r>
  <r>
    <x v="64"/>
    <x v="32"/>
    <x v="2"/>
  </r>
  <r>
    <x v="64"/>
    <x v="33"/>
    <x v="2"/>
  </r>
  <r>
    <x v="64"/>
    <x v="34"/>
    <x v="2"/>
  </r>
  <r>
    <x v="64"/>
    <x v="35"/>
    <x v="1"/>
  </r>
  <r>
    <x v="64"/>
    <x v="36"/>
    <x v="1"/>
  </r>
  <r>
    <x v="64"/>
    <x v="37"/>
    <x v="1"/>
  </r>
  <r>
    <x v="64"/>
    <x v="38"/>
    <x v="1"/>
  </r>
  <r>
    <x v="64"/>
    <x v="39"/>
    <x v="2"/>
  </r>
  <r>
    <x v="64"/>
    <x v="40"/>
    <x v="2"/>
  </r>
  <r>
    <x v="64"/>
    <x v="41"/>
    <x v="2"/>
  </r>
  <r>
    <x v="64"/>
    <x v="42"/>
    <x v="2"/>
  </r>
  <r>
    <x v="64"/>
    <x v="43"/>
    <x v="2"/>
  </r>
  <r>
    <x v="64"/>
    <x v="44"/>
    <x v="2"/>
  </r>
  <r>
    <x v="64"/>
    <x v="45"/>
    <x v="2"/>
  </r>
  <r>
    <x v="64"/>
    <x v="46"/>
    <x v="2"/>
  </r>
  <r>
    <x v="64"/>
    <x v="47"/>
    <x v="2"/>
  </r>
  <r>
    <x v="64"/>
    <x v="48"/>
    <x v="1"/>
  </r>
  <r>
    <x v="65"/>
    <x v="0"/>
    <x v="6"/>
  </r>
  <r>
    <x v="65"/>
    <x v="1"/>
    <x v="2"/>
  </r>
  <r>
    <x v="65"/>
    <x v="2"/>
    <x v="2"/>
  </r>
  <r>
    <x v="65"/>
    <x v="3"/>
    <x v="2"/>
  </r>
  <r>
    <x v="65"/>
    <x v="4"/>
    <x v="2"/>
  </r>
  <r>
    <x v="65"/>
    <x v="5"/>
    <x v="1"/>
  </r>
  <r>
    <x v="65"/>
    <x v="6"/>
    <x v="2"/>
  </r>
  <r>
    <x v="65"/>
    <x v="7"/>
    <x v="1"/>
  </r>
  <r>
    <x v="65"/>
    <x v="8"/>
    <x v="2"/>
  </r>
  <r>
    <x v="65"/>
    <x v="9"/>
    <x v="1"/>
  </r>
  <r>
    <x v="65"/>
    <x v="10"/>
    <x v="2"/>
  </r>
  <r>
    <x v="65"/>
    <x v="11"/>
    <x v="2"/>
  </r>
  <r>
    <x v="65"/>
    <x v="12"/>
    <x v="2"/>
  </r>
  <r>
    <x v="65"/>
    <x v="13"/>
    <x v="2"/>
  </r>
  <r>
    <x v="65"/>
    <x v="14"/>
    <x v="2"/>
  </r>
  <r>
    <x v="65"/>
    <x v="15"/>
    <x v="2"/>
  </r>
  <r>
    <x v="65"/>
    <x v="16"/>
    <x v="2"/>
  </r>
  <r>
    <x v="65"/>
    <x v="17"/>
    <x v="1"/>
  </r>
  <r>
    <x v="65"/>
    <x v="18"/>
    <x v="2"/>
  </r>
  <r>
    <x v="65"/>
    <x v="19"/>
    <x v="2"/>
  </r>
  <r>
    <x v="65"/>
    <x v="20"/>
    <x v="2"/>
  </r>
  <r>
    <x v="65"/>
    <x v="21"/>
    <x v="2"/>
  </r>
  <r>
    <x v="65"/>
    <x v="22"/>
    <x v="2"/>
  </r>
  <r>
    <x v="65"/>
    <x v="23"/>
    <x v="1"/>
  </r>
  <r>
    <x v="65"/>
    <x v="24"/>
    <x v="2"/>
  </r>
  <r>
    <x v="65"/>
    <x v="25"/>
    <x v="2"/>
  </r>
  <r>
    <x v="65"/>
    <x v="26"/>
    <x v="2"/>
  </r>
  <r>
    <x v="65"/>
    <x v="27"/>
    <x v="2"/>
  </r>
  <r>
    <x v="65"/>
    <x v="28"/>
    <x v="2"/>
  </r>
  <r>
    <x v="65"/>
    <x v="29"/>
    <x v="2"/>
  </r>
  <r>
    <x v="65"/>
    <x v="30"/>
    <x v="2"/>
  </r>
  <r>
    <x v="65"/>
    <x v="31"/>
    <x v="7"/>
  </r>
  <r>
    <x v="65"/>
    <x v="32"/>
    <x v="2"/>
  </r>
  <r>
    <x v="65"/>
    <x v="33"/>
    <x v="2"/>
  </r>
  <r>
    <x v="65"/>
    <x v="34"/>
    <x v="2"/>
  </r>
  <r>
    <x v="65"/>
    <x v="35"/>
    <x v="1"/>
  </r>
  <r>
    <x v="65"/>
    <x v="36"/>
    <x v="1"/>
  </r>
  <r>
    <x v="65"/>
    <x v="37"/>
    <x v="1"/>
  </r>
  <r>
    <x v="65"/>
    <x v="38"/>
    <x v="2"/>
  </r>
  <r>
    <x v="65"/>
    <x v="39"/>
    <x v="2"/>
  </r>
  <r>
    <x v="65"/>
    <x v="40"/>
    <x v="2"/>
  </r>
  <r>
    <x v="65"/>
    <x v="41"/>
    <x v="1"/>
  </r>
  <r>
    <x v="65"/>
    <x v="42"/>
    <x v="2"/>
  </r>
  <r>
    <x v="65"/>
    <x v="43"/>
    <x v="2"/>
  </r>
  <r>
    <x v="65"/>
    <x v="44"/>
    <x v="1"/>
  </r>
  <r>
    <x v="65"/>
    <x v="45"/>
    <x v="2"/>
  </r>
  <r>
    <x v="65"/>
    <x v="46"/>
    <x v="2"/>
  </r>
  <r>
    <x v="65"/>
    <x v="47"/>
    <x v="1"/>
  </r>
  <r>
    <x v="65"/>
    <x v="48"/>
    <x v="1"/>
  </r>
  <r>
    <x v="66"/>
    <x v="0"/>
    <x v="10"/>
  </r>
  <r>
    <x v="66"/>
    <x v="1"/>
    <x v="2"/>
  </r>
  <r>
    <x v="66"/>
    <x v="2"/>
    <x v="2"/>
  </r>
  <r>
    <x v="66"/>
    <x v="3"/>
    <x v="1"/>
  </r>
  <r>
    <x v="66"/>
    <x v="4"/>
    <x v="2"/>
  </r>
  <r>
    <x v="66"/>
    <x v="5"/>
    <x v="1"/>
  </r>
  <r>
    <x v="66"/>
    <x v="6"/>
    <x v="2"/>
  </r>
  <r>
    <x v="66"/>
    <x v="7"/>
    <x v="7"/>
  </r>
  <r>
    <x v="66"/>
    <x v="8"/>
    <x v="2"/>
  </r>
  <r>
    <x v="66"/>
    <x v="9"/>
    <x v="7"/>
  </r>
  <r>
    <x v="66"/>
    <x v="10"/>
    <x v="2"/>
  </r>
  <r>
    <x v="66"/>
    <x v="11"/>
    <x v="2"/>
  </r>
  <r>
    <x v="66"/>
    <x v="12"/>
    <x v="2"/>
  </r>
  <r>
    <x v="66"/>
    <x v="13"/>
    <x v="2"/>
  </r>
  <r>
    <x v="66"/>
    <x v="14"/>
    <x v="2"/>
  </r>
  <r>
    <x v="66"/>
    <x v="15"/>
    <x v="2"/>
  </r>
  <r>
    <x v="66"/>
    <x v="16"/>
    <x v="2"/>
  </r>
  <r>
    <x v="66"/>
    <x v="17"/>
    <x v="2"/>
  </r>
  <r>
    <x v="66"/>
    <x v="18"/>
    <x v="2"/>
  </r>
  <r>
    <x v="66"/>
    <x v="19"/>
    <x v="2"/>
  </r>
  <r>
    <x v="66"/>
    <x v="20"/>
    <x v="2"/>
  </r>
  <r>
    <x v="66"/>
    <x v="21"/>
    <x v="2"/>
  </r>
  <r>
    <x v="66"/>
    <x v="22"/>
    <x v="2"/>
  </r>
  <r>
    <x v="66"/>
    <x v="23"/>
    <x v="2"/>
  </r>
  <r>
    <x v="66"/>
    <x v="24"/>
    <x v="2"/>
  </r>
  <r>
    <x v="66"/>
    <x v="25"/>
    <x v="2"/>
  </r>
  <r>
    <x v="66"/>
    <x v="26"/>
    <x v="2"/>
  </r>
  <r>
    <x v="66"/>
    <x v="27"/>
    <x v="2"/>
  </r>
  <r>
    <x v="66"/>
    <x v="28"/>
    <x v="2"/>
  </r>
  <r>
    <x v="66"/>
    <x v="29"/>
    <x v="2"/>
  </r>
  <r>
    <x v="66"/>
    <x v="30"/>
    <x v="2"/>
  </r>
  <r>
    <x v="66"/>
    <x v="31"/>
    <x v="11"/>
  </r>
  <r>
    <x v="66"/>
    <x v="32"/>
    <x v="2"/>
  </r>
  <r>
    <x v="66"/>
    <x v="33"/>
    <x v="2"/>
  </r>
  <r>
    <x v="66"/>
    <x v="34"/>
    <x v="1"/>
  </r>
  <r>
    <x v="66"/>
    <x v="35"/>
    <x v="1"/>
  </r>
  <r>
    <x v="66"/>
    <x v="36"/>
    <x v="1"/>
  </r>
  <r>
    <x v="66"/>
    <x v="37"/>
    <x v="1"/>
  </r>
  <r>
    <x v="66"/>
    <x v="38"/>
    <x v="2"/>
  </r>
  <r>
    <x v="66"/>
    <x v="39"/>
    <x v="2"/>
  </r>
  <r>
    <x v="66"/>
    <x v="40"/>
    <x v="2"/>
  </r>
  <r>
    <x v="66"/>
    <x v="41"/>
    <x v="2"/>
  </r>
  <r>
    <x v="66"/>
    <x v="42"/>
    <x v="2"/>
  </r>
  <r>
    <x v="66"/>
    <x v="43"/>
    <x v="2"/>
  </r>
  <r>
    <x v="66"/>
    <x v="44"/>
    <x v="2"/>
  </r>
  <r>
    <x v="66"/>
    <x v="45"/>
    <x v="2"/>
  </r>
  <r>
    <x v="66"/>
    <x v="46"/>
    <x v="1"/>
  </r>
  <r>
    <x v="66"/>
    <x v="47"/>
    <x v="1"/>
  </r>
  <r>
    <x v="66"/>
    <x v="48"/>
    <x v="1"/>
  </r>
  <r>
    <x v="67"/>
    <x v="0"/>
    <x v="6"/>
  </r>
  <r>
    <x v="67"/>
    <x v="1"/>
    <x v="2"/>
  </r>
  <r>
    <x v="67"/>
    <x v="2"/>
    <x v="2"/>
  </r>
  <r>
    <x v="67"/>
    <x v="3"/>
    <x v="2"/>
  </r>
  <r>
    <x v="67"/>
    <x v="4"/>
    <x v="2"/>
  </r>
  <r>
    <x v="67"/>
    <x v="5"/>
    <x v="1"/>
  </r>
  <r>
    <x v="67"/>
    <x v="6"/>
    <x v="2"/>
  </r>
  <r>
    <x v="67"/>
    <x v="7"/>
    <x v="1"/>
  </r>
  <r>
    <x v="67"/>
    <x v="8"/>
    <x v="2"/>
  </r>
  <r>
    <x v="67"/>
    <x v="9"/>
    <x v="1"/>
  </r>
  <r>
    <x v="67"/>
    <x v="10"/>
    <x v="2"/>
  </r>
  <r>
    <x v="67"/>
    <x v="11"/>
    <x v="2"/>
  </r>
  <r>
    <x v="67"/>
    <x v="12"/>
    <x v="2"/>
  </r>
  <r>
    <x v="67"/>
    <x v="13"/>
    <x v="2"/>
  </r>
  <r>
    <x v="67"/>
    <x v="14"/>
    <x v="2"/>
  </r>
  <r>
    <x v="67"/>
    <x v="15"/>
    <x v="2"/>
  </r>
  <r>
    <x v="67"/>
    <x v="16"/>
    <x v="2"/>
  </r>
  <r>
    <x v="67"/>
    <x v="17"/>
    <x v="1"/>
  </r>
  <r>
    <x v="67"/>
    <x v="18"/>
    <x v="2"/>
  </r>
  <r>
    <x v="67"/>
    <x v="19"/>
    <x v="2"/>
  </r>
  <r>
    <x v="67"/>
    <x v="20"/>
    <x v="2"/>
  </r>
  <r>
    <x v="67"/>
    <x v="21"/>
    <x v="1"/>
  </r>
  <r>
    <x v="67"/>
    <x v="22"/>
    <x v="2"/>
  </r>
  <r>
    <x v="67"/>
    <x v="23"/>
    <x v="2"/>
  </r>
  <r>
    <x v="67"/>
    <x v="24"/>
    <x v="2"/>
  </r>
  <r>
    <x v="67"/>
    <x v="25"/>
    <x v="2"/>
  </r>
  <r>
    <x v="67"/>
    <x v="26"/>
    <x v="2"/>
  </r>
  <r>
    <x v="67"/>
    <x v="27"/>
    <x v="2"/>
  </r>
  <r>
    <x v="67"/>
    <x v="28"/>
    <x v="2"/>
  </r>
  <r>
    <x v="67"/>
    <x v="29"/>
    <x v="2"/>
  </r>
  <r>
    <x v="67"/>
    <x v="30"/>
    <x v="2"/>
  </r>
  <r>
    <x v="67"/>
    <x v="31"/>
    <x v="7"/>
  </r>
  <r>
    <x v="67"/>
    <x v="32"/>
    <x v="2"/>
  </r>
  <r>
    <x v="67"/>
    <x v="33"/>
    <x v="2"/>
  </r>
  <r>
    <x v="67"/>
    <x v="34"/>
    <x v="2"/>
  </r>
  <r>
    <x v="67"/>
    <x v="35"/>
    <x v="1"/>
  </r>
  <r>
    <x v="67"/>
    <x v="36"/>
    <x v="1"/>
  </r>
  <r>
    <x v="67"/>
    <x v="37"/>
    <x v="1"/>
  </r>
  <r>
    <x v="67"/>
    <x v="38"/>
    <x v="2"/>
  </r>
  <r>
    <x v="67"/>
    <x v="39"/>
    <x v="2"/>
  </r>
  <r>
    <x v="67"/>
    <x v="40"/>
    <x v="2"/>
  </r>
  <r>
    <x v="67"/>
    <x v="41"/>
    <x v="1"/>
  </r>
  <r>
    <x v="67"/>
    <x v="42"/>
    <x v="2"/>
  </r>
  <r>
    <x v="67"/>
    <x v="43"/>
    <x v="1"/>
  </r>
  <r>
    <x v="67"/>
    <x v="44"/>
    <x v="2"/>
  </r>
  <r>
    <x v="67"/>
    <x v="45"/>
    <x v="2"/>
  </r>
  <r>
    <x v="67"/>
    <x v="46"/>
    <x v="2"/>
  </r>
  <r>
    <x v="67"/>
    <x v="47"/>
    <x v="1"/>
  </r>
  <r>
    <x v="67"/>
    <x v="48"/>
    <x v="1"/>
  </r>
  <r>
    <x v="68"/>
    <x v="0"/>
    <x v="23"/>
  </r>
  <r>
    <x v="68"/>
    <x v="1"/>
    <x v="2"/>
  </r>
  <r>
    <x v="68"/>
    <x v="2"/>
    <x v="2"/>
  </r>
  <r>
    <x v="68"/>
    <x v="3"/>
    <x v="1"/>
  </r>
  <r>
    <x v="68"/>
    <x v="4"/>
    <x v="2"/>
  </r>
  <r>
    <x v="68"/>
    <x v="5"/>
    <x v="1"/>
  </r>
  <r>
    <x v="68"/>
    <x v="6"/>
    <x v="2"/>
  </r>
  <r>
    <x v="68"/>
    <x v="7"/>
    <x v="1"/>
  </r>
  <r>
    <x v="68"/>
    <x v="8"/>
    <x v="2"/>
  </r>
  <r>
    <x v="68"/>
    <x v="9"/>
    <x v="1"/>
  </r>
  <r>
    <x v="68"/>
    <x v="10"/>
    <x v="2"/>
  </r>
  <r>
    <x v="68"/>
    <x v="11"/>
    <x v="2"/>
  </r>
  <r>
    <x v="68"/>
    <x v="12"/>
    <x v="2"/>
  </r>
  <r>
    <x v="68"/>
    <x v="13"/>
    <x v="2"/>
  </r>
  <r>
    <x v="68"/>
    <x v="14"/>
    <x v="2"/>
  </r>
  <r>
    <x v="68"/>
    <x v="15"/>
    <x v="2"/>
  </r>
  <r>
    <x v="68"/>
    <x v="16"/>
    <x v="2"/>
  </r>
  <r>
    <x v="68"/>
    <x v="17"/>
    <x v="1"/>
  </r>
  <r>
    <x v="68"/>
    <x v="18"/>
    <x v="2"/>
  </r>
  <r>
    <x v="68"/>
    <x v="19"/>
    <x v="2"/>
  </r>
  <r>
    <x v="68"/>
    <x v="20"/>
    <x v="1"/>
  </r>
  <r>
    <x v="68"/>
    <x v="21"/>
    <x v="2"/>
  </r>
  <r>
    <x v="68"/>
    <x v="22"/>
    <x v="2"/>
  </r>
  <r>
    <x v="68"/>
    <x v="23"/>
    <x v="2"/>
  </r>
  <r>
    <x v="68"/>
    <x v="24"/>
    <x v="2"/>
  </r>
  <r>
    <x v="68"/>
    <x v="25"/>
    <x v="2"/>
  </r>
  <r>
    <x v="68"/>
    <x v="26"/>
    <x v="2"/>
  </r>
  <r>
    <x v="68"/>
    <x v="27"/>
    <x v="2"/>
  </r>
  <r>
    <x v="68"/>
    <x v="28"/>
    <x v="2"/>
  </r>
  <r>
    <x v="68"/>
    <x v="29"/>
    <x v="2"/>
  </r>
  <r>
    <x v="68"/>
    <x v="30"/>
    <x v="1"/>
  </r>
  <r>
    <x v="68"/>
    <x v="31"/>
    <x v="7"/>
  </r>
  <r>
    <x v="68"/>
    <x v="32"/>
    <x v="2"/>
  </r>
  <r>
    <x v="68"/>
    <x v="33"/>
    <x v="2"/>
  </r>
  <r>
    <x v="68"/>
    <x v="34"/>
    <x v="1"/>
  </r>
  <r>
    <x v="68"/>
    <x v="35"/>
    <x v="1"/>
  </r>
  <r>
    <x v="68"/>
    <x v="36"/>
    <x v="1"/>
  </r>
  <r>
    <x v="68"/>
    <x v="37"/>
    <x v="1"/>
  </r>
  <r>
    <x v="68"/>
    <x v="38"/>
    <x v="2"/>
  </r>
  <r>
    <x v="68"/>
    <x v="39"/>
    <x v="2"/>
  </r>
  <r>
    <x v="68"/>
    <x v="40"/>
    <x v="2"/>
  </r>
  <r>
    <x v="68"/>
    <x v="41"/>
    <x v="1"/>
  </r>
  <r>
    <x v="68"/>
    <x v="42"/>
    <x v="2"/>
  </r>
  <r>
    <x v="68"/>
    <x v="43"/>
    <x v="1"/>
  </r>
  <r>
    <x v="68"/>
    <x v="44"/>
    <x v="1"/>
  </r>
  <r>
    <x v="68"/>
    <x v="45"/>
    <x v="1"/>
  </r>
  <r>
    <x v="68"/>
    <x v="46"/>
    <x v="1"/>
  </r>
  <r>
    <x v="68"/>
    <x v="47"/>
    <x v="2"/>
  </r>
  <r>
    <x v="68"/>
    <x v="48"/>
    <x v="1"/>
  </r>
  <r>
    <x v="69"/>
    <x v="0"/>
    <x v="14"/>
  </r>
  <r>
    <x v="69"/>
    <x v="1"/>
    <x v="2"/>
  </r>
  <r>
    <x v="69"/>
    <x v="2"/>
    <x v="2"/>
  </r>
  <r>
    <x v="69"/>
    <x v="3"/>
    <x v="2"/>
  </r>
  <r>
    <x v="69"/>
    <x v="4"/>
    <x v="2"/>
  </r>
  <r>
    <x v="69"/>
    <x v="5"/>
    <x v="1"/>
  </r>
  <r>
    <x v="69"/>
    <x v="6"/>
    <x v="2"/>
  </r>
  <r>
    <x v="69"/>
    <x v="7"/>
    <x v="1"/>
  </r>
  <r>
    <x v="69"/>
    <x v="8"/>
    <x v="2"/>
  </r>
  <r>
    <x v="69"/>
    <x v="9"/>
    <x v="1"/>
  </r>
  <r>
    <x v="69"/>
    <x v="10"/>
    <x v="2"/>
  </r>
  <r>
    <x v="69"/>
    <x v="11"/>
    <x v="7"/>
  </r>
  <r>
    <x v="69"/>
    <x v="12"/>
    <x v="2"/>
  </r>
  <r>
    <x v="69"/>
    <x v="13"/>
    <x v="2"/>
  </r>
  <r>
    <x v="69"/>
    <x v="14"/>
    <x v="2"/>
  </r>
  <r>
    <x v="69"/>
    <x v="15"/>
    <x v="2"/>
  </r>
  <r>
    <x v="69"/>
    <x v="16"/>
    <x v="2"/>
  </r>
  <r>
    <x v="69"/>
    <x v="17"/>
    <x v="2"/>
  </r>
  <r>
    <x v="69"/>
    <x v="18"/>
    <x v="2"/>
  </r>
  <r>
    <x v="69"/>
    <x v="19"/>
    <x v="2"/>
  </r>
  <r>
    <x v="69"/>
    <x v="20"/>
    <x v="2"/>
  </r>
  <r>
    <x v="69"/>
    <x v="21"/>
    <x v="2"/>
  </r>
  <r>
    <x v="69"/>
    <x v="22"/>
    <x v="2"/>
  </r>
  <r>
    <x v="69"/>
    <x v="23"/>
    <x v="1"/>
  </r>
  <r>
    <x v="69"/>
    <x v="24"/>
    <x v="2"/>
  </r>
  <r>
    <x v="69"/>
    <x v="25"/>
    <x v="2"/>
  </r>
  <r>
    <x v="69"/>
    <x v="26"/>
    <x v="2"/>
  </r>
  <r>
    <x v="69"/>
    <x v="27"/>
    <x v="2"/>
  </r>
  <r>
    <x v="69"/>
    <x v="28"/>
    <x v="2"/>
  </r>
  <r>
    <x v="69"/>
    <x v="29"/>
    <x v="2"/>
  </r>
  <r>
    <x v="69"/>
    <x v="30"/>
    <x v="2"/>
  </r>
  <r>
    <x v="69"/>
    <x v="31"/>
    <x v="7"/>
  </r>
  <r>
    <x v="69"/>
    <x v="32"/>
    <x v="2"/>
  </r>
  <r>
    <x v="69"/>
    <x v="33"/>
    <x v="2"/>
  </r>
  <r>
    <x v="69"/>
    <x v="34"/>
    <x v="2"/>
  </r>
  <r>
    <x v="69"/>
    <x v="35"/>
    <x v="1"/>
  </r>
  <r>
    <x v="69"/>
    <x v="36"/>
    <x v="1"/>
  </r>
  <r>
    <x v="69"/>
    <x v="37"/>
    <x v="1"/>
  </r>
  <r>
    <x v="69"/>
    <x v="38"/>
    <x v="1"/>
  </r>
  <r>
    <x v="69"/>
    <x v="39"/>
    <x v="2"/>
  </r>
  <r>
    <x v="69"/>
    <x v="40"/>
    <x v="2"/>
  </r>
  <r>
    <x v="69"/>
    <x v="41"/>
    <x v="2"/>
  </r>
  <r>
    <x v="69"/>
    <x v="42"/>
    <x v="2"/>
  </r>
  <r>
    <x v="69"/>
    <x v="43"/>
    <x v="2"/>
  </r>
  <r>
    <x v="69"/>
    <x v="44"/>
    <x v="1"/>
  </r>
  <r>
    <x v="69"/>
    <x v="45"/>
    <x v="1"/>
  </r>
  <r>
    <x v="69"/>
    <x v="46"/>
    <x v="1"/>
  </r>
  <r>
    <x v="69"/>
    <x v="47"/>
    <x v="1"/>
  </r>
  <r>
    <x v="69"/>
    <x v="48"/>
    <x v="1"/>
  </r>
  <r>
    <x v="70"/>
    <x v="0"/>
    <x v="16"/>
  </r>
  <r>
    <x v="70"/>
    <x v="1"/>
    <x v="2"/>
  </r>
  <r>
    <x v="70"/>
    <x v="2"/>
    <x v="2"/>
  </r>
  <r>
    <x v="70"/>
    <x v="3"/>
    <x v="2"/>
  </r>
  <r>
    <x v="70"/>
    <x v="4"/>
    <x v="2"/>
  </r>
  <r>
    <x v="70"/>
    <x v="5"/>
    <x v="2"/>
  </r>
  <r>
    <x v="70"/>
    <x v="6"/>
    <x v="2"/>
  </r>
  <r>
    <x v="70"/>
    <x v="7"/>
    <x v="2"/>
  </r>
  <r>
    <x v="70"/>
    <x v="8"/>
    <x v="2"/>
  </r>
  <r>
    <x v="70"/>
    <x v="9"/>
    <x v="2"/>
  </r>
  <r>
    <x v="70"/>
    <x v="10"/>
    <x v="2"/>
  </r>
  <r>
    <x v="70"/>
    <x v="11"/>
    <x v="2"/>
  </r>
  <r>
    <x v="70"/>
    <x v="12"/>
    <x v="2"/>
  </r>
  <r>
    <x v="70"/>
    <x v="13"/>
    <x v="2"/>
  </r>
  <r>
    <x v="70"/>
    <x v="14"/>
    <x v="2"/>
  </r>
  <r>
    <x v="70"/>
    <x v="15"/>
    <x v="1"/>
  </r>
  <r>
    <x v="70"/>
    <x v="16"/>
    <x v="2"/>
  </r>
  <r>
    <x v="70"/>
    <x v="17"/>
    <x v="1"/>
  </r>
  <r>
    <x v="70"/>
    <x v="18"/>
    <x v="2"/>
  </r>
  <r>
    <x v="70"/>
    <x v="19"/>
    <x v="1"/>
  </r>
  <r>
    <x v="70"/>
    <x v="20"/>
    <x v="2"/>
  </r>
  <r>
    <x v="70"/>
    <x v="21"/>
    <x v="2"/>
  </r>
  <r>
    <x v="70"/>
    <x v="22"/>
    <x v="2"/>
  </r>
  <r>
    <x v="70"/>
    <x v="23"/>
    <x v="1"/>
  </r>
  <r>
    <x v="70"/>
    <x v="24"/>
    <x v="2"/>
  </r>
  <r>
    <x v="70"/>
    <x v="25"/>
    <x v="1"/>
  </r>
  <r>
    <x v="70"/>
    <x v="26"/>
    <x v="2"/>
  </r>
  <r>
    <x v="70"/>
    <x v="27"/>
    <x v="2"/>
  </r>
  <r>
    <x v="70"/>
    <x v="28"/>
    <x v="2"/>
  </r>
  <r>
    <x v="70"/>
    <x v="29"/>
    <x v="2"/>
  </r>
  <r>
    <x v="70"/>
    <x v="30"/>
    <x v="2"/>
  </r>
  <r>
    <x v="70"/>
    <x v="31"/>
    <x v="1"/>
  </r>
  <r>
    <x v="70"/>
    <x v="32"/>
    <x v="2"/>
  </r>
  <r>
    <x v="70"/>
    <x v="33"/>
    <x v="2"/>
  </r>
  <r>
    <x v="70"/>
    <x v="34"/>
    <x v="2"/>
  </r>
  <r>
    <x v="70"/>
    <x v="35"/>
    <x v="2"/>
  </r>
  <r>
    <x v="70"/>
    <x v="36"/>
    <x v="2"/>
  </r>
  <r>
    <x v="70"/>
    <x v="37"/>
    <x v="2"/>
  </r>
  <r>
    <x v="70"/>
    <x v="38"/>
    <x v="2"/>
  </r>
  <r>
    <x v="70"/>
    <x v="39"/>
    <x v="2"/>
  </r>
  <r>
    <x v="70"/>
    <x v="40"/>
    <x v="1"/>
  </r>
  <r>
    <x v="70"/>
    <x v="41"/>
    <x v="1"/>
  </r>
  <r>
    <x v="70"/>
    <x v="42"/>
    <x v="1"/>
  </r>
  <r>
    <x v="70"/>
    <x v="43"/>
    <x v="2"/>
  </r>
  <r>
    <x v="70"/>
    <x v="44"/>
    <x v="1"/>
  </r>
  <r>
    <x v="70"/>
    <x v="45"/>
    <x v="1"/>
  </r>
  <r>
    <x v="70"/>
    <x v="46"/>
    <x v="2"/>
  </r>
  <r>
    <x v="70"/>
    <x v="47"/>
    <x v="2"/>
  </r>
  <r>
    <x v="70"/>
    <x v="48"/>
    <x v="1"/>
  </r>
  <r>
    <x v="71"/>
    <x v="0"/>
    <x v="6"/>
  </r>
  <r>
    <x v="71"/>
    <x v="1"/>
    <x v="2"/>
  </r>
  <r>
    <x v="71"/>
    <x v="2"/>
    <x v="2"/>
  </r>
  <r>
    <x v="71"/>
    <x v="3"/>
    <x v="1"/>
  </r>
  <r>
    <x v="71"/>
    <x v="4"/>
    <x v="2"/>
  </r>
  <r>
    <x v="71"/>
    <x v="5"/>
    <x v="1"/>
  </r>
  <r>
    <x v="71"/>
    <x v="6"/>
    <x v="2"/>
  </r>
  <r>
    <x v="71"/>
    <x v="7"/>
    <x v="7"/>
  </r>
  <r>
    <x v="71"/>
    <x v="8"/>
    <x v="2"/>
  </r>
  <r>
    <x v="71"/>
    <x v="9"/>
    <x v="7"/>
  </r>
  <r>
    <x v="71"/>
    <x v="10"/>
    <x v="2"/>
  </r>
  <r>
    <x v="71"/>
    <x v="11"/>
    <x v="2"/>
  </r>
  <r>
    <x v="71"/>
    <x v="12"/>
    <x v="2"/>
  </r>
  <r>
    <x v="71"/>
    <x v="13"/>
    <x v="2"/>
  </r>
  <r>
    <x v="71"/>
    <x v="14"/>
    <x v="2"/>
  </r>
  <r>
    <x v="71"/>
    <x v="15"/>
    <x v="2"/>
  </r>
  <r>
    <x v="71"/>
    <x v="16"/>
    <x v="2"/>
  </r>
  <r>
    <x v="71"/>
    <x v="17"/>
    <x v="1"/>
  </r>
  <r>
    <x v="71"/>
    <x v="18"/>
    <x v="2"/>
  </r>
  <r>
    <x v="71"/>
    <x v="19"/>
    <x v="2"/>
  </r>
  <r>
    <x v="71"/>
    <x v="20"/>
    <x v="2"/>
  </r>
  <r>
    <x v="71"/>
    <x v="21"/>
    <x v="2"/>
  </r>
  <r>
    <x v="71"/>
    <x v="22"/>
    <x v="2"/>
  </r>
  <r>
    <x v="71"/>
    <x v="23"/>
    <x v="2"/>
  </r>
  <r>
    <x v="71"/>
    <x v="24"/>
    <x v="2"/>
  </r>
  <r>
    <x v="71"/>
    <x v="25"/>
    <x v="2"/>
  </r>
  <r>
    <x v="71"/>
    <x v="26"/>
    <x v="2"/>
  </r>
  <r>
    <x v="71"/>
    <x v="27"/>
    <x v="2"/>
  </r>
  <r>
    <x v="71"/>
    <x v="28"/>
    <x v="2"/>
  </r>
  <r>
    <x v="71"/>
    <x v="29"/>
    <x v="2"/>
  </r>
  <r>
    <x v="71"/>
    <x v="30"/>
    <x v="2"/>
  </r>
  <r>
    <x v="71"/>
    <x v="31"/>
    <x v="11"/>
  </r>
  <r>
    <x v="71"/>
    <x v="32"/>
    <x v="2"/>
  </r>
  <r>
    <x v="71"/>
    <x v="33"/>
    <x v="2"/>
  </r>
  <r>
    <x v="71"/>
    <x v="34"/>
    <x v="1"/>
  </r>
  <r>
    <x v="71"/>
    <x v="35"/>
    <x v="1"/>
  </r>
  <r>
    <x v="71"/>
    <x v="36"/>
    <x v="1"/>
  </r>
  <r>
    <x v="71"/>
    <x v="37"/>
    <x v="1"/>
  </r>
  <r>
    <x v="71"/>
    <x v="38"/>
    <x v="2"/>
  </r>
  <r>
    <x v="71"/>
    <x v="39"/>
    <x v="2"/>
  </r>
  <r>
    <x v="71"/>
    <x v="40"/>
    <x v="2"/>
  </r>
  <r>
    <x v="71"/>
    <x v="41"/>
    <x v="1"/>
  </r>
  <r>
    <x v="71"/>
    <x v="42"/>
    <x v="2"/>
  </r>
  <r>
    <x v="71"/>
    <x v="43"/>
    <x v="1"/>
  </r>
  <r>
    <x v="71"/>
    <x v="44"/>
    <x v="1"/>
  </r>
  <r>
    <x v="71"/>
    <x v="45"/>
    <x v="1"/>
  </r>
  <r>
    <x v="71"/>
    <x v="46"/>
    <x v="1"/>
  </r>
  <r>
    <x v="71"/>
    <x v="47"/>
    <x v="1"/>
  </r>
  <r>
    <x v="71"/>
    <x v="48"/>
    <x v="1"/>
  </r>
  <r>
    <x v="72"/>
    <x v="0"/>
    <x v="14"/>
  </r>
  <r>
    <x v="72"/>
    <x v="1"/>
    <x v="1"/>
  </r>
  <r>
    <x v="72"/>
    <x v="2"/>
    <x v="2"/>
  </r>
  <r>
    <x v="72"/>
    <x v="3"/>
    <x v="1"/>
  </r>
  <r>
    <x v="72"/>
    <x v="4"/>
    <x v="2"/>
  </r>
  <r>
    <x v="72"/>
    <x v="5"/>
    <x v="1"/>
  </r>
  <r>
    <x v="72"/>
    <x v="6"/>
    <x v="2"/>
  </r>
  <r>
    <x v="72"/>
    <x v="7"/>
    <x v="1"/>
  </r>
  <r>
    <x v="72"/>
    <x v="8"/>
    <x v="2"/>
  </r>
  <r>
    <x v="72"/>
    <x v="9"/>
    <x v="7"/>
  </r>
  <r>
    <x v="72"/>
    <x v="10"/>
    <x v="2"/>
  </r>
  <r>
    <x v="72"/>
    <x v="11"/>
    <x v="2"/>
  </r>
  <r>
    <x v="72"/>
    <x v="12"/>
    <x v="2"/>
  </r>
  <r>
    <x v="72"/>
    <x v="13"/>
    <x v="2"/>
  </r>
  <r>
    <x v="72"/>
    <x v="14"/>
    <x v="2"/>
  </r>
  <r>
    <x v="72"/>
    <x v="15"/>
    <x v="1"/>
  </r>
  <r>
    <x v="72"/>
    <x v="16"/>
    <x v="2"/>
  </r>
  <r>
    <x v="72"/>
    <x v="17"/>
    <x v="2"/>
  </r>
  <r>
    <x v="72"/>
    <x v="18"/>
    <x v="2"/>
  </r>
  <r>
    <x v="72"/>
    <x v="19"/>
    <x v="1"/>
  </r>
  <r>
    <x v="72"/>
    <x v="20"/>
    <x v="2"/>
  </r>
  <r>
    <x v="72"/>
    <x v="21"/>
    <x v="2"/>
  </r>
  <r>
    <x v="72"/>
    <x v="22"/>
    <x v="2"/>
  </r>
  <r>
    <x v="72"/>
    <x v="23"/>
    <x v="2"/>
  </r>
  <r>
    <x v="72"/>
    <x v="24"/>
    <x v="2"/>
  </r>
  <r>
    <x v="72"/>
    <x v="25"/>
    <x v="2"/>
  </r>
  <r>
    <x v="72"/>
    <x v="26"/>
    <x v="2"/>
  </r>
  <r>
    <x v="72"/>
    <x v="27"/>
    <x v="2"/>
  </r>
  <r>
    <x v="72"/>
    <x v="28"/>
    <x v="2"/>
  </r>
  <r>
    <x v="72"/>
    <x v="29"/>
    <x v="2"/>
  </r>
  <r>
    <x v="72"/>
    <x v="30"/>
    <x v="2"/>
  </r>
  <r>
    <x v="72"/>
    <x v="31"/>
    <x v="11"/>
  </r>
  <r>
    <x v="72"/>
    <x v="32"/>
    <x v="2"/>
  </r>
  <r>
    <x v="72"/>
    <x v="33"/>
    <x v="1"/>
  </r>
  <r>
    <x v="72"/>
    <x v="34"/>
    <x v="1"/>
  </r>
  <r>
    <x v="72"/>
    <x v="35"/>
    <x v="1"/>
  </r>
  <r>
    <x v="72"/>
    <x v="36"/>
    <x v="1"/>
  </r>
  <r>
    <x v="72"/>
    <x v="37"/>
    <x v="1"/>
  </r>
  <r>
    <x v="72"/>
    <x v="38"/>
    <x v="2"/>
  </r>
  <r>
    <x v="72"/>
    <x v="39"/>
    <x v="2"/>
  </r>
  <r>
    <x v="72"/>
    <x v="40"/>
    <x v="1"/>
  </r>
  <r>
    <x v="72"/>
    <x v="41"/>
    <x v="1"/>
  </r>
  <r>
    <x v="72"/>
    <x v="42"/>
    <x v="1"/>
  </r>
  <r>
    <x v="72"/>
    <x v="43"/>
    <x v="2"/>
  </r>
  <r>
    <x v="72"/>
    <x v="44"/>
    <x v="1"/>
  </r>
  <r>
    <x v="72"/>
    <x v="45"/>
    <x v="2"/>
  </r>
  <r>
    <x v="72"/>
    <x v="46"/>
    <x v="1"/>
  </r>
  <r>
    <x v="72"/>
    <x v="47"/>
    <x v="1"/>
  </r>
  <r>
    <x v="72"/>
    <x v="48"/>
    <x v="1"/>
  </r>
  <r>
    <x v="73"/>
    <x v="0"/>
    <x v="8"/>
  </r>
  <r>
    <x v="73"/>
    <x v="1"/>
    <x v="2"/>
  </r>
  <r>
    <x v="73"/>
    <x v="2"/>
    <x v="2"/>
  </r>
  <r>
    <x v="73"/>
    <x v="3"/>
    <x v="1"/>
  </r>
  <r>
    <x v="73"/>
    <x v="4"/>
    <x v="2"/>
  </r>
  <r>
    <x v="73"/>
    <x v="5"/>
    <x v="1"/>
  </r>
  <r>
    <x v="73"/>
    <x v="6"/>
    <x v="2"/>
  </r>
  <r>
    <x v="73"/>
    <x v="7"/>
    <x v="1"/>
  </r>
  <r>
    <x v="73"/>
    <x v="8"/>
    <x v="2"/>
  </r>
  <r>
    <x v="73"/>
    <x v="9"/>
    <x v="1"/>
  </r>
  <r>
    <x v="73"/>
    <x v="10"/>
    <x v="2"/>
  </r>
  <r>
    <x v="73"/>
    <x v="11"/>
    <x v="2"/>
  </r>
  <r>
    <x v="73"/>
    <x v="12"/>
    <x v="2"/>
  </r>
  <r>
    <x v="73"/>
    <x v="13"/>
    <x v="2"/>
  </r>
  <r>
    <x v="73"/>
    <x v="14"/>
    <x v="2"/>
  </r>
  <r>
    <x v="73"/>
    <x v="15"/>
    <x v="2"/>
  </r>
  <r>
    <x v="73"/>
    <x v="16"/>
    <x v="2"/>
  </r>
  <r>
    <x v="73"/>
    <x v="17"/>
    <x v="2"/>
  </r>
  <r>
    <x v="73"/>
    <x v="18"/>
    <x v="2"/>
  </r>
  <r>
    <x v="73"/>
    <x v="19"/>
    <x v="2"/>
  </r>
  <r>
    <x v="73"/>
    <x v="20"/>
    <x v="2"/>
  </r>
  <r>
    <x v="73"/>
    <x v="21"/>
    <x v="2"/>
  </r>
  <r>
    <x v="73"/>
    <x v="22"/>
    <x v="2"/>
  </r>
  <r>
    <x v="73"/>
    <x v="23"/>
    <x v="2"/>
  </r>
  <r>
    <x v="73"/>
    <x v="24"/>
    <x v="2"/>
  </r>
  <r>
    <x v="73"/>
    <x v="25"/>
    <x v="2"/>
  </r>
  <r>
    <x v="73"/>
    <x v="26"/>
    <x v="2"/>
  </r>
  <r>
    <x v="73"/>
    <x v="27"/>
    <x v="2"/>
  </r>
  <r>
    <x v="73"/>
    <x v="28"/>
    <x v="2"/>
  </r>
  <r>
    <x v="73"/>
    <x v="29"/>
    <x v="2"/>
  </r>
  <r>
    <x v="73"/>
    <x v="30"/>
    <x v="2"/>
  </r>
  <r>
    <x v="73"/>
    <x v="31"/>
    <x v="7"/>
  </r>
  <r>
    <x v="73"/>
    <x v="32"/>
    <x v="2"/>
  </r>
  <r>
    <x v="73"/>
    <x v="33"/>
    <x v="2"/>
  </r>
  <r>
    <x v="73"/>
    <x v="34"/>
    <x v="1"/>
  </r>
  <r>
    <x v="73"/>
    <x v="35"/>
    <x v="1"/>
  </r>
  <r>
    <x v="73"/>
    <x v="36"/>
    <x v="1"/>
  </r>
  <r>
    <x v="73"/>
    <x v="37"/>
    <x v="1"/>
  </r>
  <r>
    <x v="73"/>
    <x v="38"/>
    <x v="2"/>
  </r>
  <r>
    <x v="73"/>
    <x v="39"/>
    <x v="2"/>
  </r>
  <r>
    <x v="73"/>
    <x v="40"/>
    <x v="2"/>
  </r>
  <r>
    <x v="73"/>
    <x v="41"/>
    <x v="2"/>
  </r>
  <r>
    <x v="73"/>
    <x v="42"/>
    <x v="1"/>
  </r>
  <r>
    <x v="73"/>
    <x v="43"/>
    <x v="2"/>
  </r>
  <r>
    <x v="73"/>
    <x v="44"/>
    <x v="1"/>
  </r>
  <r>
    <x v="73"/>
    <x v="45"/>
    <x v="2"/>
  </r>
  <r>
    <x v="73"/>
    <x v="46"/>
    <x v="1"/>
  </r>
  <r>
    <x v="73"/>
    <x v="47"/>
    <x v="2"/>
  </r>
  <r>
    <x v="73"/>
    <x v="48"/>
    <x v="1"/>
  </r>
  <r>
    <x v="74"/>
    <x v="0"/>
    <x v="17"/>
  </r>
  <r>
    <x v="74"/>
    <x v="1"/>
    <x v="2"/>
  </r>
  <r>
    <x v="74"/>
    <x v="2"/>
    <x v="2"/>
  </r>
  <r>
    <x v="74"/>
    <x v="3"/>
    <x v="1"/>
  </r>
  <r>
    <x v="74"/>
    <x v="4"/>
    <x v="2"/>
  </r>
  <r>
    <x v="74"/>
    <x v="5"/>
    <x v="1"/>
  </r>
  <r>
    <x v="74"/>
    <x v="6"/>
    <x v="2"/>
  </r>
  <r>
    <x v="74"/>
    <x v="7"/>
    <x v="1"/>
  </r>
  <r>
    <x v="74"/>
    <x v="8"/>
    <x v="2"/>
  </r>
  <r>
    <x v="74"/>
    <x v="9"/>
    <x v="1"/>
  </r>
  <r>
    <x v="74"/>
    <x v="10"/>
    <x v="2"/>
  </r>
  <r>
    <x v="74"/>
    <x v="11"/>
    <x v="2"/>
  </r>
  <r>
    <x v="74"/>
    <x v="12"/>
    <x v="2"/>
  </r>
  <r>
    <x v="74"/>
    <x v="13"/>
    <x v="2"/>
  </r>
  <r>
    <x v="74"/>
    <x v="14"/>
    <x v="2"/>
  </r>
  <r>
    <x v="74"/>
    <x v="15"/>
    <x v="2"/>
  </r>
  <r>
    <x v="74"/>
    <x v="16"/>
    <x v="2"/>
  </r>
  <r>
    <x v="74"/>
    <x v="17"/>
    <x v="1"/>
  </r>
  <r>
    <x v="74"/>
    <x v="18"/>
    <x v="2"/>
  </r>
  <r>
    <x v="74"/>
    <x v="19"/>
    <x v="2"/>
  </r>
  <r>
    <x v="74"/>
    <x v="20"/>
    <x v="2"/>
  </r>
  <r>
    <x v="74"/>
    <x v="21"/>
    <x v="2"/>
  </r>
  <r>
    <x v="74"/>
    <x v="22"/>
    <x v="2"/>
  </r>
  <r>
    <x v="74"/>
    <x v="23"/>
    <x v="2"/>
  </r>
  <r>
    <x v="74"/>
    <x v="24"/>
    <x v="1"/>
  </r>
  <r>
    <x v="74"/>
    <x v="25"/>
    <x v="2"/>
  </r>
  <r>
    <x v="74"/>
    <x v="26"/>
    <x v="2"/>
  </r>
  <r>
    <x v="74"/>
    <x v="27"/>
    <x v="2"/>
  </r>
  <r>
    <x v="74"/>
    <x v="28"/>
    <x v="2"/>
  </r>
  <r>
    <x v="74"/>
    <x v="29"/>
    <x v="2"/>
  </r>
  <r>
    <x v="74"/>
    <x v="30"/>
    <x v="2"/>
  </r>
  <r>
    <x v="74"/>
    <x v="31"/>
    <x v="7"/>
  </r>
  <r>
    <x v="74"/>
    <x v="32"/>
    <x v="2"/>
  </r>
  <r>
    <x v="74"/>
    <x v="33"/>
    <x v="2"/>
  </r>
  <r>
    <x v="74"/>
    <x v="34"/>
    <x v="1"/>
  </r>
  <r>
    <x v="74"/>
    <x v="35"/>
    <x v="1"/>
  </r>
  <r>
    <x v="74"/>
    <x v="36"/>
    <x v="1"/>
  </r>
  <r>
    <x v="74"/>
    <x v="37"/>
    <x v="1"/>
  </r>
  <r>
    <x v="74"/>
    <x v="38"/>
    <x v="2"/>
  </r>
  <r>
    <x v="74"/>
    <x v="39"/>
    <x v="2"/>
  </r>
  <r>
    <x v="74"/>
    <x v="40"/>
    <x v="2"/>
  </r>
  <r>
    <x v="74"/>
    <x v="41"/>
    <x v="1"/>
  </r>
  <r>
    <x v="74"/>
    <x v="42"/>
    <x v="1"/>
  </r>
  <r>
    <x v="74"/>
    <x v="43"/>
    <x v="1"/>
  </r>
  <r>
    <x v="74"/>
    <x v="44"/>
    <x v="2"/>
  </r>
  <r>
    <x v="74"/>
    <x v="45"/>
    <x v="1"/>
  </r>
  <r>
    <x v="74"/>
    <x v="46"/>
    <x v="1"/>
  </r>
  <r>
    <x v="74"/>
    <x v="47"/>
    <x v="1"/>
  </r>
  <r>
    <x v="74"/>
    <x v="48"/>
    <x v="1"/>
  </r>
  <r>
    <x v="75"/>
    <x v="0"/>
    <x v="19"/>
  </r>
  <r>
    <x v="75"/>
    <x v="1"/>
    <x v="1"/>
  </r>
  <r>
    <x v="75"/>
    <x v="2"/>
    <x v="2"/>
  </r>
  <r>
    <x v="75"/>
    <x v="3"/>
    <x v="1"/>
  </r>
  <r>
    <x v="75"/>
    <x v="4"/>
    <x v="2"/>
  </r>
  <r>
    <x v="75"/>
    <x v="5"/>
    <x v="2"/>
  </r>
  <r>
    <x v="75"/>
    <x v="6"/>
    <x v="2"/>
  </r>
  <r>
    <x v="75"/>
    <x v="7"/>
    <x v="1"/>
  </r>
  <r>
    <x v="75"/>
    <x v="8"/>
    <x v="2"/>
  </r>
  <r>
    <x v="75"/>
    <x v="9"/>
    <x v="1"/>
  </r>
  <r>
    <x v="75"/>
    <x v="10"/>
    <x v="2"/>
  </r>
  <r>
    <x v="75"/>
    <x v="11"/>
    <x v="2"/>
  </r>
  <r>
    <x v="75"/>
    <x v="12"/>
    <x v="1"/>
  </r>
  <r>
    <x v="75"/>
    <x v="13"/>
    <x v="2"/>
  </r>
  <r>
    <x v="75"/>
    <x v="14"/>
    <x v="2"/>
  </r>
  <r>
    <x v="75"/>
    <x v="15"/>
    <x v="2"/>
  </r>
  <r>
    <x v="75"/>
    <x v="16"/>
    <x v="2"/>
  </r>
  <r>
    <x v="75"/>
    <x v="17"/>
    <x v="2"/>
  </r>
  <r>
    <x v="75"/>
    <x v="18"/>
    <x v="2"/>
  </r>
  <r>
    <x v="75"/>
    <x v="19"/>
    <x v="2"/>
  </r>
  <r>
    <x v="75"/>
    <x v="20"/>
    <x v="2"/>
  </r>
  <r>
    <x v="75"/>
    <x v="21"/>
    <x v="2"/>
  </r>
  <r>
    <x v="75"/>
    <x v="22"/>
    <x v="2"/>
  </r>
  <r>
    <x v="75"/>
    <x v="23"/>
    <x v="2"/>
  </r>
  <r>
    <x v="75"/>
    <x v="24"/>
    <x v="2"/>
  </r>
  <r>
    <x v="75"/>
    <x v="25"/>
    <x v="1"/>
  </r>
  <r>
    <x v="75"/>
    <x v="26"/>
    <x v="2"/>
  </r>
  <r>
    <x v="75"/>
    <x v="27"/>
    <x v="1"/>
  </r>
  <r>
    <x v="75"/>
    <x v="28"/>
    <x v="2"/>
  </r>
  <r>
    <x v="75"/>
    <x v="29"/>
    <x v="2"/>
  </r>
  <r>
    <x v="75"/>
    <x v="30"/>
    <x v="1"/>
  </r>
  <r>
    <x v="75"/>
    <x v="31"/>
    <x v="7"/>
  </r>
  <r>
    <x v="75"/>
    <x v="32"/>
    <x v="2"/>
  </r>
  <r>
    <x v="75"/>
    <x v="33"/>
    <x v="1"/>
  </r>
  <r>
    <x v="75"/>
    <x v="34"/>
    <x v="1"/>
  </r>
  <r>
    <x v="75"/>
    <x v="35"/>
    <x v="1"/>
  </r>
  <r>
    <x v="75"/>
    <x v="36"/>
    <x v="1"/>
  </r>
  <r>
    <x v="75"/>
    <x v="37"/>
    <x v="1"/>
  </r>
  <r>
    <x v="75"/>
    <x v="38"/>
    <x v="2"/>
  </r>
  <r>
    <x v="75"/>
    <x v="39"/>
    <x v="2"/>
  </r>
  <r>
    <x v="75"/>
    <x v="40"/>
    <x v="1"/>
  </r>
  <r>
    <x v="75"/>
    <x v="41"/>
    <x v="1"/>
  </r>
  <r>
    <x v="75"/>
    <x v="42"/>
    <x v="2"/>
  </r>
  <r>
    <x v="75"/>
    <x v="43"/>
    <x v="1"/>
  </r>
  <r>
    <x v="75"/>
    <x v="44"/>
    <x v="1"/>
  </r>
  <r>
    <x v="75"/>
    <x v="45"/>
    <x v="1"/>
  </r>
  <r>
    <x v="75"/>
    <x v="46"/>
    <x v="1"/>
  </r>
  <r>
    <x v="75"/>
    <x v="47"/>
    <x v="2"/>
  </r>
  <r>
    <x v="75"/>
    <x v="48"/>
    <x v="1"/>
  </r>
  <r>
    <x v="76"/>
    <x v="0"/>
    <x v="16"/>
  </r>
  <r>
    <x v="76"/>
    <x v="1"/>
    <x v="2"/>
  </r>
  <r>
    <x v="76"/>
    <x v="2"/>
    <x v="2"/>
  </r>
  <r>
    <x v="76"/>
    <x v="3"/>
    <x v="2"/>
  </r>
  <r>
    <x v="76"/>
    <x v="4"/>
    <x v="2"/>
  </r>
  <r>
    <x v="76"/>
    <x v="5"/>
    <x v="1"/>
  </r>
  <r>
    <x v="76"/>
    <x v="6"/>
    <x v="2"/>
  </r>
  <r>
    <x v="76"/>
    <x v="7"/>
    <x v="1"/>
  </r>
  <r>
    <x v="76"/>
    <x v="8"/>
    <x v="2"/>
  </r>
  <r>
    <x v="76"/>
    <x v="9"/>
    <x v="1"/>
  </r>
  <r>
    <x v="76"/>
    <x v="10"/>
    <x v="2"/>
  </r>
  <r>
    <x v="76"/>
    <x v="11"/>
    <x v="7"/>
  </r>
  <r>
    <x v="76"/>
    <x v="12"/>
    <x v="2"/>
  </r>
  <r>
    <x v="76"/>
    <x v="13"/>
    <x v="2"/>
  </r>
  <r>
    <x v="76"/>
    <x v="14"/>
    <x v="2"/>
  </r>
  <r>
    <x v="76"/>
    <x v="15"/>
    <x v="1"/>
  </r>
  <r>
    <x v="76"/>
    <x v="16"/>
    <x v="2"/>
  </r>
  <r>
    <x v="76"/>
    <x v="17"/>
    <x v="2"/>
  </r>
  <r>
    <x v="76"/>
    <x v="18"/>
    <x v="2"/>
  </r>
  <r>
    <x v="76"/>
    <x v="19"/>
    <x v="2"/>
  </r>
  <r>
    <x v="76"/>
    <x v="20"/>
    <x v="2"/>
  </r>
  <r>
    <x v="76"/>
    <x v="21"/>
    <x v="2"/>
  </r>
  <r>
    <x v="76"/>
    <x v="22"/>
    <x v="2"/>
  </r>
  <r>
    <x v="76"/>
    <x v="23"/>
    <x v="1"/>
  </r>
  <r>
    <x v="76"/>
    <x v="24"/>
    <x v="2"/>
  </r>
  <r>
    <x v="76"/>
    <x v="25"/>
    <x v="2"/>
  </r>
  <r>
    <x v="76"/>
    <x v="26"/>
    <x v="2"/>
  </r>
  <r>
    <x v="76"/>
    <x v="27"/>
    <x v="2"/>
  </r>
  <r>
    <x v="76"/>
    <x v="28"/>
    <x v="2"/>
  </r>
  <r>
    <x v="76"/>
    <x v="29"/>
    <x v="2"/>
  </r>
  <r>
    <x v="76"/>
    <x v="30"/>
    <x v="2"/>
  </r>
  <r>
    <x v="76"/>
    <x v="31"/>
    <x v="7"/>
  </r>
  <r>
    <x v="76"/>
    <x v="32"/>
    <x v="2"/>
  </r>
  <r>
    <x v="76"/>
    <x v="33"/>
    <x v="2"/>
  </r>
  <r>
    <x v="76"/>
    <x v="34"/>
    <x v="2"/>
  </r>
  <r>
    <x v="76"/>
    <x v="35"/>
    <x v="1"/>
  </r>
  <r>
    <x v="76"/>
    <x v="36"/>
    <x v="1"/>
  </r>
  <r>
    <x v="76"/>
    <x v="37"/>
    <x v="1"/>
  </r>
  <r>
    <x v="76"/>
    <x v="38"/>
    <x v="1"/>
  </r>
  <r>
    <x v="76"/>
    <x v="39"/>
    <x v="2"/>
  </r>
  <r>
    <x v="76"/>
    <x v="40"/>
    <x v="1"/>
  </r>
  <r>
    <x v="76"/>
    <x v="41"/>
    <x v="2"/>
  </r>
  <r>
    <x v="76"/>
    <x v="42"/>
    <x v="2"/>
  </r>
  <r>
    <x v="76"/>
    <x v="43"/>
    <x v="2"/>
  </r>
  <r>
    <x v="76"/>
    <x v="44"/>
    <x v="1"/>
  </r>
  <r>
    <x v="76"/>
    <x v="45"/>
    <x v="1"/>
  </r>
  <r>
    <x v="76"/>
    <x v="46"/>
    <x v="1"/>
  </r>
  <r>
    <x v="76"/>
    <x v="47"/>
    <x v="2"/>
  </r>
  <r>
    <x v="76"/>
    <x v="48"/>
    <x v="1"/>
  </r>
  <r>
    <x v="77"/>
    <x v="0"/>
    <x v="6"/>
  </r>
  <r>
    <x v="77"/>
    <x v="1"/>
    <x v="1"/>
  </r>
  <r>
    <x v="77"/>
    <x v="2"/>
    <x v="2"/>
  </r>
  <r>
    <x v="77"/>
    <x v="3"/>
    <x v="1"/>
  </r>
  <r>
    <x v="77"/>
    <x v="4"/>
    <x v="2"/>
  </r>
  <r>
    <x v="77"/>
    <x v="5"/>
    <x v="1"/>
  </r>
  <r>
    <x v="77"/>
    <x v="6"/>
    <x v="2"/>
  </r>
  <r>
    <x v="77"/>
    <x v="7"/>
    <x v="11"/>
  </r>
  <r>
    <x v="77"/>
    <x v="8"/>
    <x v="2"/>
  </r>
  <r>
    <x v="77"/>
    <x v="9"/>
    <x v="11"/>
  </r>
  <r>
    <x v="77"/>
    <x v="10"/>
    <x v="2"/>
  </r>
  <r>
    <x v="77"/>
    <x v="11"/>
    <x v="2"/>
  </r>
  <r>
    <x v="77"/>
    <x v="12"/>
    <x v="2"/>
  </r>
  <r>
    <x v="77"/>
    <x v="13"/>
    <x v="2"/>
  </r>
  <r>
    <x v="77"/>
    <x v="14"/>
    <x v="2"/>
  </r>
  <r>
    <x v="77"/>
    <x v="15"/>
    <x v="2"/>
  </r>
  <r>
    <x v="77"/>
    <x v="16"/>
    <x v="2"/>
  </r>
  <r>
    <x v="77"/>
    <x v="17"/>
    <x v="2"/>
  </r>
  <r>
    <x v="77"/>
    <x v="18"/>
    <x v="2"/>
  </r>
  <r>
    <x v="77"/>
    <x v="19"/>
    <x v="2"/>
  </r>
  <r>
    <x v="77"/>
    <x v="20"/>
    <x v="2"/>
  </r>
  <r>
    <x v="77"/>
    <x v="21"/>
    <x v="2"/>
  </r>
  <r>
    <x v="77"/>
    <x v="22"/>
    <x v="2"/>
  </r>
  <r>
    <x v="77"/>
    <x v="23"/>
    <x v="2"/>
  </r>
  <r>
    <x v="77"/>
    <x v="24"/>
    <x v="2"/>
  </r>
  <r>
    <x v="77"/>
    <x v="25"/>
    <x v="2"/>
  </r>
  <r>
    <x v="77"/>
    <x v="26"/>
    <x v="2"/>
  </r>
  <r>
    <x v="77"/>
    <x v="27"/>
    <x v="2"/>
  </r>
  <r>
    <x v="77"/>
    <x v="28"/>
    <x v="2"/>
  </r>
  <r>
    <x v="77"/>
    <x v="29"/>
    <x v="2"/>
  </r>
  <r>
    <x v="77"/>
    <x v="30"/>
    <x v="2"/>
  </r>
  <r>
    <x v="77"/>
    <x v="31"/>
    <x v="5"/>
  </r>
  <r>
    <x v="77"/>
    <x v="32"/>
    <x v="2"/>
  </r>
  <r>
    <x v="77"/>
    <x v="33"/>
    <x v="1"/>
  </r>
  <r>
    <x v="77"/>
    <x v="34"/>
    <x v="1"/>
  </r>
  <r>
    <x v="77"/>
    <x v="35"/>
    <x v="1"/>
  </r>
  <r>
    <x v="77"/>
    <x v="36"/>
    <x v="1"/>
  </r>
  <r>
    <x v="77"/>
    <x v="37"/>
    <x v="1"/>
  </r>
  <r>
    <x v="77"/>
    <x v="38"/>
    <x v="2"/>
  </r>
  <r>
    <x v="77"/>
    <x v="39"/>
    <x v="2"/>
  </r>
  <r>
    <x v="77"/>
    <x v="40"/>
    <x v="1"/>
  </r>
  <r>
    <x v="77"/>
    <x v="41"/>
    <x v="1"/>
  </r>
  <r>
    <x v="77"/>
    <x v="42"/>
    <x v="2"/>
  </r>
  <r>
    <x v="77"/>
    <x v="43"/>
    <x v="1"/>
  </r>
  <r>
    <x v="77"/>
    <x v="44"/>
    <x v="1"/>
  </r>
  <r>
    <x v="77"/>
    <x v="45"/>
    <x v="1"/>
  </r>
  <r>
    <x v="77"/>
    <x v="46"/>
    <x v="1"/>
  </r>
  <r>
    <x v="77"/>
    <x v="47"/>
    <x v="1"/>
  </r>
  <r>
    <x v="77"/>
    <x v="48"/>
    <x v="1"/>
  </r>
  <r>
    <x v="78"/>
    <x v="0"/>
    <x v="0"/>
  </r>
  <r>
    <x v="78"/>
    <x v="1"/>
    <x v="2"/>
  </r>
  <r>
    <x v="78"/>
    <x v="2"/>
    <x v="2"/>
  </r>
  <r>
    <x v="78"/>
    <x v="3"/>
    <x v="1"/>
  </r>
  <r>
    <x v="78"/>
    <x v="4"/>
    <x v="2"/>
  </r>
  <r>
    <x v="78"/>
    <x v="5"/>
    <x v="1"/>
  </r>
  <r>
    <x v="78"/>
    <x v="6"/>
    <x v="2"/>
  </r>
  <r>
    <x v="78"/>
    <x v="7"/>
    <x v="1"/>
  </r>
  <r>
    <x v="78"/>
    <x v="8"/>
    <x v="2"/>
  </r>
  <r>
    <x v="78"/>
    <x v="9"/>
    <x v="1"/>
  </r>
  <r>
    <x v="78"/>
    <x v="10"/>
    <x v="2"/>
  </r>
  <r>
    <x v="78"/>
    <x v="11"/>
    <x v="2"/>
  </r>
  <r>
    <x v="78"/>
    <x v="12"/>
    <x v="2"/>
  </r>
  <r>
    <x v="78"/>
    <x v="13"/>
    <x v="2"/>
  </r>
  <r>
    <x v="78"/>
    <x v="14"/>
    <x v="2"/>
  </r>
  <r>
    <x v="78"/>
    <x v="15"/>
    <x v="2"/>
  </r>
  <r>
    <x v="78"/>
    <x v="16"/>
    <x v="2"/>
  </r>
  <r>
    <x v="78"/>
    <x v="17"/>
    <x v="1"/>
  </r>
  <r>
    <x v="78"/>
    <x v="18"/>
    <x v="2"/>
  </r>
  <r>
    <x v="78"/>
    <x v="19"/>
    <x v="2"/>
  </r>
  <r>
    <x v="78"/>
    <x v="20"/>
    <x v="2"/>
  </r>
  <r>
    <x v="78"/>
    <x v="21"/>
    <x v="2"/>
  </r>
  <r>
    <x v="78"/>
    <x v="22"/>
    <x v="2"/>
  </r>
  <r>
    <x v="78"/>
    <x v="23"/>
    <x v="2"/>
  </r>
  <r>
    <x v="78"/>
    <x v="24"/>
    <x v="2"/>
  </r>
  <r>
    <x v="78"/>
    <x v="25"/>
    <x v="2"/>
  </r>
  <r>
    <x v="78"/>
    <x v="26"/>
    <x v="2"/>
  </r>
  <r>
    <x v="78"/>
    <x v="27"/>
    <x v="2"/>
  </r>
  <r>
    <x v="78"/>
    <x v="28"/>
    <x v="2"/>
  </r>
  <r>
    <x v="78"/>
    <x v="29"/>
    <x v="2"/>
  </r>
  <r>
    <x v="78"/>
    <x v="30"/>
    <x v="2"/>
  </r>
  <r>
    <x v="78"/>
    <x v="31"/>
    <x v="7"/>
  </r>
  <r>
    <x v="78"/>
    <x v="32"/>
    <x v="2"/>
  </r>
  <r>
    <x v="78"/>
    <x v="33"/>
    <x v="2"/>
  </r>
  <r>
    <x v="78"/>
    <x v="34"/>
    <x v="1"/>
  </r>
  <r>
    <x v="78"/>
    <x v="35"/>
    <x v="1"/>
  </r>
  <r>
    <x v="78"/>
    <x v="36"/>
    <x v="1"/>
  </r>
  <r>
    <x v="78"/>
    <x v="37"/>
    <x v="1"/>
  </r>
  <r>
    <x v="78"/>
    <x v="38"/>
    <x v="2"/>
  </r>
  <r>
    <x v="78"/>
    <x v="39"/>
    <x v="2"/>
  </r>
  <r>
    <x v="78"/>
    <x v="40"/>
    <x v="2"/>
  </r>
  <r>
    <x v="78"/>
    <x v="41"/>
    <x v="1"/>
  </r>
  <r>
    <x v="78"/>
    <x v="42"/>
    <x v="1"/>
  </r>
  <r>
    <x v="78"/>
    <x v="43"/>
    <x v="1"/>
  </r>
  <r>
    <x v="78"/>
    <x v="44"/>
    <x v="1"/>
  </r>
  <r>
    <x v="78"/>
    <x v="45"/>
    <x v="1"/>
  </r>
  <r>
    <x v="78"/>
    <x v="46"/>
    <x v="1"/>
  </r>
  <r>
    <x v="78"/>
    <x v="47"/>
    <x v="1"/>
  </r>
  <r>
    <x v="78"/>
    <x v="48"/>
    <x v="1"/>
  </r>
  <r>
    <x v="79"/>
    <x v="0"/>
    <x v="23"/>
  </r>
  <r>
    <x v="79"/>
    <x v="1"/>
    <x v="1"/>
  </r>
  <r>
    <x v="79"/>
    <x v="2"/>
    <x v="2"/>
  </r>
  <r>
    <x v="79"/>
    <x v="3"/>
    <x v="1"/>
  </r>
  <r>
    <x v="79"/>
    <x v="4"/>
    <x v="2"/>
  </r>
  <r>
    <x v="79"/>
    <x v="5"/>
    <x v="1"/>
  </r>
  <r>
    <x v="79"/>
    <x v="6"/>
    <x v="2"/>
  </r>
  <r>
    <x v="79"/>
    <x v="7"/>
    <x v="7"/>
  </r>
  <r>
    <x v="79"/>
    <x v="8"/>
    <x v="2"/>
  </r>
  <r>
    <x v="79"/>
    <x v="9"/>
    <x v="7"/>
  </r>
  <r>
    <x v="79"/>
    <x v="10"/>
    <x v="2"/>
  </r>
  <r>
    <x v="79"/>
    <x v="11"/>
    <x v="2"/>
  </r>
  <r>
    <x v="79"/>
    <x v="12"/>
    <x v="2"/>
  </r>
  <r>
    <x v="79"/>
    <x v="13"/>
    <x v="2"/>
  </r>
  <r>
    <x v="79"/>
    <x v="14"/>
    <x v="2"/>
  </r>
  <r>
    <x v="79"/>
    <x v="15"/>
    <x v="2"/>
  </r>
  <r>
    <x v="79"/>
    <x v="16"/>
    <x v="2"/>
  </r>
  <r>
    <x v="79"/>
    <x v="17"/>
    <x v="2"/>
  </r>
  <r>
    <x v="79"/>
    <x v="18"/>
    <x v="2"/>
  </r>
  <r>
    <x v="79"/>
    <x v="19"/>
    <x v="1"/>
  </r>
  <r>
    <x v="79"/>
    <x v="20"/>
    <x v="2"/>
  </r>
  <r>
    <x v="79"/>
    <x v="21"/>
    <x v="2"/>
  </r>
  <r>
    <x v="79"/>
    <x v="22"/>
    <x v="1"/>
  </r>
  <r>
    <x v="79"/>
    <x v="23"/>
    <x v="2"/>
  </r>
  <r>
    <x v="79"/>
    <x v="24"/>
    <x v="2"/>
  </r>
  <r>
    <x v="79"/>
    <x v="25"/>
    <x v="2"/>
  </r>
  <r>
    <x v="79"/>
    <x v="26"/>
    <x v="2"/>
  </r>
  <r>
    <x v="79"/>
    <x v="27"/>
    <x v="2"/>
  </r>
  <r>
    <x v="79"/>
    <x v="28"/>
    <x v="2"/>
  </r>
  <r>
    <x v="79"/>
    <x v="29"/>
    <x v="2"/>
  </r>
  <r>
    <x v="79"/>
    <x v="30"/>
    <x v="2"/>
  </r>
  <r>
    <x v="79"/>
    <x v="31"/>
    <x v="11"/>
  </r>
  <r>
    <x v="79"/>
    <x v="32"/>
    <x v="2"/>
  </r>
  <r>
    <x v="79"/>
    <x v="33"/>
    <x v="1"/>
  </r>
  <r>
    <x v="79"/>
    <x v="34"/>
    <x v="1"/>
  </r>
  <r>
    <x v="79"/>
    <x v="35"/>
    <x v="1"/>
  </r>
  <r>
    <x v="79"/>
    <x v="36"/>
    <x v="1"/>
  </r>
  <r>
    <x v="79"/>
    <x v="37"/>
    <x v="1"/>
  </r>
  <r>
    <x v="79"/>
    <x v="38"/>
    <x v="2"/>
  </r>
  <r>
    <x v="79"/>
    <x v="39"/>
    <x v="2"/>
  </r>
  <r>
    <x v="79"/>
    <x v="40"/>
    <x v="1"/>
  </r>
  <r>
    <x v="79"/>
    <x v="41"/>
    <x v="1"/>
  </r>
  <r>
    <x v="79"/>
    <x v="42"/>
    <x v="1"/>
  </r>
  <r>
    <x v="79"/>
    <x v="43"/>
    <x v="2"/>
  </r>
  <r>
    <x v="79"/>
    <x v="44"/>
    <x v="1"/>
  </r>
  <r>
    <x v="79"/>
    <x v="45"/>
    <x v="1"/>
  </r>
  <r>
    <x v="79"/>
    <x v="46"/>
    <x v="1"/>
  </r>
  <r>
    <x v="79"/>
    <x v="47"/>
    <x v="1"/>
  </r>
  <r>
    <x v="79"/>
    <x v="48"/>
    <x v="1"/>
  </r>
  <r>
    <x v="80"/>
    <x v="0"/>
    <x v="23"/>
  </r>
  <r>
    <x v="80"/>
    <x v="1"/>
    <x v="2"/>
  </r>
  <r>
    <x v="80"/>
    <x v="2"/>
    <x v="2"/>
  </r>
  <r>
    <x v="80"/>
    <x v="3"/>
    <x v="1"/>
  </r>
  <r>
    <x v="80"/>
    <x v="4"/>
    <x v="2"/>
  </r>
  <r>
    <x v="80"/>
    <x v="5"/>
    <x v="1"/>
  </r>
  <r>
    <x v="80"/>
    <x v="6"/>
    <x v="2"/>
  </r>
  <r>
    <x v="80"/>
    <x v="7"/>
    <x v="1"/>
  </r>
  <r>
    <x v="80"/>
    <x v="8"/>
    <x v="2"/>
  </r>
  <r>
    <x v="80"/>
    <x v="9"/>
    <x v="1"/>
  </r>
  <r>
    <x v="80"/>
    <x v="10"/>
    <x v="2"/>
  </r>
  <r>
    <x v="80"/>
    <x v="11"/>
    <x v="2"/>
  </r>
  <r>
    <x v="80"/>
    <x v="12"/>
    <x v="2"/>
  </r>
  <r>
    <x v="80"/>
    <x v="13"/>
    <x v="2"/>
  </r>
  <r>
    <x v="80"/>
    <x v="14"/>
    <x v="2"/>
  </r>
  <r>
    <x v="80"/>
    <x v="15"/>
    <x v="1"/>
  </r>
  <r>
    <x v="80"/>
    <x v="16"/>
    <x v="2"/>
  </r>
  <r>
    <x v="80"/>
    <x v="17"/>
    <x v="1"/>
  </r>
  <r>
    <x v="80"/>
    <x v="18"/>
    <x v="2"/>
  </r>
  <r>
    <x v="80"/>
    <x v="19"/>
    <x v="2"/>
  </r>
  <r>
    <x v="80"/>
    <x v="20"/>
    <x v="2"/>
  </r>
  <r>
    <x v="80"/>
    <x v="21"/>
    <x v="2"/>
  </r>
  <r>
    <x v="80"/>
    <x v="22"/>
    <x v="2"/>
  </r>
  <r>
    <x v="80"/>
    <x v="23"/>
    <x v="2"/>
  </r>
  <r>
    <x v="80"/>
    <x v="24"/>
    <x v="2"/>
  </r>
  <r>
    <x v="80"/>
    <x v="25"/>
    <x v="2"/>
  </r>
  <r>
    <x v="80"/>
    <x v="26"/>
    <x v="2"/>
  </r>
  <r>
    <x v="80"/>
    <x v="27"/>
    <x v="2"/>
  </r>
  <r>
    <x v="80"/>
    <x v="28"/>
    <x v="2"/>
  </r>
  <r>
    <x v="80"/>
    <x v="29"/>
    <x v="2"/>
  </r>
  <r>
    <x v="80"/>
    <x v="30"/>
    <x v="1"/>
  </r>
  <r>
    <x v="80"/>
    <x v="31"/>
    <x v="7"/>
  </r>
  <r>
    <x v="80"/>
    <x v="32"/>
    <x v="2"/>
  </r>
  <r>
    <x v="80"/>
    <x v="33"/>
    <x v="2"/>
  </r>
  <r>
    <x v="80"/>
    <x v="34"/>
    <x v="1"/>
  </r>
  <r>
    <x v="80"/>
    <x v="35"/>
    <x v="1"/>
  </r>
  <r>
    <x v="80"/>
    <x v="36"/>
    <x v="1"/>
  </r>
  <r>
    <x v="80"/>
    <x v="37"/>
    <x v="1"/>
  </r>
  <r>
    <x v="80"/>
    <x v="38"/>
    <x v="2"/>
  </r>
  <r>
    <x v="80"/>
    <x v="39"/>
    <x v="2"/>
  </r>
  <r>
    <x v="80"/>
    <x v="40"/>
    <x v="1"/>
  </r>
  <r>
    <x v="80"/>
    <x v="41"/>
    <x v="1"/>
  </r>
  <r>
    <x v="80"/>
    <x v="42"/>
    <x v="1"/>
  </r>
  <r>
    <x v="80"/>
    <x v="43"/>
    <x v="1"/>
  </r>
  <r>
    <x v="80"/>
    <x v="44"/>
    <x v="1"/>
  </r>
  <r>
    <x v="80"/>
    <x v="45"/>
    <x v="1"/>
  </r>
  <r>
    <x v="80"/>
    <x v="46"/>
    <x v="1"/>
  </r>
  <r>
    <x v="80"/>
    <x v="47"/>
    <x v="2"/>
  </r>
  <r>
    <x v="80"/>
    <x v="48"/>
    <x v="1"/>
  </r>
  <r>
    <x v="81"/>
    <x v="0"/>
    <x v="17"/>
  </r>
  <r>
    <x v="81"/>
    <x v="1"/>
    <x v="2"/>
  </r>
  <r>
    <x v="81"/>
    <x v="2"/>
    <x v="2"/>
  </r>
  <r>
    <x v="81"/>
    <x v="3"/>
    <x v="1"/>
  </r>
  <r>
    <x v="81"/>
    <x v="4"/>
    <x v="2"/>
  </r>
  <r>
    <x v="81"/>
    <x v="5"/>
    <x v="1"/>
  </r>
  <r>
    <x v="81"/>
    <x v="6"/>
    <x v="2"/>
  </r>
  <r>
    <x v="81"/>
    <x v="7"/>
    <x v="1"/>
  </r>
  <r>
    <x v="81"/>
    <x v="8"/>
    <x v="2"/>
  </r>
  <r>
    <x v="81"/>
    <x v="9"/>
    <x v="1"/>
  </r>
  <r>
    <x v="81"/>
    <x v="10"/>
    <x v="2"/>
  </r>
  <r>
    <x v="81"/>
    <x v="11"/>
    <x v="2"/>
  </r>
  <r>
    <x v="81"/>
    <x v="12"/>
    <x v="2"/>
  </r>
  <r>
    <x v="81"/>
    <x v="13"/>
    <x v="2"/>
  </r>
  <r>
    <x v="81"/>
    <x v="14"/>
    <x v="2"/>
  </r>
  <r>
    <x v="81"/>
    <x v="15"/>
    <x v="1"/>
  </r>
  <r>
    <x v="81"/>
    <x v="16"/>
    <x v="2"/>
  </r>
  <r>
    <x v="81"/>
    <x v="17"/>
    <x v="1"/>
  </r>
  <r>
    <x v="81"/>
    <x v="18"/>
    <x v="2"/>
  </r>
  <r>
    <x v="81"/>
    <x v="19"/>
    <x v="2"/>
  </r>
  <r>
    <x v="81"/>
    <x v="20"/>
    <x v="2"/>
  </r>
  <r>
    <x v="81"/>
    <x v="21"/>
    <x v="2"/>
  </r>
  <r>
    <x v="81"/>
    <x v="22"/>
    <x v="2"/>
  </r>
  <r>
    <x v="81"/>
    <x v="23"/>
    <x v="2"/>
  </r>
  <r>
    <x v="81"/>
    <x v="24"/>
    <x v="2"/>
  </r>
  <r>
    <x v="81"/>
    <x v="25"/>
    <x v="2"/>
  </r>
  <r>
    <x v="81"/>
    <x v="26"/>
    <x v="2"/>
  </r>
  <r>
    <x v="81"/>
    <x v="27"/>
    <x v="2"/>
  </r>
  <r>
    <x v="81"/>
    <x v="28"/>
    <x v="2"/>
  </r>
  <r>
    <x v="81"/>
    <x v="29"/>
    <x v="2"/>
  </r>
  <r>
    <x v="81"/>
    <x v="30"/>
    <x v="2"/>
  </r>
  <r>
    <x v="81"/>
    <x v="31"/>
    <x v="7"/>
  </r>
  <r>
    <x v="81"/>
    <x v="32"/>
    <x v="2"/>
  </r>
  <r>
    <x v="81"/>
    <x v="33"/>
    <x v="2"/>
  </r>
  <r>
    <x v="81"/>
    <x v="34"/>
    <x v="1"/>
  </r>
  <r>
    <x v="81"/>
    <x v="35"/>
    <x v="1"/>
  </r>
  <r>
    <x v="81"/>
    <x v="36"/>
    <x v="1"/>
  </r>
  <r>
    <x v="81"/>
    <x v="37"/>
    <x v="1"/>
  </r>
  <r>
    <x v="81"/>
    <x v="38"/>
    <x v="2"/>
  </r>
  <r>
    <x v="81"/>
    <x v="39"/>
    <x v="2"/>
  </r>
  <r>
    <x v="81"/>
    <x v="40"/>
    <x v="1"/>
  </r>
  <r>
    <x v="81"/>
    <x v="41"/>
    <x v="1"/>
  </r>
  <r>
    <x v="81"/>
    <x v="42"/>
    <x v="1"/>
  </r>
  <r>
    <x v="81"/>
    <x v="43"/>
    <x v="2"/>
  </r>
  <r>
    <x v="81"/>
    <x v="44"/>
    <x v="2"/>
  </r>
  <r>
    <x v="81"/>
    <x v="45"/>
    <x v="2"/>
  </r>
  <r>
    <x v="81"/>
    <x v="46"/>
    <x v="2"/>
  </r>
  <r>
    <x v="81"/>
    <x v="47"/>
    <x v="1"/>
  </r>
  <r>
    <x v="81"/>
    <x v="48"/>
    <x v="1"/>
  </r>
  <r>
    <x v="82"/>
    <x v="0"/>
    <x v="15"/>
  </r>
  <r>
    <x v="82"/>
    <x v="1"/>
    <x v="1"/>
  </r>
  <r>
    <x v="82"/>
    <x v="2"/>
    <x v="2"/>
  </r>
  <r>
    <x v="82"/>
    <x v="3"/>
    <x v="1"/>
  </r>
  <r>
    <x v="82"/>
    <x v="4"/>
    <x v="2"/>
  </r>
  <r>
    <x v="82"/>
    <x v="5"/>
    <x v="1"/>
  </r>
  <r>
    <x v="82"/>
    <x v="6"/>
    <x v="2"/>
  </r>
  <r>
    <x v="82"/>
    <x v="7"/>
    <x v="1"/>
  </r>
  <r>
    <x v="82"/>
    <x v="8"/>
    <x v="2"/>
  </r>
  <r>
    <x v="82"/>
    <x v="9"/>
    <x v="1"/>
  </r>
  <r>
    <x v="82"/>
    <x v="10"/>
    <x v="2"/>
  </r>
  <r>
    <x v="82"/>
    <x v="11"/>
    <x v="2"/>
  </r>
  <r>
    <x v="82"/>
    <x v="12"/>
    <x v="1"/>
  </r>
  <r>
    <x v="82"/>
    <x v="13"/>
    <x v="2"/>
  </r>
  <r>
    <x v="82"/>
    <x v="14"/>
    <x v="2"/>
  </r>
  <r>
    <x v="82"/>
    <x v="15"/>
    <x v="2"/>
  </r>
  <r>
    <x v="82"/>
    <x v="16"/>
    <x v="2"/>
  </r>
  <r>
    <x v="82"/>
    <x v="17"/>
    <x v="2"/>
  </r>
  <r>
    <x v="82"/>
    <x v="18"/>
    <x v="2"/>
  </r>
  <r>
    <x v="82"/>
    <x v="19"/>
    <x v="2"/>
  </r>
  <r>
    <x v="82"/>
    <x v="20"/>
    <x v="2"/>
  </r>
  <r>
    <x v="82"/>
    <x v="21"/>
    <x v="2"/>
  </r>
  <r>
    <x v="82"/>
    <x v="22"/>
    <x v="2"/>
  </r>
  <r>
    <x v="82"/>
    <x v="23"/>
    <x v="2"/>
  </r>
  <r>
    <x v="82"/>
    <x v="24"/>
    <x v="2"/>
  </r>
  <r>
    <x v="82"/>
    <x v="25"/>
    <x v="2"/>
  </r>
  <r>
    <x v="82"/>
    <x v="26"/>
    <x v="1"/>
  </r>
  <r>
    <x v="82"/>
    <x v="27"/>
    <x v="2"/>
  </r>
  <r>
    <x v="82"/>
    <x v="28"/>
    <x v="2"/>
  </r>
  <r>
    <x v="82"/>
    <x v="29"/>
    <x v="2"/>
  </r>
  <r>
    <x v="82"/>
    <x v="30"/>
    <x v="2"/>
  </r>
  <r>
    <x v="82"/>
    <x v="31"/>
    <x v="7"/>
  </r>
  <r>
    <x v="82"/>
    <x v="32"/>
    <x v="2"/>
  </r>
  <r>
    <x v="82"/>
    <x v="33"/>
    <x v="1"/>
  </r>
  <r>
    <x v="82"/>
    <x v="34"/>
    <x v="1"/>
  </r>
  <r>
    <x v="82"/>
    <x v="35"/>
    <x v="1"/>
  </r>
  <r>
    <x v="82"/>
    <x v="36"/>
    <x v="1"/>
  </r>
  <r>
    <x v="82"/>
    <x v="37"/>
    <x v="1"/>
  </r>
  <r>
    <x v="82"/>
    <x v="38"/>
    <x v="2"/>
  </r>
  <r>
    <x v="82"/>
    <x v="39"/>
    <x v="1"/>
  </r>
  <r>
    <x v="82"/>
    <x v="40"/>
    <x v="1"/>
  </r>
  <r>
    <x v="82"/>
    <x v="41"/>
    <x v="1"/>
  </r>
  <r>
    <x v="82"/>
    <x v="42"/>
    <x v="1"/>
  </r>
  <r>
    <x v="82"/>
    <x v="43"/>
    <x v="1"/>
  </r>
  <r>
    <x v="82"/>
    <x v="44"/>
    <x v="1"/>
  </r>
  <r>
    <x v="82"/>
    <x v="45"/>
    <x v="2"/>
  </r>
  <r>
    <x v="82"/>
    <x v="46"/>
    <x v="1"/>
  </r>
  <r>
    <x v="82"/>
    <x v="47"/>
    <x v="1"/>
  </r>
  <r>
    <x v="82"/>
    <x v="48"/>
    <x v="1"/>
  </r>
  <r>
    <x v="83"/>
    <x v="0"/>
    <x v="9"/>
  </r>
  <r>
    <x v="83"/>
    <x v="1"/>
    <x v="1"/>
  </r>
  <r>
    <x v="83"/>
    <x v="2"/>
    <x v="2"/>
  </r>
  <r>
    <x v="83"/>
    <x v="3"/>
    <x v="1"/>
  </r>
  <r>
    <x v="83"/>
    <x v="4"/>
    <x v="2"/>
  </r>
  <r>
    <x v="83"/>
    <x v="5"/>
    <x v="7"/>
  </r>
  <r>
    <x v="83"/>
    <x v="6"/>
    <x v="2"/>
  </r>
  <r>
    <x v="83"/>
    <x v="7"/>
    <x v="7"/>
  </r>
  <r>
    <x v="83"/>
    <x v="8"/>
    <x v="2"/>
  </r>
  <r>
    <x v="83"/>
    <x v="9"/>
    <x v="7"/>
  </r>
  <r>
    <x v="83"/>
    <x v="10"/>
    <x v="2"/>
  </r>
  <r>
    <x v="83"/>
    <x v="11"/>
    <x v="2"/>
  </r>
  <r>
    <x v="83"/>
    <x v="12"/>
    <x v="2"/>
  </r>
  <r>
    <x v="83"/>
    <x v="13"/>
    <x v="2"/>
  </r>
  <r>
    <x v="83"/>
    <x v="14"/>
    <x v="2"/>
  </r>
  <r>
    <x v="83"/>
    <x v="15"/>
    <x v="2"/>
  </r>
  <r>
    <x v="83"/>
    <x v="16"/>
    <x v="2"/>
  </r>
  <r>
    <x v="83"/>
    <x v="17"/>
    <x v="2"/>
  </r>
  <r>
    <x v="83"/>
    <x v="18"/>
    <x v="2"/>
  </r>
  <r>
    <x v="83"/>
    <x v="19"/>
    <x v="2"/>
  </r>
  <r>
    <x v="83"/>
    <x v="20"/>
    <x v="2"/>
  </r>
  <r>
    <x v="83"/>
    <x v="21"/>
    <x v="2"/>
  </r>
  <r>
    <x v="83"/>
    <x v="22"/>
    <x v="2"/>
  </r>
  <r>
    <x v="83"/>
    <x v="23"/>
    <x v="2"/>
  </r>
  <r>
    <x v="83"/>
    <x v="24"/>
    <x v="2"/>
  </r>
  <r>
    <x v="83"/>
    <x v="25"/>
    <x v="2"/>
  </r>
  <r>
    <x v="83"/>
    <x v="26"/>
    <x v="2"/>
  </r>
  <r>
    <x v="83"/>
    <x v="27"/>
    <x v="2"/>
  </r>
  <r>
    <x v="83"/>
    <x v="28"/>
    <x v="2"/>
  </r>
  <r>
    <x v="83"/>
    <x v="29"/>
    <x v="2"/>
  </r>
  <r>
    <x v="83"/>
    <x v="30"/>
    <x v="2"/>
  </r>
  <r>
    <x v="83"/>
    <x v="31"/>
    <x v="11"/>
  </r>
  <r>
    <x v="83"/>
    <x v="32"/>
    <x v="2"/>
  </r>
  <r>
    <x v="83"/>
    <x v="33"/>
    <x v="1"/>
  </r>
  <r>
    <x v="83"/>
    <x v="34"/>
    <x v="1"/>
  </r>
  <r>
    <x v="83"/>
    <x v="35"/>
    <x v="1"/>
  </r>
  <r>
    <x v="83"/>
    <x v="36"/>
    <x v="1"/>
  </r>
  <r>
    <x v="83"/>
    <x v="37"/>
    <x v="1"/>
  </r>
  <r>
    <x v="83"/>
    <x v="38"/>
    <x v="2"/>
  </r>
  <r>
    <x v="83"/>
    <x v="39"/>
    <x v="1"/>
  </r>
  <r>
    <x v="83"/>
    <x v="40"/>
    <x v="1"/>
  </r>
  <r>
    <x v="83"/>
    <x v="41"/>
    <x v="1"/>
  </r>
  <r>
    <x v="83"/>
    <x v="42"/>
    <x v="1"/>
  </r>
  <r>
    <x v="83"/>
    <x v="43"/>
    <x v="1"/>
  </r>
  <r>
    <x v="83"/>
    <x v="44"/>
    <x v="1"/>
  </r>
  <r>
    <x v="83"/>
    <x v="45"/>
    <x v="1"/>
  </r>
  <r>
    <x v="83"/>
    <x v="46"/>
    <x v="1"/>
  </r>
  <r>
    <x v="83"/>
    <x v="47"/>
    <x v="1"/>
  </r>
  <r>
    <x v="83"/>
    <x v="48"/>
    <x v="1"/>
  </r>
  <r>
    <x v="84"/>
    <x v="0"/>
    <x v="13"/>
  </r>
  <r>
    <x v="84"/>
    <x v="1"/>
    <x v="1"/>
  </r>
  <r>
    <x v="84"/>
    <x v="2"/>
    <x v="2"/>
  </r>
  <r>
    <x v="84"/>
    <x v="3"/>
    <x v="1"/>
  </r>
  <r>
    <x v="84"/>
    <x v="4"/>
    <x v="2"/>
  </r>
  <r>
    <x v="84"/>
    <x v="5"/>
    <x v="1"/>
  </r>
  <r>
    <x v="84"/>
    <x v="6"/>
    <x v="2"/>
  </r>
  <r>
    <x v="84"/>
    <x v="7"/>
    <x v="1"/>
  </r>
  <r>
    <x v="84"/>
    <x v="8"/>
    <x v="2"/>
  </r>
  <r>
    <x v="84"/>
    <x v="9"/>
    <x v="1"/>
  </r>
  <r>
    <x v="84"/>
    <x v="10"/>
    <x v="2"/>
  </r>
  <r>
    <x v="84"/>
    <x v="11"/>
    <x v="2"/>
  </r>
  <r>
    <x v="84"/>
    <x v="12"/>
    <x v="2"/>
  </r>
  <r>
    <x v="84"/>
    <x v="13"/>
    <x v="2"/>
  </r>
  <r>
    <x v="84"/>
    <x v="14"/>
    <x v="2"/>
  </r>
  <r>
    <x v="84"/>
    <x v="15"/>
    <x v="2"/>
  </r>
  <r>
    <x v="84"/>
    <x v="16"/>
    <x v="2"/>
  </r>
  <r>
    <x v="84"/>
    <x v="17"/>
    <x v="2"/>
  </r>
  <r>
    <x v="84"/>
    <x v="18"/>
    <x v="2"/>
  </r>
  <r>
    <x v="84"/>
    <x v="19"/>
    <x v="2"/>
  </r>
  <r>
    <x v="84"/>
    <x v="20"/>
    <x v="2"/>
  </r>
  <r>
    <x v="84"/>
    <x v="21"/>
    <x v="2"/>
  </r>
  <r>
    <x v="84"/>
    <x v="22"/>
    <x v="2"/>
  </r>
  <r>
    <x v="84"/>
    <x v="23"/>
    <x v="2"/>
  </r>
  <r>
    <x v="84"/>
    <x v="24"/>
    <x v="2"/>
  </r>
  <r>
    <x v="84"/>
    <x v="25"/>
    <x v="2"/>
  </r>
  <r>
    <x v="84"/>
    <x v="26"/>
    <x v="2"/>
  </r>
  <r>
    <x v="84"/>
    <x v="27"/>
    <x v="2"/>
  </r>
  <r>
    <x v="84"/>
    <x v="28"/>
    <x v="2"/>
  </r>
  <r>
    <x v="84"/>
    <x v="29"/>
    <x v="2"/>
  </r>
  <r>
    <x v="84"/>
    <x v="30"/>
    <x v="2"/>
  </r>
  <r>
    <x v="84"/>
    <x v="31"/>
    <x v="7"/>
  </r>
  <r>
    <x v="84"/>
    <x v="32"/>
    <x v="2"/>
  </r>
  <r>
    <x v="84"/>
    <x v="33"/>
    <x v="1"/>
  </r>
  <r>
    <x v="84"/>
    <x v="34"/>
    <x v="1"/>
  </r>
  <r>
    <x v="84"/>
    <x v="35"/>
    <x v="1"/>
  </r>
  <r>
    <x v="84"/>
    <x v="36"/>
    <x v="1"/>
  </r>
  <r>
    <x v="84"/>
    <x v="37"/>
    <x v="1"/>
  </r>
  <r>
    <x v="84"/>
    <x v="38"/>
    <x v="1"/>
  </r>
  <r>
    <x v="84"/>
    <x v="39"/>
    <x v="1"/>
  </r>
  <r>
    <x v="84"/>
    <x v="40"/>
    <x v="1"/>
  </r>
  <r>
    <x v="84"/>
    <x v="41"/>
    <x v="1"/>
  </r>
  <r>
    <x v="84"/>
    <x v="42"/>
    <x v="1"/>
  </r>
  <r>
    <x v="84"/>
    <x v="43"/>
    <x v="1"/>
  </r>
  <r>
    <x v="84"/>
    <x v="44"/>
    <x v="1"/>
  </r>
  <r>
    <x v="84"/>
    <x v="45"/>
    <x v="1"/>
  </r>
  <r>
    <x v="84"/>
    <x v="46"/>
    <x v="1"/>
  </r>
  <r>
    <x v="84"/>
    <x v="47"/>
    <x v="1"/>
  </r>
  <r>
    <x v="84"/>
    <x v="48"/>
    <x v="1"/>
  </r>
  <r>
    <x v="85"/>
    <x v="0"/>
    <x v="15"/>
  </r>
  <r>
    <x v="85"/>
    <x v="1"/>
    <x v="2"/>
  </r>
  <r>
    <x v="85"/>
    <x v="2"/>
    <x v="2"/>
  </r>
  <r>
    <x v="85"/>
    <x v="3"/>
    <x v="2"/>
  </r>
  <r>
    <x v="85"/>
    <x v="4"/>
    <x v="2"/>
  </r>
  <r>
    <x v="85"/>
    <x v="5"/>
    <x v="1"/>
  </r>
  <r>
    <x v="85"/>
    <x v="6"/>
    <x v="2"/>
  </r>
  <r>
    <x v="85"/>
    <x v="7"/>
    <x v="7"/>
  </r>
  <r>
    <x v="85"/>
    <x v="8"/>
    <x v="2"/>
  </r>
  <r>
    <x v="85"/>
    <x v="9"/>
    <x v="11"/>
  </r>
  <r>
    <x v="85"/>
    <x v="10"/>
    <x v="2"/>
  </r>
  <r>
    <x v="85"/>
    <x v="11"/>
    <x v="1"/>
  </r>
  <r>
    <x v="85"/>
    <x v="12"/>
    <x v="2"/>
  </r>
  <r>
    <x v="85"/>
    <x v="13"/>
    <x v="2"/>
  </r>
  <r>
    <x v="85"/>
    <x v="14"/>
    <x v="2"/>
  </r>
  <r>
    <x v="85"/>
    <x v="15"/>
    <x v="2"/>
  </r>
  <r>
    <x v="85"/>
    <x v="16"/>
    <x v="2"/>
  </r>
  <r>
    <x v="85"/>
    <x v="17"/>
    <x v="2"/>
  </r>
  <r>
    <x v="85"/>
    <x v="18"/>
    <x v="2"/>
  </r>
  <r>
    <x v="85"/>
    <x v="19"/>
    <x v="2"/>
  </r>
  <r>
    <x v="85"/>
    <x v="20"/>
    <x v="2"/>
  </r>
  <r>
    <x v="85"/>
    <x v="21"/>
    <x v="2"/>
  </r>
  <r>
    <x v="85"/>
    <x v="22"/>
    <x v="2"/>
  </r>
  <r>
    <x v="85"/>
    <x v="23"/>
    <x v="2"/>
  </r>
  <r>
    <x v="85"/>
    <x v="24"/>
    <x v="2"/>
  </r>
  <r>
    <x v="85"/>
    <x v="25"/>
    <x v="2"/>
  </r>
  <r>
    <x v="85"/>
    <x v="26"/>
    <x v="2"/>
  </r>
  <r>
    <x v="85"/>
    <x v="27"/>
    <x v="2"/>
  </r>
  <r>
    <x v="85"/>
    <x v="28"/>
    <x v="2"/>
  </r>
  <r>
    <x v="85"/>
    <x v="29"/>
    <x v="2"/>
  </r>
  <r>
    <x v="85"/>
    <x v="30"/>
    <x v="2"/>
  </r>
  <r>
    <x v="85"/>
    <x v="31"/>
    <x v="3"/>
  </r>
  <r>
    <x v="85"/>
    <x v="32"/>
    <x v="2"/>
  </r>
  <r>
    <x v="85"/>
    <x v="33"/>
    <x v="2"/>
  </r>
  <r>
    <x v="85"/>
    <x v="34"/>
    <x v="2"/>
  </r>
  <r>
    <x v="85"/>
    <x v="35"/>
    <x v="1"/>
  </r>
  <r>
    <x v="85"/>
    <x v="36"/>
    <x v="1"/>
  </r>
  <r>
    <x v="85"/>
    <x v="37"/>
    <x v="1"/>
  </r>
  <r>
    <x v="85"/>
    <x v="38"/>
    <x v="1"/>
  </r>
  <r>
    <x v="85"/>
    <x v="39"/>
    <x v="1"/>
  </r>
  <r>
    <x v="85"/>
    <x v="40"/>
    <x v="2"/>
  </r>
  <r>
    <x v="85"/>
    <x v="41"/>
    <x v="2"/>
  </r>
  <r>
    <x v="85"/>
    <x v="42"/>
    <x v="1"/>
  </r>
  <r>
    <x v="85"/>
    <x v="43"/>
    <x v="2"/>
  </r>
  <r>
    <x v="85"/>
    <x v="44"/>
    <x v="2"/>
  </r>
  <r>
    <x v="85"/>
    <x v="45"/>
    <x v="2"/>
  </r>
  <r>
    <x v="85"/>
    <x v="46"/>
    <x v="2"/>
  </r>
  <r>
    <x v="85"/>
    <x v="47"/>
    <x v="1"/>
  </r>
  <r>
    <x v="85"/>
    <x v="48"/>
    <x v="1"/>
  </r>
  <r>
    <x v="86"/>
    <x v="0"/>
    <x v="6"/>
  </r>
  <r>
    <x v="86"/>
    <x v="1"/>
    <x v="1"/>
  </r>
  <r>
    <x v="86"/>
    <x v="2"/>
    <x v="2"/>
  </r>
  <r>
    <x v="86"/>
    <x v="3"/>
    <x v="2"/>
  </r>
  <r>
    <x v="86"/>
    <x v="4"/>
    <x v="2"/>
  </r>
  <r>
    <x v="86"/>
    <x v="5"/>
    <x v="2"/>
  </r>
  <r>
    <x v="86"/>
    <x v="6"/>
    <x v="2"/>
  </r>
  <r>
    <x v="86"/>
    <x v="7"/>
    <x v="7"/>
  </r>
  <r>
    <x v="86"/>
    <x v="8"/>
    <x v="2"/>
  </r>
  <r>
    <x v="86"/>
    <x v="9"/>
    <x v="7"/>
  </r>
  <r>
    <x v="86"/>
    <x v="10"/>
    <x v="2"/>
  </r>
  <r>
    <x v="86"/>
    <x v="11"/>
    <x v="2"/>
  </r>
  <r>
    <x v="86"/>
    <x v="12"/>
    <x v="2"/>
  </r>
  <r>
    <x v="86"/>
    <x v="13"/>
    <x v="2"/>
  </r>
  <r>
    <x v="86"/>
    <x v="14"/>
    <x v="2"/>
  </r>
  <r>
    <x v="86"/>
    <x v="15"/>
    <x v="2"/>
  </r>
  <r>
    <x v="86"/>
    <x v="16"/>
    <x v="2"/>
  </r>
  <r>
    <x v="86"/>
    <x v="17"/>
    <x v="2"/>
  </r>
  <r>
    <x v="86"/>
    <x v="18"/>
    <x v="2"/>
  </r>
  <r>
    <x v="86"/>
    <x v="19"/>
    <x v="1"/>
  </r>
  <r>
    <x v="86"/>
    <x v="20"/>
    <x v="2"/>
  </r>
  <r>
    <x v="86"/>
    <x v="21"/>
    <x v="2"/>
  </r>
  <r>
    <x v="86"/>
    <x v="22"/>
    <x v="2"/>
  </r>
  <r>
    <x v="86"/>
    <x v="23"/>
    <x v="2"/>
  </r>
  <r>
    <x v="86"/>
    <x v="24"/>
    <x v="2"/>
  </r>
  <r>
    <x v="86"/>
    <x v="25"/>
    <x v="2"/>
  </r>
  <r>
    <x v="86"/>
    <x v="26"/>
    <x v="2"/>
  </r>
  <r>
    <x v="86"/>
    <x v="27"/>
    <x v="2"/>
  </r>
  <r>
    <x v="86"/>
    <x v="28"/>
    <x v="2"/>
  </r>
  <r>
    <x v="86"/>
    <x v="29"/>
    <x v="2"/>
  </r>
  <r>
    <x v="86"/>
    <x v="30"/>
    <x v="2"/>
  </r>
  <r>
    <x v="86"/>
    <x v="31"/>
    <x v="5"/>
  </r>
  <r>
    <x v="86"/>
    <x v="32"/>
    <x v="2"/>
  </r>
  <r>
    <x v="86"/>
    <x v="33"/>
    <x v="1"/>
  </r>
  <r>
    <x v="86"/>
    <x v="34"/>
    <x v="2"/>
  </r>
  <r>
    <x v="86"/>
    <x v="35"/>
    <x v="2"/>
  </r>
  <r>
    <x v="86"/>
    <x v="36"/>
    <x v="1"/>
  </r>
  <r>
    <x v="86"/>
    <x v="37"/>
    <x v="1"/>
  </r>
  <r>
    <x v="86"/>
    <x v="38"/>
    <x v="1"/>
  </r>
  <r>
    <x v="86"/>
    <x v="39"/>
    <x v="1"/>
  </r>
  <r>
    <x v="86"/>
    <x v="40"/>
    <x v="1"/>
  </r>
  <r>
    <x v="86"/>
    <x v="41"/>
    <x v="1"/>
  </r>
  <r>
    <x v="86"/>
    <x v="42"/>
    <x v="1"/>
  </r>
  <r>
    <x v="86"/>
    <x v="43"/>
    <x v="2"/>
  </r>
  <r>
    <x v="86"/>
    <x v="44"/>
    <x v="1"/>
  </r>
  <r>
    <x v="86"/>
    <x v="45"/>
    <x v="2"/>
  </r>
  <r>
    <x v="86"/>
    <x v="46"/>
    <x v="1"/>
  </r>
  <r>
    <x v="86"/>
    <x v="47"/>
    <x v="1"/>
  </r>
  <r>
    <x v="86"/>
    <x v="48"/>
    <x v="1"/>
  </r>
  <r>
    <x v="87"/>
    <x v="0"/>
    <x v="12"/>
  </r>
  <r>
    <x v="87"/>
    <x v="1"/>
    <x v="2"/>
  </r>
  <r>
    <x v="87"/>
    <x v="2"/>
    <x v="2"/>
  </r>
  <r>
    <x v="87"/>
    <x v="3"/>
    <x v="2"/>
  </r>
  <r>
    <x v="87"/>
    <x v="4"/>
    <x v="2"/>
  </r>
  <r>
    <x v="87"/>
    <x v="5"/>
    <x v="7"/>
  </r>
  <r>
    <x v="87"/>
    <x v="6"/>
    <x v="2"/>
  </r>
  <r>
    <x v="87"/>
    <x v="7"/>
    <x v="7"/>
  </r>
  <r>
    <x v="87"/>
    <x v="8"/>
    <x v="2"/>
  </r>
  <r>
    <x v="87"/>
    <x v="9"/>
    <x v="11"/>
  </r>
  <r>
    <x v="87"/>
    <x v="10"/>
    <x v="2"/>
  </r>
  <r>
    <x v="87"/>
    <x v="11"/>
    <x v="1"/>
  </r>
  <r>
    <x v="87"/>
    <x v="12"/>
    <x v="2"/>
  </r>
  <r>
    <x v="87"/>
    <x v="13"/>
    <x v="2"/>
  </r>
  <r>
    <x v="87"/>
    <x v="14"/>
    <x v="2"/>
  </r>
  <r>
    <x v="87"/>
    <x v="15"/>
    <x v="2"/>
  </r>
  <r>
    <x v="87"/>
    <x v="16"/>
    <x v="2"/>
  </r>
  <r>
    <x v="87"/>
    <x v="17"/>
    <x v="2"/>
  </r>
  <r>
    <x v="87"/>
    <x v="18"/>
    <x v="2"/>
  </r>
  <r>
    <x v="87"/>
    <x v="19"/>
    <x v="2"/>
  </r>
  <r>
    <x v="87"/>
    <x v="20"/>
    <x v="2"/>
  </r>
  <r>
    <x v="87"/>
    <x v="21"/>
    <x v="2"/>
  </r>
  <r>
    <x v="87"/>
    <x v="22"/>
    <x v="2"/>
  </r>
  <r>
    <x v="87"/>
    <x v="23"/>
    <x v="2"/>
  </r>
  <r>
    <x v="87"/>
    <x v="24"/>
    <x v="2"/>
  </r>
  <r>
    <x v="87"/>
    <x v="25"/>
    <x v="2"/>
  </r>
  <r>
    <x v="87"/>
    <x v="26"/>
    <x v="2"/>
  </r>
  <r>
    <x v="87"/>
    <x v="27"/>
    <x v="2"/>
  </r>
  <r>
    <x v="87"/>
    <x v="28"/>
    <x v="2"/>
  </r>
  <r>
    <x v="87"/>
    <x v="29"/>
    <x v="2"/>
  </r>
  <r>
    <x v="87"/>
    <x v="30"/>
    <x v="2"/>
  </r>
  <r>
    <x v="87"/>
    <x v="31"/>
    <x v="3"/>
  </r>
  <r>
    <x v="87"/>
    <x v="32"/>
    <x v="2"/>
  </r>
  <r>
    <x v="87"/>
    <x v="33"/>
    <x v="2"/>
  </r>
  <r>
    <x v="87"/>
    <x v="34"/>
    <x v="2"/>
  </r>
  <r>
    <x v="87"/>
    <x v="35"/>
    <x v="1"/>
  </r>
  <r>
    <x v="87"/>
    <x v="36"/>
    <x v="1"/>
  </r>
  <r>
    <x v="87"/>
    <x v="37"/>
    <x v="1"/>
  </r>
  <r>
    <x v="87"/>
    <x v="38"/>
    <x v="1"/>
  </r>
  <r>
    <x v="87"/>
    <x v="39"/>
    <x v="2"/>
  </r>
  <r>
    <x v="87"/>
    <x v="40"/>
    <x v="2"/>
  </r>
  <r>
    <x v="87"/>
    <x v="41"/>
    <x v="2"/>
  </r>
  <r>
    <x v="87"/>
    <x v="42"/>
    <x v="2"/>
  </r>
  <r>
    <x v="87"/>
    <x v="43"/>
    <x v="2"/>
  </r>
  <r>
    <x v="87"/>
    <x v="44"/>
    <x v="2"/>
  </r>
  <r>
    <x v="87"/>
    <x v="45"/>
    <x v="2"/>
  </r>
  <r>
    <x v="87"/>
    <x v="46"/>
    <x v="1"/>
  </r>
  <r>
    <x v="87"/>
    <x v="47"/>
    <x v="1"/>
  </r>
  <r>
    <x v="87"/>
    <x v="48"/>
    <x v="1"/>
  </r>
  <r>
    <x v="88"/>
    <x v="0"/>
    <x v="17"/>
  </r>
  <r>
    <x v="88"/>
    <x v="1"/>
    <x v="2"/>
  </r>
  <r>
    <x v="88"/>
    <x v="2"/>
    <x v="2"/>
  </r>
  <r>
    <x v="88"/>
    <x v="3"/>
    <x v="1"/>
  </r>
  <r>
    <x v="88"/>
    <x v="4"/>
    <x v="2"/>
  </r>
  <r>
    <x v="88"/>
    <x v="5"/>
    <x v="1"/>
  </r>
  <r>
    <x v="88"/>
    <x v="6"/>
    <x v="2"/>
  </r>
  <r>
    <x v="88"/>
    <x v="7"/>
    <x v="1"/>
  </r>
  <r>
    <x v="88"/>
    <x v="8"/>
    <x v="2"/>
  </r>
  <r>
    <x v="88"/>
    <x v="9"/>
    <x v="11"/>
  </r>
  <r>
    <x v="88"/>
    <x v="10"/>
    <x v="2"/>
  </r>
  <r>
    <x v="88"/>
    <x v="11"/>
    <x v="1"/>
  </r>
  <r>
    <x v="88"/>
    <x v="12"/>
    <x v="2"/>
  </r>
  <r>
    <x v="88"/>
    <x v="13"/>
    <x v="2"/>
  </r>
  <r>
    <x v="88"/>
    <x v="14"/>
    <x v="2"/>
  </r>
  <r>
    <x v="88"/>
    <x v="15"/>
    <x v="2"/>
  </r>
  <r>
    <x v="88"/>
    <x v="16"/>
    <x v="2"/>
  </r>
  <r>
    <x v="88"/>
    <x v="17"/>
    <x v="2"/>
  </r>
  <r>
    <x v="88"/>
    <x v="18"/>
    <x v="2"/>
  </r>
  <r>
    <x v="88"/>
    <x v="19"/>
    <x v="2"/>
  </r>
  <r>
    <x v="88"/>
    <x v="20"/>
    <x v="2"/>
  </r>
  <r>
    <x v="88"/>
    <x v="21"/>
    <x v="2"/>
  </r>
  <r>
    <x v="88"/>
    <x v="22"/>
    <x v="2"/>
  </r>
  <r>
    <x v="88"/>
    <x v="23"/>
    <x v="2"/>
  </r>
  <r>
    <x v="88"/>
    <x v="24"/>
    <x v="2"/>
  </r>
  <r>
    <x v="88"/>
    <x v="25"/>
    <x v="2"/>
  </r>
  <r>
    <x v="88"/>
    <x v="26"/>
    <x v="2"/>
  </r>
  <r>
    <x v="88"/>
    <x v="27"/>
    <x v="2"/>
  </r>
  <r>
    <x v="88"/>
    <x v="28"/>
    <x v="2"/>
  </r>
  <r>
    <x v="88"/>
    <x v="29"/>
    <x v="2"/>
  </r>
  <r>
    <x v="88"/>
    <x v="30"/>
    <x v="2"/>
  </r>
  <r>
    <x v="88"/>
    <x v="31"/>
    <x v="5"/>
  </r>
  <r>
    <x v="88"/>
    <x v="32"/>
    <x v="2"/>
  </r>
  <r>
    <x v="88"/>
    <x v="33"/>
    <x v="2"/>
  </r>
  <r>
    <x v="88"/>
    <x v="34"/>
    <x v="1"/>
  </r>
  <r>
    <x v="88"/>
    <x v="35"/>
    <x v="1"/>
  </r>
  <r>
    <x v="88"/>
    <x v="36"/>
    <x v="1"/>
  </r>
  <r>
    <x v="88"/>
    <x v="37"/>
    <x v="1"/>
  </r>
  <r>
    <x v="88"/>
    <x v="38"/>
    <x v="1"/>
  </r>
  <r>
    <x v="88"/>
    <x v="39"/>
    <x v="2"/>
  </r>
  <r>
    <x v="88"/>
    <x v="40"/>
    <x v="2"/>
  </r>
  <r>
    <x v="88"/>
    <x v="41"/>
    <x v="2"/>
  </r>
  <r>
    <x v="88"/>
    <x v="42"/>
    <x v="2"/>
  </r>
  <r>
    <x v="88"/>
    <x v="43"/>
    <x v="2"/>
  </r>
  <r>
    <x v="88"/>
    <x v="44"/>
    <x v="1"/>
  </r>
  <r>
    <x v="88"/>
    <x v="45"/>
    <x v="2"/>
  </r>
  <r>
    <x v="88"/>
    <x v="46"/>
    <x v="1"/>
  </r>
  <r>
    <x v="88"/>
    <x v="47"/>
    <x v="1"/>
  </r>
  <r>
    <x v="88"/>
    <x v="48"/>
    <x v="1"/>
  </r>
  <r>
    <x v="89"/>
    <x v="0"/>
    <x v="9"/>
  </r>
  <r>
    <x v="89"/>
    <x v="1"/>
    <x v="1"/>
  </r>
  <r>
    <x v="89"/>
    <x v="2"/>
    <x v="2"/>
  </r>
  <r>
    <x v="89"/>
    <x v="3"/>
    <x v="1"/>
  </r>
  <r>
    <x v="89"/>
    <x v="4"/>
    <x v="2"/>
  </r>
  <r>
    <x v="89"/>
    <x v="5"/>
    <x v="1"/>
  </r>
  <r>
    <x v="89"/>
    <x v="6"/>
    <x v="2"/>
  </r>
  <r>
    <x v="89"/>
    <x v="7"/>
    <x v="1"/>
  </r>
  <r>
    <x v="89"/>
    <x v="8"/>
    <x v="2"/>
  </r>
  <r>
    <x v="89"/>
    <x v="9"/>
    <x v="11"/>
  </r>
  <r>
    <x v="89"/>
    <x v="10"/>
    <x v="2"/>
  </r>
  <r>
    <x v="89"/>
    <x v="11"/>
    <x v="2"/>
  </r>
  <r>
    <x v="89"/>
    <x v="12"/>
    <x v="2"/>
  </r>
  <r>
    <x v="89"/>
    <x v="13"/>
    <x v="2"/>
  </r>
  <r>
    <x v="89"/>
    <x v="14"/>
    <x v="2"/>
  </r>
  <r>
    <x v="89"/>
    <x v="15"/>
    <x v="2"/>
  </r>
  <r>
    <x v="89"/>
    <x v="16"/>
    <x v="2"/>
  </r>
  <r>
    <x v="89"/>
    <x v="17"/>
    <x v="2"/>
  </r>
  <r>
    <x v="89"/>
    <x v="18"/>
    <x v="2"/>
  </r>
  <r>
    <x v="89"/>
    <x v="19"/>
    <x v="2"/>
  </r>
  <r>
    <x v="89"/>
    <x v="20"/>
    <x v="2"/>
  </r>
  <r>
    <x v="89"/>
    <x v="21"/>
    <x v="2"/>
  </r>
  <r>
    <x v="89"/>
    <x v="22"/>
    <x v="2"/>
  </r>
  <r>
    <x v="89"/>
    <x v="23"/>
    <x v="2"/>
  </r>
  <r>
    <x v="89"/>
    <x v="24"/>
    <x v="2"/>
  </r>
  <r>
    <x v="89"/>
    <x v="25"/>
    <x v="2"/>
  </r>
  <r>
    <x v="89"/>
    <x v="26"/>
    <x v="2"/>
  </r>
  <r>
    <x v="89"/>
    <x v="27"/>
    <x v="2"/>
  </r>
  <r>
    <x v="89"/>
    <x v="28"/>
    <x v="2"/>
  </r>
  <r>
    <x v="89"/>
    <x v="29"/>
    <x v="2"/>
  </r>
  <r>
    <x v="89"/>
    <x v="30"/>
    <x v="2"/>
  </r>
  <r>
    <x v="89"/>
    <x v="31"/>
    <x v="5"/>
  </r>
  <r>
    <x v="89"/>
    <x v="32"/>
    <x v="2"/>
  </r>
  <r>
    <x v="89"/>
    <x v="33"/>
    <x v="1"/>
  </r>
  <r>
    <x v="89"/>
    <x v="34"/>
    <x v="1"/>
  </r>
  <r>
    <x v="89"/>
    <x v="35"/>
    <x v="1"/>
  </r>
  <r>
    <x v="89"/>
    <x v="36"/>
    <x v="1"/>
  </r>
  <r>
    <x v="89"/>
    <x v="37"/>
    <x v="1"/>
  </r>
  <r>
    <x v="89"/>
    <x v="38"/>
    <x v="2"/>
  </r>
  <r>
    <x v="89"/>
    <x v="39"/>
    <x v="2"/>
  </r>
  <r>
    <x v="89"/>
    <x v="40"/>
    <x v="2"/>
  </r>
  <r>
    <x v="89"/>
    <x v="41"/>
    <x v="1"/>
  </r>
  <r>
    <x v="89"/>
    <x v="42"/>
    <x v="2"/>
  </r>
  <r>
    <x v="89"/>
    <x v="43"/>
    <x v="2"/>
  </r>
  <r>
    <x v="89"/>
    <x v="44"/>
    <x v="1"/>
  </r>
  <r>
    <x v="89"/>
    <x v="45"/>
    <x v="2"/>
  </r>
  <r>
    <x v="89"/>
    <x v="46"/>
    <x v="1"/>
  </r>
  <r>
    <x v="89"/>
    <x v="47"/>
    <x v="1"/>
  </r>
  <r>
    <x v="89"/>
    <x v="48"/>
    <x v="1"/>
  </r>
  <r>
    <x v="90"/>
    <x v="0"/>
    <x v="0"/>
  </r>
  <r>
    <x v="90"/>
    <x v="1"/>
    <x v="2"/>
  </r>
  <r>
    <x v="90"/>
    <x v="2"/>
    <x v="2"/>
  </r>
  <r>
    <x v="90"/>
    <x v="3"/>
    <x v="2"/>
  </r>
  <r>
    <x v="90"/>
    <x v="4"/>
    <x v="2"/>
  </r>
  <r>
    <x v="90"/>
    <x v="5"/>
    <x v="2"/>
  </r>
  <r>
    <x v="90"/>
    <x v="6"/>
    <x v="2"/>
  </r>
  <r>
    <x v="90"/>
    <x v="7"/>
    <x v="1"/>
  </r>
  <r>
    <x v="90"/>
    <x v="8"/>
    <x v="2"/>
  </r>
  <r>
    <x v="90"/>
    <x v="9"/>
    <x v="7"/>
  </r>
  <r>
    <x v="90"/>
    <x v="10"/>
    <x v="2"/>
  </r>
  <r>
    <x v="90"/>
    <x v="11"/>
    <x v="2"/>
  </r>
  <r>
    <x v="90"/>
    <x v="12"/>
    <x v="2"/>
  </r>
  <r>
    <x v="90"/>
    <x v="13"/>
    <x v="2"/>
  </r>
  <r>
    <x v="90"/>
    <x v="14"/>
    <x v="2"/>
  </r>
  <r>
    <x v="90"/>
    <x v="15"/>
    <x v="2"/>
  </r>
  <r>
    <x v="90"/>
    <x v="16"/>
    <x v="2"/>
  </r>
  <r>
    <x v="90"/>
    <x v="17"/>
    <x v="2"/>
  </r>
  <r>
    <x v="90"/>
    <x v="18"/>
    <x v="2"/>
  </r>
  <r>
    <x v="90"/>
    <x v="19"/>
    <x v="1"/>
  </r>
  <r>
    <x v="90"/>
    <x v="20"/>
    <x v="2"/>
  </r>
  <r>
    <x v="90"/>
    <x v="21"/>
    <x v="2"/>
  </r>
  <r>
    <x v="90"/>
    <x v="22"/>
    <x v="2"/>
  </r>
  <r>
    <x v="90"/>
    <x v="23"/>
    <x v="2"/>
  </r>
  <r>
    <x v="90"/>
    <x v="24"/>
    <x v="2"/>
  </r>
  <r>
    <x v="90"/>
    <x v="25"/>
    <x v="2"/>
  </r>
  <r>
    <x v="90"/>
    <x v="26"/>
    <x v="2"/>
  </r>
  <r>
    <x v="90"/>
    <x v="27"/>
    <x v="2"/>
  </r>
  <r>
    <x v="90"/>
    <x v="28"/>
    <x v="2"/>
  </r>
  <r>
    <x v="90"/>
    <x v="29"/>
    <x v="2"/>
  </r>
  <r>
    <x v="90"/>
    <x v="30"/>
    <x v="2"/>
  </r>
  <r>
    <x v="90"/>
    <x v="31"/>
    <x v="11"/>
  </r>
  <r>
    <x v="90"/>
    <x v="32"/>
    <x v="2"/>
  </r>
  <r>
    <x v="90"/>
    <x v="33"/>
    <x v="2"/>
  </r>
  <r>
    <x v="90"/>
    <x v="34"/>
    <x v="2"/>
  </r>
  <r>
    <x v="90"/>
    <x v="35"/>
    <x v="2"/>
  </r>
  <r>
    <x v="90"/>
    <x v="36"/>
    <x v="1"/>
  </r>
  <r>
    <x v="90"/>
    <x v="37"/>
    <x v="1"/>
  </r>
  <r>
    <x v="90"/>
    <x v="38"/>
    <x v="2"/>
  </r>
  <r>
    <x v="90"/>
    <x v="39"/>
    <x v="2"/>
  </r>
  <r>
    <x v="90"/>
    <x v="40"/>
    <x v="2"/>
  </r>
  <r>
    <x v="90"/>
    <x v="41"/>
    <x v="2"/>
  </r>
  <r>
    <x v="90"/>
    <x v="42"/>
    <x v="1"/>
  </r>
  <r>
    <x v="90"/>
    <x v="43"/>
    <x v="2"/>
  </r>
  <r>
    <x v="90"/>
    <x v="44"/>
    <x v="2"/>
  </r>
  <r>
    <x v="90"/>
    <x v="45"/>
    <x v="2"/>
  </r>
  <r>
    <x v="90"/>
    <x v="46"/>
    <x v="2"/>
  </r>
  <r>
    <x v="90"/>
    <x v="47"/>
    <x v="1"/>
  </r>
  <r>
    <x v="90"/>
    <x v="48"/>
    <x v="1"/>
  </r>
  <r>
    <x v="91"/>
    <x v="0"/>
    <x v="15"/>
  </r>
  <r>
    <x v="91"/>
    <x v="1"/>
    <x v="2"/>
  </r>
  <r>
    <x v="91"/>
    <x v="2"/>
    <x v="2"/>
  </r>
  <r>
    <x v="91"/>
    <x v="3"/>
    <x v="2"/>
  </r>
  <r>
    <x v="91"/>
    <x v="4"/>
    <x v="2"/>
  </r>
  <r>
    <x v="91"/>
    <x v="5"/>
    <x v="1"/>
  </r>
  <r>
    <x v="91"/>
    <x v="6"/>
    <x v="2"/>
  </r>
  <r>
    <x v="91"/>
    <x v="7"/>
    <x v="2"/>
  </r>
  <r>
    <x v="91"/>
    <x v="8"/>
    <x v="2"/>
  </r>
  <r>
    <x v="91"/>
    <x v="9"/>
    <x v="2"/>
  </r>
  <r>
    <x v="91"/>
    <x v="10"/>
    <x v="2"/>
  </r>
  <r>
    <x v="91"/>
    <x v="11"/>
    <x v="1"/>
  </r>
  <r>
    <x v="91"/>
    <x v="12"/>
    <x v="2"/>
  </r>
  <r>
    <x v="91"/>
    <x v="13"/>
    <x v="2"/>
  </r>
  <r>
    <x v="91"/>
    <x v="14"/>
    <x v="2"/>
  </r>
  <r>
    <x v="91"/>
    <x v="15"/>
    <x v="2"/>
  </r>
  <r>
    <x v="91"/>
    <x v="16"/>
    <x v="2"/>
  </r>
  <r>
    <x v="91"/>
    <x v="17"/>
    <x v="2"/>
  </r>
  <r>
    <x v="91"/>
    <x v="18"/>
    <x v="2"/>
  </r>
  <r>
    <x v="91"/>
    <x v="19"/>
    <x v="2"/>
  </r>
  <r>
    <x v="91"/>
    <x v="20"/>
    <x v="2"/>
  </r>
  <r>
    <x v="91"/>
    <x v="21"/>
    <x v="2"/>
  </r>
  <r>
    <x v="91"/>
    <x v="22"/>
    <x v="2"/>
  </r>
  <r>
    <x v="91"/>
    <x v="23"/>
    <x v="2"/>
  </r>
  <r>
    <x v="91"/>
    <x v="24"/>
    <x v="2"/>
  </r>
  <r>
    <x v="91"/>
    <x v="25"/>
    <x v="2"/>
  </r>
  <r>
    <x v="91"/>
    <x v="26"/>
    <x v="2"/>
  </r>
  <r>
    <x v="91"/>
    <x v="27"/>
    <x v="2"/>
  </r>
  <r>
    <x v="91"/>
    <x v="28"/>
    <x v="2"/>
  </r>
  <r>
    <x v="91"/>
    <x v="29"/>
    <x v="7"/>
  </r>
  <r>
    <x v="91"/>
    <x v="30"/>
    <x v="2"/>
  </r>
  <r>
    <x v="91"/>
    <x v="31"/>
    <x v="7"/>
  </r>
  <r>
    <x v="91"/>
    <x v="32"/>
    <x v="2"/>
  </r>
  <r>
    <x v="91"/>
    <x v="33"/>
    <x v="1"/>
  </r>
  <r>
    <x v="91"/>
    <x v="34"/>
    <x v="1"/>
  </r>
  <r>
    <x v="91"/>
    <x v="35"/>
    <x v="1"/>
  </r>
  <r>
    <x v="91"/>
    <x v="36"/>
    <x v="1"/>
  </r>
  <r>
    <x v="91"/>
    <x v="37"/>
    <x v="1"/>
  </r>
  <r>
    <x v="91"/>
    <x v="38"/>
    <x v="1"/>
  </r>
  <r>
    <x v="91"/>
    <x v="39"/>
    <x v="1"/>
  </r>
  <r>
    <x v="91"/>
    <x v="40"/>
    <x v="2"/>
  </r>
  <r>
    <x v="91"/>
    <x v="41"/>
    <x v="1"/>
  </r>
  <r>
    <x v="91"/>
    <x v="42"/>
    <x v="1"/>
  </r>
  <r>
    <x v="91"/>
    <x v="43"/>
    <x v="1"/>
  </r>
  <r>
    <x v="91"/>
    <x v="44"/>
    <x v="2"/>
  </r>
  <r>
    <x v="91"/>
    <x v="45"/>
    <x v="2"/>
  </r>
  <r>
    <x v="91"/>
    <x v="46"/>
    <x v="2"/>
  </r>
  <r>
    <x v="91"/>
    <x v="47"/>
    <x v="1"/>
  </r>
  <r>
    <x v="91"/>
    <x v="48"/>
    <x v="1"/>
  </r>
  <r>
    <x v="92"/>
    <x v="0"/>
    <x v="12"/>
  </r>
  <r>
    <x v="92"/>
    <x v="1"/>
    <x v="2"/>
  </r>
  <r>
    <x v="92"/>
    <x v="2"/>
    <x v="2"/>
  </r>
  <r>
    <x v="92"/>
    <x v="3"/>
    <x v="2"/>
  </r>
  <r>
    <x v="92"/>
    <x v="4"/>
    <x v="2"/>
  </r>
  <r>
    <x v="92"/>
    <x v="5"/>
    <x v="1"/>
  </r>
  <r>
    <x v="92"/>
    <x v="6"/>
    <x v="2"/>
  </r>
  <r>
    <x v="92"/>
    <x v="7"/>
    <x v="2"/>
  </r>
  <r>
    <x v="92"/>
    <x v="8"/>
    <x v="2"/>
  </r>
  <r>
    <x v="92"/>
    <x v="9"/>
    <x v="11"/>
  </r>
  <r>
    <x v="92"/>
    <x v="10"/>
    <x v="2"/>
  </r>
  <r>
    <x v="92"/>
    <x v="11"/>
    <x v="2"/>
  </r>
  <r>
    <x v="92"/>
    <x v="12"/>
    <x v="2"/>
  </r>
  <r>
    <x v="92"/>
    <x v="13"/>
    <x v="2"/>
  </r>
  <r>
    <x v="92"/>
    <x v="14"/>
    <x v="2"/>
  </r>
  <r>
    <x v="92"/>
    <x v="15"/>
    <x v="1"/>
  </r>
  <r>
    <x v="92"/>
    <x v="16"/>
    <x v="2"/>
  </r>
  <r>
    <x v="92"/>
    <x v="17"/>
    <x v="2"/>
  </r>
  <r>
    <x v="92"/>
    <x v="18"/>
    <x v="2"/>
  </r>
  <r>
    <x v="92"/>
    <x v="19"/>
    <x v="2"/>
  </r>
  <r>
    <x v="92"/>
    <x v="20"/>
    <x v="2"/>
  </r>
  <r>
    <x v="92"/>
    <x v="21"/>
    <x v="1"/>
  </r>
  <r>
    <x v="92"/>
    <x v="22"/>
    <x v="2"/>
  </r>
  <r>
    <x v="92"/>
    <x v="23"/>
    <x v="2"/>
  </r>
  <r>
    <x v="92"/>
    <x v="24"/>
    <x v="2"/>
  </r>
  <r>
    <x v="92"/>
    <x v="25"/>
    <x v="2"/>
  </r>
  <r>
    <x v="92"/>
    <x v="26"/>
    <x v="2"/>
  </r>
  <r>
    <x v="92"/>
    <x v="27"/>
    <x v="2"/>
  </r>
  <r>
    <x v="92"/>
    <x v="28"/>
    <x v="2"/>
  </r>
  <r>
    <x v="92"/>
    <x v="29"/>
    <x v="2"/>
  </r>
  <r>
    <x v="92"/>
    <x v="30"/>
    <x v="2"/>
  </r>
  <r>
    <x v="92"/>
    <x v="31"/>
    <x v="5"/>
  </r>
  <r>
    <x v="92"/>
    <x v="32"/>
    <x v="2"/>
  </r>
  <r>
    <x v="92"/>
    <x v="33"/>
    <x v="2"/>
  </r>
  <r>
    <x v="92"/>
    <x v="34"/>
    <x v="2"/>
  </r>
  <r>
    <x v="92"/>
    <x v="35"/>
    <x v="1"/>
  </r>
  <r>
    <x v="92"/>
    <x v="36"/>
    <x v="2"/>
  </r>
  <r>
    <x v="92"/>
    <x v="37"/>
    <x v="1"/>
  </r>
  <r>
    <x v="92"/>
    <x v="38"/>
    <x v="2"/>
  </r>
  <r>
    <x v="92"/>
    <x v="39"/>
    <x v="2"/>
  </r>
  <r>
    <x v="92"/>
    <x v="40"/>
    <x v="1"/>
  </r>
  <r>
    <x v="92"/>
    <x v="41"/>
    <x v="2"/>
  </r>
  <r>
    <x v="92"/>
    <x v="42"/>
    <x v="2"/>
  </r>
  <r>
    <x v="92"/>
    <x v="43"/>
    <x v="1"/>
  </r>
  <r>
    <x v="92"/>
    <x v="44"/>
    <x v="2"/>
  </r>
  <r>
    <x v="92"/>
    <x v="45"/>
    <x v="2"/>
  </r>
  <r>
    <x v="92"/>
    <x v="46"/>
    <x v="1"/>
  </r>
  <r>
    <x v="92"/>
    <x v="47"/>
    <x v="2"/>
  </r>
  <r>
    <x v="92"/>
    <x v="48"/>
    <x v="1"/>
  </r>
  <r>
    <x v="93"/>
    <x v="0"/>
    <x v="4"/>
  </r>
  <r>
    <x v="93"/>
    <x v="1"/>
    <x v="2"/>
  </r>
  <r>
    <x v="93"/>
    <x v="2"/>
    <x v="2"/>
  </r>
  <r>
    <x v="93"/>
    <x v="3"/>
    <x v="2"/>
  </r>
  <r>
    <x v="93"/>
    <x v="4"/>
    <x v="2"/>
  </r>
  <r>
    <x v="93"/>
    <x v="5"/>
    <x v="2"/>
  </r>
  <r>
    <x v="93"/>
    <x v="6"/>
    <x v="2"/>
  </r>
  <r>
    <x v="93"/>
    <x v="7"/>
    <x v="1"/>
  </r>
  <r>
    <x v="93"/>
    <x v="8"/>
    <x v="2"/>
  </r>
  <r>
    <x v="93"/>
    <x v="9"/>
    <x v="1"/>
  </r>
  <r>
    <x v="93"/>
    <x v="10"/>
    <x v="2"/>
  </r>
  <r>
    <x v="93"/>
    <x v="11"/>
    <x v="2"/>
  </r>
  <r>
    <x v="93"/>
    <x v="12"/>
    <x v="2"/>
  </r>
  <r>
    <x v="93"/>
    <x v="13"/>
    <x v="2"/>
  </r>
  <r>
    <x v="93"/>
    <x v="14"/>
    <x v="2"/>
  </r>
  <r>
    <x v="93"/>
    <x v="15"/>
    <x v="2"/>
  </r>
  <r>
    <x v="93"/>
    <x v="16"/>
    <x v="2"/>
  </r>
  <r>
    <x v="93"/>
    <x v="17"/>
    <x v="2"/>
  </r>
  <r>
    <x v="93"/>
    <x v="18"/>
    <x v="2"/>
  </r>
  <r>
    <x v="93"/>
    <x v="19"/>
    <x v="1"/>
  </r>
  <r>
    <x v="93"/>
    <x v="20"/>
    <x v="2"/>
  </r>
  <r>
    <x v="93"/>
    <x v="21"/>
    <x v="2"/>
  </r>
  <r>
    <x v="93"/>
    <x v="22"/>
    <x v="2"/>
  </r>
  <r>
    <x v="93"/>
    <x v="23"/>
    <x v="2"/>
  </r>
  <r>
    <x v="93"/>
    <x v="24"/>
    <x v="2"/>
  </r>
  <r>
    <x v="93"/>
    <x v="25"/>
    <x v="2"/>
  </r>
  <r>
    <x v="93"/>
    <x v="26"/>
    <x v="2"/>
  </r>
  <r>
    <x v="93"/>
    <x v="27"/>
    <x v="2"/>
  </r>
  <r>
    <x v="93"/>
    <x v="28"/>
    <x v="2"/>
  </r>
  <r>
    <x v="93"/>
    <x v="29"/>
    <x v="2"/>
  </r>
  <r>
    <x v="93"/>
    <x v="30"/>
    <x v="2"/>
  </r>
  <r>
    <x v="93"/>
    <x v="31"/>
    <x v="7"/>
  </r>
  <r>
    <x v="93"/>
    <x v="32"/>
    <x v="2"/>
  </r>
  <r>
    <x v="93"/>
    <x v="33"/>
    <x v="2"/>
  </r>
  <r>
    <x v="93"/>
    <x v="34"/>
    <x v="2"/>
  </r>
  <r>
    <x v="93"/>
    <x v="35"/>
    <x v="2"/>
  </r>
  <r>
    <x v="93"/>
    <x v="36"/>
    <x v="1"/>
  </r>
  <r>
    <x v="93"/>
    <x v="37"/>
    <x v="1"/>
  </r>
  <r>
    <x v="93"/>
    <x v="38"/>
    <x v="2"/>
  </r>
  <r>
    <x v="93"/>
    <x v="39"/>
    <x v="2"/>
  </r>
  <r>
    <x v="93"/>
    <x v="40"/>
    <x v="2"/>
  </r>
  <r>
    <x v="93"/>
    <x v="41"/>
    <x v="2"/>
  </r>
  <r>
    <x v="93"/>
    <x v="42"/>
    <x v="1"/>
  </r>
  <r>
    <x v="93"/>
    <x v="43"/>
    <x v="2"/>
  </r>
  <r>
    <x v="93"/>
    <x v="44"/>
    <x v="2"/>
  </r>
  <r>
    <x v="93"/>
    <x v="45"/>
    <x v="2"/>
  </r>
  <r>
    <x v="93"/>
    <x v="46"/>
    <x v="2"/>
  </r>
  <r>
    <x v="93"/>
    <x v="47"/>
    <x v="2"/>
  </r>
  <r>
    <x v="93"/>
    <x v="48"/>
    <x v="1"/>
  </r>
  <r>
    <x v="94"/>
    <x v="0"/>
    <x v="14"/>
  </r>
  <r>
    <x v="94"/>
    <x v="1"/>
    <x v="2"/>
  </r>
  <r>
    <x v="94"/>
    <x v="2"/>
    <x v="2"/>
  </r>
  <r>
    <x v="94"/>
    <x v="3"/>
    <x v="2"/>
  </r>
  <r>
    <x v="94"/>
    <x v="4"/>
    <x v="2"/>
  </r>
  <r>
    <x v="94"/>
    <x v="5"/>
    <x v="1"/>
  </r>
  <r>
    <x v="94"/>
    <x v="6"/>
    <x v="2"/>
  </r>
  <r>
    <x v="94"/>
    <x v="7"/>
    <x v="7"/>
  </r>
  <r>
    <x v="94"/>
    <x v="8"/>
    <x v="2"/>
  </r>
  <r>
    <x v="94"/>
    <x v="9"/>
    <x v="7"/>
  </r>
  <r>
    <x v="94"/>
    <x v="10"/>
    <x v="2"/>
  </r>
  <r>
    <x v="94"/>
    <x v="11"/>
    <x v="2"/>
  </r>
  <r>
    <x v="94"/>
    <x v="12"/>
    <x v="2"/>
  </r>
  <r>
    <x v="94"/>
    <x v="13"/>
    <x v="2"/>
  </r>
  <r>
    <x v="94"/>
    <x v="14"/>
    <x v="2"/>
  </r>
  <r>
    <x v="94"/>
    <x v="15"/>
    <x v="1"/>
  </r>
  <r>
    <x v="94"/>
    <x v="16"/>
    <x v="2"/>
  </r>
  <r>
    <x v="94"/>
    <x v="17"/>
    <x v="2"/>
  </r>
  <r>
    <x v="94"/>
    <x v="18"/>
    <x v="2"/>
  </r>
  <r>
    <x v="94"/>
    <x v="19"/>
    <x v="2"/>
  </r>
  <r>
    <x v="94"/>
    <x v="20"/>
    <x v="2"/>
  </r>
  <r>
    <x v="94"/>
    <x v="21"/>
    <x v="2"/>
  </r>
  <r>
    <x v="94"/>
    <x v="22"/>
    <x v="2"/>
  </r>
  <r>
    <x v="94"/>
    <x v="23"/>
    <x v="1"/>
  </r>
  <r>
    <x v="94"/>
    <x v="24"/>
    <x v="2"/>
  </r>
  <r>
    <x v="94"/>
    <x v="25"/>
    <x v="2"/>
  </r>
  <r>
    <x v="94"/>
    <x v="26"/>
    <x v="2"/>
  </r>
  <r>
    <x v="94"/>
    <x v="27"/>
    <x v="2"/>
  </r>
  <r>
    <x v="94"/>
    <x v="28"/>
    <x v="2"/>
  </r>
  <r>
    <x v="94"/>
    <x v="29"/>
    <x v="2"/>
  </r>
  <r>
    <x v="94"/>
    <x v="30"/>
    <x v="2"/>
  </r>
  <r>
    <x v="94"/>
    <x v="31"/>
    <x v="5"/>
  </r>
  <r>
    <x v="94"/>
    <x v="32"/>
    <x v="2"/>
  </r>
  <r>
    <x v="94"/>
    <x v="33"/>
    <x v="2"/>
  </r>
  <r>
    <x v="94"/>
    <x v="34"/>
    <x v="2"/>
  </r>
  <r>
    <x v="94"/>
    <x v="35"/>
    <x v="1"/>
  </r>
  <r>
    <x v="94"/>
    <x v="36"/>
    <x v="1"/>
  </r>
  <r>
    <x v="94"/>
    <x v="37"/>
    <x v="1"/>
  </r>
  <r>
    <x v="94"/>
    <x v="38"/>
    <x v="2"/>
  </r>
  <r>
    <x v="94"/>
    <x v="39"/>
    <x v="2"/>
  </r>
  <r>
    <x v="94"/>
    <x v="40"/>
    <x v="1"/>
  </r>
  <r>
    <x v="94"/>
    <x v="41"/>
    <x v="2"/>
  </r>
  <r>
    <x v="94"/>
    <x v="42"/>
    <x v="2"/>
  </r>
  <r>
    <x v="94"/>
    <x v="43"/>
    <x v="2"/>
  </r>
  <r>
    <x v="94"/>
    <x v="44"/>
    <x v="1"/>
  </r>
  <r>
    <x v="94"/>
    <x v="45"/>
    <x v="2"/>
  </r>
  <r>
    <x v="94"/>
    <x v="46"/>
    <x v="2"/>
  </r>
  <r>
    <x v="94"/>
    <x v="47"/>
    <x v="1"/>
  </r>
  <r>
    <x v="94"/>
    <x v="48"/>
    <x v="1"/>
  </r>
  <r>
    <x v="95"/>
    <x v="0"/>
    <x v="12"/>
  </r>
  <r>
    <x v="95"/>
    <x v="1"/>
    <x v="1"/>
  </r>
  <r>
    <x v="95"/>
    <x v="2"/>
    <x v="2"/>
  </r>
  <r>
    <x v="95"/>
    <x v="3"/>
    <x v="2"/>
  </r>
  <r>
    <x v="95"/>
    <x v="4"/>
    <x v="2"/>
  </r>
  <r>
    <x v="95"/>
    <x v="5"/>
    <x v="2"/>
  </r>
  <r>
    <x v="95"/>
    <x v="6"/>
    <x v="2"/>
  </r>
  <r>
    <x v="95"/>
    <x v="7"/>
    <x v="2"/>
  </r>
  <r>
    <x v="95"/>
    <x v="8"/>
    <x v="2"/>
  </r>
  <r>
    <x v="95"/>
    <x v="9"/>
    <x v="1"/>
  </r>
  <r>
    <x v="95"/>
    <x v="10"/>
    <x v="2"/>
  </r>
  <r>
    <x v="95"/>
    <x v="11"/>
    <x v="2"/>
  </r>
  <r>
    <x v="95"/>
    <x v="12"/>
    <x v="2"/>
  </r>
  <r>
    <x v="95"/>
    <x v="13"/>
    <x v="2"/>
  </r>
  <r>
    <x v="95"/>
    <x v="14"/>
    <x v="2"/>
  </r>
  <r>
    <x v="95"/>
    <x v="15"/>
    <x v="2"/>
  </r>
  <r>
    <x v="95"/>
    <x v="16"/>
    <x v="2"/>
  </r>
  <r>
    <x v="95"/>
    <x v="17"/>
    <x v="2"/>
  </r>
  <r>
    <x v="95"/>
    <x v="18"/>
    <x v="1"/>
  </r>
  <r>
    <x v="95"/>
    <x v="19"/>
    <x v="2"/>
  </r>
  <r>
    <x v="95"/>
    <x v="20"/>
    <x v="2"/>
  </r>
  <r>
    <x v="95"/>
    <x v="21"/>
    <x v="2"/>
  </r>
  <r>
    <x v="95"/>
    <x v="22"/>
    <x v="2"/>
  </r>
  <r>
    <x v="95"/>
    <x v="23"/>
    <x v="1"/>
  </r>
  <r>
    <x v="95"/>
    <x v="24"/>
    <x v="2"/>
  </r>
  <r>
    <x v="95"/>
    <x v="25"/>
    <x v="1"/>
  </r>
  <r>
    <x v="95"/>
    <x v="26"/>
    <x v="2"/>
  </r>
  <r>
    <x v="95"/>
    <x v="27"/>
    <x v="2"/>
  </r>
  <r>
    <x v="95"/>
    <x v="28"/>
    <x v="2"/>
  </r>
  <r>
    <x v="95"/>
    <x v="29"/>
    <x v="2"/>
  </r>
  <r>
    <x v="95"/>
    <x v="30"/>
    <x v="2"/>
  </r>
  <r>
    <x v="95"/>
    <x v="31"/>
    <x v="7"/>
  </r>
  <r>
    <x v="95"/>
    <x v="32"/>
    <x v="2"/>
  </r>
  <r>
    <x v="95"/>
    <x v="33"/>
    <x v="1"/>
  </r>
  <r>
    <x v="95"/>
    <x v="34"/>
    <x v="2"/>
  </r>
  <r>
    <x v="95"/>
    <x v="35"/>
    <x v="2"/>
  </r>
  <r>
    <x v="95"/>
    <x v="36"/>
    <x v="2"/>
  </r>
  <r>
    <x v="95"/>
    <x v="37"/>
    <x v="1"/>
  </r>
  <r>
    <x v="95"/>
    <x v="38"/>
    <x v="2"/>
  </r>
  <r>
    <x v="95"/>
    <x v="39"/>
    <x v="2"/>
  </r>
  <r>
    <x v="95"/>
    <x v="40"/>
    <x v="2"/>
  </r>
  <r>
    <x v="95"/>
    <x v="41"/>
    <x v="2"/>
  </r>
  <r>
    <x v="95"/>
    <x v="42"/>
    <x v="2"/>
  </r>
  <r>
    <x v="95"/>
    <x v="43"/>
    <x v="2"/>
  </r>
  <r>
    <x v="95"/>
    <x v="44"/>
    <x v="1"/>
  </r>
  <r>
    <x v="95"/>
    <x v="45"/>
    <x v="1"/>
  </r>
  <r>
    <x v="95"/>
    <x v="46"/>
    <x v="2"/>
  </r>
  <r>
    <x v="95"/>
    <x v="47"/>
    <x v="2"/>
  </r>
  <r>
    <x v="95"/>
    <x v="48"/>
    <x v="1"/>
  </r>
  <r>
    <x v="96"/>
    <x v="0"/>
    <x v="14"/>
  </r>
  <r>
    <x v="96"/>
    <x v="1"/>
    <x v="2"/>
  </r>
  <r>
    <x v="96"/>
    <x v="2"/>
    <x v="2"/>
  </r>
  <r>
    <x v="96"/>
    <x v="3"/>
    <x v="2"/>
  </r>
  <r>
    <x v="96"/>
    <x v="4"/>
    <x v="2"/>
  </r>
  <r>
    <x v="96"/>
    <x v="5"/>
    <x v="7"/>
  </r>
  <r>
    <x v="96"/>
    <x v="6"/>
    <x v="2"/>
  </r>
  <r>
    <x v="96"/>
    <x v="7"/>
    <x v="1"/>
  </r>
  <r>
    <x v="96"/>
    <x v="8"/>
    <x v="2"/>
  </r>
  <r>
    <x v="96"/>
    <x v="9"/>
    <x v="7"/>
  </r>
  <r>
    <x v="96"/>
    <x v="10"/>
    <x v="2"/>
  </r>
  <r>
    <x v="96"/>
    <x v="11"/>
    <x v="2"/>
  </r>
  <r>
    <x v="96"/>
    <x v="12"/>
    <x v="2"/>
  </r>
  <r>
    <x v="96"/>
    <x v="13"/>
    <x v="2"/>
  </r>
  <r>
    <x v="96"/>
    <x v="14"/>
    <x v="2"/>
  </r>
  <r>
    <x v="96"/>
    <x v="15"/>
    <x v="2"/>
  </r>
  <r>
    <x v="96"/>
    <x v="16"/>
    <x v="2"/>
  </r>
  <r>
    <x v="96"/>
    <x v="17"/>
    <x v="1"/>
  </r>
  <r>
    <x v="96"/>
    <x v="18"/>
    <x v="2"/>
  </r>
  <r>
    <x v="96"/>
    <x v="19"/>
    <x v="2"/>
  </r>
  <r>
    <x v="96"/>
    <x v="20"/>
    <x v="2"/>
  </r>
  <r>
    <x v="96"/>
    <x v="21"/>
    <x v="1"/>
  </r>
  <r>
    <x v="96"/>
    <x v="22"/>
    <x v="2"/>
  </r>
  <r>
    <x v="96"/>
    <x v="23"/>
    <x v="2"/>
  </r>
  <r>
    <x v="96"/>
    <x v="24"/>
    <x v="2"/>
  </r>
  <r>
    <x v="96"/>
    <x v="25"/>
    <x v="2"/>
  </r>
  <r>
    <x v="96"/>
    <x v="26"/>
    <x v="2"/>
  </r>
  <r>
    <x v="96"/>
    <x v="27"/>
    <x v="2"/>
  </r>
  <r>
    <x v="96"/>
    <x v="28"/>
    <x v="2"/>
  </r>
  <r>
    <x v="96"/>
    <x v="29"/>
    <x v="2"/>
  </r>
  <r>
    <x v="96"/>
    <x v="30"/>
    <x v="2"/>
  </r>
  <r>
    <x v="96"/>
    <x v="31"/>
    <x v="5"/>
  </r>
  <r>
    <x v="96"/>
    <x v="32"/>
    <x v="2"/>
  </r>
  <r>
    <x v="96"/>
    <x v="33"/>
    <x v="2"/>
  </r>
  <r>
    <x v="96"/>
    <x v="34"/>
    <x v="1"/>
  </r>
  <r>
    <x v="96"/>
    <x v="35"/>
    <x v="1"/>
  </r>
  <r>
    <x v="96"/>
    <x v="36"/>
    <x v="1"/>
  </r>
  <r>
    <x v="96"/>
    <x v="37"/>
    <x v="1"/>
  </r>
  <r>
    <x v="96"/>
    <x v="38"/>
    <x v="1"/>
  </r>
  <r>
    <x v="96"/>
    <x v="39"/>
    <x v="2"/>
  </r>
  <r>
    <x v="96"/>
    <x v="40"/>
    <x v="1"/>
  </r>
  <r>
    <x v="96"/>
    <x v="41"/>
    <x v="1"/>
  </r>
  <r>
    <x v="96"/>
    <x v="42"/>
    <x v="1"/>
  </r>
  <r>
    <x v="96"/>
    <x v="43"/>
    <x v="1"/>
  </r>
  <r>
    <x v="96"/>
    <x v="44"/>
    <x v="1"/>
  </r>
  <r>
    <x v="96"/>
    <x v="45"/>
    <x v="1"/>
  </r>
  <r>
    <x v="96"/>
    <x v="46"/>
    <x v="1"/>
  </r>
  <r>
    <x v="96"/>
    <x v="47"/>
    <x v="1"/>
  </r>
  <r>
    <x v="96"/>
    <x v="48"/>
    <x v="1"/>
  </r>
  <r>
    <x v="97"/>
    <x v="0"/>
    <x v="23"/>
  </r>
  <r>
    <x v="97"/>
    <x v="1"/>
    <x v="2"/>
  </r>
  <r>
    <x v="97"/>
    <x v="2"/>
    <x v="2"/>
  </r>
  <r>
    <x v="97"/>
    <x v="3"/>
    <x v="1"/>
  </r>
  <r>
    <x v="97"/>
    <x v="4"/>
    <x v="2"/>
  </r>
  <r>
    <x v="97"/>
    <x v="5"/>
    <x v="1"/>
  </r>
  <r>
    <x v="97"/>
    <x v="6"/>
    <x v="2"/>
  </r>
  <r>
    <x v="97"/>
    <x v="7"/>
    <x v="2"/>
  </r>
  <r>
    <x v="97"/>
    <x v="8"/>
    <x v="2"/>
  </r>
  <r>
    <x v="97"/>
    <x v="9"/>
    <x v="1"/>
  </r>
  <r>
    <x v="97"/>
    <x v="10"/>
    <x v="2"/>
  </r>
  <r>
    <x v="97"/>
    <x v="11"/>
    <x v="2"/>
  </r>
  <r>
    <x v="97"/>
    <x v="12"/>
    <x v="2"/>
  </r>
  <r>
    <x v="97"/>
    <x v="13"/>
    <x v="2"/>
  </r>
  <r>
    <x v="97"/>
    <x v="14"/>
    <x v="2"/>
  </r>
  <r>
    <x v="97"/>
    <x v="15"/>
    <x v="1"/>
  </r>
  <r>
    <x v="97"/>
    <x v="16"/>
    <x v="2"/>
  </r>
  <r>
    <x v="97"/>
    <x v="17"/>
    <x v="2"/>
  </r>
  <r>
    <x v="97"/>
    <x v="18"/>
    <x v="2"/>
  </r>
  <r>
    <x v="97"/>
    <x v="19"/>
    <x v="1"/>
  </r>
  <r>
    <x v="97"/>
    <x v="20"/>
    <x v="2"/>
  </r>
  <r>
    <x v="97"/>
    <x v="21"/>
    <x v="2"/>
  </r>
  <r>
    <x v="97"/>
    <x v="22"/>
    <x v="2"/>
  </r>
  <r>
    <x v="97"/>
    <x v="23"/>
    <x v="2"/>
  </r>
  <r>
    <x v="97"/>
    <x v="24"/>
    <x v="2"/>
  </r>
  <r>
    <x v="97"/>
    <x v="25"/>
    <x v="2"/>
  </r>
  <r>
    <x v="97"/>
    <x v="26"/>
    <x v="2"/>
  </r>
  <r>
    <x v="97"/>
    <x v="27"/>
    <x v="2"/>
  </r>
  <r>
    <x v="97"/>
    <x v="28"/>
    <x v="2"/>
  </r>
  <r>
    <x v="97"/>
    <x v="29"/>
    <x v="1"/>
  </r>
  <r>
    <x v="97"/>
    <x v="30"/>
    <x v="2"/>
  </r>
  <r>
    <x v="97"/>
    <x v="31"/>
    <x v="11"/>
  </r>
  <r>
    <x v="97"/>
    <x v="32"/>
    <x v="2"/>
  </r>
  <r>
    <x v="97"/>
    <x v="33"/>
    <x v="2"/>
  </r>
  <r>
    <x v="97"/>
    <x v="34"/>
    <x v="1"/>
  </r>
  <r>
    <x v="97"/>
    <x v="35"/>
    <x v="1"/>
  </r>
  <r>
    <x v="97"/>
    <x v="36"/>
    <x v="2"/>
  </r>
  <r>
    <x v="97"/>
    <x v="37"/>
    <x v="1"/>
  </r>
  <r>
    <x v="97"/>
    <x v="38"/>
    <x v="2"/>
  </r>
  <r>
    <x v="97"/>
    <x v="39"/>
    <x v="2"/>
  </r>
  <r>
    <x v="97"/>
    <x v="40"/>
    <x v="1"/>
  </r>
  <r>
    <x v="97"/>
    <x v="41"/>
    <x v="1"/>
  </r>
  <r>
    <x v="97"/>
    <x v="42"/>
    <x v="1"/>
  </r>
  <r>
    <x v="97"/>
    <x v="43"/>
    <x v="2"/>
  </r>
  <r>
    <x v="97"/>
    <x v="44"/>
    <x v="2"/>
  </r>
  <r>
    <x v="97"/>
    <x v="45"/>
    <x v="2"/>
  </r>
  <r>
    <x v="97"/>
    <x v="46"/>
    <x v="2"/>
  </r>
  <r>
    <x v="97"/>
    <x v="47"/>
    <x v="1"/>
  </r>
  <r>
    <x v="97"/>
    <x v="48"/>
    <x v="1"/>
  </r>
  <r>
    <x v="98"/>
    <x v="0"/>
    <x v="15"/>
  </r>
  <r>
    <x v="98"/>
    <x v="1"/>
    <x v="2"/>
  </r>
  <r>
    <x v="98"/>
    <x v="2"/>
    <x v="2"/>
  </r>
  <r>
    <x v="98"/>
    <x v="3"/>
    <x v="2"/>
  </r>
  <r>
    <x v="98"/>
    <x v="4"/>
    <x v="2"/>
  </r>
  <r>
    <x v="98"/>
    <x v="5"/>
    <x v="2"/>
  </r>
  <r>
    <x v="98"/>
    <x v="6"/>
    <x v="2"/>
  </r>
  <r>
    <x v="98"/>
    <x v="7"/>
    <x v="1"/>
  </r>
  <r>
    <x v="98"/>
    <x v="8"/>
    <x v="2"/>
  </r>
  <r>
    <x v="98"/>
    <x v="9"/>
    <x v="2"/>
  </r>
  <r>
    <x v="98"/>
    <x v="10"/>
    <x v="2"/>
  </r>
  <r>
    <x v="98"/>
    <x v="11"/>
    <x v="2"/>
  </r>
  <r>
    <x v="98"/>
    <x v="12"/>
    <x v="2"/>
  </r>
  <r>
    <x v="98"/>
    <x v="13"/>
    <x v="2"/>
  </r>
  <r>
    <x v="98"/>
    <x v="14"/>
    <x v="2"/>
  </r>
  <r>
    <x v="98"/>
    <x v="15"/>
    <x v="1"/>
  </r>
  <r>
    <x v="98"/>
    <x v="16"/>
    <x v="2"/>
  </r>
  <r>
    <x v="98"/>
    <x v="17"/>
    <x v="2"/>
  </r>
  <r>
    <x v="98"/>
    <x v="18"/>
    <x v="2"/>
  </r>
  <r>
    <x v="98"/>
    <x v="19"/>
    <x v="2"/>
  </r>
  <r>
    <x v="98"/>
    <x v="20"/>
    <x v="2"/>
  </r>
  <r>
    <x v="98"/>
    <x v="21"/>
    <x v="2"/>
  </r>
  <r>
    <x v="98"/>
    <x v="22"/>
    <x v="2"/>
  </r>
  <r>
    <x v="98"/>
    <x v="23"/>
    <x v="1"/>
  </r>
  <r>
    <x v="98"/>
    <x v="24"/>
    <x v="2"/>
  </r>
  <r>
    <x v="98"/>
    <x v="25"/>
    <x v="2"/>
  </r>
  <r>
    <x v="98"/>
    <x v="26"/>
    <x v="2"/>
  </r>
  <r>
    <x v="98"/>
    <x v="27"/>
    <x v="1"/>
  </r>
  <r>
    <x v="98"/>
    <x v="28"/>
    <x v="2"/>
  </r>
  <r>
    <x v="98"/>
    <x v="29"/>
    <x v="2"/>
  </r>
  <r>
    <x v="98"/>
    <x v="30"/>
    <x v="2"/>
  </r>
  <r>
    <x v="98"/>
    <x v="31"/>
    <x v="7"/>
  </r>
  <r>
    <x v="98"/>
    <x v="32"/>
    <x v="2"/>
  </r>
  <r>
    <x v="98"/>
    <x v="33"/>
    <x v="2"/>
  </r>
  <r>
    <x v="98"/>
    <x v="34"/>
    <x v="2"/>
  </r>
  <r>
    <x v="98"/>
    <x v="35"/>
    <x v="2"/>
  </r>
  <r>
    <x v="98"/>
    <x v="36"/>
    <x v="1"/>
  </r>
  <r>
    <x v="98"/>
    <x v="37"/>
    <x v="2"/>
  </r>
  <r>
    <x v="98"/>
    <x v="38"/>
    <x v="2"/>
  </r>
  <r>
    <x v="98"/>
    <x v="39"/>
    <x v="2"/>
  </r>
  <r>
    <x v="98"/>
    <x v="40"/>
    <x v="1"/>
  </r>
  <r>
    <x v="98"/>
    <x v="41"/>
    <x v="2"/>
  </r>
  <r>
    <x v="98"/>
    <x v="42"/>
    <x v="2"/>
  </r>
  <r>
    <x v="98"/>
    <x v="43"/>
    <x v="2"/>
  </r>
  <r>
    <x v="98"/>
    <x v="44"/>
    <x v="1"/>
  </r>
  <r>
    <x v="98"/>
    <x v="45"/>
    <x v="2"/>
  </r>
  <r>
    <x v="98"/>
    <x v="46"/>
    <x v="1"/>
  </r>
  <r>
    <x v="98"/>
    <x v="47"/>
    <x v="2"/>
  </r>
  <r>
    <x v="98"/>
    <x v="48"/>
    <x v="1"/>
  </r>
  <r>
    <x v="99"/>
    <x v="0"/>
    <x v="18"/>
  </r>
  <r>
    <x v="99"/>
    <x v="1"/>
    <x v="2"/>
  </r>
  <r>
    <x v="99"/>
    <x v="2"/>
    <x v="2"/>
  </r>
  <r>
    <x v="99"/>
    <x v="3"/>
    <x v="1"/>
  </r>
  <r>
    <x v="99"/>
    <x v="4"/>
    <x v="2"/>
  </r>
  <r>
    <x v="99"/>
    <x v="5"/>
    <x v="1"/>
  </r>
  <r>
    <x v="99"/>
    <x v="6"/>
    <x v="2"/>
  </r>
  <r>
    <x v="99"/>
    <x v="7"/>
    <x v="11"/>
  </r>
  <r>
    <x v="99"/>
    <x v="8"/>
    <x v="2"/>
  </r>
  <r>
    <x v="99"/>
    <x v="9"/>
    <x v="7"/>
  </r>
  <r>
    <x v="99"/>
    <x v="10"/>
    <x v="2"/>
  </r>
  <r>
    <x v="99"/>
    <x v="11"/>
    <x v="2"/>
  </r>
  <r>
    <x v="99"/>
    <x v="12"/>
    <x v="2"/>
  </r>
  <r>
    <x v="99"/>
    <x v="13"/>
    <x v="2"/>
  </r>
  <r>
    <x v="99"/>
    <x v="14"/>
    <x v="2"/>
  </r>
  <r>
    <x v="99"/>
    <x v="15"/>
    <x v="2"/>
  </r>
  <r>
    <x v="99"/>
    <x v="16"/>
    <x v="2"/>
  </r>
  <r>
    <x v="99"/>
    <x v="17"/>
    <x v="7"/>
  </r>
  <r>
    <x v="99"/>
    <x v="18"/>
    <x v="2"/>
  </r>
  <r>
    <x v="99"/>
    <x v="19"/>
    <x v="2"/>
  </r>
  <r>
    <x v="99"/>
    <x v="20"/>
    <x v="2"/>
  </r>
  <r>
    <x v="99"/>
    <x v="21"/>
    <x v="2"/>
  </r>
  <r>
    <x v="99"/>
    <x v="22"/>
    <x v="2"/>
  </r>
  <r>
    <x v="99"/>
    <x v="23"/>
    <x v="2"/>
  </r>
  <r>
    <x v="99"/>
    <x v="24"/>
    <x v="2"/>
  </r>
  <r>
    <x v="99"/>
    <x v="25"/>
    <x v="2"/>
  </r>
  <r>
    <x v="99"/>
    <x v="26"/>
    <x v="2"/>
  </r>
  <r>
    <x v="99"/>
    <x v="27"/>
    <x v="2"/>
  </r>
  <r>
    <x v="99"/>
    <x v="28"/>
    <x v="2"/>
  </r>
  <r>
    <x v="99"/>
    <x v="29"/>
    <x v="2"/>
  </r>
  <r>
    <x v="99"/>
    <x v="30"/>
    <x v="2"/>
  </r>
  <r>
    <x v="99"/>
    <x v="31"/>
    <x v="3"/>
  </r>
  <r>
    <x v="99"/>
    <x v="32"/>
    <x v="2"/>
  </r>
  <r>
    <x v="99"/>
    <x v="33"/>
    <x v="2"/>
  </r>
  <r>
    <x v="99"/>
    <x v="34"/>
    <x v="1"/>
  </r>
  <r>
    <x v="99"/>
    <x v="35"/>
    <x v="1"/>
  </r>
  <r>
    <x v="99"/>
    <x v="36"/>
    <x v="1"/>
  </r>
  <r>
    <x v="99"/>
    <x v="37"/>
    <x v="1"/>
  </r>
  <r>
    <x v="99"/>
    <x v="38"/>
    <x v="2"/>
  </r>
  <r>
    <x v="99"/>
    <x v="39"/>
    <x v="2"/>
  </r>
  <r>
    <x v="99"/>
    <x v="40"/>
    <x v="2"/>
  </r>
  <r>
    <x v="99"/>
    <x v="41"/>
    <x v="1"/>
  </r>
  <r>
    <x v="99"/>
    <x v="42"/>
    <x v="2"/>
  </r>
  <r>
    <x v="99"/>
    <x v="43"/>
    <x v="2"/>
  </r>
  <r>
    <x v="99"/>
    <x v="44"/>
    <x v="2"/>
  </r>
  <r>
    <x v="99"/>
    <x v="45"/>
    <x v="2"/>
  </r>
  <r>
    <x v="99"/>
    <x v="46"/>
    <x v="2"/>
  </r>
  <r>
    <x v="99"/>
    <x v="47"/>
    <x v="1"/>
  </r>
  <r>
    <x v="99"/>
    <x v="48"/>
    <x v="1"/>
  </r>
  <r>
    <x v="100"/>
    <x v="0"/>
    <x v="18"/>
  </r>
  <r>
    <x v="100"/>
    <x v="1"/>
    <x v="1"/>
  </r>
  <r>
    <x v="100"/>
    <x v="2"/>
    <x v="2"/>
  </r>
  <r>
    <x v="100"/>
    <x v="3"/>
    <x v="1"/>
  </r>
  <r>
    <x v="100"/>
    <x v="4"/>
    <x v="2"/>
  </r>
  <r>
    <x v="100"/>
    <x v="5"/>
    <x v="1"/>
  </r>
  <r>
    <x v="100"/>
    <x v="6"/>
    <x v="2"/>
  </r>
  <r>
    <x v="100"/>
    <x v="7"/>
    <x v="1"/>
  </r>
  <r>
    <x v="100"/>
    <x v="8"/>
    <x v="2"/>
  </r>
  <r>
    <x v="100"/>
    <x v="9"/>
    <x v="1"/>
  </r>
  <r>
    <x v="100"/>
    <x v="10"/>
    <x v="2"/>
  </r>
  <r>
    <x v="100"/>
    <x v="11"/>
    <x v="2"/>
  </r>
  <r>
    <x v="100"/>
    <x v="12"/>
    <x v="2"/>
  </r>
  <r>
    <x v="100"/>
    <x v="13"/>
    <x v="2"/>
  </r>
  <r>
    <x v="100"/>
    <x v="14"/>
    <x v="2"/>
  </r>
  <r>
    <x v="100"/>
    <x v="15"/>
    <x v="2"/>
  </r>
  <r>
    <x v="100"/>
    <x v="16"/>
    <x v="1"/>
  </r>
  <r>
    <x v="100"/>
    <x v="17"/>
    <x v="2"/>
  </r>
  <r>
    <x v="100"/>
    <x v="18"/>
    <x v="2"/>
  </r>
  <r>
    <x v="100"/>
    <x v="19"/>
    <x v="2"/>
  </r>
  <r>
    <x v="100"/>
    <x v="20"/>
    <x v="1"/>
  </r>
  <r>
    <x v="100"/>
    <x v="21"/>
    <x v="2"/>
  </r>
  <r>
    <x v="100"/>
    <x v="22"/>
    <x v="2"/>
  </r>
  <r>
    <x v="100"/>
    <x v="23"/>
    <x v="2"/>
  </r>
  <r>
    <x v="100"/>
    <x v="24"/>
    <x v="2"/>
  </r>
  <r>
    <x v="100"/>
    <x v="25"/>
    <x v="1"/>
  </r>
  <r>
    <x v="100"/>
    <x v="26"/>
    <x v="2"/>
  </r>
  <r>
    <x v="100"/>
    <x v="27"/>
    <x v="2"/>
  </r>
  <r>
    <x v="100"/>
    <x v="28"/>
    <x v="2"/>
  </r>
  <r>
    <x v="100"/>
    <x v="29"/>
    <x v="2"/>
  </r>
  <r>
    <x v="100"/>
    <x v="30"/>
    <x v="2"/>
  </r>
  <r>
    <x v="100"/>
    <x v="31"/>
    <x v="11"/>
  </r>
  <r>
    <x v="100"/>
    <x v="32"/>
    <x v="2"/>
  </r>
  <r>
    <x v="100"/>
    <x v="33"/>
    <x v="1"/>
  </r>
  <r>
    <x v="100"/>
    <x v="34"/>
    <x v="1"/>
  </r>
  <r>
    <x v="100"/>
    <x v="35"/>
    <x v="1"/>
  </r>
  <r>
    <x v="100"/>
    <x v="36"/>
    <x v="1"/>
  </r>
  <r>
    <x v="100"/>
    <x v="37"/>
    <x v="1"/>
  </r>
  <r>
    <x v="100"/>
    <x v="38"/>
    <x v="2"/>
  </r>
  <r>
    <x v="100"/>
    <x v="39"/>
    <x v="2"/>
  </r>
  <r>
    <x v="100"/>
    <x v="40"/>
    <x v="2"/>
  </r>
  <r>
    <x v="100"/>
    <x v="41"/>
    <x v="2"/>
  </r>
  <r>
    <x v="100"/>
    <x v="42"/>
    <x v="2"/>
  </r>
  <r>
    <x v="100"/>
    <x v="43"/>
    <x v="2"/>
  </r>
  <r>
    <x v="100"/>
    <x v="44"/>
    <x v="2"/>
  </r>
  <r>
    <x v="100"/>
    <x v="45"/>
    <x v="1"/>
  </r>
  <r>
    <x v="100"/>
    <x v="46"/>
    <x v="2"/>
  </r>
  <r>
    <x v="100"/>
    <x v="47"/>
    <x v="2"/>
  </r>
  <r>
    <x v="100"/>
    <x v="48"/>
    <x v="1"/>
  </r>
  <r>
    <x v="101"/>
    <x v="0"/>
    <x v="15"/>
  </r>
  <r>
    <x v="101"/>
    <x v="1"/>
    <x v="2"/>
  </r>
  <r>
    <x v="101"/>
    <x v="2"/>
    <x v="2"/>
  </r>
  <r>
    <x v="101"/>
    <x v="3"/>
    <x v="1"/>
  </r>
  <r>
    <x v="101"/>
    <x v="4"/>
    <x v="2"/>
  </r>
  <r>
    <x v="101"/>
    <x v="5"/>
    <x v="1"/>
  </r>
  <r>
    <x v="101"/>
    <x v="6"/>
    <x v="2"/>
  </r>
  <r>
    <x v="101"/>
    <x v="7"/>
    <x v="1"/>
  </r>
  <r>
    <x v="101"/>
    <x v="8"/>
    <x v="2"/>
  </r>
  <r>
    <x v="101"/>
    <x v="9"/>
    <x v="1"/>
  </r>
  <r>
    <x v="101"/>
    <x v="10"/>
    <x v="2"/>
  </r>
  <r>
    <x v="101"/>
    <x v="11"/>
    <x v="2"/>
  </r>
  <r>
    <x v="101"/>
    <x v="12"/>
    <x v="2"/>
  </r>
  <r>
    <x v="101"/>
    <x v="13"/>
    <x v="2"/>
  </r>
  <r>
    <x v="101"/>
    <x v="14"/>
    <x v="2"/>
  </r>
  <r>
    <x v="101"/>
    <x v="15"/>
    <x v="2"/>
  </r>
  <r>
    <x v="101"/>
    <x v="16"/>
    <x v="2"/>
  </r>
  <r>
    <x v="101"/>
    <x v="17"/>
    <x v="7"/>
  </r>
  <r>
    <x v="101"/>
    <x v="18"/>
    <x v="2"/>
  </r>
  <r>
    <x v="101"/>
    <x v="19"/>
    <x v="2"/>
  </r>
  <r>
    <x v="101"/>
    <x v="20"/>
    <x v="2"/>
  </r>
  <r>
    <x v="101"/>
    <x v="21"/>
    <x v="2"/>
  </r>
  <r>
    <x v="101"/>
    <x v="22"/>
    <x v="2"/>
  </r>
  <r>
    <x v="101"/>
    <x v="23"/>
    <x v="2"/>
  </r>
  <r>
    <x v="101"/>
    <x v="24"/>
    <x v="2"/>
  </r>
  <r>
    <x v="101"/>
    <x v="25"/>
    <x v="2"/>
  </r>
  <r>
    <x v="101"/>
    <x v="26"/>
    <x v="2"/>
  </r>
  <r>
    <x v="101"/>
    <x v="27"/>
    <x v="2"/>
  </r>
  <r>
    <x v="101"/>
    <x v="28"/>
    <x v="2"/>
  </r>
  <r>
    <x v="101"/>
    <x v="29"/>
    <x v="2"/>
  </r>
  <r>
    <x v="101"/>
    <x v="30"/>
    <x v="2"/>
  </r>
  <r>
    <x v="101"/>
    <x v="31"/>
    <x v="11"/>
  </r>
  <r>
    <x v="101"/>
    <x v="32"/>
    <x v="2"/>
  </r>
  <r>
    <x v="101"/>
    <x v="33"/>
    <x v="2"/>
  </r>
  <r>
    <x v="101"/>
    <x v="34"/>
    <x v="1"/>
  </r>
  <r>
    <x v="101"/>
    <x v="35"/>
    <x v="1"/>
  </r>
  <r>
    <x v="101"/>
    <x v="36"/>
    <x v="1"/>
  </r>
  <r>
    <x v="101"/>
    <x v="37"/>
    <x v="1"/>
  </r>
  <r>
    <x v="101"/>
    <x v="38"/>
    <x v="2"/>
  </r>
  <r>
    <x v="101"/>
    <x v="39"/>
    <x v="2"/>
  </r>
  <r>
    <x v="101"/>
    <x v="40"/>
    <x v="2"/>
  </r>
  <r>
    <x v="101"/>
    <x v="41"/>
    <x v="1"/>
  </r>
  <r>
    <x v="101"/>
    <x v="42"/>
    <x v="2"/>
  </r>
  <r>
    <x v="101"/>
    <x v="43"/>
    <x v="2"/>
  </r>
  <r>
    <x v="101"/>
    <x v="44"/>
    <x v="2"/>
  </r>
  <r>
    <x v="101"/>
    <x v="45"/>
    <x v="2"/>
  </r>
  <r>
    <x v="101"/>
    <x v="46"/>
    <x v="2"/>
  </r>
  <r>
    <x v="101"/>
    <x v="47"/>
    <x v="2"/>
  </r>
  <r>
    <x v="101"/>
    <x v="48"/>
    <x v="1"/>
  </r>
  <r>
    <x v="102"/>
    <x v="0"/>
    <x v="17"/>
  </r>
  <r>
    <x v="102"/>
    <x v="1"/>
    <x v="1"/>
  </r>
  <r>
    <x v="102"/>
    <x v="2"/>
    <x v="2"/>
  </r>
  <r>
    <x v="102"/>
    <x v="3"/>
    <x v="2"/>
  </r>
  <r>
    <x v="102"/>
    <x v="4"/>
    <x v="2"/>
  </r>
  <r>
    <x v="102"/>
    <x v="5"/>
    <x v="7"/>
  </r>
  <r>
    <x v="102"/>
    <x v="6"/>
    <x v="2"/>
  </r>
  <r>
    <x v="102"/>
    <x v="7"/>
    <x v="7"/>
  </r>
  <r>
    <x v="102"/>
    <x v="8"/>
    <x v="2"/>
  </r>
  <r>
    <x v="102"/>
    <x v="9"/>
    <x v="1"/>
  </r>
  <r>
    <x v="102"/>
    <x v="10"/>
    <x v="2"/>
  </r>
  <r>
    <x v="102"/>
    <x v="11"/>
    <x v="2"/>
  </r>
  <r>
    <x v="102"/>
    <x v="12"/>
    <x v="2"/>
  </r>
  <r>
    <x v="102"/>
    <x v="13"/>
    <x v="2"/>
  </r>
  <r>
    <x v="102"/>
    <x v="14"/>
    <x v="2"/>
  </r>
  <r>
    <x v="102"/>
    <x v="15"/>
    <x v="2"/>
  </r>
  <r>
    <x v="102"/>
    <x v="16"/>
    <x v="2"/>
  </r>
  <r>
    <x v="102"/>
    <x v="17"/>
    <x v="2"/>
  </r>
  <r>
    <x v="102"/>
    <x v="18"/>
    <x v="2"/>
  </r>
  <r>
    <x v="102"/>
    <x v="19"/>
    <x v="2"/>
  </r>
  <r>
    <x v="102"/>
    <x v="20"/>
    <x v="2"/>
  </r>
  <r>
    <x v="102"/>
    <x v="21"/>
    <x v="2"/>
  </r>
  <r>
    <x v="102"/>
    <x v="22"/>
    <x v="2"/>
  </r>
  <r>
    <x v="102"/>
    <x v="23"/>
    <x v="1"/>
  </r>
  <r>
    <x v="102"/>
    <x v="24"/>
    <x v="2"/>
  </r>
  <r>
    <x v="102"/>
    <x v="25"/>
    <x v="2"/>
  </r>
  <r>
    <x v="102"/>
    <x v="26"/>
    <x v="2"/>
  </r>
  <r>
    <x v="102"/>
    <x v="27"/>
    <x v="2"/>
  </r>
  <r>
    <x v="102"/>
    <x v="28"/>
    <x v="2"/>
  </r>
  <r>
    <x v="102"/>
    <x v="29"/>
    <x v="2"/>
  </r>
  <r>
    <x v="102"/>
    <x v="30"/>
    <x v="2"/>
  </r>
  <r>
    <x v="102"/>
    <x v="31"/>
    <x v="5"/>
  </r>
  <r>
    <x v="102"/>
    <x v="32"/>
    <x v="2"/>
  </r>
  <r>
    <x v="102"/>
    <x v="33"/>
    <x v="1"/>
  </r>
  <r>
    <x v="102"/>
    <x v="34"/>
    <x v="1"/>
  </r>
  <r>
    <x v="102"/>
    <x v="35"/>
    <x v="1"/>
  </r>
  <r>
    <x v="102"/>
    <x v="36"/>
    <x v="1"/>
  </r>
  <r>
    <x v="102"/>
    <x v="37"/>
    <x v="1"/>
  </r>
  <r>
    <x v="102"/>
    <x v="38"/>
    <x v="2"/>
  </r>
  <r>
    <x v="102"/>
    <x v="39"/>
    <x v="1"/>
  </r>
  <r>
    <x v="102"/>
    <x v="40"/>
    <x v="1"/>
  </r>
  <r>
    <x v="102"/>
    <x v="41"/>
    <x v="1"/>
  </r>
  <r>
    <x v="102"/>
    <x v="42"/>
    <x v="1"/>
  </r>
  <r>
    <x v="102"/>
    <x v="43"/>
    <x v="1"/>
  </r>
  <r>
    <x v="102"/>
    <x v="44"/>
    <x v="1"/>
  </r>
  <r>
    <x v="102"/>
    <x v="45"/>
    <x v="1"/>
  </r>
  <r>
    <x v="102"/>
    <x v="46"/>
    <x v="1"/>
  </r>
  <r>
    <x v="102"/>
    <x v="47"/>
    <x v="1"/>
  </r>
  <r>
    <x v="102"/>
    <x v="48"/>
    <x v="1"/>
  </r>
  <r>
    <x v="103"/>
    <x v="0"/>
    <x v="23"/>
  </r>
  <r>
    <x v="103"/>
    <x v="1"/>
    <x v="2"/>
  </r>
  <r>
    <x v="103"/>
    <x v="2"/>
    <x v="2"/>
  </r>
  <r>
    <x v="103"/>
    <x v="3"/>
    <x v="1"/>
  </r>
  <r>
    <x v="103"/>
    <x v="4"/>
    <x v="2"/>
  </r>
  <r>
    <x v="103"/>
    <x v="5"/>
    <x v="7"/>
  </r>
  <r>
    <x v="103"/>
    <x v="6"/>
    <x v="2"/>
  </r>
  <r>
    <x v="103"/>
    <x v="7"/>
    <x v="2"/>
  </r>
  <r>
    <x v="103"/>
    <x v="8"/>
    <x v="2"/>
  </r>
  <r>
    <x v="103"/>
    <x v="9"/>
    <x v="2"/>
  </r>
  <r>
    <x v="103"/>
    <x v="10"/>
    <x v="2"/>
  </r>
  <r>
    <x v="103"/>
    <x v="11"/>
    <x v="2"/>
  </r>
  <r>
    <x v="103"/>
    <x v="12"/>
    <x v="2"/>
  </r>
  <r>
    <x v="103"/>
    <x v="13"/>
    <x v="2"/>
  </r>
  <r>
    <x v="103"/>
    <x v="14"/>
    <x v="2"/>
  </r>
  <r>
    <x v="103"/>
    <x v="15"/>
    <x v="2"/>
  </r>
  <r>
    <x v="103"/>
    <x v="16"/>
    <x v="2"/>
  </r>
  <r>
    <x v="103"/>
    <x v="17"/>
    <x v="1"/>
  </r>
  <r>
    <x v="103"/>
    <x v="18"/>
    <x v="2"/>
  </r>
  <r>
    <x v="103"/>
    <x v="19"/>
    <x v="2"/>
  </r>
  <r>
    <x v="103"/>
    <x v="20"/>
    <x v="2"/>
  </r>
  <r>
    <x v="103"/>
    <x v="21"/>
    <x v="2"/>
  </r>
  <r>
    <x v="103"/>
    <x v="22"/>
    <x v="2"/>
  </r>
  <r>
    <x v="103"/>
    <x v="23"/>
    <x v="2"/>
  </r>
  <r>
    <x v="103"/>
    <x v="24"/>
    <x v="2"/>
  </r>
  <r>
    <x v="103"/>
    <x v="25"/>
    <x v="2"/>
  </r>
  <r>
    <x v="103"/>
    <x v="26"/>
    <x v="2"/>
  </r>
  <r>
    <x v="103"/>
    <x v="27"/>
    <x v="2"/>
  </r>
  <r>
    <x v="103"/>
    <x v="28"/>
    <x v="2"/>
  </r>
  <r>
    <x v="103"/>
    <x v="29"/>
    <x v="7"/>
  </r>
  <r>
    <x v="103"/>
    <x v="30"/>
    <x v="2"/>
  </r>
  <r>
    <x v="103"/>
    <x v="31"/>
    <x v="11"/>
  </r>
  <r>
    <x v="103"/>
    <x v="32"/>
    <x v="2"/>
  </r>
  <r>
    <x v="103"/>
    <x v="33"/>
    <x v="2"/>
  </r>
  <r>
    <x v="103"/>
    <x v="34"/>
    <x v="1"/>
  </r>
  <r>
    <x v="103"/>
    <x v="35"/>
    <x v="1"/>
  </r>
  <r>
    <x v="103"/>
    <x v="36"/>
    <x v="2"/>
  </r>
  <r>
    <x v="103"/>
    <x v="37"/>
    <x v="2"/>
  </r>
  <r>
    <x v="103"/>
    <x v="38"/>
    <x v="2"/>
  </r>
  <r>
    <x v="103"/>
    <x v="39"/>
    <x v="2"/>
  </r>
  <r>
    <x v="103"/>
    <x v="40"/>
    <x v="2"/>
  </r>
  <r>
    <x v="103"/>
    <x v="41"/>
    <x v="1"/>
  </r>
  <r>
    <x v="103"/>
    <x v="42"/>
    <x v="1"/>
  </r>
  <r>
    <x v="103"/>
    <x v="43"/>
    <x v="2"/>
  </r>
  <r>
    <x v="103"/>
    <x v="44"/>
    <x v="2"/>
  </r>
  <r>
    <x v="103"/>
    <x v="45"/>
    <x v="2"/>
  </r>
  <r>
    <x v="103"/>
    <x v="46"/>
    <x v="2"/>
  </r>
  <r>
    <x v="103"/>
    <x v="47"/>
    <x v="1"/>
  </r>
  <r>
    <x v="103"/>
    <x v="48"/>
    <x v="1"/>
  </r>
  <r>
    <x v="104"/>
    <x v="0"/>
    <x v="16"/>
  </r>
  <r>
    <x v="104"/>
    <x v="1"/>
    <x v="1"/>
  </r>
  <r>
    <x v="104"/>
    <x v="2"/>
    <x v="2"/>
  </r>
  <r>
    <x v="104"/>
    <x v="3"/>
    <x v="2"/>
  </r>
  <r>
    <x v="104"/>
    <x v="4"/>
    <x v="2"/>
  </r>
  <r>
    <x v="104"/>
    <x v="5"/>
    <x v="2"/>
  </r>
  <r>
    <x v="104"/>
    <x v="6"/>
    <x v="2"/>
  </r>
  <r>
    <x v="104"/>
    <x v="7"/>
    <x v="7"/>
  </r>
  <r>
    <x v="104"/>
    <x v="8"/>
    <x v="2"/>
  </r>
  <r>
    <x v="104"/>
    <x v="9"/>
    <x v="7"/>
  </r>
  <r>
    <x v="104"/>
    <x v="10"/>
    <x v="2"/>
  </r>
  <r>
    <x v="104"/>
    <x v="11"/>
    <x v="2"/>
  </r>
  <r>
    <x v="104"/>
    <x v="12"/>
    <x v="2"/>
  </r>
  <r>
    <x v="104"/>
    <x v="13"/>
    <x v="2"/>
  </r>
  <r>
    <x v="104"/>
    <x v="14"/>
    <x v="2"/>
  </r>
  <r>
    <x v="104"/>
    <x v="15"/>
    <x v="2"/>
  </r>
  <r>
    <x v="104"/>
    <x v="16"/>
    <x v="2"/>
  </r>
  <r>
    <x v="104"/>
    <x v="17"/>
    <x v="2"/>
  </r>
  <r>
    <x v="104"/>
    <x v="18"/>
    <x v="2"/>
  </r>
  <r>
    <x v="104"/>
    <x v="19"/>
    <x v="1"/>
  </r>
  <r>
    <x v="104"/>
    <x v="20"/>
    <x v="2"/>
  </r>
  <r>
    <x v="104"/>
    <x v="21"/>
    <x v="2"/>
  </r>
  <r>
    <x v="104"/>
    <x v="22"/>
    <x v="2"/>
  </r>
  <r>
    <x v="104"/>
    <x v="23"/>
    <x v="1"/>
  </r>
  <r>
    <x v="104"/>
    <x v="24"/>
    <x v="2"/>
  </r>
  <r>
    <x v="104"/>
    <x v="25"/>
    <x v="1"/>
  </r>
  <r>
    <x v="104"/>
    <x v="26"/>
    <x v="2"/>
  </r>
  <r>
    <x v="104"/>
    <x v="27"/>
    <x v="2"/>
  </r>
  <r>
    <x v="104"/>
    <x v="28"/>
    <x v="2"/>
  </r>
  <r>
    <x v="104"/>
    <x v="29"/>
    <x v="2"/>
  </r>
  <r>
    <x v="104"/>
    <x v="30"/>
    <x v="2"/>
  </r>
  <r>
    <x v="104"/>
    <x v="31"/>
    <x v="5"/>
  </r>
  <r>
    <x v="104"/>
    <x v="32"/>
    <x v="2"/>
  </r>
  <r>
    <x v="104"/>
    <x v="33"/>
    <x v="1"/>
  </r>
  <r>
    <x v="104"/>
    <x v="34"/>
    <x v="2"/>
  </r>
  <r>
    <x v="104"/>
    <x v="35"/>
    <x v="2"/>
  </r>
  <r>
    <x v="104"/>
    <x v="36"/>
    <x v="1"/>
  </r>
  <r>
    <x v="104"/>
    <x v="37"/>
    <x v="1"/>
  </r>
  <r>
    <x v="104"/>
    <x v="38"/>
    <x v="2"/>
  </r>
  <r>
    <x v="104"/>
    <x v="39"/>
    <x v="2"/>
  </r>
  <r>
    <x v="104"/>
    <x v="40"/>
    <x v="2"/>
  </r>
  <r>
    <x v="104"/>
    <x v="41"/>
    <x v="2"/>
  </r>
  <r>
    <x v="104"/>
    <x v="42"/>
    <x v="1"/>
  </r>
  <r>
    <x v="104"/>
    <x v="43"/>
    <x v="2"/>
  </r>
  <r>
    <x v="104"/>
    <x v="44"/>
    <x v="1"/>
  </r>
  <r>
    <x v="104"/>
    <x v="45"/>
    <x v="1"/>
  </r>
  <r>
    <x v="104"/>
    <x v="46"/>
    <x v="2"/>
  </r>
  <r>
    <x v="104"/>
    <x v="47"/>
    <x v="1"/>
  </r>
  <r>
    <x v="104"/>
    <x v="48"/>
    <x v="1"/>
  </r>
  <r>
    <x v="105"/>
    <x v="0"/>
    <x v="24"/>
  </r>
  <r>
    <x v="105"/>
    <x v="1"/>
    <x v="1"/>
  </r>
  <r>
    <x v="105"/>
    <x v="2"/>
    <x v="2"/>
  </r>
  <r>
    <x v="105"/>
    <x v="3"/>
    <x v="1"/>
  </r>
  <r>
    <x v="105"/>
    <x v="4"/>
    <x v="2"/>
  </r>
  <r>
    <x v="105"/>
    <x v="5"/>
    <x v="1"/>
  </r>
  <r>
    <x v="105"/>
    <x v="6"/>
    <x v="2"/>
  </r>
  <r>
    <x v="105"/>
    <x v="7"/>
    <x v="1"/>
  </r>
  <r>
    <x v="105"/>
    <x v="8"/>
    <x v="2"/>
  </r>
  <r>
    <x v="105"/>
    <x v="9"/>
    <x v="2"/>
  </r>
  <r>
    <x v="105"/>
    <x v="10"/>
    <x v="2"/>
  </r>
  <r>
    <x v="105"/>
    <x v="11"/>
    <x v="2"/>
  </r>
  <r>
    <x v="105"/>
    <x v="12"/>
    <x v="2"/>
  </r>
  <r>
    <x v="105"/>
    <x v="13"/>
    <x v="2"/>
  </r>
  <r>
    <x v="105"/>
    <x v="14"/>
    <x v="2"/>
  </r>
  <r>
    <x v="105"/>
    <x v="15"/>
    <x v="2"/>
  </r>
  <r>
    <x v="105"/>
    <x v="16"/>
    <x v="1"/>
  </r>
  <r>
    <x v="105"/>
    <x v="17"/>
    <x v="7"/>
  </r>
  <r>
    <x v="105"/>
    <x v="18"/>
    <x v="2"/>
  </r>
  <r>
    <x v="105"/>
    <x v="19"/>
    <x v="2"/>
  </r>
  <r>
    <x v="105"/>
    <x v="20"/>
    <x v="2"/>
  </r>
  <r>
    <x v="105"/>
    <x v="21"/>
    <x v="2"/>
  </r>
  <r>
    <x v="105"/>
    <x v="22"/>
    <x v="2"/>
  </r>
  <r>
    <x v="105"/>
    <x v="23"/>
    <x v="2"/>
  </r>
  <r>
    <x v="105"/>
    <x v="24"/>
    <x v="2"/>
  </r>
  <r>
    <x v="105"/>
    <x v="25"/>
    <x v="2"/>
  </r>
  <r>
    <x v="105"/>
    <x v="26"/>
    <x v="2"/>
  </r>
  <r>
    <x v="105"/>
    <x v="27"/>
    <x v="2"/>
  </r>
  <r>
    <x v="105"/>
    <x v="28"/>
    <x v="2"/>
  </r>
  <r>
    <x v="105"/>
    <x v="29"/>
    <x v="1"/>
  </r>
  <r>
    <x v="105"/>
    <x v="30"/>
    <x v="2"/>
  </r>
  <r>
    <x v="105"/>
    <x v="31"/>
    <x v="11"/>
  </r>
  <r>
    <x v="105"/>
    <x v="32"/>
    <x v="2"/>
  </r>
  <r>
    <x v="105"/>
    <x v="33"/>
    <x v="1"/>
  </r>
  <r>
    <x v="105"/>
    <x v="34"/>
    <x v="1"/>
  </r>
  <r>
    <x v="105"/>
    <x v="35"/>
    <x v="1"/>
  </r>
  <r>
    <x v="105"/>
    <x v="36"/>
    <x v="1"/>
  </r>
  <r>
    <x v="105"/>
    <x v="37"/>
    <x v="2"/>
  </r>
  <r>
    <x v="105"/>
    <x v="38"/>
    <x v="2"/>
  </r>
  <r>
    <x v="105"/>
    <x v="39"/>
    <x v="2"/>
  </r>
  <r>
    <x v="105"/>
    <x v="40"/>
    <x v="2"/>
  </r>
  <r>
    <x v="105"/>
    <x v="41"/>
    <x v="1"/>
  </r>
  <r>
    <x v="105"/>
    <x v="42"/>
    <x v="2"/>
  </r>
  <r>
    <x v="105"/>
    <x v="43"/>
    <x v="2"/>
  </r>
  <r>
    <x v="105"/>
    <x v="44"/>
    <x v="2"/>
  </r>
  <r>
    <x v="105"/>
    <x v="45"/>
    <x v="2"/>
  </r>
  <r>
    <x v="105"/>
    <x v="46"/>
    <x v="2"/>
  </r>
  <r>
    <x v="105"/>
    <x v="47"/>
    <x v="1"/>
  </r>
  <r>
    <x v="105"/>
    <x v="48"/>
    <x v="1"/>
  </r>
  <r>
    <x v="106"/>
    <x v="0"/>
    <x v="20"/>
  </r>
  <r>
    <x v="106"/>
    <x v="1"/>
    <x v="2"/>
  </r>
  <r>
    <x v="106"/>
    <x v="2"/>
    <x v="2"/>
  </r>
  <r>
    <x v="106"/>
    <x v="3"/>
    <x v="2"/>
  </r>
  <r>
    <x v="106"/>
    <x v="4"/>
    <x v="2"/>
  </r>
  <r>
    <x v="106"/>
    <x v="5"/>
    <x v="1"/>
  </r>
  <r>
    <x v="106"/>
    <x v="6"/>
    <x v="2"/>
  </r>
  <r>
    <x v="106"/>
    <x v="7"/>
    <x v="1"/>
  </r>
  <r>
    <x v="106"/>
    <x v="8"/>
    <x v="2"/>
  </r>
  <r>
    <x v="106"/>
    <x v="9"/>
    <x v="2"/>
  </r>
  <r>
    <x v="106"/>
    <x v="10"/>
    <x v="2"/>
  </r>
  <r>
    <x v="106"/>
    <x v="11"/>
    <x v="2"/>
  </r>
  <r>
    <x v="106"/>
    <x v="12"/>
    <x v="2"/>
  </r>
  <r>
    <x v="106"/>
    <x v="13"/>
    <x v="2"/>
  </r>
  <r>
    <x v="106"/>
    <x v="14"/>
    <x v="2"/>
  </r>
  <r>
    <x v="106"/>
    <x v="15"/>
    <x v="2"/>
  </r>
  <r>
    <x v="106"/>
    <x v="16"/>
    <x v="2"/>
  </r>
  <r>
    <x v="106"/>
    <x v="17"/>
    <x v="1"/>
  </r>
  <r>
    <x v="106"/>
    <x v="18"/>
    <x v="2"/>
  </r>
  <r>
    <x v="106"/>
    <x v="19"/>
    <x v="2"/>
  </r>
  <r>
    <x v="106"/>
    <x v="20"/>
    <x v="2"/>
  </r>
  <r>
    <x v="106"/>
    <x v="21"/>
    <x v="2"/>
  </r>
  <r>
    <x v="106"/>
    <x v="22"/>
    <x v="2"/>
  </r>
  <r>
    <x v="106"/>
    <x v="23"/>
    <x v="1"/>
  </r>
  <r>
    <x v="106"/>
    <x v="24"/>
    <x v="2"/>
  </r>
  <r>
    <x v="106"/>
    <x v="25"/>
    <x v="2"/>
  </r>
  <r>
    <x v="106"/>
    <x v="26"/>
    <x v="2"/>
  </r>
  <r>
    <x v="106"/>
    <x v="27"/>
    <x v="2"/>
  </r>
  <r>
    <x v="106"/>
    <x v="28"/>
    <x v="2"/>
  </r>
  <r>
    <x v="106"/>
    <x v="29"/>
    <x v="2"/>
  </r>
  <r>
    <x v="106"/>
    <x v="30"/>
    <x v="2"/>
  </r>
  <r>
    <x v="106"/>
    <x v="31"/>
    <x v="7"/>
  </r>
  <r>
    <x v="106"/>
    <x v="32"/>
    <x v="2"/>
  </r>
  <r>
    <x v="106"/>
    <x v="33"/>
    <x v="2"/>
  </r>
  <r>
    <x v="106"/>
    <x v="34"/>
    <x v="2"/>
  </r>
  <r>
    <x v="106"/>
    <x v="35"/>
    <x v="1"/>
  </r>
  <r>
    <x v="106"/>
    <x v="36"/>
    <x v="1"/>
  </r>
  <r>
    <x v="106"/>
    <x v="37"/>
    <x v="2"/>
  </r>
  <r>
    <x v="106"/>
    <x v="38"/>
    <x v="2"/>
  </r>
  <r>
    <x v="106"/>
    <x v="39"/>
    <x v="2"/>
  </r>
  <r>
    <x v="106"/>
    <x v="40"/>
    <x v="2"/>
  </r>
  <r>
    <x v="106"/>
    <x v="41"/>
    <x v="1"/>
  </r>
  <r>
    <x v="106"/>
    <x v="42"/>
    <x v="2"/>
  </r>
  <r>
    <x v="106"/>
    <x v="43"/>
    <x v="2"/>
  </r>
  <r>
    <x v="106"/>
    <x v="44"/>
    <x v="1"/>
  </r>
  <r>
    <x v="106"/>
    <x v="45"/>
    <x v="1"/>
  </r>
  <r>
    <x v="106"/>
    <x v="46"/>
    <x v="2"/>
  </r>
  <r>
    <x v="106"/>
    <x v="47"/>
    <x v="2"/>
  </r>
  <r>
    <x v="106"/>
    <x v="48"/>
    <x v="1"/>
  </r>
  <r>
    <x v="107"/>
    <x v="0"/>
    <x v="14"/>
  </r>
  <r>
    <x v="107"/>
    <x v="1"/>
    <x v="1"/>
  </r>
  <r>
    <x v="107"/>
    <x v="2"/>
    <x v="2"/>
  </r>
  <r>
    <x v="107"/>
    <x v="3"/>
    <x v="1"/>
  </r>
  <r>
    <x v="107"/>
    <x v="4"/>
    <x v="2"/>
  </r>
  <r>
    <x v="107"/>
    <x v="5"/>
    <x v="7"/>
  </r>
  <r>
    <x v="107"/>
    <x v="6"/>
    <x v="2"/>
  </r>
  <r>
    <x v="107"/>
    <x v="7"/>
    <x v="1"/>
  </r>
  <r>
    <x v="107"/>
    <x v="8"/>
    <x v="2"/>
  </r>
  <r>
    <x v="107"/>
    <x v="9"/>
    <x v="11"/>
  </r>
  <r>
    <x v="107"/>
    <x v="10"/>
    <x v="2"/>
  </r>
  <r>
    <x v="107"/>
    <x v="11"/>
    <x v="2"/>
  </r>
  <r>
    <x v="107"/>
    <x v="12"/>
    <x v="2"/>
  </r>
  <r>
    <x v="107"/>
    <x v="13"/>
    <x v="2"/>
  </r>
  <r>
    <x v="107"/>
    <x v="14"/>
    <x v="2"/>
  </r>
  <r>
    <x v="107"/>
    <x v="15"/>
    <x v="2"/>
  </r>
  <r>
    <x v="107"/>
    <x v="16"/>
    <x v="2"/>
  </r>
  <r>
    <x v="107"/>
    <x v="17"/>
    <x v="2"/>
  </r>
  <r>
    <x v="107"/>
    <x v="18"/>
    <x v="2"/>
  </r>
  <r>
    <x v="107"/>
    <x v="19"/>
    <x v="2"/>
  </r>
  <r>
    <x v="107"/>
    <x v="20"/>
    <x v="2"/>
  </r>
  <r>
    <x v="107"/>
    <x v="21"/>
    <x v="2"/>
  </r>
  <r>
    <x v="107"/>
    <x v="22"/>
    <x v="2"/>
  </r>
  <r>
    <x v="107"/>
    <x v="23"/>
    <x v="2"/>
  </r>
  <r>
    <x v="107"/>
    <x v="24"/>
    <x v="2"/>
  </r>
  <r>
    <x v="107"/>
    <x v="25"/>
    <x v="1"/>
  </r>
  <r>
    <x v="107"/>
    <x v="26"/>
    <x v="2"/>
  </r>
  <r>
    <x v="107"/>
    <x v="27"/>
    <x v="2"/>
  </r>
  <r>
    <x v="107"/>
    <x v="28"/>
    <x v="2"/>
  </r>
  <r>
    <x v="107"/>
    <x v="29"/>
    <x v="2"/>
  </r>
  <r>
    <x v="107"/>
    <x v="30"/>
    <x v="2"/>
  </r>
  <r>
    <x v="107"/>
    <x v="31"/>
    <x v="3"/>
  </r>
  <r>
    <x v="107"/>
    <x v="32"/>
    <x v="2"/>
  </r>
  <r>
    <x v="107"/>
    <x v="33"/>
    <x v="1"/>
  </r>
  <r>
    <x v="107"/>
    <x v="34"/>
    <x v="1"/>
  </r>
  <r>
    <x v="107"/>
    <x v="35"/>
    <x v="1"/>
  </r>
  <r>
    <x v="107"/>
    <x v="36"/>
    <x v="1"/>
  </r>
  <r>
    <x v="107"/>
    <x v="37"/>
    <x v="1"/>
  </r>
  <r>
    <x v="107"/>
    <x v="38"/>
    <x v="2"/>
  </r>
  <r>
    <x v="107"/>
    <x v="39"/>
    <x v="2"/>
  </r>
  <r>
    <x v="107"/>
    <x v="40"/>
    <x v="2"/>
  </r>
  <r>
    <x v="107"/>
    <x v="41"/>
    <x v="2"/>
  </r>
  <r>
    <x v="107"/>
    <x v="42"/>
    <x v="2"/>
  </r>
  <r>
    <x v="107"/>
    <x v="43"/>
    <x v="2"/>
  </r>
  <r>
    <x v="107"/>
    <x v="44"/>
    <x v="2"/>
  </r>
  <r>
    <x v="107"/>
    <x v="45"/>
    <x v="1"/>
  </r>
  <r>
    <x v="107"/>
    <x v="46"/>
    <x v="1"/>
  </r>
  <r>
    <x v="107"/>
    <x v="47"/>
    <x v="2"/>
  </r>
  <r>
    <x v="107"/>
    <x v="48"/>
    <x v="1"/>
  </r>
  <r>
    <x v="108"/>
    <x v="0"/>
    <x v="24"/>
  </r>
  <r>
    <x v="108"/>
    <x v="1"/>
    <x v="2"/>
  </r>
  <r>
    <x v="108"/>
    <x v="2"/>
    <x v="2"/>
  </r>
  <r>
    <x v="108"/>
    <x v="3"/>
    <x v="2"/>
  </r>
  <r>
    <x v="108"/>
    <x v="4"/>
    <x v="2"/>
  </r>
  <r>
    <x v="108"/>
    <x v="5"/>
    <x v="1"/>
  </r>
  <r>
    <x v="108"/>
    <x v="6"/>
    <x v="2"/>
  </r>
  <r>
    <x v="108"/>
    <x v="7"/>
    <x v="2"/>
  </r>
  <r>
    <x v="108"/>
    <x v="8"/>
    <x v="2"/>
  </r>
  <r>
    <x v="108"/>
    <x v="9"/>
    <x v="2"/>
  </r>
  <r>
    <x v="108"/>
    <x v="10"/>
    <x v="2"/>
  </r>
  <r>
    <x v="108"/>
    <x v="11"/>
    <x v="7"/>
  </r>
  <r>
    <x v="108"/>
    <x v="12"/>
    <x v="2"/>
  </r>
  <r>
    <x v="108"/>
    <x v="13"/>
    <x v="2"/>
  </r>
  <r>
    <x v="108"/>
    <x v="14"/>
    <x v="2"/>
  </r>
  <r>
    <x v="108"/>
    <x v="15"/>
    <x v="1"/>
  </r>
  <r>
    <x v="108"/>
    <x v="16"/>
    <x v="2"/>
  </r>
  <r>
    <x v="108"/>
    <x v="17"/>
    <x v="2"/>
  </r>
  <r>
    <x v="108"/>
    <x v="18"/>
    <x v="2"/>
  </r>
  <r>
    <x v="108"/>
    <x v="19"/>
    <x v="2"/>
  </r>
  <r>
    <x v="108"/>
    <x v="20"/>
    <x v="2"/>
  </r>
  <r>
    <x v="108"/>
    <x v="21"/>
    <x v="2"/>
  </r>
  <r>
    <x v="108"/>
    <x v="22"/>
    <x v="2"/>
  </r>
  <r>
    <x v="108"/>
    <x v="23"/>
    <x v="1"/>
  </r>
  <r>
    <x v="108"/>
    <x v="24"/>
    <x v="2"/>
  </r>
  <r>
    <x v="108"/>
    <x v="25"/>
    <x v="2"/>
  </r>
  <r>
    <x v="108"/>
    <x v="26"/>
    <x v="2"/>
  </r>
  <r>
    <x v="108"/>
    <x v="27"/>
    <x v="2"/>
  </r>
  <r>
    <x v="108"/>
    <x v="28"/>
    <x v="2"/>
  </r>
  <r>
    <x v="108"/>
    <x v="29"/>
    <x v="1"/>
  </r>
  <r>
    <x v="108"/>
    <x v="30"/>
    <x v="2"/>
  </r>
  <r>
    <x v="108"/>
    <x v="31"/>
    <x v="7"/>
  </r>
  <r>
    <x v="108"/>
    <x v="32"/>
    <x v="2"/>
  </r>
  <r>
    <x v="108"/>
    <x v="33"/>
    <x v="2"/>
  </r>
  <r>
    <x v="108"/>
    <x v="34"/>
    <x v="2"/>
  </r>
  <r>
    <x v="108"/>
    <x v="35"/>
    <x v="1"/>
  </r>
  <r>
    <x v="108"/>
    <x v="36"/>
    <x v="2"/>
  </r>
  <r>
    <x v="108"/>
    <x v="37"/>
    <x v="2"/>
  </r>
  <r>
    <x v="108"/>
    <x v="38"/>
    <x v="1"/>
  </r>
  <r>
    <x v="108"/>
    <x v="39"/>
    <x v="2"/>
  </r>
  <r>
    <x v="108"/>
    <x v="40"/>
    <x v="1"/>
  </r>
  <r>
    <x v="108"/>
    <x v="41"/>
    <x v="2"/>
  </r>
  <r>
    <x v="108"/>
    <x v="42"/>
    <x v="2"/>
  </r>
  <r>
    <x v="108"/>
    <x v="43"/>
    <x v="2"/>
  </r>
  <r>
    <x v="108"/>
    <x v="44"/>
    <x v="1"/>
  </r>
  <r>
    <x v="108"/>
    <x v="45"/>
    <x v="2"/>
  </r>
  <r>
    <x v="108"/>
    <x v="46"/>
    <x v="2"/>
  </r>
  <r>
    <x v="108"/>
    <x v="47"/>
    <x v="1"/>
  </r>
  <r>
    <x v="108"/>
    <x v="48"/>
    <x v="1"/>
  </r>
  <r>
    <x v="109"/>
    <x v="0"/>
    <x v="21"/>
  </r>
  <r>
    <x v="109"/>
    <x v="1"/>
    <x v="1"/>
  </r>
  <r>
    <x v="109"/>
    <x v="2"/>
    <x v="2"/>
  </r>
  <r>
    <x v="109"/>
    <x v="3"/>
    <x v="2"/>
  </r>
  <r>
    <x v="109"/>
    <x v="4"/>
    <x v="2"/>
  </r>
  <r>
    <x v="109"/>
    <x v="5"/>
    <x v="1"/>
  </r>
  <r>
    <x v="109"/>
    <x v="6"/>
    <x v="2"/>
  </r>
  <r>
    <x v="109"/>
    <x v="7"/>
    <x v="1"/>
  </r>
  <r>
    <x v="109"/>
    <x v="8"/>
    <x v="2"/>
  </r>
  <r>
    <x v="109"/>
    <x v="9"/>
    <x v="1"/>
  </r>
  <r>
    <x v="109"/>
    <x v="10"/>
    <x v="2"/>
  </r>
  <r>
    <x v="109"/>
    <x v="11"/>
    <x v="2"/>
  </r>
  <r>
    <x v="109"/>
    <x v="12"/>
    <x v="2"/>
  </r>
  <r>
    <x v="109"/>
    <x v="13"/>
    <x v="2"/>
  </r>
  <r>
    <x v="109"/>
    <x v="14"/>
    <x v="2"/>
  </r>
  <r>
    <x v="109"/>
    <x v="15"/>
    <x v="1"/>
  </r>
  <r>
    <x v="109"/>
    <x v="16"/>
    <x v="2"/>
  </r>
  <r>
    <x v="109"/>
    <x v="17"/>
    <x v="2"/>
  </r>
  <r>
    <x v="109"/>
    <x v="18"/>
    <x v="2"/>
  </r>
  <r>
    <x v="109"/>
    <x v="19"/>
    <x v="2"/>
  </r>
  <r>
    <x v="109"/>
    <x v="20"/>
    <x v="2"/>
  </r>
  <r>
    <x v="109"/>
    <x v="21"/>
    <x v="1"/>
  </r>
  <r>
    <x v="109"/>
    <x v="22"/>
    <x v="2"/>
  </r>
  <r>
    <x v="109"/>
    <x v="23"/>
    <x v="1"/>
  </r>
  <r>
    <x v="109"/>
    <x v="24"/>
    <x v="2"/>
  </r>
  <r>
    <x v="109"/>
    <x v="25"/>
    <x v="2"/>
  </r>
  <r>
    <x v="109"/>
    <x v="26"/>
    <x v="2"/>
  </r>
  <r>
    <x v="109"/>
    <x v="27"/>
    <x v="2"/>
  </r>
  <r>
    <x v="109"/>
    <x v="28"/>
    <x v="2"/>
  </r>
  <r>
    <x v="109"/>
    <x v="29"/>
    <x v="2"/>
  </r>
  <r>
    <x v="109"/>
    <x v="30"/>
    <x v="2"/>
  </r>
  <r>
    <x v="109"/>
    <x v="31"/>
    <x v="11"/>
  </r>
  <r>
    <x v="109"/>
    <x v="32"/>
    <x v="2"/>
  </r>
  <r>
    <x v="109"/>
    <x v="33"/>
    <x v="1"/>
  </r>
  <r>
    <x v="109"/>
    <x v="34"/>
    <x v="2"/>
  </r>
  <r>
    <x v="109"/>
    <x v="35"/>
    <x v="1"/>
  </r>
  <r>
    <x v="109"/>
    <x v="36"/>
    <x v="1"/>
  </r>
  <r>
    <x v="109"/>
    <x v="37"/>
    <x v="1"/>
  </r>
  <r>
    <x v="109"/>
    <x v="38"/>
    <x v="2"/>
  </r>
  <r>
    <x v="109"/>
    <x v="39"/>
    <x v="2"/>
  </r>
  <r>
    <x v="109"/>
    <x v="40"/>
    <x v="1"/>
  </r>
  <r>
    <x v="109"/>
    <x v="41"/>
    <x v="2"/>
  </r>
  <r>
    <x v="109"/>
    <x v="42"/>
    <x v="2"/>
  </r>
  <r>
    <x v="109"/>
    <x v="43"/>
    <x v="1"/>
  </r>
  <r>
    <x v="109"/>
    <x v="44"/>
    <x v="1"/>
  </r>
  <r>
    <x v="109"/>
    <x v="45"/>
    <x v="2"/>
  </r>
  <r>
    <x v="109"/>
    <x v="46"/>
    <x v="2"/>
  </r>
  <r>
    <x v="109"/>
    <x v="47"/>
    <x v="2"/>
  </r>
  <r>
    <x v="109"/>
    <x v="48"/>
    <x v="1"/>
  </r>
  <r>
    <x v="110"/>
    <x v="0"/>
    <x v="9"/>
  </r>
  <r>
    <x v="110"/>
    <x v="1"/>
    <x v="1"/>
  </r>
  <r>
    <x v="110"/>
    <x v="2"/>
    <x v="2"/>
  </r>
  <r>
    <x v="110"/>
    <x v="3"/>
    <x v="1"/>
  </r>
  <r>
    <x v="110"/>
    <x v="4"/>
    <x v="2"/>
  </r>
  <r>
    <x v="110"/>
    <x v="5"/>
    <x v="1"/>
  </r>
  <r>
    <x v="110"/>
    <x v="6"/>
    <x v="2"/>
  </r>
  <r>
    <x v="110"/>
    <x v="7"/>
    <x v="7"/>
  </r>
  <r>
    <x v="110"/>
    <x v="8"/>
    <x v="2"/>
  </r>
  <r>
    <x v="110"/>
    <x v="9"/>
    <x v="7"/>
  </r>
  <r>
    <x v="110"/>
    <x v="10"/>
    <x v="2"/>
  </r>
  <r>
    <x v="110"/>
    <x v="11"/>
    <x v="2"/>
  </r>
  <r>
    <x v="110"/>
    <x v="12"/>
    <x v="2"/>
  </r>
  <r>
    <x v="110"/>
    <x v="13"/>
    <x v="2"/>
  </r>
  <r>
    <x v="110"/>
    <x v="14"/>
    <x v="2"/>
  </r>
  <r>
    <x v="110"/>
    <x v="15"/>
    <x v="2"/>
  </r>
  <r>
    <x v="110"/>
    <x v="16"/>
    <x v="2"/>
  </r>
  <r>
    <x v="110"/>
    <x v="17"/>
    <x v="2"/>
  </r>
  <r>
    <x v="110"/>
    <x v="18"/>
    <x v="2"/>
  </r>
  <r>
    <x v="110"/>
    <x v="19"/>
    <x v="2"/>
  </r>
  <r>
    <x v="110"/>
    <x v="20"/>
    <x v="2"/>
  </r>
  <r>
    <x v="110"/>
    <x v="21"/>
    <x v="2"/>
  </r>
  <r>
    <x v="110"/>
    <x v="22"/>
    <x v="2"/>
  </r>
  <r>
    <x v="110"/>
    <x v="23"/>
    <x v="2"/>
  </r>
  <r>
    <x v="110"/>
    <x v="24"/>
    <x v="2"/>
  </r>
  <r>
    <x v="110"/>
    <x v="25"/>
    <x v="2"/>
  </r>
  <r>
    <x v="110"/>
    <x v="26"/>
    <x v="2"/>
  </r>
  <r>
    <x v="110"/>
    <x v="27"/>
    <x v="2"/>
  </r>
  <r>
    <x v="110"/>
    <x v="28"/>
    <x v="2"/>
  </r>
  <r>
    <x v="110"/>
    <x v="29"/>
    <x v="2"/>
  </r>
  <r>
    <x v="110"/>
    <x v="30"/>
    <x v="2"/>
  </r>
  <r>
    <x v="110"/>
    <x v="31"/>
    <x v="5"/>
  </r>
  <r>
    <x v="110"/>
    <x v="32"/>
    <x v="2"/>
  </r>
  <r>
    <x v="110"/>
    <x v="33"/>
    <x v="1"/>
  </r>
  <r>
    <x v="110"/>
    <x v="34"/>
    <x v="1"/>
  </r>
  <r>
    <x v="110"/>
    <x v="35"/>
    <x v="1"/>
  </r>
  <r>
    <x v="110"/>
    <x v="36"/>
    <x v="1"/>
  </r>
  <r>
    <x v="110"/>
    <x v="37"/>
    <x v="1"/>
  </r>
  <r>
    <x v="110"/>
    <x v="38"/>
    <x v="2"/>
  </r>
  <r>
    <x v="110"/>
    <x v="39"/>
    <x v="2"/>
  </r>
  <r>
    <x v="110"/>
    <x v="40"/>
    <x v="2"/>
  </r>
  <r>
    <x v="110"/>
    <x v="41"/>
    <x v="2"/>
  </r>
  <r>
    <x v="110"/>
    <x v="42"/>
    <x v="2"/>
  </r>
  <r>
    <x v="110"/>
    <x v="43"/>
    <x v="2"/>
  </r>
  <r>
    <x v="110"/>
    <x v="44"/>
    <x v="2"/>
  </r>
  <r>
    <x v="110"/>
    <x v="45"/>
    <x v="2"/>
  </r>
  <r>
    <x v="110"/>
    <x v="46"/>
    <x v="2"/>
  </r>
  <r>
    <x v="110"/>
    <x v="47"/>
    <x v="1"/>
  </r>
  <r>
    <x v="110"/>
    <x v="48"/>
    <x v="1"/>
  </r>
  <r>
    <x v="111"/>
    <x v="0"/>
    <x v="20"/>
  </r>
  <r>
    <x v="111"/>
    <x v="1"/>
    <x v="1"/>
  </r>
  <r>
    <x v="111"/>
    <x v="2"/>
    <x v="2"/>
  </r>
  <r>
    <x v="111"/>
    <x v="3"/>
    <x v="1"/>
  </r>
  <r>
    <x v="111"/>
    <x v="4"/>
    <x v="2"/>
  </r>
  <r>
    <x v="111"/>
    <x v="5"/>
    <x v="1"/>
  </r>
  <r>
    <x v="111"/>
    <x v="6"/>
    <x v="2"/>
  </r>
  <r>
    <x v="111"/>
    <x v="7"/>
    <x v="1"/>
  </r>
  <r>
    <x v="111"/>
    <x v="8"/>
    <x v="2"/>
  </r>
  <r>
    <x v="111"/>
    <x v="9"/>
    <x v="1"/>
  </r>
  <r>
    <x v="111"/>
    <x v="10"/>
    <x v="2"/>
  </r>
  <r>
    <x v="111"/>
    <x v="11"/>
    <x v="1"/>
  </r>
  <r>
    <x v="111"/>
    <x v="12"/>
    <x v="2"/>
  </r>
  <r>
    <x v="111"/>
    <x v="13"/>
    <x v="2"/>
  </r>
  <r>
    <x v="111"/>
    <x v="14"/>
    <x v="2"/>
  </r>
  <r>
    <x v="111"/>
    <x v="15"/>
    <x v="2"/>
  </r>
  <r>
    <x v="111"/>
    <x v="16"/>
    <x v="2"/>
  </r>
  <r>
    <x v="111"/>
    <x v="17"/>
    <x v="2"/>
  </r>
  <r>
    <x v="111"/>
    <x v="18"/>
    <x v="2"/>
  </r>
  <r>
    <x v="111"/>
    <x v="19"/>
    <x v="2"/>
  </r>
  <r>
    <x v="111"/>
    <x v="20"/>
    <x v="2"/>
  </r>
  <r>
    <x v="111"/>
    <x v="21"/>
    <x v="2"/>
  </r>
  <r>
    <x v="111"/>
    <x v="22"/>
    <x v="2"/>
  </r>
  <r>
    <x v="111"/>
    <x v="23"/>
    <x v="2"/>
  </r>
  <r>
    <x v="111"/>
    <x v="24"/>
    <x v="2"/>
  </r>
  <r>
    <x v="111"/>
    <x v="25"/>
    <x v="2"/>
  </r>
  <r>
    <x v="111"/>
    <x v="26"/>
    <x v="2"/>
  </r>
  <r>
    <x v="111"/>
    <x v="27"/>
    <x v="2"/>
  </r>
  <r>
    <x v="111"/>
    <x v="28"/>
    <x v="2"/>
  </r>
  <r>
    <x v="111"/>
    <x v="29"/>
    <x v="2"/>
  </r>
  <r>
    <x v="111"/>
    <x v="30"/>
    <x v="2"/>
  </r>
  <r>
    <x v="111"/>
    <x v="31"/>
    <x v="11"/>
  </r>
  <r>
    <x v="111"/>
    <x v="32"/>
    <x v="2"/>
  </r>
  <r>
    <x v="111"/>
    <x v="33"/>
    <x v="1"/>
  </r>
  <r>
    <x v="111"/>
    <x v="34"/>
    <x v="1"/>
  </r>
  <r>
    <x v="111"/>
    <x v="35"/>
    <x v="1"/>
  </r>
  <r>
    <x v="111"/>
    <x v="36"/>
    <x v="1"/>
  </r>
  <r>
    <x v="111"/>
    <x v="37"/>
    <x v="1"/>
  </r>
  <r>
    <x v="111"/>
    <x v="38"/>
    <x v="1"/>
  </r>
  <r>
    <x v="111"/>
    <x v="39"/>
    <x v="2"/>
  </r>
  <r>
    <x v="111"/>
    <x v="40"/>
    <x v="2"/>
  </r>
  <r>
    <x v="111"/>
    <x v="41"/>
    <x v="2"/>
  </r>
  <r>
    <x v="111"/>
    <x v="42"/>
    <x v="2"/>
  </r>
  <r>
    <x v="111"/>
    <x v="43"/>
    <x v="2"/>
  </r>
  <r>
    <x v="111"/>
    <x v="44"/>
    <x v="2"/>
  </r>
  <r>
    <x v="111"/>
    <x v="45"/>
    <x v="2"/>
  </r>
  <r>
    <x v="111"/>
    <x v="46"/>
    <x v="2"/>
  </r>
  <r>
    <x v="111"/>
    <x v="47"/>
    <x v="2"/>
  </r>
  <r>
    <x v="111"/>
    <x v="48"/>
    <x v="1"/>
  </r>
  <r>
    <x v="112"/>
    <x v="0"/>
    <x v="6"/>
  </r>
  <r>
    <x v="112"/>
    <x v="1"/>
    <x v="2"/>
  </r>
  <r>
    <x v="112"/>
    <x v="2"/>
    <x v="2"/>
  </r>
  <r>
    <x v="112"/>
    <x v="3"/>
    <x v="2"/>
  </r>
  <r>
    <x v="112"/>
    <x v="4"/>
    <x v="2"/>
  </r>
  <r>
    <x v="112"/>
    <x v="5"/>
    <x v="1"/>
  </r>
  <r>
    <x v="112"/>
    <x v="6"/>
    <x v="2"/>
  </r>
  <r>
    <x v="112"/>
    <x v="7"/>
    <x v="1"/>
  </r>
  <r>
    <x v="112"/>
    <x v="8"/>
    <x v="2"/>
  </r>
  <r>
    <x v="112"/>
    <x v="9"/>
    <x v="11"/>
  </r>
  <r>
    <x v="112"/>
    <x v="10"/>
    <x v="2"/>
  </r>
  <r>
    <x v="112"/>
    <x v="11"/>
    <x v="1"/>
  </r>
  <r>
    <x v="112"/>
    <x v="12"/>
    <x v="2"/>
  </r>
  <r>
    <x v="112"/>
    <x v="13"/>
    <x v="2"/>
  </r>
  <r>
    <x v="112"/>
    <x v="14"/>
    <x v="2"/>
  </r>
  <r>
    <x v="112"/>
    <x v="15"/>
    <x v="2"/>
  </r>
  <r>
    <x v="112"/>
    <x v="16"/>
    <x v="2"/>
  </r>
  <r>
    <x v="112"/>
    <x v="17"/>
    <x v="2"/>
  </r>
  <r>
    <x v="112"/>
    <x v="18"/>
    <x v="2"/>
  </r>
  <r>
    <x v="112"/>
    <x v="19"/>
    <x v="2"/>
  </r>
  <r>
    <x v="112"/>
    <x v="20"/>
    <x v="2"/>
  </r>
  <r>
    <x v="112"/>
    <x v="21"/>
    <x v="2"/>
  </r>
  <r>
    <x v="112"/>
    <x v="22"/>
    <x v="2"/>
  </r>
  <r>
    <x v="112"/>
    <x v="23"/>
    <x v="2"/>
  </r>
  <r>
    <x v="112"/>
    <x v="24"/>
    <x v="2"/>
  </r>
  <r>
    <x v="112"/>
    <x v="25"/>
    <x v="2"/>
  </r>
  <r>
    <x v="112"/>
    <x v="26"/>
    <x v="2"/>
  </r>
  <r>
    <x v="112"/>
    <x v="27"/>
    <x v="2"/>
  </r>
  <r>
    <x v="112"/>
    <x v="28"/>
    <x v="2"/>
  </r>
  <r>
    <x v="112"/>
    <x v="29"/>
    <x v="2"/>
  </r>
  <r>
    <x v="112"/>
    <x v="30"/>
    <x v="2"/>
  </r>
  <r>
    <x v="112"/>
    <x v="31"/>
    <x v="5"/>
  </r>
  <r>
    <x v="112"/>
    <x v="32"/>
    <x v="2"/>
  </r>
  <r>
    <x v="112"/>
    <x v="33"/>
    <x v="2"/>
  </r>
  <r>
    <x v="112"/>
    <x v="34"/>
    <x v="2"/>
  </r>
  <r>
    <x v="112"/>
    <x v="35"/>
    <x v="1"/>
  </r>
  <r>
    <x v="112"/>
    <x v="36"/>
    <x v="1"/>
  </r>
  <r>
    <x v="112"/>
    <x v="37"/>
    <x v="1"/>
  </r>
  <r>
    <x v="112"/>
    <x v="38"/>
    <x v="1"/>
  </r>
  <r>
    <x v="112"/>
    <x v="39"/>
    <x v="2"/>
  </r>
  <r>
    <x v="112"/>
    <x v="40"/>
    <x v="2"/>
  </r>
  <r>
    <x v="112"/>
    <x v="41"/>
    <x v="2"/>
  </r>
  <r>
    <x v="112"/>
    <x v="42"/>
    <x v="2"/>
  </r>
  <r>
    <x v="112"/>
    <x v="43"/>
    <x v="2"/>
  </r>
  <r>
    <x v="112"/>
    <x v="44"/>
    <x v="2"/>
  </r>
  <r>
    <x v="112"/>
    <x v="45"/>
    <x v="2"/>
  </r>
  <r>
    <x v="112"/>
    <x v="46"/>
    <x v="1"/>
  </r>
  <r>
    <x v="112"/>
    <x v="47"/>
    <x v="1"/>
  </r>
  <r>
    <x v="112"/>
    <x v="48"/>
    <x v="1"/>
  </r>
  <r>
    <x v="113"/>
    <x v="0"/>
    <x v="9"/>
  </r>
  <r>
    <x v="113"/>
    <x v="1"/>
    <x v="2"/>
  </r>
  <r>
    <x v="113"/>
    <x v="2"/>
    <x v="2"/>
  </r>
  <r>
    <x v="113"/>
    <x v="3"/>
    <x v="2"/>
  </r>
  <r>
    <x v="113"/>
    <x v="4"/>
    <x v="2"/>
  </r>
  <r>
    <x v="113"/>
    <x v="5"/>
    <x v="1"/>
  </r>
  <r>
    <x v="113"/>
    <x v="6"/>
    <x v="2"/>
  </r>
  <r>
    <x v="113"/>
    <x v="7"/>
    <x v="1"/>
  </r>
  <r>
    <x v="113"/>
    <x v="8"/>
    <x v="2"/>
  </r>
  <r>
    <x v="113"/>
    <x v="9"/>
    <x v="7"/>
  </r>
  <r>
    <x v="113"/>
    <x v="10"/>
    <x v="2"/>
  </r>
  <r>
    <x v="113"/>
    <x v="11"/>
    <x v="2"/>
  </r>
  <r>
    <x v="113"/>
    <x v="12"/>
    <x v="2"/>
  </r>
  <r>
    <x v="113"/>
    <x v="13"/>
    <x v="2"/>
  </r>
  <r>
    <x v="113"/>
    <x v="14"/>
    <x v="2"/>
  </r>
  <r>
    <x v="113"/>
    <x v="15"/>
    <x v="2"/>
  </r>
  <r>
    <x v="113"/>
    <x v="16"/>
    <x v="2"/>
  </r>
  <r>
    <x v="113"/>
    <x v="17"/>
    <x v="2"/>
  </r>
  <r>
    <x v="113"/>
    <x v="18"/>
    <x v="2"/>
  </r>
  <r>
    <x v="113"/>
    <x v="19"/>
    <x v="1"/>
  </r>
  <r>
    <x v="113"/>
    <x v="20"/>
    <x v="2"/>
  </r>
  <r>
    <x v="113"/>
    <x v="21"/>
    <x v="2"/>
  </r>
  <r>
    <x v="113"/>
    <x v="22"/>
    <x v="2"/>
  </r>
  <r>
    <x v="113"/>
    <x v="23"/>
    <x v="2"/>
  </r>
  <r>
    <x v="113"/>
    <x v="24"/>
    <x v="2"/>
  </r>
  <r>
    <x v="113"/>
    <x v="25"/>
    <x v="2"/>
  </r>
  <r>
    <x v="113"/>
    <x v="26"/>
    <x v="2"/>
  </r>
  <r>
    <x v="113"/>
    <x v="27"/>
    <x v="2"/>
  </r>
  <r>
    <x v="113"/>
    <x v="28"/>
    <x v="2"/>
  </r>
  <r>
    <x v="113"/>
    <x v="29"/>
    <x v="2"/>
  </r>
  <r>
    <x v="113"/>
    <x v="30"/>
    <x v="2"/>
  </r>
  <r>
    <x v="113"/>
    <x v="31"/>
    <x v="11"/>
  </r>
  <r>
    <x v="113"/>
    <x v="32"/>
    <x v="2"/>
  </r>
  <r>
    <x v="113"/>
    <x v="33"/>
    <x v="2"/>
  </r>
  <r>
    <x v="113"/>
    <x v="34"/>
    <x v="2"/>
  </r>
  <r>
    <x v="113"/>
    <x v="35"/>
    <x v="1"/>
  </r>
  <r>
    <x v="113"/>
    <x v="36"/>
    <x v="1"/>
  </r>
  <r>
    <x v="113"/>
    <x v="37"/>
    <x v="1"/>
  </r>
  <r>
    <x v="113"/>
    <x v="38"/>
    <x v="2"/>
  </r>
  <r>
    <x v="113"/>
    <x v="39"/>
    <x v="2"/>
  </r>
  <r>
    <x v="113"/>
    <x v="40"/>
    <x v="2"/>
  </r>
  <r>
    <x v="113"/>
    <x v="41"/>
    <x v="2"/>
  </r>
  <r>
    <x v="113"/>
    <x v="42"/>
    <x v="1"/>
  </r>
  <r>
    <x v="113"/>
    <x v="43"/>
    <x v="2"/>
  </r>
  <r>
    <x v="113"/>
    <x v="44"/>
    <x v="2"/>
  </r>
  <r>
    <x v="113"/>
    <x v="45"/>
    <x v="2"/>
  </r>
  <r>
    <x v="113"/>
    <x v="46"/>
    <x v="1"/>
  </r>
  <r>
    <x v="113"/>
    <x v="47"/>
    <x v="1"/>
  </r>
  <r>
    <x v="113"/>
    <x v="48"/>
    <x v="1"/>
  </r>
  <r>
    <x v="114"/>
    <x v="0"/>
    <x v="23"/>
  </r>
  <r>
    <x v="114"/>
    <x v="1"/>
    <x v="2"/>
  </r>
  <r>
    <x v="114"/>
    <x v="2"/>
    <x v="2"/>
  </r>
  <r>
    <x v="114"/>
    <x v="3"/>
    <x v="2"/>
  </r>
  <r>
    <x v="114"/>
    <x v="4"/>
    <x v="2"/>
  </r>
  <r>
    <x v="114"/>
    <x v="5"/>
    <x v="2"/>
  </r>
  <r>
    <x v="114"/>
    <x v="6"/>
    <x v="2"/>
  </r>
  <r>
    <x v="114"/>
    <x v="7"/>
    <x v="7"/>
  </r>
  <r>
    <x v="114"/>
    <x v="8"/>
    <x v="2"/>
  </r>
  <r>
    <x v="114"/>
    <x v="9"/>
    <x v="1"/>
  </r>
  <r>
    <x v="114"/>
    <x v="10"/>
    <x v="2"/>
  </r>
  <r>
    <x v="114"/>
    <x v="11"/>
    <x v="1"/>
  </r>
  <r>
    <x v="114"/>
    <x v="12"/>
    <x v="2"/>
  </r>
  <r>
    <x v="114"/>
    <x v="13"/>
    <x v="2"/>
  </r>
  <r>
    <x v="114"/>
    <x v="14"/>
    <x v="2"/>
  </r>
  <r>
    <x v="114"/>
    <x v="15"/>
    <x v="2"/>
  </r>
  <r>
    <x v="114"/>
    <x v="16"/>
    <x v="2"/>
  </r>
  <r>
    <x v="114"/>
    <x v="17"/>
    <x v="2"/>
  </r>
  <r>
    <x v="114"/>
    <x v="18"/>
    <x v="2"/>
  </r>
  <r>
    <x v="114"/>
    <x v="19"/>
    <x v="2"/>
  </r>
  <r>
    <x v="114"/>
    <x v="20"/>
    <x v="2"/>
  </r>
  <r>
    <x v="114"/>
    <x v="21"/>
    <x v="2"/>
  </r>
  <r>
    <x v="114"/>
    <x v="22"/>
    <x v="2"/>
  </r>
  <r>
    <x v="114"/>
    <x v="23"/>
    <x v="2"/>
  </r>
  <r>
    <x v="114"/>
    <x v="24"/>
    <x v="2"/>
  </r>
  <r>
    <x v="114"/>
    <x v="25"/>
    <x v="2"/>
  </r>
  <r>
    <x v="114"/>
    <x v="26"/>
    <x v="2"/>
  </r>
  <r>
    <x v="114"/>
    <x v="27"/>
    <x v="7"/>
  </r>
  <r>
    <x v="114"/>
    <x v="28"/>
    <x v="2"/>
  </r>
  <r>
    <x v="114"/>
    <x v="29"/>
    <x v="2"/>
  </r>
  <r>
    <x v="114"/>
    <x v="30"/>
    <x v="2"/>
  </r>
  <r>
    <x v="114"/>
    <x v="31"/>
    <x v="11"/>
  </r>
  <r>
    <x v="114"/>
    <x v="32"/>
    <x v="2"/>
  </r>
  <r>
    <x v="114"/>
    <x v="33"/>
    <x v="1"/>
  </r>
  <r>
    <x v="114"/>
    <x v="34"/>
    <x v="1"/>
  </r>
  <r>
    <x v="114"/>
    <x v="35"/>
    <x v="1"/>
  </r>
  <r>
    <x v="114"/>
    <x v="36"/>
    <x v="1"/>
  </r>
  <r>
    <x v="114"/>
    <x v="37"/>
    <x v="1"/>
  </r>
  <r>
    <x v="114"/>
    <x v="38"/>
    <x v="1"/>
  </r>
  <r>
    <x v="114"/>
    <x v="39"/>
    <x v="1"/>
  </r>
  <r>
    <x v="114"/>
    <x v="40"/>
    <x v="1"/>
  </r>
  <r>
    <x v="114"/>
    <x v="41"/>
    <x v="2"/>
  </r>
  <r>
    <x v="114"/>
    <x v="42"/>
    <x v="2"/>
  </r>
  <r>
    <x v="114"/>
    <x v="43"/>
    <x v="1"/>
  </r>
  <r>
    <x v="114"/>
    <x v="44"/>
    <x v="2"/>
  </r>
  <r>
    <x v="114"/>
    <x v="45"/>
    <x v="2"/>
  </r>
  <r>
    <x v="114"/>
    <x v="46"/>
    <x v="1"/>
  </r>
  <r>
    <x v="114"/>
    <x v="47"/>
    <x v="1"/>
  </r>
  <r>
    <x v="114"/>
    <x v="48"/>
    <x v="1"/>
  </r>
  <r>
    <x v="115"/>
    <x v="0"/>
    <x v="23"/>
  </r>
  <r>
    <x v="115"/>
    <x v="1"/>
    <x v="2"/>
  </r>
  <r>
    <x v="115"/>
    <x v="2"/>
    <x v="1"/>
  </r>
  <r>
    <x v="115"/>
    <x v="3"/>
    <x v="2"/>
  </r>
  <r>
    <x v="115"/>
    <x v="4"/>
    <x v="2"/>
  </r>
  <r>
    <x v="115"/>
    <x v="5"/>
    <x v="2"/>
  </r>
  <r>
    <x v="115"/>
    <x v="6"/>
    <x v="2"/>
  </r>
  <r>
    <x v="115"/>
    <x v="7"/>
    <x v="2"/>
  </r>
  <r>
    <x v="115"/>
    <x v="8"/>
    <x v="2"/>
  </r>
  <r>
    <x v="115"/>
    <x v="9"/>
    <x v="2"/>
  </r>
  <r>
    <x v="115"/>
    <x v="10"/>
    <x v="2"/>
  </r>
  <r>
    <x v="115"/>
    <x v="11"/>
    <x v="2"/>
  </r>
  <r>
    <x v="115"/>
    <x v="12"/>
    <x v="2"/>
  </r>
  <r>
    <x v="115"/>
    <x v="13"/>
    <x v="2"/>
  </r>
  <r>
    <x v="115"/>
    <x v="14"/>
    <x v="2"/>
  </r>
  <r>
    <x v="115"/>
    <x v="15"/>
    <x v="1"/>
  </r>
  <r>
    <x v="115"/>
    <x v="16"/>
    <x v="2"/>
  </r>
  <r>
    <x v="115"/>
    <x v="17"/>
    <x v="1"/>
  </r>
  <r>
    <x v="115"/>
    <x v="18"/>
    <x v="2"/>
  </r>
  <r>
    <x v="115"/>
    <x v="19"/>
    <x v="2"/>
  </r>
  <r>
    <x v="115"/>
    <x v="20"/>
    <x v="2"/>
  </r>
  <r>
    <x v="115"/>
    <x v="21"/>
    <x v="1"/>
  </r>
  <r>
    <x v="115"/>
    <x v="22"/>
    <x v="2"/>
  </r>
  <r>
    <x v="115"/>
    <x v="23"/>
    <x v="2"/>
  </r>
  <r>
    <x v="115"/>
    <x v="24"/>
    <x v="2"/>
  </r>
  <r>
    <x v="115"/>
    <x v="25"/>
    <x v="2"/>
  </r>
  <r>
    <x v="115"/>
    <x v="26"/>
    <x v="2"/>
  </r>
  <r>
    <x v="115"/>
    <x v="27"/>
    <x v="1"/>
  </r>
  <r>
    <x v="115"/>
    <x v="28"/>
    <x v="2"/>
  </r>
  <r>
    <x v="115"/>
    <x v="29"/>
    <x v="2"/>
  </r>
  <r>
    <x v="115"/>
    <x v="30"/>
    <x v="2"/>
  </r>
  <r>
    <x v="115"/>
    <x v="31"/>
    <x v="1"/>
  </r>
  <r>
    <x v="115"/>
    <x v="32"/>
    <x v="2"/>
  </r>
  <r>
    <x v="115"/>
    <x v="33"/>
    <x v="2"/>
  </r>
  <r>
    <x v="115"/>
    <x v="34"/>
    <x v="2"/>
  </r>
  <r>
    <x v="115"/>
    <x v="35"/>
    <x v="2"/>
  </r>
  <r>
    <x v="115"/>
    <x v="36"/>
    <x v="2"/>
  </r>
  <r>
    <x v="115"/>
    <x v="37"/>
    <x v="2"/>
  </r>
  <r>
    <x v="115"/>
    <x v="38"/>
    <x v="2"/>
  </r>
  <r>
    <x v="115"/>
    <x v="39"/>
    <x v="2"/>
  </r>
  <r>
    <x v="115"/>
    <x v="40"/>
    <x v="1"/>
  </r>
  <r>
    <x v="115"/>
    <x v="41"/>
    <x v="1"/>
  </r>
  <r>
    <x v="115"/>
    <x v="42"/>
    <x v="2"/>
  </r>
  <r>
    <x v="115"/>
    <x v="43"/>
    <x v="1"/>
  </r>
  <r>
    <x v="115"/>
    <x v="44"/>
    <x v="2"/>
  </r>
  <r>
    <x v="115"/>
    <x v="45"/>
    <x v="2"/>
  </r>
  <r>
    <x v="115"/>
    <x v="46"/>
    <x v="1"/>
  </r>
  <r>
    <x v="115"/>
    <x v="47"/>
    <x v="2"/>
  </r>
  <r>
    <x v="115"/>
    <x v="48"/>
    <x v="1"/>
  </r>
  <r>
    <x v="116"/>
    <x v="0"/>
    <x v="16"/>
  </r>
  <r>
    <x v="116"/>
    <x v="1"/>
    <x v="2"/>
  </r>
  <r>
    <x v="116"/>
    <x v="2"/>
    <x v="2"/>
  </r>
  <r>
    <x v="116"/>
    <x v="3"/>
    <x v="2"/>
  </r>
  <r>
    <x v="116"/>
    <x v="4"/>
    <x v="2"/>
  </r>
  <r>
    <x v="116"/>
    <x v="5"/>
    <x v="1"/>
  </r>
  <r>
    <x v="116"/>
    <x v="6"/>
    <x v="2"/>
  </r>
  <r>
    <x v="116"/>
    <x v="7"/>
    <x v="11"/>
  </r>
  <r>
    <x v="116"/>
    <x v="8"/>
    <x v="2"/>
  </r>
  <r>
    <x v="116"/>
    <x v="9"/>
    <x v="1"/>
  </r>
  <r>
    <x v="116"/>
    <x v="10"/>
    <x v="2"/>
  </r>
  <r>
    <x v="116"/>
    <x v="11"/>
    <x v="2"/>
  </r>
  <r>
    <x v="116"/>
    <x v="12"/>
    <x v="2"/>
  </r>
  <r>
    <x v="116"/>
    <x v="13"/>
    <x v="2"/>
  </r>
  <r>
    <x v="116"/>
    <x v="14"/>
    <x v="2"/>
  </r>
  <r>
    <x v="116"/>
    <x v="15"/>
    <x v="2"/>
  </r>
  <r>
    <x v="116"/>
    <x v="16"/>
    <x v="2"/>
  </r>
  <r>
    <x v="116"/>
    <x v="17"/>
    <x v="1"/>
  </r>
  <r>
    <x v="116"/>
    <x v="18"/>
    <x v="2"/>
  </r>
  <r>
    <x v="116"/>
    <x v="19"/>
    <x v="2"/>
  </r>
  <r>
    <x v="116"/>
    <x v="20"/>
    <x v="2"/>
  </r>
  <r>
    <x v="116"/>
    <x v="21"/>
    <x v="2"/>
  </r>
  <r>
    <x v="116"/>
    <x v="22"/>
    <x v="2"/>
  </r>
  <r>
    <x v="116"/>
    <x v="23"/>
    <x v="7"/>
  </r>
  <r>
    <x v="116"/>
    <x v="24"/>
    <x v="2"/>
  </r>
  <r>
    <x v="116"/>
    <x v="25"/>
    <x v="2"/>
  </r>
  <r>
    <x v="116"/>
    <x v="26"/>
    <x v="2"/>
  </r>
  <r>
    <x v="116"/>
    <x v="27"/>
    <x v="2"/>
  </r>
  <r>
    <x v="116"/>
    <x v="28"/>
    <x v="2"/>
  </r>
  <r>
    <x v="116"/>
    <x v="29"/>
    <x v="2"/>
  </r>
  <r>
    <x v="116"/>
    <x v="30"/>
    <x v="2"/>
  </r>
  <r>
    <x v="116"/>
    <x v="31"/>
    <x v="5"/>
  </r>
  <r>
    <x v="116"/>
    <x v="32"/>
    <x v="2"/>
  </r>
  <r>
    <x v="116"/>
    <x v="33"/>
    <x v="2"/>
  </r>
  <r>
    <x v="116"/>
    <x v="34"/>
    <x v="2"/>
  </r>
  <r>
    <x v="116"/>
    <x v="35"/>
    <x v="1"/>
  </r>
  <r>
    <x v="116"/>
    <x v="36"/>
    <x v="1"/>
  </r>
  <r>
    <x v="116"/>
    <x v="37"/>
    <x v="1"/>
  </r>
  <r>
    <x v="116"/>
    <x v="38"/>
    <x v="1"/>
  </r>
  <r>
    <x v="116"/>
    <x v="39"/>
    <x v="2"/>
  </r>
  <r>
    <x v="116"/>
    <x v="40"/>
    <x v="2"/>
  </r>
  <r>
    <x v="116"/>
    <x v="41"/>
    <x v="1"/>
  </r>
  <r>
    <x v="116"/>
    <x v="42"/>
    <x v="1"/>
  </r>
  <r>
    <x v="116"/>
    <x v="43"/>
    <x v="2"/>
  </r>
  <r>
    <x v="116"/>
    <x v="44"/>
    <x v="1"/>
  </r>
  <r>
    <x v="116"/>
    <x v="45"/>
    <x v="1"/>
  </r>
  <r>
    <x v="116"/>
    <x v="46"/>
    <x v="2"/>
  </r>
  <r>
    <x v="116"/>
    <x v="47"/>
    <x v="1"/>
  </r>
  <r>
    <x v="116"/>
    <x v="48"/>
    <x v="1"/>
  </r>
  <r>
    <x v="117"/>
    <x v="0"/>
    <x v="14"/>
  </r>
  <r>
    <x v="117"/>
    <x v="1"/>
    <x v="2"/>
  </r>
  <r>
    <x v="117"/>
    <x v="2"/>
    <x v="2"/>
  </r>
  <r>
    <x v="117"/>
    <x v="3"/>
    <x v="1"/>
  </r>
  <r>
    <x v="117"/>
    <x v="4"/>
    <x v="2"/>
  </r>
  <r>
    <x v="117"/>
    <x v="5"/>
    <x v="7"/>
  </r>
  <r>
    <x v="117"/>
    <x v="6"/>
    <x v="2"/>
  </r>
  <r>
    <x v="117"/>
    <x v="7"/>
    <x v="7"/>
  </r>
  <r>
    <x v="117"/>
    <x v="8"/>
    <x v="2"/>
  </r>
  <r>
    <x v="117"/>
    <x v="9"/>
    <x v="11"/>
  </r>
  <r>
    <x v="117"/>
    <x v="10"/>
    <x v="2"/>
  </r>
  <r>
    <x v="117"/>
    <x v="11"/>
    <x v="2"/>
  </r>
  <r>
    <x v="117"/>
    <x v="12"/>
    <x v="2"/>
  </r>
  <r>
    <x v="117"/>
    <x v="13"/>
    <x v="2"/>
  </r>
  <r>
    <x v="117"/>
    <x v="14"/>
    <x v="2"/>
  </r>
  <r>
    <x v="117"/>
    <x v="15"/>
    <x v="2"/>
  </r>
  <r>
    <x v="117"/>
    <x v="16"/>
    <x v="2"/>
  </r>
  <r>
    <x v="117"/>
    <x v="17"/>
    <x v="1"/>
  </r>
  <r>
    <x v="117"/>
    <x v="18"/>
    <x v="2"/>
  </r>
  <r>
    <x v="117"/>
    <x v="19"/>
    <x v="2"/>
  </r>
  <r>
    <x v="117"/>
    <x v="20"/>
    <x v="2"/>
  </r>
  <r>
    <x v="117"/>
    <x v="21"/>
    <x v="2"/>
  </r>
  <r>
    <x v="117"/>
    <x v="22"/>
    <x v="2"/>
  </r>
  <r>
    <x v="117"/>
    <x v="23"/>
    <x v="2"/>
  </r>
  <r>
    <x v="117"/>
    <x v="24"/>
    <x v="2"/>
  </r>
  <r>
    <x v="117"/>
    <x v="25"/>
    <x v="2"/>
  </r>
  <r>
    <x v="117"/>
    <x v="26"/>
    <x v="2"/>
  </r>
  <r>
    <x v="117"/>
    <x v="27"/>
    <x v="2"/>
  </r>
  <r>
    <x v="117"/>
    <x v="28"/>
    <x v="2"/>
  </r>
  <r>
    <x v="117"/>
    <x v="29"/>
    <x v="2"/>
  </r>
  <r>
    <x v="117"/>
    <x v="30"/>
    <x v="2"/>
  </r>
  <r>
    <x v="117"/>
    <x v="31"/>
    <x v="3"/>
  </r>
  <r>
    <x v="117"/>
    <x v="32"/>
    <x v="2"/>
  </r>
  <r>
    <x v="117"/>
    <x v="33"/>
    <x v="1"/>
  </r>
  <r>
    <x v="117"/>
    <x v="34"/>
    <x v="1"/>
  </r>
  <r>
    <x v="117"/>
    <x v="35"/>
    <x v="1"/>
  </r>
  <r>
    <x v="117"/>
    <x v="36"/>
    <x v="1"/>
  </r>
  <r>
    <x v="117"/>
    <x v="37"/>
    <x v="1"/>
  </r>
  <r>
    <x v="117"/>
    <x v="38"/>
    <x v="1"/>
  </r>
  <r>
    <x v="117"/>
    <x v="39"/>
    <x v="1"/>
  </r>
  <r>
    <x v="117"/>
    <x v="40"/>
    <x v="1"/>
  </r>
  <r>
    <x v="117"/>
    <x v="41"/>
    <x v="1"/>
  </r>
  <r>
    <x v="117"/>
    <x v="42"/>
    <x v="1"/>
  </r>
  <r>
    <x v="117"/>
    <x v="43"/>
    <x v="1"/>
  </r>
  <r>
    <x v="117"/>
    <x v="44"/>
    <x v="1"/>
  </r>
  <r>
    <x v="117"/>
    <x v="45"/>
    <x v="1"/>
  </r>
  <r>
    <x v="117"/>
    <x v="46"/>
    <x v="1"/>
  </r>
  <r>
    <x v="117"/>
    <x v="47"/>
    <x v="1"/>
  </r>
  <r>
    <x v="117"/>
    <x v="48"/>
    <x v="1"/>
  </r>
  <r>
    <x v="118"/>
    <x v="0"/>
    <x v="20"/>
  </r>
  <r>
    <x v="118"/>
    <x v="1"/>
    <x v="2"/>
  </r>
  <r>
    <x v="118"/>
    <x v="2"/>
    <x v="2"/>
  </r>
  <r>
    <x v="118"/>
    <x v="3"/>
    <x v="1"/>
  </r>
  <r>
    <x v="118"/>
    <x v="4"/>
    <x v="2"/>
  </r>
  <r>
    <x v="118"/>
    <x v="5"/>
    <x v="2"/>
  </r>
  <r>
    <x v="118"/>
    <x v="6"/>
    <x v="2"/>
  </r>
  <r>
    <x v="118"/>
    <x v="7"/>
    <x v="2"/>
  </r>
  <r>
    <x v="118"/>
    <x v="8"/>
    <x v="2"/>
  </r>
  <r>
    <x v="118"/>
    <x v="9"/>
    <x v="1"/>
  </r>
  <r>
    <x v="118"/>
    <x v="10"/>
    <x v="2"/>
  </r>
  <r>
    <x v="118"/>
    <x v="11"/>
    <x v="2"/>
  </r>
  <r>
    <x v="118"/>
    <x v="12"/>
    <x v="2"/>
  </r>
  <r>
    <x v="118"/>
    <x v="13"/>
    <x v="2"/>
  </r>
  <r>
    <x v="118"/>
    <x v="14"/>
    <x v="2"/>
  </r>
  <r>
    <x v="118"/>
    <x v="15"/>
    <x v="2"/>
  </r>
  <r>
    <x v="118"/>
    <x v="16"/>
    <x v="2"/>
  </r>
  <r>
    <x v="118"/>
    <x v="17"/>
    <x v="1"/>
  </r>
  <r>
    <x v="118"/>
    <x v="18"/>
    <x v="2"/>
  </r>
  <r>
    <x v="118"/>
    <x v="19"/>
    <x v="2"/>
  </r>
  <r>
    <x v="118"/>
    <x v="20"/>
    <x v="2"/>
  </r>
  <r>
    <x v="118"/>
    <x v="21"/>
    <x v="2"/>
  </r>
  <r>
    <x v="118"/>
    <x v="22"/>
    <x v="2"/>
  </r>
  <r>
    <x v="118"/>
    <x v="23"/>
    <x v="2"/>
  </r>
  <r>
    <x v="118"/>
    <x v="24"/>
    <x v="2"/>
  </r>
  <r>
    <x v="118"/>
    <x v="25"/>
    <x v="1"/>
  </r>
  <r>
    <x v="118"/>
    <x v="26"/>
    <x v="2"/>
  </r>
  <r>
    <x v="118"/>
    <x v="27"/>
    <x v="2"/>
  </r>
  <r>
    <x v="118"/>
    <x v="28"/>
    <x v="2"/>
  </r>
  <r>
    <x v="118"/>
    <x v="29"/>
    <x v="2"/>
  </r>
  <r>
    <x v="118"/>
    <x v="30"/>
    <x v="2"/>
  </r>
  <r>
    <x v="118"/>
    <x v="31"/>
    <x v="7"/>
  </r>
  <r>
    <x v="118"/>
    <x v="32"/>
    <x v="2"/>
  </r>
  <r>
    <x v="118"/>
    <x v="33"/>
    <x v="2"/>
  </r>
  <r>
    <x v="118"/>
    <x v="34"/>
    <x v="1"/>
  </r>
  <r>
    <x v="118"/>
    <x v="35"/>
    <x v="2"/>
  </r>
  <r>
    <x v="118"/>
    <x v="36"/>
    <x v="2"/>
  </r>
  <r>
    <x v="118"/>
    <x v="37"/>
    <x v="1"/>
  </r>
  <r>
    <x v="118"/>
    <x v="38"/>
    <x v="2"/>
  </r>
  <r>
    <x v="118"/>
    <x v="39"/>
    <x v="2"/>
  </r>
  <r>
    <x v="118"/>
    <x v="40"/>
    <x v="2"/>
  </r>
  <r>
    <x v="118"/>
    <x v="41"/>
    <x v="1"/>
  </r>
  <r>
    <x v="118"/>
    <x v="42"/>
    <x v="2"/>
  </r>
  <r>
    <x v="118"/>
    <x v="43"/>
    <x v="2"/>
  </r>
  <r>
    <x v="118"/>
    <x v="44"/>
    <x v="1"/>
  </r>
  <r>
    <x v="118"/>
    <x v="45"/>
    <x v="1"/>
  </r>
  <r>
    <x v="118"/>
    <x v="46"/>
    <x v="2"/>
  </r>
  <r>
    <x v="118"/>
    <x v="47"/>
    <x v="2"/>
  </r>
  <r>
    <x v="118"/>
    <x v="48"/>
    <x v="1"/>
  </r>
  <r>
    <x v="119"/>
    <x v="0"/>
    <x v="12"/>
  </r>
  <r>
    <x v="119"/>
    <x v="1"/>
    <x v="2"/>
  </r>
  <r>
    <x v="119"/>
    <x v="2"/>
    <x v="2"/>
  </r>
  <r>
    <x v="119"/>
    <x v="3"/>
    <x v="2"/>
  </r>
  <r>
    <x v="119"/>
    <x v="4"/>
    <x v="2"/>
  </r>
  <r>
    <x v="119"/>
    <x v="5"/>
    <x v="1"/>
  </r>
  <r>
    <x v="119"/>
    <x v="6"/>
    <x v="2"/>
  </r>
  <r>
    <x v="119"/>
    <x v="7"/>
    <x v="1"/>
  </r>
  <r>
    <x v="119"/>
    <x v="8"/>
    <x v="2"/>
  </r>
  <r>
    <x v="119"/>
    <x v="9"/>
    <x v="2"/>
  </r>
  <r>
    <x v="119"/>
    <x v="10"/>
    <x v="2"/>
  </r>
  <r>
    <x v="119"/>
    <x v="11"/>
    <x v="2"/>
  </r>
  <r>
    <x v="119"/>
    <x v="12"/>
    <x v="2"/>
  </r>
  <r>
    <x v="119"/>
    <x v="13"/>
    <x v="2"/>
  </r>
  <r>
    <x v="119"/>
    <x v="14"/>
    <x v="2"/>
  </r>
  <r>
    <x v="119"/>
    <x v="15"/>
    <x v="2"/>
  </r>
  <r>
    <x v="119"/>
    <x v="16"/>
    <x v="2"/>
  </r>
  <r>
    <x v="119"/>
    <x v="17"/>
    <x v="7"/>
  </r>
  <r>
    <x v="119"/>
    <x v="18"/>
    <x v="2"/>
  </r>
  <r>
    <x v="119"/>
    <x v="19"/>
    <x v="2"/>
  </r>
  <r>
    <x v="119"/>
    <x v="20"/>
    <x v="2"/>
  </r>
  <r>
    <x v="119"/>
    <x v="21"/>
    <x v="2"/>
  </r>
  <r>
    <x v="119"/>
    <x v="22"/>
    <x v="2"/>
  </r>
  <r>
    <x v="119"/>
    <x v="23"/>
    <x v="1"/>
  </r>
  <r>
    <x v="119"/>
    <x v="24"/>
    <x v="2"/>
  </r>
  <r>
    <x v="119"/>
    <x v="25"/>
    <x v="2"/>
  </r>
  <r>
    <x v="119"/>
    <x v="26"/>
    <x v="2"/>
  </r>
  <r>
    <x v="119"/>
    <x v="27"/>
    <x v="2"/>
  </r>
  <r>
    <x v="119"/>
    <x v="28"/>
    <x v="2"/>
  </r>
  <r>
    <x v="119"/>
    <x v="29"/>
    <x v="2"/>
  </r>
  <r>
    <x v="119"/>
    <x v="30"/>
    <x v="2"/>
  </r>
  <r>
    <x v="119"/>
    <x v="31"/>
    <x v="7"/>
  </r>
  <r>
    <x v="119"/>
    <x v="32"/>
    <x v="2"/>
  </r>
  <r>
    <x v="119"/>
    <x v="33"/>
    <x v="2"/>
  </r>
  <r>
    <x v="119"/>
    <x v="34"/>
    <x v="2"/>
  </r>
  <r>
    <x v="119"/>
    <x v="35"/>
    <x v="1"/>
  </r>
  <r>
    <x v="119"/>
    <x v="36"/>
    <x v="1"/>
  </r>
  <r>
    <x v="119"/>
    <x v="37"/>
    <x v="2"/>
  </r>
  <r>
    <x v="119"/>
    <x v="38"/>
    <x v="2"/>
  </r>
  <r>
    <x v="119"/>
    <x v="39"/>
    <x v="2"/>
  </r>
  <r>
    <x v="119"/>
    <x v="40"/>
    <x v="2"/>
  </r>
  <r>
    <x v="119"/>
    <x v="41"/>
    <x v="1"/>
  </r>
  <r>
    <x v="119"/>
    <x v="42"/>
    <x v="2"/>
  </r>
  <r>
    <x v="119"/>
    <x v="43"/>
    <x v="2"/>
  </r>
  <r>
    <x v="119"/>
    <x v="44"/>
    <x v="1"/>
  </r>
  <r>
    <x v="119"/>
    <x v="45"/>
    <x v="1"/>
  </r>
  <r>
    <x v="119"/>
    <x v="46"/>
    <x v="2"/>
  </r>
  <r>
    <x v="119"/>
    <x v="47"/>
    <x v="2"/>
  </r>
  <r>
    <x v="119"/>
    <x v="48"/>
    <x v="1"/>
  </r>
  <r>
    <x v="120"/>
    <x v="0"/>
    <x v="18"/>
  </r>
  <r>
    <x v="120"/>
    <x v="1"/>
    <x v="2"/>
  </r>
  <r>
    <x v="120"/>
    <x v="2"/>
    <x v="2"/>
  </r>
  <r>
    <x v="120"/>
    <x v="3"/>
    <x v="2"/>
  </r>
  <r>
    <x v="120"/>
    <x v="4"/>
    <x v="2"/>
  </r>
  <r>
    <x v="120"/>
    <x v="5"/>
    <x v="7"/>
  </r>
  <r>
    <x v="120"/>
    <x v="6"/>
    <x v="2"/>
  </r>
  <r>
    <x v="120"/>
    <x v="7"/>
    <x v="7"/>
  </r>
  <r>
    <x v="120"/>
    <x v="8"/>
    <x v="2"/>
  </r>
  <r>
    <x v="120"/>
    <x v="9"/>
    <x v="1"/>
  </r>
  <r>
    <x v="120"/>
    <x v="10"/>
    <x v="2"/>
  </r>
  <r>
    <x v="120"/>
    <x v="11"/>
    <x v="1"/>
  </r>
  <r>
    <x v="120"/>
    <x v="12"/>
    <x v="2"/>
  </r>
  <r>
    <x v="120"/>
    <x v="13"/>
    <x v="2"/>
  </r>
  <r>
    <x v="120"/>
    <x v="14"/>
    <x v="2"/>
  </r>
  <r>
    <x v="120"/>
    <x v="15"/>
    <x v="2"/>
  </r>
  <r>
    <x v="120"/>
    <x v="16"/>
    <x v="2"/>
  </r>
  <r>
    <x v="120"/>
    <x v="17"/>
    <x v="2"/>
  </r>
  <r>
    <x v="120"/>
    <x v="18"/>
    <x v="2"/>
  </r>
  <r>
    <x v="120"/>
    <x v="19"/>
    <x v="2"/>
  </r>
  <r>
    <x v="120"/>
    <x v="20"/>
    <x v="2"/>
  </r>
  <r>
    <x v="120"/>
    <x v="21"/>
    <x v="2"/>
  </r>
  <r>
    <x v="120"/>
    <x v="22"/>
    <x v="2"/>
  </r>
  <r>
    <x v="120"/>
    <x v="23"/>
    <x v="2"/>
  </r>
  <r>
    <x v="120"/>
    <x v="24"/>
    <x v="2"/>
  </r>
  <r>
    <x v="120"/>
    <x v="25"/>
    <x v="2"/>
  </r>
  <r>
    <x v="120"/>
    <x v="26"/>
    <x v="7"/>
  </r>
  <r>
    <x v="120"/>
    <x v="27"/>
    <x v="2"/>
  </r>
  <r>
    <x v="120"/>
    <x v="28"/>
    <x v="2"/>
  </r>
  <r>
    <x v="120"/>
    <x v="29"/>
    <x v="2"/>
  </r>
  <r>
    <x v="120"/>
    <x v="30"/>
    <x v="2"/>
  </r>
  <r>
    <x v="120"/>
    <x v="31"/>
    <x v="11"/>
  </r>
  <r>
    <x v="120"/>
    <x v="32"/>
    <x v="2"/>
  </r>
  <r>
    <x v="120"/>
    <x v="33"/>
    <x v="2"/>
  </r>
  <r>
    <x v="120"/>
    <x v="34"/>
    <x v="2"/>
  </r>
  <r>
    <x v="120"/>
    <x v="35"/>
    <x v="1"/>
  </r>
  <r>
    <x v="120"/>
    <x v="36"/>
    <x v="1"/>
  </r>
  <r>
    <x v="120"/>
    <x v="37"/>
    <x v="1"/>
  </r>
  <r>
    <x v="120"/>
    <x v="38"/>
    <x v="1"/>
  </r>
  <r>
    <x v="120"/>
    <x v="39"/>
    <x v="2"/>
  </r>
  <r>
    <x v="120"/>
    <x v="40"/>
    <x v="2"/>
  </r>
  <r>
    <x v="120"/>
    <x v="41"/>
    <x v="2"/>
  </r>
  <r>
    <x v="120"/>
    <x v="42"/>
    <x v="2"/>
  </r>
  <r>
    <x v="120"/>
    <x v="43"/>
    <x v="2"/>
  </r>
  <r>
    <x v="120"/>
    <x v="44"/>
    <x v="2"/>
  </r>
  <r>
    <x v="120"/>
    <x v="45"/>
    <x v="2"/>
  </r>
  <r>
    <x v="120"/>
    <x v="46"/>
    <x v="1"/>
  </r>
  <r>
    <x v="120"/>
    <x v="47"/>
    <x v="1"/>
  </r>
  <r>
    <x v="120"/>
    <x v="48"/>
    <x v="1"/>
  </r>
  <r>
    <x v="121"/>
    <x v="0"/>
    <x v="22"/>
  </r>
  <r>
    <x v="121"/>
    <x v="1"/>
    <x v="1"/>
  </r>
  <r>
    <x v="121"/>
    <x v="2"/>
    <x v="2"/>
  </r>
  <r>
    <x v="121"/>
    <x v="3"/>
    <x v="1"/>
  </r>
  <r>
    <x v="121"/>
    <x v="4"/>
    <x v="2"/>
  </r>
  <r>
    <x v="121"/>
    <x v="5"/>
    <x v="1"/>
  </r>
  <r>
    <x v="121"/>
    <x v="6"/>
    <x v="2"/>
  </r>
  <r>
    <x v="121"/>
    <x v="7"/>
    <x v="1"/>
  </r>
  <r>
    <x v="121"/>
    <x v="8"/>
    <x v="2"/>
  </r>
  <r>
    <x v="121"/>
    <x v="9"/>
    <x v="1"/>
  </r>
  <r>
    <x v="121"/>
    <x v="10"/>
    <x v="2"/>
  </r>
  <r>
    <x v="121"/>
    <x v="11"/>
    <x v="2"/>
  </r>
  <r>
    <x v="121"/>
    <x v="12"/>
    <x v="2"/>
  </r>
  <r>
    <x v="121"/>
    <x v="13"/>
    <x v="2"/>
  </r>
  <r>
    <x v="121"/>
    <x v="14"/>
    <x v="2"/>
  </r>
  <r>
    <x v="121"/>
    <x v="15"/>
    <x v="2"/>
  </r>
  <r>
    <x v="121"/>
    <x v="16"/>
    <x v="2"/>
  </r>
  <r>
    <x v="121"/>
    <x v="17"/>
    <x v="2"/>
  </r>
  <r>
    <x v="121"/>
    <x v="18"/>
    <x v="2"/>
  </r>
  <r>
    <x v="121"/>
    <x v="19"/>
    <x v="2"/>
  </r>
  <r>
    <x v="121"/>
    <x v="20"/>
    <x v="2"/>
  </r>
  <r>
    <x v="121"/>
    <x v="21"/>
    <x v="1"/>
  </r>
  <r>
    <x v="121"/>
    <x v="22"/>
    <x v="2"/>
  </r>
  <r>
    <x v="121"/>
    <x v="23"/>
    <x v="2"/>
  </r>
  <r>
    <x v="121"/>
    <x v="24"/>
    <x v="1"/>
  </r>
  <r>
    <x v="121"/>
    <x v="25"/>
    <x v="2"/>
  </r>
  <r>
    <x v="121"/>
    <x v="26"/>
    <x v="1"/>
  </r>
  <r>
    <x v="121"/>
    <x v="27"/>
    <x v="1"/>
  </r>
  <r>
    <x v="121"/>
    <x v="28"/>
    <x v="2"/>
  </r>
  <r>
    <x v="121"/>
    <x v="29"/>
    <x v="2"/>
  </r>
  <r>
    <x v="121"/>
    <x v="30"/>
    <x v="2"/>
  </r>
  <r>
    <x v="121"/>
    <x v="31"/>
    <x v="11"/>
  </r>
  <r>
    <x v="121"/>
    <x v="32"/>
    <x v="2"/>
  </r>
  <r>
    <x v="121"/>
    <x v="33"/>
    <x v="1"/>
  </r>
  <r>
    <x v="121"/>
    <x v="34"/>
    <x v="1"/>
  </r>
  <r>
    <x v="121"/>
    <x v="35"/>
    <x v="1"/>
  </r>
  <r>
    <x v="121"/>
    <x v="36"/>
    <x v="1"/>
  </r>
  <r>
    <x v="121"/>
    <x v="37"/>
    <x v="1"/>
  </r>
  <r>
    <x v="121"/>
    <x v="38"/>
    <x v="2"/>
  </r>
  <r>
    <x v="121"/>
    <x v="39"/>
    <x v="2"/>
  </r>
  <r>
    <x v="121"/>
    <x v="40"/>
    <x v="2"/>
  </r>
  <r>
    <x v="121"/>
    <x v="41"/>
    <x v="2"/>
  </r>
  <r>
    <x v="121"/>
    <x v="42"/>
    <x v="2"/>
  </r>
  <r>
    <x v="121"/>
    <x v="43"/>
    <x v="1"/>
  </r>
  <r>
    <x v="121"/>
    <x v="44"/>
    <x v="2"/>
  </r>
  <r>
    <x v="121"/>
    <x v="45"/>
    <x v="2"/>
  </r>
  <r>
    <x v="121"/>
    <x v="46"/>
    <x v="1"/>
  </r>
  <r>
    <x v="121"/>
    <x v="47"/>
    <x v="2"/>
  </r>
  <r>
    <x v="121"/>
    <x v="48"/>
    <x v="1"/>
  </r>
  <r>
    <x v="122"/>
    <x v="0"/>
    <x v="15"/>
  </r>
  <r>
    <x v="122"/>
    <x v="1"/>
    <x v="2"/>
  </r>
  <r>
    <x v="122"/>
    <x v="2"/>
    <x v="2"/>
  </r>
  <r>
    <x v="122"/>
    <x v="3"/>
    <x v="2"/>
  </r>
  <r>
    <x v="122"/>
    <x v="4"/>
    <x v="2"/>
  </r>
  <r>
    <x v="122"/>
    <x v="5"/>
    <x v="7"/>
  </r>
  <r>
    <x v="122"/>
    <x v="6"/>
    <x v="2"/>
  </r>
  <r>
    <x v="122"/>
    <x v="7"/>
    <x v="1"/>
  </r>
  <r>
    <x v="122"/>
    <x v="8"/>
    <x v="2"/>
  </r>
  <r>
    <x v="122"/>
    <x v="9"/>
    <x v="1"/>
  </r>
  <r>
    <x v="122"/>
    <x v="10"/>
    <x v="2"/>
  </r>
  <r>
    <x v="122"/>
    <x v="11"/>
    <x v="2"/>
  </r>
  <r>
    <x v="122"/>
    <x v="12"/>
    <x v="2"/>
  </r>
  <r>
    <x v="122"/>
    <x v="13"/>
    <x v="2"/>
  </r>
  <r>
    <x v="122"/>
    <x v="14"/>
    <x v="2"/>
  </r>
  <r>
    <x v="122"/>
    <x v="15"/>
    <x v="2"/>
  </r>
  <r>
    <x v="122"/>
    <x v="16"/>
    <x v="2"/>
  </r>
  <r>
    <x v="122"/>
    <x v="17"/>
    <x v="1"/>
  </r>
  <r>
    <x v="122"/>
    <x v="18"/>
    <x v="2"/>
  </r>
  <r>
    <x v="122"/>
    <x v="19"/>
    <x v="2"/>
  </r>
  <r>
    <x v="122"/>
    <x v="20"/>
    <x v="2"/>
  </r>
  <r>
    <x v="122"/>
    <x v="21"/>
    <x v="2"/>
  </r>
  <r>
    <x v="122"/>
    <x v="22"/>
    <x v="2"/>
  </r>
  <r>
    <x v="122"/>
    <x v="23"/>
    <x v="1"/>
  </r>
  <r>
    <x v="122"/>
    <x v="24"/>
    <x v="2"/>
  </r>
  <r>
    <x v="122"/>
    <x v="25"/>
    <x v="2"/>
  </r>
  <r>
    <x v="122"/>
    <x v="26"/>
    <x v="2"/>
  </r>
  <r>
    <x v="122"/>
    <x v="27"/>
    <x v="2"/>
  </r>
  <r>
    <x v="122"/>
    <x v="28"/>
    <x v="2"/>
  </r>
  <r>
    <x v="122"/>
    <x v="29"/>
    <x v="2"/>
  </r>
  <r>
    <x v="122"/>
    <x v="30"/>
    <x v="2"/>
  </r>
  <r>
    <x v="122"/>
    <x v="31"/>
    <x v="11"/>
  </r>
  <r>
    <x v="122"/>
    <x v="32"/>
    <x v="2"/>
  </r>
  <r>
    <x v="122"/>
    <x v="33"/>
    <x v="2"/>
  </r>
  <r>
    <x v="122"/>
    <x v="34"/>
    <x v="2"/>
  </r>
  <r>
    <x v="122"/>
    <x v="35"/>
    <x v="1"/>
  </r>
  <r>
    <x v="122"/>
    <x v="36"/>
    <x v="1"/>
  </r>
  <r>
    <x v="122"/>
    <x v="37"/>
    <x v="1"/>
  </r>
  <r>
    <x v="122"/>
    <x v="38"/>
    <x v="2"/>
  </r>
  <r>
    <x v="122"/>
    <x v="39"/>
    <x v="2"/>
  </r>
  <r>
    <x v="122"/>
    <x v="40"/>
    <x v="2"/>
  </r>
  <r>
    <x v="122"/>
    <x v="41"/>
    <x v="1"/>
  </r>
  <r>
    <x v="122"/>
    <x v="42"/>
    <x v="2"/>
  </r>
  <r>
    <x v="122"/>
    <x v="43"/>
    <x v="2"/>
  </r>
  <r>
    <x v="122"/>
    <x v="44"/>
    <x v="1"/>
  </r>
  <r>
    <x v="122"/>
    <x v="45"/>
    <x v="1"/>
  </r>
  <r>
    <x v="122"/>
    <x v="46"/>
    <x v="1"/>
  </r>
  <r>
    <x v="122"/>
    <x v="47"/>
    <x v="2"/>
  </r>
  <r>
    <x v="122"/>
    <x v="48"/>
    <x v="1"/>
  </r>
  <r>
    <x v="123"/>
    <x v="0"/>
    <x v="17"/>
  </r>
  <r>
    <x v="123"/>
    <x v="1"/>
    <x v="1"/>
  </r>
  <r>
    <x v="123"/>
    <x v="2"/>
    <x v="2"/>
  </r>
  <r>
    <x v="123"/>
    <x v="3"/>
    <x v="1"/>
  </r>
  <r>
    <x v="123"/>
    <x v="4"/>
    <x v="2"/>
  </r>
  <r>
    <x v="123"/>
    <x v="5"/>
    <x v="7"/>
  </r>
  <r>
    <x v="123"/>
    <x v="6"/>
    <x v="2"/>
  </r>
  <r>
    <x v="123"/>
    <x v="7"/>
    <x v="7"/>
  </r>
  <r>
    <x v="123"/>
    <x v="8"/>
    <x v="2"/>
  </r>
  <r>
    <x v="123"/>
    <x v="9"/>
    <x v="11"/>
  </r>
  <r>
    <x v="123"/>
    <x v="10"/>
    <x v="2"/>
  </r>
  <r>
    <x v="123"/>
    <x v="11"/>
    <x v="2"/>
  </r>
  <r>
    <x v="123"/>
    <x v="12"/>
    <x v="2"/>
  </r>
  <r>
    <x v="123"/>
    <x v="13"/>
    <x v="2"/>
  </r>
  <r>
    <x v="123"/>
    <x v="14"/>
    <x v="2"/>
  </r>
  <r>
    <x v="123"/>
    <x v="15"/>
    <x v="2"/>
  </r>
  <r>
    <x v="123"/>
    <x v="16"/>
    <x v="2"/>
  </r>
  <r>
    <x v="123"/>
    <x v="17"/>
    <x v="2"/>
  </r>
  <r>
    <x v="123"/>
    <x v="18"/>
    <x v="2"/>
  </r>
  <r>
    <x v="123"/>
    <x v="19"/>
    <x v="2"/>
  </r>
  <r>
    <x v="123"/>
    <x v="20"/>
    <x v="2"/>
  </r>
  <r>
    <x v="123"/>
    <x v="21"/>
    <x v="2"/>
  </r>
  <r>
    <x v="123"/>
    <x v="22"/>
    <x v="2"/>
  </r>
  <r>
    <x v="123"/>
    <x v="23"/>
    <x v="2"/>
  </r>
  <r>
    <x v="123"/>
    <x v="24"/>
    <x v="2"/>
  </r>
  <r>
    <x v="123"/>
    <x v="25"/>
    <x v="2"/>
  </r>
  <r>
    <x v="123"/>
    <x v="26"/>
    <x v="2"/>
  </r>
  <r>
    <x v="123"/>
    <x v="27"/>
    <x v="2"/>
  </r>
  <r>
    <x v="123"/>
    <x v="28"/>
    <x v="2"/>
  </r>
  <r>
    <x v="123"/>
    <x v="29"/>
    <x v="2"/>
  </r>
  <r>
    <x v="123"/>
    <x v="30"/>
    <x v="2"/>
  </r>
  <r>
    <x v="123"/>
    <x v="31"/>
    <x v="3"/>
  </r>
  <r>
    <x v="123"/>
    <x v="32"/>
    <x v="2"/>
  </r>
  <r>
    <x v="123"/>
    <x v="33"/>
    <x v="1"/>
  </r>
  <r>
    <x v="123"/>
    <x v="34"/>
    <x v="1"/>
  </r>
  <r>
    <x v="123"/>
    <x v="35"/>
    <x v="1"/>
  </r>
  <r>
    <x v="123"/>
    <x v="36"/>
    <x v="1"/>
  </r>
  <r>
    <x v="123"/>
    <x v="37"/>
    <x v="1"/>
  </r>
  <r>
    <x v="123"/>
    <x v="38"/>
    <x v="2"/>
  </r>
  <r>
    <x v="123"/>
    <x v="39"/>
    <x v="2"/>
  </r>
  <r>
    <x v="123"/>
    <x v="40"/>
    <x v="2"/>
  </r>
  <r>
    <x v="123"/>
    <x v="41"/>
    <x v="2"/>
  </r>
  <r>
    <x v="123"/>
    <x v="42"/>
    <x v="2"/>
  </r>
  <r>
    <x v="123"/>
    <x v="43"/>
    <x v="2"/>
  </r>
  <r>
    <x v="123"/>
    <x v="44"/>
    <x v="2"/>
  </r>
  <r>
    <x v="123"/>
    <x v="45"/>
    <x v="2"/>
  </r>
  <r>
    <x v="123"/>
    <x v="46"/>
    <x v="1"/>
  </r>
  <r>
    <x v="123"/>
    <x v="47"/>
    <x v="1"/>
  </r>
  <r>
    <x v="123"/>
    <x v="48"/>
    <x v="1"/>
  </r>
  <r>
    <x v="124"/>
    <x v="0"/>
    <x v="15"/>
  </r>
  <r>
    <x v="124"/>
    <x v="1"/>
    <x v="2"/>
  </r>
  <r>
    <x v="124"/>
    <x v="2"/>
    <x v="2"/>
  </r>
  <r>
    <x v="124"/>
    <x v="3"/>
    <x v="1"/>
  </r>
  <r>
    <x v="124"/>
    <x v="4"/>
    <x v="2"/>
  </r>
  <r>
    <x v="124"/>
    <x v="5"/>
    <x v="2"/>
  </r>
  <r>
    <x v="124"/>
    <x v="6"/>
    <x v="2"/>
  </r>
  <r>
    <x v="124"/>
    <x v="7"/>
    <x v="1"/>
  </r>
  <r>
    <x v="124"/>
    <x v="8"/>
    <x v="2"/>
  </r>
  <r>
    <x v="124"/>
    <x v="9"/>
    <x v="7"/>
  </r>
  <r>
    <x v="124"/>
    <x v="10"/>
    <x v="2"/>
  </r>
  <r>
    <x v="124"/>
    <x v="11"/>
    <x v="2"/>
  </r>
  <r>
    <x v="124"/>
    <x v="12"/>
    <x v="2"/>
  </r>
  <r>
    <x v="124"/>
    <x v="13"/>
    <x v="1"/>
  </r>
  <r>
    <x v="124"/>
    <x v="14"/>
    <x v="2"/>
  </r>
  <r>
    <x v="124"/>
    <x v="15"/>
    <x v="2"/>
  </r>
  <r>
    <x v="124"/>
    <x v="16"/>
    <x v="2"/>
  </r>
  <r>
    <x v="124"/>
    <x v="17"/>
    <x v="2"/>
  </r>
  <r>
    <x v="124"/>
    <x v="18"/>
    <x v="2"/>
  </r>
  <r>
    <x v="124"/>
    <x v="19"/>
    <x v="2"/>
  </r>
  <r>
    <x v="124"/>
    <x v="20"/>
    <x v="2"/>
  </r>
  <r>
    <x v="124"/>
    <x v="21"/>
    <x v="2"/>
  </r>
  <r>
    <x v="124"/>
    <x v="22"/>
    <x v="2"/>
  </r>
  <r>
    <x v="124"/>
    <x v="23"/>
    <x v="2"/>
  </r>
  <r>
    <x v="124"/>
    <x v="24"/>
    <x v="2"/>
  </r>
  <r>
    <x v="124"/>
    <x v="25"/>
    <x v="1"/>
  </r>
  <r>
    <x v="124"/>
    <x v="26"/>
    <x v="2"/>
  </r>
  <r>
    <x v="124"/>
    <x v="27"/>
    <x v="2"/>
  </r>
  <r>
    <x v="124"/>
    <x v="28"/>
    <x v="2"/>
  </r>
  <r>
    <x v="124"/>
    <x v="29"/>
    <x v="2"/>
  </r>
  <r>
    <x v="124"/>
    <x v="30"/>
    <x v="2"/>
  </r>
  <r>
    <x v="124"/>
    <x v="31"/>
    <x v="11"/>
  </r>
  <r>
    <x v="124"/>
    <x v="32"/>
    <x v="2"/>
  </r>
  <r>
    <x v="124"/>
    <x v="33"/>
    <x v="2"/>
  </r>
  <r>
    <x v="124"/>
    <x v="34"/>
    <x v="1"/>
  </r>
  <r>
    <x v="124"/>
    <x v="35"/>
    <x v="2"/>
  </r>
  <r>
    <x v="124"/>
    <x v="36"/>
    <x v="1"/>
  </r>
  <r>
    <x v="124"/>
    <x v="37"/>
    <x v="1"/>
  </r>
  <r>
    <x v="124"/>
    <x v="38"/>
    <x v="2"/>
  </r>
  <r>
    <x v="124"/>
    <x v="39"/>
    <x v="1"/>
  </r>
  <r>
    <x v="124"/>
    <x v="40"/>
    <x v="2"/>
  </r>
  <r>
    <x v="124"/>
    <x v="41"/>
    <x v="2"/>
  </r>
  <r>
    <x v="124"/>
    <x v="42"/>
    <x v="2"/>
  </r>
  <r>
    <x v="124"/>
    <x v="43"/>
    <x v="2"/>
  </r>
  <r>
    <x v="124"/>
    <x v="44"/>
    <x v="1"/>
  </r>
  <r>
    <x v="124"/>
    <x v="45"/>
    <x v="1"/>
  </r>
  <r>
    <x v="124"/>
    <x v="46"/>
    <x v="2"/>
  </r>
  <r>
    <x v="124"/>
    <x v="47"/>
    <x v="1"/>
  </r>
  <r>
    <x v="124"/>
    <x v="48"/>
    <x v="1"/>
  </r>
  <r>
    <x v="125"/>
    <x v="0"/>
    <x v="19"/>
  </r>
  <r>
    <x v="125"/>
    <x v="1"/>
    <x v="2"/>
  </r>
  <r>
    <x v="125"/>
    <x v="2"/>
    <x v="2"/>
  </r>
  <r>
    <x v="125"/>
    <x v="3"/>
    <x v="2"/>
  </r>
  <r>
    <x v="125"/>
    <x v="4"/>
    <x v="2"/>
  </r>
  <r>
    <x v="125"/>
    <x v="5"/>
    <x v="2"/>
  </r>
  <r>
    <x v="125"/>
    <x v="6"/>
    <x v="2"/>
  </r>
  <r>
    <x v="125"/>
    <x v="7"/>
    <x v="2"/>
  </r>
  <r>
    <x v="125"/>
    <x v="8"/>
    <x v="2"/>
  </r>
  <r>
    <x v="125"/>
    <x v="9"/>
    <x v="2"/>
  </r>
  <r>
    <x v="125"/>
    <x v="10"/>
    <x v="1"/>
  </r>
  <r>
    <x v="125"/>
    <x v="11"/>
    <x v="2"/>
  </r>
  <r>
    <x v="125"/>
    <x v="12"/>
    <x v="2"/>
  </r>
  <r>
    <x v="125"/>
    <x v="13"/>
    <x v="2"/>
  </r>
  <r>
    <x v="125"/>
    <x v="14"/>
    <x v="2"/>
  </r>
  <r>
    <x v="125"/>
    <x v="15"/>
    <x v="2"/>
  </r>
  <r>
    <x v="125"/>
    <x v="16"/>
    <x v="2"/>
  </r>
  <r>
    <x v="125"/>
    <x v="17"/>
    <x v="1"/>
  </r>
  <r>
    <x v="125"/>
    <x v="18"/>
    <x v="2"/>
  </r>
  <r>
    <x v="125"/>
    <x v="19"/>
    <x v="1"/>
  </r>
  <r>
    <x v="125"/>
    <x v="20"/>
    <x v="2"/>
  </r>
  <r>
    <x v="125"/>
    <x v="21"/>
    <x v="1"/>
  </r>
  <r>
    <x v="125"/>
    <x v="22"/>
    <x v="2"/>
  </r>
  <r>
    <x v="125"/>
    <x v="23"/>
    <x v="2"/>
  </r>
  <r>
    <x v="125"/>
    <x v="24"/>
    <x v="2"/>
  </r>
  <r>
    <x v="125"/>
    <x v="25"/>
    <x v="2"/>
  </r>
  <r>
    <x v="125"/>
    <x v="26"/>
    <x v="2"/>
  </r>
  <r>
    <x v="125"/>
    <x v="27"/>
    <x v="1"/>
  </r>
  <r>
    <x v="125"/>
    <x v="28"/>
    <x v="2"/>
  </r>
  <r>
    <x v="125"/>
    <x v="29"/>
    <x v="1"/>
  </r>
  <r>
    <x v="125"/>
    <x v="30"/>
    <x v="2"/>
  </r>
  <r>
    <x v="125"/>
    <x v="31"/>
    <x v="1"/>
  </r>
  <r>
    <x v="125"/>
    <x v="32"/>
    <x v="2"/>
  </r>
  <r>
    <x v="125"/>
    <x v="33"/>
    <x v="1"/>
  </r>
  <r>
    <x v="125"/>
    <x v="34"/>
    <x v="1"/>
  </r>
  <r>
    <x v="125"/>
    <x v="35"/>
    <x v="1"/>
  </r>
  <r>
    <x v="125"/>
    <x v="36"/>
    <x v="1"/>
  </r>
  <r>
    <x v="125"/>
    <x v="37"/>
    <x v="2"/>
  </r>
  <r>
    <x v="125"/>
    <x v="38"/>
    <x v="2"/>
  </r>
  <r>
    <x v="125"/>
    <x v="39"/>
    <x v="1"/>
  </r>
  <r>
    <x v="125"/>
    <x v="40"/>
    <x v="1"/>
  </r>
  <r>
    <x v="125"/>
    <x v="41"/>
    <x v="1"/>
  </r>
  <r>
    <x v="125"/>
    <x v="42"/>
    <x v="1"/>
  </r>
  <r>
    <x v="125"/>
    <x v="43"/>
    <x v="1"/>
  </r>
  <r>
    <x v="125"/>
    <x v="44"/>
    <x v="2"/>
  </r>
  <r>
    <x v="125"/>
    <x v="45"/>
    <x v="2"/>
  </r>
  <r>
    <x v="125"/>
    <x v="46"/>
    <x v="1"/>
  </r>
  <r>
    <x v="125"/>
    <x v="47"/>
    <x v="1"/>
  </r>
  <r>
    <x v="125"/>
    <x v="48"/>
    <x v="1"/>
  </r>
  <r>
    <x v="126"/>
    <x v="0"/>
    <x v="6"/>
  </r>
  <r>
    <x v="126"/>
    <x v="1"/>
    <x v="1"/>
  </r>
  <r>
    <x v="126"/>
    <x v="2"/>
    <x v="2"/>
  </r>
  <r>
    <x v="126"/>
    <x v="3"/>
    <x v="1"/>
  </r>
  <r>
    <x v="126"/>
    <x v="4"/>
    <x v="2"/>
  </r>
  <r>
    <x v="126"/>
    <x v="5"/>
    <x v="2"/>
  </r>
  <r>
    <x v="126"/>
    <x v="6"/>
    <x v="2"/>
  </r>
  <r>
    <x v="126"/>
    <x v="7"/>
    <x v="2"/>
  </r>
  <r>
    <x v="126"/>
    <x v="8"/>
    <x v="2"/>
  </r>
  <r>
    <x v="126"/>
    <x v="9"/>
    <x v="1"/>
  </r>
  <r>
    <x v="126"/>
    <x v="10"/>
    <x v="2"/>
  </r>
  <r>
    <x v="126"/>
    <x v="11"/>
    <x v="2"/>
  </r>
  <r>
    <x v="126"/>
    <x v="12"/>
    <x v="1"/>
  </r>
  <r>
    <x v="126"/>
    <x v="13"/>
    <x v="2"/>
  </r>
  <r>
    <x v="126"/>
    <x v="14"/>
    <x v="2"/>
  </r>
  <r>
    <x v="126"/>
    <x v="15"/>
    <x v="2"/>
  </r>
  <r>
    <x v="126"/>
    <x v="16"/>
    <x v="2"/>
  </r>
  <r>
    <x v="126"/>
    <x v="17"/>
    <x v="2"/>
  </r>
  <r>
    <x v="126"/>
    <x v="18"/>
    <x v="2"/>
  </r>
  <r>
    <x v="126"/>
    <x v="19"/>
    <x v="2"/>
  </r>
  <r>
    <x v="126"/>
    <x v="20"/>
    <x v="2"/>
  </r>
  <r>
    <x v="126"/>
    <x v="21"/>
    <x v="2"/>
  </r>
  <r>
    <x v="126"/>
    <x v="22"/>
    <x v="2"/>
  </r>
  <r>
    <x v="126"/>
    <x v="23"/>
    <x v="2"/>
  </r>
  <r>
    <x v="126"/>
    <x v="24"/>
    <x v="2"/>
  </r>
  <r>
    <x v="126"/>
    <x v="25"/>
    <x v="1"/>
  </r>
  <r>
    <x v="126"/>
    <x v="26"/>
    <x v="2"/>
  </r>
  <r>
    <x v="126"/>
    <x v="27"/>
    <x v="2"/>
  </r>
  <r>
    <x v="126"/>
    <x v="28"/>
    <x v="2"/>
  </r>
  <r>
    <x v="126"/>
    <x v="29"/>
    <x v="2"/>
  </r>
  <r>
    <x v="126"/>
    <x v="30"/>
    <x v="2"/>
  </r>
  <r>
    <x v="126"/>
    <x v="31"/>
    <x v="7"/>
  </r>
  <r>
    <x v="126"/>
    <x v="32"/>
    <x v="2"/>
  </r>
  <r>
    <x v="126"/>
    <x v="33"/>
    <x v="1"/>
  </r>
  <r>
    <x v="126"/>
    <x v="34"/>
    <x v="1"/>
  </r>
  <r>
    <x v="126"/>
    <x v="35"/>
    <x v="2"/>
  </r>
  <r>
    <x v="126"/>
    <x v="36"/>
    <x v="2"/>
  </r>
  <r>
    <x v="126"/>
    <x v="37"/>
    <x v="1"/>
  </r>
  <r>
    <x v="126"/>
    <x v="38"/>
    <x v="2"/>
  </r>
  <r>
    <x v="126"/>
    <x v="39"/>
    <x v="2"/>
  </r>
  <r>
    <x v="126"/>
    <x v="40"/>
    <x v="2"/>
  </r>
  <r>
    <x v="126"/>
    <x v="41"/>
    <x v="1"/>
  </r>
  <r>
    <x v="126"/>
    <x v="42"/>
    <x v="2"/>
  </r>
  <r>
    <x v="126"/>
    <x v="43"/>
    <x v="2"/>
  </r>
  <r>
    <x v="126"/>
    <x v="44"/>
    <x v="1"/>
  </r>
  <r>
    <x v="126"/>
    <x v="45"/>
    <x v="1"/>
  </r>
  <r>
    <x v="126"/>
    <x v="46"/>
    <x v="2"/>
  </r>
  <r>
    <x v="126"/>
    <x v="47"/>
    <x v="2"/>
  </r>
  <r>
    <x v="126"/>
    <x v="48"/>
    <x v="1"/>
  </r>
  <r>
    <x v="127"/>
    <x v="0"/>
    <x v="18"/>
  </r>
  <r>
    <x v="127"/>
    <x v="1"/>
    <x v="1"/>
  </r>
  <r>
    <x v="127"/>
    <x v="2"/>
    <x v="2"/>
  </r>
  <r>
    <x v="127"/>
    <x v="3"/>
    <x v="1"/>
  </r>
  <r>
    <x v="127"/>
    <x v="4"/>
    <x v="2"/>
  </r>
  <r>
    <x v="127"/>
    <x v="5"/>
    <x v="1"/>
  </r>
  <r>
    <x v="127"/>
    <x v="6"/>
    <x v="2"/>
  </r>
  <r>
    <x v="127"/>
    <x v="7"/>
    <x v="1"/>
  </r>
  <r>
    <x v="127"/>
    <x v="8"/>
    <x v="2"/>
  </r>
  <r>
    <x v="127"/>
    <x v="9"/>
    <x v="1"/>
  </r>
  <r>
    <x v="127"/>
    <x v="10"/>
    <x v="2"/>
  </r>
  <r>
    <x v="127"/>
    <x v="11"/>
    <x v="2"/>
  </r>
  <r>
    <x v="127"/>
    <x v="12"/>
    <x v="1"/>
  </r>
  <r>
    <x v="127"/>
    <x v="13"/>
    <x v="1"/>
  </r>
  <r>
    <x v="127"/>
    <x v="14"/>
    <x v="2"/>
  </r>
  <r>
    <x v="127"/>
    <x v="15"/>
    <x v="2"/>
  </r>
  <r>
    <x v="127"/>
    <x v="16"/>
    <x v="2"/>
  </r>
  <r>
    <x v="127"/>
    <x v="17"/>
    <x v="2"/>
  </r>
  <r>
    <x v="127"/>
    <x v="18"/>
    <x v="2"/>
  </r>
  <r>
    <x v="127"/>
    <x v="19"/>
    <x v="2"/>
  </r>
  <r>
    <x v="127"/>
    <x v="20"/>
    <x v="2"/>
  </r>
  <r>
    <x v="127"/>
    <x v="21"/>
    <x v="1"/>
  </r>
  <r>
    <x v="127"/>
    <x v="22"/>
    <x v="2"/>
  </r>
  <r>
    <x v="127"/>
    <x v="23"/>
    <x v="2"/>
  </r>
  <r>
    <x v="127"/>
    <x v="24"/>
    <x v="2"/>
  </r>
  <r>
    <x v="127"/>
    <x v="25"/>
    <x v="2"/>
  </r>
  <r>
    <x v="127"/>
    <x v="26"/>
    <x v="2"/>
  </r>
  <r>
    <x v="127"/>
    <x v="27"/>
    <x v="2"/>
  </r>
  <r>
    <x v="127"/>
    <x v="28"/>
    <x v="2"/>
  </r>
  <r>
    <x v="127"/>
    <x v="29"/>
    <x v="2"/>
  </r>
  <r>
    <x v="127"/>
    <x v="30"/>
    <x v="2"/>
  </r>
  <r>
    <x v="127"/>
    <x v="31"/>
    <x v="11"/>
  </r>
  <r>
    <x v="127"/>
    <x v="32"/>
    <x v="2"/>
  </r>
  <r>
    <x v="127"/>
    <x v="33"/>
    <x v="1"/>
  </r>
  <r>
    <x v="127"/>
    <x v="34"/>
    <x v="1"/>
  </r>
  <r>
    <x v="127"/>
    <x v="35"/>
    <x v="1"/>
  </r>
  <r>
    <x v="127"/>
    <x v="36"/>
    <x v="1"/>
  </r>
  <r>
    <x v="127"/>
    <x v="37"/>
    <x v="1"/>
  </r>
  <r>
    <x v="127"/>
    <x v="38"/>
    <x v="2"/>
  </r>
  <r>
    <x v="127"/>
    <x v="39"/>
    <x v="1"/>
  </r>
  <r>
    <x v="127"/>
    <x v="40"/>
    <x v="2"/>
  </r>
  <r>
    <x v="127"/>
    <x v="41"/>
    <x v="2"/>
  </r>
  <r>
    <x v="127"/>
    <x v="42"/>
    <x v="2"/>
  </r>
  <r>
    <x v="127"/>
    <x v="43"/>
    <x v="1"/>
  </r>
  <r>
    <x v="127"/>
    <x v="44"/>
    <x v="2"/>
  </r>
  <r>
    <x v="127"/>
    <x v="45"/>
    <x v="2"/>
  </r>
  <r>
    <x v="127"/>
    <x v="46"/>
    <x v="2"/>
  </r>
  <r>
    <x v="127"/>
    <x v="47"/>
    <x v="2"/>
  </r>
  <r>
    <x v="127"/>
    <x v="48"/>
    <x v="1"/>
  </r>
  <r>
    <x v="128"/>
    <x v="0"/>
    <x v="14"/>
  </r>
  <r>
    <x v="128"/>
    <x v="1"/>
    <x v="7"/>
  </r>
  <r>
    <x v="128"/>
    <x v="2"/>
    <x v="2"/>
  </r>
  <r>
    <x v="128"/>
    <x v="3"/>
    <x v="1"/>
  </r>
  <r>
    <x v="128"/>
    <x v="4"/>
    <x v="2"/>
  </r>
  <r>
    <x v="128"/>
    <x v="5"/>
    <x v="1"/>
  </r>
  <r>
    <x v="128"/>
    <x v="6"/>
    <x v="2"/>
  </r>
  <r>
    <x v="128"/>
    <x v="7"/>
    <x v="1"/>
  </r>
  <r>
    <x v="128"/>
    <x v="8"/>
    <x v="2"/>
  </r>
  <r>
    <x v="128"/>
    <x v="9"/>
    <x v="1"/>
  </r>
  <r>
    <x v="128"/>
    <x v="10"/>
    <x v="2"/>
  </r>
  <r>
    <x v="128"/>
    <x v="11"/>
    <x v="2"/>
  </r>
  <r>
    <x v="128"/>
    <x v="12"/>
    <x v="1"/>
  </r>
  <r>
    <x v="128"/>
    <x v="13"/>
    <x v="2"/>
  </r>
  <r>
    <x v="128"/>
    <x v="14"/>
    <x v="1"/>
  </r>
  <r>
    <x v="128"/>
    <x v="15"/>
    <x v="2"/>
  </r>
  <r>
    <x v="128"/>
    <x v="16"/>
    <x v="2"/>
  </r>
  <r>
    <x v="128"/>
    <x v="17"/>
    <x v="2"/>
  </r>
  <r>
    <x v="128"/>
    <x v="18"/>
    <x v="2"/>
  </r>
  <r>
    <x v="128"/>
    <x v="19"/>
    <x v="2"/>
  </r>
  <r>
    <x v="128"/>
    <x v="20"/>
    <x v="2"/>
  </r>
  <r>
    <x v="128"/>
    <x v="21"/>
    <x v="2"/>
  </r>
  <r>
    <x v="128"/>
    <x v="22"/>
    <x v="2"/>
  </r>
  <r>
    <x v="128"/>
    <x v="23"/>
    <x v="2"/>
  </r>
  <r>
    <x v="128"/>
    <x v="24"/>
    <x v="2"/>
  </r>
  <r>
    <x v="128"/>
    <x v="25"/>
    <x v="2"/>
  </r>
  <r>
    <x v="128"/>
    <x v="26"/>
    <x v="2"/>
  </r>
  <r>
    <x v="128"/>
    <x v="27"/>
    <x v="2"/>
  </r>
  <r>
    <x v="128"/>
    <x v="28"/>
    <x v="2"/>
  </r>
  <r>
    <x v="128"/>
    <x v="29"/>
    <x v="2"/>
  </r>
  <r>
    <x v="128"/>
    <x v="30"/>
    <x v="2"/>
  </r>
  <r>
    <x v="128"/>
    <x v="31"/>
    <x v="11"/>
  </r>
  <r>
    <x v="128"/>
    <x v="32"/>
    <x v="2"/>
  </r>
  <r>
    <x v="128"/>
    <x v="33"/>
    <x v="1"/>
  </r>
  <r>
    <x v="128"/>
    <x v="34"/>
    <x v="1"/>
  </r>
  <r>
    <x v="128"/>
    <x v="35"/>
    <x v="1"/>
  </r>
  <r>
    <x v="128"/>
    <x v="36"/>
    <x v="1"/>
  </r>
  <r>
    <x v="128"/>
    <x v="37"/>
    <x v="1"/>
  </r>
  <r>
    <x v="128"/>
    <x v="38"/>
    <x v="2"/>
  </r>
  <r>
    <x v="128"/>
    <x v="39"/>
    <x v="2"/>
  </r>
  <r>
    <x v="128"/>
    <x v="40"/>
    <x v="1"/>
  </r>
  <r>
    <x v="128"/>
    <x v="41"/>
    <x v="1"/>
  </r>
  <r>
    <x v="128"/>
    <x v="42"/>
    <x v="2"/>
  </r>
  <r>
    <x v="128"/>
    <x v="43"/>
    <x v="2"/>
  </r>
  <r>
    <x v="128"/>
    <x v="44"/>
    <x v="2"/>
  </r>
  <r>
    <x v="128"/>
    <x v="45"/>
    <x v="2"/>
  </r>
  <r>
    <x v="128"/>
    <x v="46"/>
    <x v="2"/>
  </r>
  <r>
    <x v="128"/>
    <x v="47"/>
    <x v="2"/>
  </r>
  <r>
    <x v="128"/>
    <x v="48"/>
    <x v="1"/>
  </r>
  <r>
    <x v="129"/>
    <x v="0"/>
    <x v="15"/>
  </r>
  <r>
    <x v="129"/>
    <x v="1"/>
    <x v="1"/>
  </r>
  <r>
    <x v="129"/>
    <x v="2"/>
    <x v="2"/>
  </r>
  <r>
    <x v="129"/>
    <x v="3"/>
    <x v="1"/>
  </r>
  <r>
    <x v="129"/>
    <x v="4"/>
    <x v="2"/>
  </r>
  <r>
    <x v="129"/>
    <x v="5"/>
    <x v="1"/>
  </r>
  <r>
    <x v="129"/>
    <x v="6"/>
    <x v="2"/>
  </r>
  <r>
    <x v="129"/>
    <x v="7"/>
    <x v="7"/>
  </r>
  <r>
    <x v="129"/>
    <x v="8"/>
    <x v="2"/>
  </r>
  <r>
    <x v="129"/>
    <x v="9"/>
    <x v="7"/>
  </r>
  <r>
    <x v="129"/>
    <x v="10"/>
    <x v="2"/>
  </r>
  <r>
    <x v="129"/>
    <x v="11"/>
    <x v="2"/>
  </r>
  <r>
    <x v="129"/>
    <x v="12"/>
    <x v="2"/>
  </r>
  <r>
    <x v="129"/>
    <x v="13"/>
    <x v="2"/>
  </r>
  <r>
    <x v="129"/>
    <x v="14"/>
    <x v="2"/>
  </r>
  <r>
    <x v="129"/>
    <x v="15"/>
    <x v="2"/>
  </r>
  <r>
    <x v="129"/>
    <x v="16"/>
    <x v="2"/>
  </r>
  <r>
    <x v="129"/>
    <x v="17"/>
    <x v="2"/>
  </r>
  <r>
    <x v="129"/>
    <x v="18"/>
    <x v="2"/>
  </r>
  <r>
    <x v="129"/>
    <x v="19"/>
    <x v="2"/>
  </r>
  <r>
    <x v="129"/>
    <x v="20"/>
    <x v="2"/>
  </r>
  <r>
    <x v="129"/>
    <x v="21"/>
    <x v="2"/>
  </r>
  <r>
    <x v="129"/>
    <x v="22"/>
    <x v="2"/>
  </r>
  <r>
    <x v="129"/>
    <x v="23"/>
    <x v="2"/>
  </r>
  <r>
    <x v="129"/>
    <x v="24"/>
    <x v="2"/>
  </r>
  <r>
    <x v="129"/>
    <x v="25"/>
    <x v="1"/>
  </r>
  <r>
    <x v="129"/>
    <x v="26"/>
    <x v="2"/>
  </r>
  <r>
    <x v="129"/>
    <x v="27"/>
    <x v="2"/>
  </r>
  <r>
    <x v="129"/>
    <x v="28"/>
    <x v="2"/>
  </r>
  <r>
    <x v="129"/>
    <x v="29"/>
    <x v="2"/>
  </r>
  <r>
    <x v="129"/>
    <x v="30"/>
    <x v="2"/>
  </r>
  <r>
    <x v="129"/>
    <x v="31"/>
    <x v="5"/>
  </r>
  <r>
    <x v="129"/>
    <x v="32"/>
    <x v="2"/>
  </r>
  <r>
    <x v="129"/>
    <x v="33"/>
    <x v="1"/>
  </r>
  <r>
    <x v="129"/>
    <x v="34"/>
    <x v="1"/>
  </r>
  <r>
    <x v="129"/>
    <x v="35"/>
    <x v="1"/>
  </r>
  <r>
    <x v="129"/>
    <x v="36"/>
    <x v="1"/>
  </r>
  <r>
    <x v="129"/>
    <x v="37"/>
    <x v="1"/>
  </r>
  <r>
    <x v="129"/>
    <x v="38"/>
    <x v="2"/>
  </r>
  <r>
    <x v="129"/>
    <x v="39"/>
    <x v="2"/>
  </r>
  <r>
    <x v="129"/>
    <x v="40"/>
    <x v="2"/>
  </r>
  <r>
    <x v="129"/>
    <x v="41"/>
    <x v="2"/>
  </r>
  <r>
    <x v="129"/>
    <x v="42"/>
    <x v="2"/>
  </r>
  <r>
    <x v="129"/>
    <x v="43"/>
    <x v="2"/>
  </r>
  <r>
    <x v="129"/>
    <x v="44"/>
    <x v="2"/>
  </r>
  <r>
    <x v="129"/>
    <x v="45"/>
    <x v="1"/>
  </r>
  <r>
    <x v="129"/>
    <x v="46"/>
    <x v="2"/>
  </r>
  <r>
    <x v="129"/>
    <x v="47"/>
    <x v="1"/>
  </r>
  <r>
    <x v="129"/>
    <x v="48"/>
    <x v="1"/>
  </r>
  <r>
    <x v="130"/>
    <x v="0"/>
    <x v="12"/>
  </r>
  <r>
    <x v="130"/>
    <x v="1"/>
    <x v="2"/>
  </r>
  <r>
    <x v="130"/>
    <x v="2"/>
    <x v="2"/>
  </r>
  <r>
    <x v="130"/>
    <x v="3"/>
    <x v="1"/>
  </r>
  <r>
    <x v="130"/>
    <x v="4"/>
    <x v="2"/>
  </r>
  <r>
    <x v="130"/>
    <x v="5"/>
    <x v="1"/>
  </r>
  <r>
    <x v="130"/>
    <x v="6"/>
    <x v="2"/>
  </r>
  <r>
    <x v="130"/>
    <x v="7"/>
    <x v="2"/>
  </r>
  <r>
    <x v="130"/>
    <x v="8"/>
    <x v="2"/>
  </r>
  <r>
    <x v="130"/>
    <x v="9"/>
    <x v="2"/>
  </r>
  <r>
    <x v="130"/>
    <x v="10"/>
    <x v="2"/>
  </r>
  <r>
    <x v="130"/>
    <x v="11"/>
    <x v="2"/>
  </r>
  <r>
    <x v="130"/>
    <x v="12"/>
    <x v="2"/>
  </r>
  <r>
    <x v="130"/>
    <x v="13"/>
    <x v="2"/>
  </r>
  <r>
    <x v="130"/>
    <x v="14"/>
    <x v="2"/>
  </r>
  <r>
    <x v="130"/>
    <x v="15"/>
    <x v="2"/>
  </r>
  <r>
    <x v="130"/>
    <x v="16"/>
    <x v="2"/>
  </r>
  <r>
    <x v="130"/>
    <x v="17"/>
    <x v="1"/>
  </r>
  <r>
    <x v="130"/>
    <x v="18"/>
    <x v="2"/>
  </r>
  <r>
    <x v="130"/>
    <x v="19"/>
    <x v="2"/>
  </r>
  <r>
    <x v="130"/>
    <x v="20"/>
    <x v="2"/>
  </r>
  <r>
    <x v="130"/>
    <x v="21"/>
    <x v="1"/>
  </r>
  <r>
    <x v="130"/>
    <x v="22"/>
    <x v="2"/>
  </r>
  <r>
    <x v="130"/>
    <x v="23"/>
    <x v="2"/>
  </r>
  <r>
    <x v="130"/>
    <x v="24"/>
    <x v="2"/>
  </r>
  <r>
    <x v="130"/>
    <x v="25"/>
    <x v="2"/>
  </r>
  <r>
    <x v="130"/>
    <x v="26"/>
    <x v="2"/>
  </r>
  <r>
    <x v="130"/>
    <x v="27"/>
    <x v="2"/>
  </r>
  <r>
    <x v="130"/>
    <x v="28"/>
    <x v="2"/>
  </r>
  <r>
    <x v="130"/>
    <x v="29"/>
    <x v="1"/>
  </r>
  <r>
    <x v="130"/>
    <x v="30"/>
    <x v="2"/>
  </r>
  <r>
    <x v="130"/>
    <x v="31"/>
    <x v="7"/>
  </r>
  <r>
    <x v="130"/>
    <x v="32"/>
    <x v="2"/>
  </r>
  <r>
    <x v="130"/>
    <x v="33"/>
    <x v="1"/>
  </r>
  <r>
    <x v="130"/>
    <x v="34"/>
    <x v="1"/>
  </r>
  <r>
    <x v="130"/>
    <x v="35"/>
    <x v="1"/>
  </r>
  <r>
    <x v="130"/>
    <x v="36"/>
    <x v="2"/>
  </r>
  <r>
    <x v="130"/>
    <x v="37"/>
    <x v="1"/>
  </r>
  <r>
    <x v="130"/>
    <x v="38"/>
    <x v="2"/>
  </r>
  <r>
    <x v="130"/>
    <x v="39"/>
    <x v="2"/>
  </r>
  <r>
    <x v="130"/>
    <x v="40"/>
    <x v="2"/>
  </r>
  <r>
    <x v="130"/>
    <x v="41"/>
    <x v="1"/>
  </r>
  <r>
    <x v="130"/>
    <x v="42"/>
    <x v="1"/>
  </r>
  <r>
    <x v="130"/>
    <x v="43"/>
    <x v="1"/>
  </r>
  <r>
    <x v="130"/>
    <x v="44"/>
    <x v="2"/>
  </r>
  <r>
    <x v="130"/>
    <x v="45"/>
    <x v="2"/>
  </r>
  <r>
    <x v="130"/>
    <x v="46"/>
    <x v="1"/>
  </r>
  <r>
    <x v="130"/>
    <x v="47"/>
    <x v="1"/>
  </r>
  <r>
    <x v="130"/>
    <x v="48"/>
    <x v="1"/>
  </r>
  <r>
    <x v="131"/>
    <x v="0"/>
    <x v="12"/>
  </r>
  <r>
    <x v="131"/>
    <x v="1"/>
    <x v="7"/>
  </r>
  <r>
    <x v="131"/>
    <x v="2"/>
    <x v="2"/>
  </r>
  <r>
    <x v="131"/>
    <x v="3"/>
    <x v="1"/>
  </r>
  <r>
    <x v="131"/>
    <x v="4"/>
    <x v="2"/>
  </r>
  <r>
    <x v="131"/>
    <x v="5"/>
    <x v="1"/>
  </r>
  <r>
    <x v="131"/>
    <x v="6"/>
    <x v="2"/>
  </r>
  <r>
    <x v="131"/>
    <x v="7"/>
    <x v="7"/>
  </r>
  <r>
    <x v="131"/>
    <x v="8"/>
    <x v="2"/>
  </r>
  <r>
    <x v="131"/>
    <x v="9"/>
    <x v="7"/>
  </r>
  <r>
    <x v="131"/>
    <x v="10"/>
    <x v="2"/>
  </r>
  <r>
    <x v="131"/>
    <x v="11"/>
    <x v="2"/>
  </r>
  <r>
    <x v="131"/>
    <x v="12"/>
    <x v="2"/>
  </r>
  <r>
    <x v="131"/>
    <x v="13"/>
    <x v="2"/>
  </r>
  <r>
    <x v="131"/>
    <x v="14"/>
    <x v="2"/>
  </r>
  <r>
    <x v="131"/>
    <x v="15"/>
    <x v="2"/>
  </r>
  <r>
    <x v="131"/>
    <x v="16"/>
    <x v="2"/>
  </r>
  <r>
    <x v="131"/>
    <x v="17"/>
    <x v="2"/>
  </r>
  <r>
    <x v="131"/>
    <x v="18"/>
    <x v="2"/>
  </r>
  <r>
    <x v="131"/>
    <x v="19"/>
    <x v="2"/>
  </r>
  <r>
    <x v="131"/>
    <x v="20"/>
    <x v="2"/>
  </r>
  <r>
    <x v="131"/>
    <x v="21"/>
    <x v="2"/>
  </r>
  <r>
    <x v="131"/>
    <x v="22"/>
    <x v="2"/>
  </r>
  <r>
    <x v="131"/>
    <x v="23"/>
    <x v="2"/>
  </r>
  <r>
    <x v="131"/>
    <x v="24"/>
    <x v="2"/>
  </r>
  <r>
    <x v="131"/>
    <x v="25"/>
    <x v="2"/>
  </r>
  <r>
    <x v="131"/>
    <x v="26"/>
    <x v="2"/>
  </r>
  <r>
    <x v="131"/>
    <x v="27"/>
    <x v="2"/>
  </r>
  <r>
    <x v="131"/>
    <x v="28"/>
    <x v="2"/>
  </r>
  <r>
    <x v="131"/>
    <x v="29"/>
    <x v="2"/>
  </r>
  <r>
    <x v="131"/>
    <x v="30"/>
    <x v="1"/>
  </r>
  <r>
    <x v="131"/>
    <x v="31"/>
    <x v="5"/>
  </r>
  <r>
    <x v="131"/>
    <x v="32"/>
    <x v="2"/>
  </r>
  <r>
    <x v="131"/>
    <x v="33"/>
    <x v="1"/>
  </r>
  <r>
    <x v="131"/>
    <x v="34"/>
    <x v="1"/>
  </r>
  <r>
    <x v="131"/>
    <x v="35"/>
    <x v="1"/>
  </r>
  <r>
    <x v="131"/>
    <x v="36"/>
    <x v="1"/>
  </r>
  <r>
    <x v="131"/>
    <x v="37"/>
    <x v="1"/>
  </r>
  <r>
    <x v="131"/>
    <x v="38"/>
    <x v="2"/>
  </r>
  <r>
    <x v="131"/>
    <x v="39"/>
    <x v="2"/>
  </r>
  <r>
    <x v="131"/>
    <x v="40"/>
    <x v="1"/>
  </r>
  <r>
    <x v="131"/>
    <x v="41"/>
    <x v="1"/>
  </r>
  <r>
    <x v="131"/>
    <x v="42"/>
    <x v="2"/>
  </r>
  <r>
    <x v="131"/>
    <x v="43"/>
    <x v="2"/>
  </r>
  <r>
    <x v="131"/>
    <x v="44"/>
    <x v="2"/>
  </r>
  <r>
    <x v="131"/>
    <x v="45"/>
    <x v="2"/>
  </r>
  <r>
    <x v="131"/>
    <x v="46"/>
    <x v="2"/>
  </r>
  <r>
    <x v="131"/>
    <x v="47"/>
    <x v="2"/>
  </r>
  <r>
    <x v="131"/>
    <x v="48"/>
    <x v="1"/>
  </r>
  <r>
    <x v="132"/>
    <x v="0"/>
    <x v="4"/>
  </r>
  <r>
    <x v="132"/>
    <x v="1"/>
    <x v="2"/>
  </r>
  <r>
    <x v="132"/>
    <x v="2"/>
    <x v="2"/>
  </r>
  <r>
    <x v="132"/>
    <x v="3"/>
    <x v="1"/>
  </r>
  <r>
    <x v="132"/>
    <x v="4"/>
    <x v="2"/>
  </r>
  <r>
    <x v="132"/>
    <x v="5"/>
    <x v="1"/>
  </r>
  <r>
    <x v="132"/>
    <x v="6"/>
    <x v="2"/>
  </r>
  <r>
    <x v="132"/>
    <x v="7"/>
    <x v="1"/>
  </r>
  <r>
    <x v="132"/>
    <x v="8"/>
    <x v="2"/>
  </r>
  <r>
    <x v="132"/>
    <x v="9"/>
    <x v="7"/>
  </r>
  <r>
    <x v="132"/>
    <x v="10"/>
    <x v="2"/>
  </r>
  <r>
    <x v="132"/>
    <x v="11"/>
    <x v="2"/>
  </r>
  <r>
    <x v="132"/>
    <x v="12"/>
    <x v="2"/>
  </r>
  <r>
    <x v="132"/>
    <x v="13"/>
    <x v="2"/>
  </r>
  <r>
    <x v="132"/>
    <x v="14"/>
    <x v="2"/>
  </r>
  <r>
    <x v="132"/>
    <x v="15"/>
    <x v="2"/>
  </r>
  <r>
    <x v="132"/>
    <x v="16"/>
    <x v="2"/>
  </r>
  <r>
    <x v="132"/>
    <x v="17"/>
    <x v="2"/>
  </r>
  <r>
    <x v="132"/>
    <x v="18"/>
    <x v="2"/>
  </r>
  <r>
    <x v="132"/>
    <x v="19"/>
    <x v="2"/>
  </r>
  <r>
    <x v="132"/>
    <x v="20"/>
    <x v="2"/>
  </r>
  <r>
    <x v="132"/>
    <x v="21"/>
    <x v="2"/>
  </r>
  <r>
    <x v="132"/>
    <x v="22"/>
    <x v="2"/>
  </r>
  <r>
    <x v="132"/>
    <x v="23"/>
    <x v="2"/>
  </r>
  <r>
    <x v="132"/>
    <x v="24"/>
    <x v="2"/>
  </r>
  <r>
    <x v="132"/>
    <x v="25"/>
    <x v="2"/>
  </r>
  <r>
    <x v="132"/>
    <x v="26"/>
    <x v="2"/>
  </r>
  <r>
    <x v="132"/>
    <x v="27"/>
    <x v="2"/>
  </r>
  <r>
    <x v="132"/>
    <x v="28"/>
    <x v="2"/>
  </r>
  <r>
    <x v="132"/>
    <x v="29"/>
    <x v="2"/>
  </r>
  <r>
    <x v="132"/>
    <x v="30"/>
    <x v="2"/>
  </r>
  <r>
    <x v="132"/>
    <x v="31"/>
    <x v="11"/>
  </r>
  <r>
    <x v="132"/>
    <x v="32"/>
    <x v="2"/>
  </r>
  <r>
    <x v="132"/>
    <x v="33"/>
    <x v="2"/>
  </r>
  <r>
    <x v="132"/>
    <x v="34"/>
    <x v="1"/>
  </r>
  <r>
    <x v="132"/>
    <x v="35"/>
    <x v="1"/>
  </r>
  <r>
    <x v="132"/>
    <x v="36"/>
    <x v="1"/>
  </r>
  <r>
    <x v="132"/>
    <x v="37"/>
    <x v="1"/>
  </r>
  <r>
    <x v="132"/>
    <x v="38"/>
    <x v="2"/>
  </r>
  <r>
    <x v="132"/>
    <x v="39"/>
    <x v="2"/>
  </r>
  <r>
    <x v="132"/>
    <x v="40"/>
    <x v="2"/>
  </r>
  <r>
    <x v="132"/>
    <x v="41"/>
    <x v="2"/>
  </r>
  <r>
    <x v="132"/>
    <x v="42"/>
    <x v="2"/>
  </r>
  <r>
    <x v="132"/>
    <x v="43"/>
    <x v="2"/>
  </r>
  <r>
    <x v="132"/>
    <x v="44"/>
    <x v="1"/>
  </r>
  <r>
    <x v="132"/>
    <x v="45"/>
    <x v="2"/>
  </r>
  <r>
    <x v="132"/>
    <x v="46"/>
    <x v="1"/>
  </r>
  <r>
    <x v="132"/>
    <x v="47"/>
    <x v="1"/>
  </r>
  <r>
    <x v="132"/>
    <x v="48"/>
    <x v="1"/>
  </r>
  <r>
    <x v="133"/>
    <x v="0"/>
    <x v="15"/>
  </r>
  <r>
    <x v="133"/>
    <x v="1"/>
    <x v="2"/>
  </r>
  <r>
    <x v="133"/>
    <x v="2"/>
    <x v="2"/>
  </r>
  <r>
    <x v="133"/>
    <x v="3"/>
    <x v="1"/>
  </r>
  <r>
    <x v="133"/>
    <x v="4"/>
    <x v="2"/>
  </r>
  <r>
    <x v="133"/>
    <x v="5"/>
    <x v="7"/>
  </r>
  <r>
    <x v="133"/>
    <x v="6"/>
    <x v="2"/>
  </r>
  <r>
    <x v="133"/>
    <x v="7"/>
    <x v="7"/>
  </r>
  <r>
    <x v="133"/>
    <x v="8"/>
    <x v="2"/>
  </r>
  <r>
    <x v="133"/>
    <x v="9"/>
    <x v="7"/>
  </r>
  <r>
    <x v="133"/>
    <x v="10"/>
    <x v="2"/>
  </r>
  <r>
    <x v="133"/>
    <x v="11"/>
    <x v="2"/>
  </r>
  <r>
    <x v="133"/>
    <x v="12"/>
    <x v="2"/>
  </r>
  <r>
    <x v="133"/>
    <x v="13"/>
    <x v="2"/>
  </r>
  <r>
    <x v="133"/>
    <x v="14"/>
    <x v="2"/>
  </r>
  <r>
    <x v="133"/>
    <x v="15"/>
    <x v="2"/>
  </r>
  <r>
    <x v="133"/>
    <x v="16"/>
    <x v="2"/>
  </r>
  <r>
    <x v="133"/>
    <x v="17"/>
    <x v="1"/>
  </r>
  <r>
    <x v="133"/>
    <x v="18"/>
    <x v="2"/>
  </r>
  <r>
    <x v="133"/>
    <x v="19"/>
    <x v="2"/>
  </r>
  <r>
    <x v="133"/>
    <x v="20"/>
    <x v="2"/>
  </r>
  <r>
    <x v="133"/>
    <x v="21"/>
    <x v="2"/>
  </r>
  <r>
    <x v="133"/>
    <x v="22"/>
    <x v="2"/>
  </r>
  <r>
    <x v="133"/>
    <x v="23"/>
    <x v="2"/>
  </r>
  <r>
    <x v="133"/>
    <x v="24"/>
    <x v="2"/>
  </r>
  <r>
    <x v="133"/>
    <x v="25"/>
    <x v="2"/>
  </r>
  <r>
    <x v="133"/>
    <x v="26"/>
    <x v="2"/>
  </r>
  <r>
    <x v="133"/>
    <x v="27"/>
    <x v="2"/>
  </r>
  <r>
    <x v="133"/>
    <x v="28"/>
    <x v="2"/>
  </r>
  <r>
    <x v="133"/>
    <x v="29"/>
    <x v="2"/>
  </r>
  <r>
    <x v="133"/>
    <x v="30"/>
    <x v="2"/>
  </r>
  <r>
    <x v="133"/>
    <x v="31"/>
    <x v="5"/>
  </r>
  <r>
    <x v="133"/>
    <x v="32"/>
    <x v="2"/>
  </r>
  <r>
    <x v="133"/>
    <x v="33"/>
    <x v="2"/>
  </r>
  <r>
    <x v="133"/>
    <x v="34"/>
    <x v="1"/>
  </r>
  <r>
    <x v="133"/>
    <x v="35"/>
    <x v="1"/>
  </r>
  <r>
    <x v="133"/>
    <x v="36"/>
    <x v="1"/>
  </r>
  <r>
    <x v="133"/>
    <x v="37"/>
    <x v="1"/>
  </r>
  <r>
    <x v="133"/>
    <x v="38"/>
    <x v="1"/>
  </r>
  <r>
    <x v="133"/>
    <x v="39"/>
    <x v="2"/>
  </r>
  <r>
    <x v="133"/>
    <x v="40"/>
    <x v="2"/>
  </r>
  <r>
    <x v="133"/>
    <x v="41"/>
    <x v="1"/>
  </r>
  <r>
    <x v="133"/>
    <x v="42"/>
    <x v="2"/>
  </r>
  <r>
    <x v="133"/>
    <x v="43"/>
    <x v="2"/>
  </r>
  <r>
    <x v="133"/>
    <x v="44"/>
    <x v="1"/>
  </r>
  <r>
    <x v="133"/>
    <x v="45"/>
    <x v="1"/>
  </r>
  <r>
    <x v="133"/>
    <x v="46"/>
    <x v="1"/>
  </r>
  <r>
    <x v="133"/>
    <x v="47"/>
    <x v="1"/>
  </r>
  <r>
    <x v="133"/>
    <x v="48"/>
    <x v="1"/>
  </r>
  <r>
    <x v="134"/>
    <x v="0"/>
    <x v="15"/>
  </r>
  <r>
    <x v="134"/>
    <x v="1"/>
    <x v="2"/>
  </r>
  <r>
    <x v="134"/>
    <x v="2"/>
    <x v="2"/>
  </r>
  <r>
    <x v="134"/>
    <x v="3"/>
    <x v="2"/>
  </r>
  <r>
    <x v="134"/>
    <x v="4"/>
    <x v="2"/>
  </r>
  <r>
    <x v="134"/>
    <x v="5"/>
    <x v="1"/>
  </r>
  <r>
    <x v="134"/>
    <x v="6"/>
    <x v="2"/>
  </r>
  <r>
    <x v="134"/>
    <x v="7"/>
    <x v="1"/>
  </r>
  <r>
    <x v="134"/>
    <x v="8"/>
    <x v="2"/>
  </r>
  <r>
    <x v="134"/>
    <x v="9"/>
    <x v="7"/>
  </r>
  <r>
    <x v="134"/>
    <x v="10"/>
    <x v="2"/>
  </r>
  <r>
    <x v="134"/>
    <x v="11"/>
    <x v="2"/>
  </r>
  <r>
    <x v="134"/>
    <x v="12"/>
    <x v="2"/>
  </r>
  <r>
    <x v="134"/>
    <x v="13"/>
    <x v="1"/>
  </r>
  <r>
    <x v="134"/>
    <x v="14"/>
    <x v="2"/>
  </r>
  <r>
    <x v="134"/>
    <x v="15"/>
    <x v="2"/>
  </r>
  <r>
    <x v="134"/>
    <x v="16"/>
    <x v="2"/>
  </r>
  <r>
    <x v="134"/>
    <x v="17"/>
    <x v="2"/>
  </r>
  <r>
    <x v="134"/>
    <x v="18"/>
    <x v="2"/>
  </r>
  <r>
    <x v="134"/>
    <x v="19"/>
    <x v="2"/>
  </r>
  <r>
    <x v="134"/>
    <x v="20"/>
    <x v="2"/>
  </r>
  <r>
    <x v="134"/>
    <x v="21"/>
    <x v="2"/>
  </r>
  <r>
    <x v="134"/>
    <x v="22"/>
    <x v="2"/>
  </r>
  <r>
    <x v="134"/>
    <x v="23"/>
    <x v="1"/>
  </r>
  <r>
    <x v="134"/>
    <x v="24"/>
    <x v="2"/>
  </r>
  <r>
    <x v="134"/>
    <x v="25"/>
    <x v="2"/>
  </r>
  <r>
    <x v="134"/>
    <x v="26"/>
    <x v="2"/>
  </r>
  <r>
    <x v="134"/>
    <x v="27"/>
    <x v="2"/>
  </r>
  <r>
    <x v="134"/>
    <x v="28"/>
    <x v="2"/>
  </r>
  <r>
    <x v="134"/>
    <x v="29"/>
    <x v="2"/>
  </r>
  <r>
    <x v="134"/>
    <x v="30"/>
    <x v="2"/>
  </r>
  <r>
    <x v="134"/>
    <x v="31"/>
    <x v="11"/>
  </r>
  <r>
    <x v="134"/>
    <x v="32"/>
    <x v="2"/>
  </r>
  <r>
    <x v="134"/>
    <x v="33"/>
    <x v="2"/>
  </r>
  <r>
    <x v="134"/>
    <x v="34"/>
    <x v="2"/>
  </r>
  <r>
    <x v="134"/>
    <x v="35"/>
    <x v="1"/>
  </r>
  <r>
    <x v="134"/>
    <x v="36"/>
    <x v="1"/>
  </r>
  <r>
    <x v="134"/>
    <x v="37"/>
    <x v="1"/>
  </r>
  <r>
    <x v="134"/>
    <x v="38"/>
    <x v="2"/>
  </r>
  <r>
    <x v="134"/>
    <x v="39"/>
    <x v="1"/>
  </r>
  <r>
    <x v="134"/>
    <x v="40"/>
    <x v="2"/>
  </r>
  <r>
    <x v="134"/>
    <x v="41"/>
    <x v="2"/>
  </r>
  <r>
    <x v="134"/>
    <x v="42"/>
    <x v="2"/>
  </r>
  <r>
    <x v="134"/>
    <x v="43"/>
    <x v="2"/>
  </r>
  <r>
    <x v="134"/>
    <x v="44"/>
    <x v="1"/>
  </r>
  <r>
    <x v="134"/>
    <x v="45"/>
    <x v="2"/>
  </r>
  <r>
    <x v="134"/>
    <x v="46"/>
    <x v="1"/>
  </r>
  <r>
    <x v="134"/>
    <x v="47"/>
    <x v="1"/>
  </r>
  <r>
    <x v="134"/>
    <x v="48"/>
    <x v="1"/>
  </r>
  <r>
    <x v="135"/>
    <x v="0"/>
    <x v="12"/>
  </r>
  <r>
    <x v="135"/>
    <x v="1"/>
    <x v="2"/>
  </r>
  <r>
    <x v="135"/>
    <x v="2"/>
    <x v="2"/>
  </r>
  <r>
    <x v="135"/>
    <x v="3"/>
    <x v="2"/>
  </r>
  <r>
    <x v="135"/>
    <x v="4"/>
    <x v="2"/>
  </r>
  <r>
    <x v="135"/>
    <x v="5"/>
    <x v="2"/>
  </r>
  <r>
    <x v="135"/>
    <x v="6"/>
    <x v="2"/>
  </r>
  <r>
    <x v="135"/>
    <x v="7"/>
    <x v="1"/>
  </r>
  <r>
    <x v="135"/>
    <x v="8"/>
    <x v="2"/>
  </r>
  <r>
    <x v="135"/>
    <x v="9"/>
    <x v="1"/>
  </r>
  <r>
    <x v="135"/>
    <x v="10"/>
    <x v="2"/>
  </r>
  <r>
    <x v="135"/>
    <x v="11"/>
    <x v="2"/>
  </r>
  <r>
    <x v="135"/>
    <x v="12"/>
    <x v="2"/>
  </r>
  <r>
    <x v="135"/>
    <x v="13"/>
    <x v="1"/>
  </r>
  <r>
    <x v="135"/>
    <x v="14"/>
    <x v="2"/>
  </r>
  <r>
    <x v="135"/>
    <x v="15"/>
    <x v="2"/>
  </r>
  <r>
    <x v="135"/>
    <x v="16"/>
    <x v="2"/>
  </r>
  <r>
    <x v="135"/>
    <x v="17"/>
    <x v="2"/>
  </r>
  <r>
    <x v="135"/>
    <x v="18"/>
    <x v="2"/>
  </r>
  <r>
    <x v="135"/>
    <x v="19"/>
    <x v="2"/>
  </r>
  <r>
    <x v="135"/>
    <x v="20"/>
    <x v="2"/>
  </r>
  <r>
    <x v="135"/>
    <x v="21"/>
    <x v="2"/>
  </r>
  <r>
    <x v="135"/>
    <x v="22"/>
    <x v="2"/>
  </r>
  <r>
    <x v="135"/>
    <x v="23"/>
    <x v="1"/>
  </r>
  <r>
    <x v="135"/>
    <x v="24"/>
    <x v="2"/>
  </r>
  <r>
    <x v="135"/>
    <x v="25"/>
    <x v="1"/>
  </r>
  <r>
    <x v="135"/>
    <x v="26"/>
    <x v="2"/>
  </r>
  <r>
    <x v="135"/>
    <x v="27"/>
    <x v="2"/>
  </r>
  <r>
    <x v="135"/>
    <x v="28"/>
    <x v="2"/>
  </r>
  <r>
    <x v="135"/>
    <x v="29"/>
    <x v="2"/>
  </r>
  <r>
    <x v="135"/>
    <x v="30"/>
    <x v="2"/>
  </r>
  <r>
    <x v="135"/>
    <x v="31"/>
    <x v="7"/>
  </r>
  <r>
    <x v="135"/>
    <x v="32"/>
    <x v="2"/>
  </r>
  <r>
    <x v="135"/>
    <x v="33"/>
    <x v="2"/>
  </r>
  <r>
    <x v="135"/>
    <x v="34"/>
    <x v="2"/>
  </r>
  <r>
    <x v="135"/>
    <x v="35"/>
    <x v="2"/>
  </r>
  <r>
    <x v="135"/>
    <x v="36"/>
    <x v="1"/>
  </r>
  <r>
    <x v="135"/>
    <x v="37"/>
    <x v="1"/>
  </r>
  <r>
    <x v="135"/>
    <x v="38"/>
    <x v="2"/>
  </r>
  <r>
    <x v="135"/>
    <x v="39"/>
    <x v="1"/>
  </r>
  <r>
    <x v="135"/>
    <x v="40"/>
    <x v="2"/>
  </r>
  <r>
    <x v="135"/>
    <x v="41"/>
    <x v="2"/>
  </r>
  <r>
    <x v="135"/>
    <x v="42"/>
    <x v="2"/>
  </r>
  <r>
    <x v="135"/>
    <x v="43"/>
    <x v="2"/>
  </r>
  <r>
    <x v="135"/>
    <x v="44"/>
    <x v="1"/>
  </r>
  <r>
    <x v="135"/>
    <x v="45"/>
    <x v="1"/>
  </r>
  <r>
    <x v="135"/>
    <x v="46"/>
    <x v="2"/>
  </r>
  <r>
    <x v="135"/>
    <x v="47"/>
    <x v="1"/>
  </r>
  <r>
    <x v="135"/>
    <x v="48"/>
    <x v="1"/>
  </r>
  <r>
    <x v="136"/>
    <x v="0"/>
    <x v="22"/>
  </r>
  <r>
    <x v="136"/>
    <x v="1"/>
    <x v="2"/>
  </r>
  <r>
    <x v="136"/>
    <x v="2"/>
    <x v="2"/>
  </r>
  <r>
    <x v="136"/>
    <x v="3"/>
    <x v="2"/>
  </r>
  <r>
    <x v="136"/>
    <x v="4"/>
    <x v="2"/>
  </r>
  <r>
    <x v="136"/>
    <x v="5"/>
    <x v="2"/>
  </r>
  <r>
    <x v="136"/>
    <x v="6"/>
    <x v="2"/>
  </r>
  <r>
    <x v="136"/>
    <x v="7"/>
    <x v="1"/>
  </r>
  <r>
    <x v="136"/>
    <x v="8"/>
    <x v="2"/>
  </r>
  <r>
    <x v="136"/>
    <x v="9"/>
    <x v="1"/>
  </r>
  <r>
    <x v="136"/>
    <x v="10"/>
    <x v="2"/>
  </r>
  <r>
    <x v="136"/>
    <x v="11"/>
    <x v="2"/>
  </r>
  <r>
    <x v="136"/>
    <x v="12"/>
    <x v="2"/>
  </r>
  <r>
    <x v="136"/>
    <x v="13"/>
    <x v="1"/>
  </r>
  <r>
    <x v="136"/>
    <x v="14"/>
    <x v="2"/>
  </r>
  <r>
    <x v="136"/>
    <x v="15"/>
    <x v="2"/>
  </r>
  <r>
    <x v="136"/>
    <x v="16"/>
    <x v="2"/>
  </r>
  <r>
    <x v="136"/>
    <x v="17"/>
    <x v="2"/>
  </r>
  <r>
    <x v="136"/>
    <x v="18"/>
    <x v="2"/>
  </r>
  <r>
    <x v="136"/>
    <x v="19"/>
    <x v="1"/>
  </r>
  <r>
    <x v="136"/>
    <x v="20"/>
    <x v="2"/>
  </r>
  <r>
    <x v="136"/>
    <x v="21"/>
    <x v="1"/>
  </r>
  <r>
    <x v="136"/>
    <x v="22"/>
    <x v="2"/>
  </r>
  <r>
    <x v="136"/>
    <x v="23"/>
    <x v="2"/>
  </r>
  <r>
    <x v="136"/>
    <x v="24"/>
    <x v="2"/>
  </r>
  <r>
    <x v="136"/>
    <x v="25"/>
    <x v="2"/>
  </r>
  <r>
    <x v="136"/>
    <x v="26"/>
    <x v="1"/>
  </r>
  <r>
    <x v="136"/>
    <x v="27"/>
    <x v="1"/>
  </r>
  <r>
    <x v="136"/>
    <x v="28"/>
    <x v="2"/>
  </r>
  <r>
    <x v="136"/>
    <x v="29"/>
    <x v="2"/>
  </r>
  <r>
    <x v="136"/>
    <x v="30"/>
    <x v="2"/>
  </r>
  <r>
    <x v="136"/>
    <x v="31"/>
    <x v="7"/>
  </r>
  <r>
    <x v="136"/>
    <x v="32"/>
    <x v="2"/>
  </r>
  <r>
    <x v="136"/>
    <x v="33"/>
    <x v="2"/>
  </r>
  <r>
    <x v="136"/>
    <x v="34"/>
    <x v="1"/>
  </r>
  <r>
    <x v="136"/>
    <x v="35"/>
    <x v="2"/>
  </r>
  <r>
    <x v="136"/>
    <x v="36"/>
    <x v="1"/>
  </r>
  <r>
    <x v="136"/>
    <x v="37"/>
    <x v="1"/>
  </r>
  <r>
    <x v="136"/>
    <x v="38"/>
    <x v="2"/>
  </r>
  <r>
    <x v="136"/>
    <x v="39"/>
    <x v="1"/>
  </r>
  <r>
    <x v="136"/>
    <x v="40"/>
    <x v="2"/>
  </r>
  <r>
    <x v="136"/>
    <x v="41"/>
    <x v="2"/>
  </r>
  <r>
    <x v="136"/>
    <x v="42"/>
    <x v="1"/>
  </r>
  <r>
    <x v="136"/>
    <x v="43"/>
    <x v="1"/>
  </r>
  <r>
    <x v="136"/>
    <x v="44"/>
    <x v="2"/>
  </r>
  <r>
    <x v="136"/>
    <x v="45"/>
    <x v="2"/>
  </r>
  <r>
    <x v="136"/>
    <x v="46"/>
    <x v="1"/>
  </r>
  <r>
    <x v="136"/>
    <x v="47"/>
    <x v="1"/>
  </r>
  <r>
    <x v="136"/>
    <x v="48"/>
    <x v="1"/>
  </r>
  <r>
    <x v="137"/>
    <x v="0"/>
    <x v="18"/>
  </r>
  <r>
    <x v="137"/>
    <x v="1"/>
    <x v="2"/>
  </r>
  <r>
    <x v="137"/>
    <x v="2"/>
    <x v="2"/>
  </r>
  <r>
    <x v="137"/>
    <x v="3"/>
    <x v="2"/>
  </r>
  <r>
    <x v="137"/>
    <x v="4"/>
    <x v="2"/>
  </r>
  <r>
    <x v="137"/>
    <x v="5"/>
    <x v="2"/>
  </r>
  <r>
    <x v="137"/>
    <x v="6"/>
    <x v="2"/>
  </r>
  <r>
    <x v="137"/>
    <x v="7"/>
    <x v="1"/>
  </r>
  <r>
    <x v="137"/>
    <x v="8"/>
    <x v="2"/>
  </r>
  <r>
    <x v="137"/>
    <x v="9"/>
    <x v="1"/>
  </r>
  <r>
    <x v="137"/>
    <x v="10"/>
    <x v="2"/>
  </r>
  <r>
    <x v="137"/>
    <x v="11"/>
    <x v="7"/>
  </r>
  <r>
    <x v="137"/>
    <x v="12"/>
    <x v="2"/>
  </r>
  <r>
    <x v="137"/>
    <x v="13"/>
    <x v="2"/>
  </r>
  <r>
    <x v="137"/>
    <x v="14"/>
    <x v="2"/>
  </r>
  <r>
    <x v="137"/>
    <x v="15"/>
    <x v="2"/>
  </r>
  <r>
    <x v="137"/>
    <x v="16"/>
    <x v="2"/>
  </r>
  <r>
    <x v="137"/>
    <x v="17"/>
    <x v="2"/>
  </r>
  <r>
    <x v="137"/>
    <x v="18"/>
    <x v="2"/>
  </r>
  <r>
    <x v="137"/>
    <x v="19"/>
    <x v="1"/>
  </r>
  <r>
    <x v="137"/>
    <x v="20"/>
    <x v="2"/>
  </r>
  <r>
    <x v="137"/>
    <x v="21"/>
    <x v="2"/>
  </r>
  <r>
    <x v="137"/>
    <x v="22"/>
    <x v="2"/>
  </r>
  <r>
    <x v="137"/>
    <x v="23"/>
    <x v="2"/>
  </r>
  <r>
    <x v="137"/>
    <x v="24"/>
    <x v="2"/>
  </r>
  <r>
    <x v="137"/>
    <x v="25"/>
    <x v="2"/>
  </r>
  <r>
    <x v="137"/>
    <x v="26"/>
    <x v="2"/>
  </r>
  <r>
    <x v="137"/>
    <x v="27"/>
    <x v="1"/>
  </r>
  <r>
    <x v="137"/>
    <x v="28"/>
    <x v="2"/>
  </r>
  <r>
    <x v="137"/>
    <x v="29"/>
    <x v="2"/>
  </r>
  <r>
    <x v="137"/>
    <x v="30"/>
    <x v="2"/>
  </r>
  <r>
    <x v="137"/>
    <x v="31"/>
    <x v="7"/>
  </r>
  <r>
    <x v="137"/>
    <x v="32"/>
    <x v="2"/>
  </r>
  <r>
    <x v="137"/>
    <x v="33"/>
    <x v="2"/>
  </r>
  <r>
    <x v="137"/>
    <x v="34"/>
    <x v="2"/>
  </r>
  <r>
    <x v="137"/>
    <x v="35"/>
    <x v="2"/>
  </r>
  <r>
    <x v="137"/>
    <x v="36"/>
    <x v="1"/>
  </r>
  <r>
    <x v="137"/>
    <x v="37"/>
    <x v="1"/>
  </r>
  <r>
    <x v="137"/>
    <x v="38"/>
    <x v="1"/>
  </r>
  <r>
    <x v="137"/>
    <x v="39"/>
    <x v="2"/>
  </r>
  <r>
    <x v="137"/>
    <x v="40"/>
    <x v="2"/>
  </r>
  <r>
    <x v="137"/>
    <x v="41"/>
    <x v="2"/>
  </r>
  <r>
    <x v="137"/>
    <x v="42"/>
    <x v="1"/>
  </r>
  <r>
    <x v="137"/>
    <x v="43"/>
    <x v="2"/>
  </r>
  <r>
    <x v="137"/>
    <x v="44"/>
    <x v="2"/>
  </r>
  <r>
    <x v="137"/>
    <x v="45"/>
    <x v="2"/>
  </r>
  <r>
    <x v="137"/>
    <x v="46"/>
    <x v="1"/>
  </r>
  <r>
    <x v="137"/>
    <x v="47"/>
    <x v="1"/>
  </r>
  <r>
    <x v="137"/>
    <x v="48"/>
    <x v="1"/>
  </r>
  <r>
    <x v="138"/>
    <x v="0"/>
    <x v="15"/>
  </r>
  <r>
    <x v="138"/>
    <x v="1"/>
    <x v="2"/>
  </r>
  <r>
    <x v="138"/>
    <x v="2"/>
    <x v="2"/>
  </r>
  <r>
    <x v="138"/>
    <x v="3"/>
    <x v="1"/>
  </r>
  <r>
    <x v="138"/>
    <x v="4"/>
    <x v="2"/>
  </r>
  <r>
    <x v="138"/>
    <x v="5"/>
    <x v="7"/>
  </r>
  <r>
    <x v="138"/>
    <x v="6"/>
    <x v="2"/>
  </r>
  <r>
    <x v="138"/>
    <x v="7"/>
    <x v="1"/>
  </r>
  <r>
    <x v="138"/>
    <x v="8"/>
    <x v="2"/>
  </r>
  <r>
    <x v="138"/>
    <x v="9"/>
    <x v="11"/>
  </r>
  <r>
    <x v="138"/>
    <x v="10"/>
    <x v="2"/>
  </r>
  <r>
    <x v="138"/>
    <x v="11"/>
    <x v="2"/>
  </r>
  <r>
    <x v="138"/>
    <x v="12"/>
    <x v="2"/>
  </r>
  <r>
    <x v="138"/>
    <x v="13"/>
    <x v="2"/>
  </r>
  <r>
    <x v="138"/>
    <x v="14"/>
    <x v="2"/>
  </r>
  <r>
    <x v="138"/>
    <x v="15"/>
    <x v="1"/>
  </r>
  <r>
    <x v="138"/>
    <x v="16"/>
    <x v="2"/>
  </r>
  <r>
    <x v="138"/>
    <x v="17"/>
    <x v="2"/>
  </r>
  <r>
    <x v="138"/>
    <x v="18"/>
    <x v="2"/>
  </r>
  <r>
    <x v="138"/>
    <x v="19"/>
    <x v="2"/>
  </r>
  <r>
    <x v="138"/>
    <x v="20"/>
    <x v="2"/>
  </r>
  <r>
    <x v="138"/>
    <x v="21"/>
    <x v="2"/>
  </r>
  <r>
    <x v="138"/>
    <x v="22"/>
    <x v="2"/>
  </r>
  <r>
    <x v="138"/>
    <x v="23"/>
    <x v="2"/>
  </r>
  <r>
    <x v="138"/>
    <x v="24"/>
    <x v="2"/>
  </r>
  <r>
    <x v="138"/>
    <x v="25"/>
    <x v="2"/>
  </r>
  <r>
    <x v="138"/>
    <x v="26"/>
    <x v="2"/>
  </r>
  <r>
    <x v="138"/>
    <x v="27"/>
    <x v="2"/>
  </r>
  <r>
    <x v="138"/>
    <x v="28"/>
    <x v="2"/>
  </r>
  <r>
    <x v="138"/>
    <x v="29"/>
    <x v="2"/>
  </r>
  <r>
    <x v="138"/>
    <x v="30"/>
    <x v="2"/>
  </r>
  <r>
    <x v="138"/>
    <x v="31"/>
    <x v="5"/>
  </r>
  <r>
    <x v="138"/>
    <x v="32"/>
    <x v="2"/>
  </r>
  <r>
    <x v="138"/>
    <x v="33"/>
    <x v="2"/>
  </r>
  <r>
    <x v="138"/>
    <x v="34"/>
    <x v="1"/>
  </r>
  <r>
    <x v="138"/>
    <x v="35"/>
    <x v="1"/>
  </r>
  <r>
    <x v="138"/>
    <x v="36"/>
    <x v="1"/>
  </r>
  <r>
    <x v="138"/>
    <x v="37"/>
    <x v="1"/>
  </r>
  <r>
    <x v="138"/>
    <x v="38"/>
    <x v="2"/>
  </r>
  <r>
    <x v="138"/>
    <x v="39"/>
    <x v="2"/>
  </r>
  <r>
    <x v="138"/>
    <x v="40"/>
    <x v="1"/>
  </r>
  <r>
    <x v="138"/>
    <x v="41"/>
    <x v="2"/>
  </r>
  <r>
    <x v="138"/>
    <x v="42"/>
    <x v="2"/>
  </r>
  <r>
    <x v="138"/>
    <x v="43"/>
    <x v="2"/>
  </r>
  <r>
    <x v="138"/>
    <x v="44"/>
    <x v="1"/>
  </r>
  <r>
    <x v="138"/>
    <x v="45"/>
    <x v="2"/>
  </r>
  <r>
    <x v="138"/>
    <x v="46"/>
    <x v="1"/>
  </r>
  <r>
    <x v="138"/>
    <x v="47"/>
    <x v="1"/>
  </r>
  <r>
    <x v="138"/>
    <x v="48"/>
    <x v="1"/>
  </r>
  <r>
    <x v="139"/>
    <x v="0"/>
    <x v="12"/>
  </r>
  <r>
    <x v="139"/>
    <x v="1"/>
    <x v="2"/>
  </r>
  <r>
    <x v="139"/>
    <x v="2"/>
    <x v="2"/>
  </r>
  <r>
    <x v="139"/>
    <x v="3"/>
    <x v="1"/>
  </r>
  <r>
    <x v="139"/>
    <x v="4"/>
    <x v="2"/>
  </r>
  <r>
    <x v="139"/>
    <x v="5"/>
    <x v="1"/>
  </r>
  <r>
    <x v="139"/>
    <x v="6"/>
    <x v="2"/>
  </r>
  <r>
    <x v="139"/>
    <x v="7"/>
    <x v="1"/>
  </r>
  <r>
    <x v="139"/>
    <x v="8"/>
    <x v="2"/>
  </r>
  <r>
    <x v="139"/>
    <x v="9"/>
    <x v="7"/>
  </r>
  <r>
    <x v="139"/>
    <x v="10"/>
    <x v="2"/>
  </r>
  <r>
    <x v="139"/>
    <x v="11"/>
    <x v="2"/>
  </r>
  <r>
    <x v="139"/>
    <x v="12"/>
    <x v="2"/>
  </r>
  <r>
    <x v="139"/>
    <x v="13"/>
    <x v="2"/>
  </r>
  <r>
    <x v="139"/>
    <x v="14"/>
    <x v="2"/>
  </r>
  <r>
    <x v="139"/>
    <x v="15"/>
    <x v="1"/>
  </r>
  <r>
    <x v="139"/>
    <x v="16"/>
    <x v="2"/>
  </r>
  <r>
    <x v="139"/>
    <x v="17"/>
    <x v="2"/>
  </r>
  <r>
    <x v="139"/>
    <x v="18"/>
    <x v="2"/>
  </r>
  <r>
    <x v="139"/>
    <x v="19"/>
    <x v="2"/>
  </r>
  <r>
    <x v="139"/>
    <x v="20"/>
    <x v="1"/>
  </r>
  <r>
    <x v="139"/>
    <x v="21"/>
    <x v="2"/>
  </r>
  <r>
    <x v="139"/>
    <x v="22"/>
    <x v="2"/>
  </r>
  <r>
    <x v="139"/>
    <x v="23"/>
    <x v="2"/>
  </r>
  <r>
    <x v="139"/>
    <x v="24"/>
    <x v="2"/>
  </r>
  <r>
    <x v="139"/>
    <x v="25"/>
    <x v="2"/>
  </r>
  <r>
    <x v="139"/>
    <x v="26"/>
    <x v="2"/>
  </r>
  <r>
    <x v="139"/>
    <x v="27"/>
    <x v="2"/>
  </r>
  <r>
    <x v="139"/>
    <x v="28"/>
    <x v="2"/>
  </r>
  <r>
    <x v="139"/>
    <x v="29"/>
    <x v="2"/>
  </r>
  <r>
    <x v="139"/>
    <x v="30"/>
    <x v="2"/>
  </r>
  <r>
    <x v="139"/>
    <x v="31"/>
    <x v="11"/>
  </r>
  <r>
    <x v="139"/>
    <x v="32"/>
    <x v="2"/>
  </r>
  <r>
    <x v="139"/>
    <x v="33"/>
    <x v="2"/>
  </r>
  <r>
    <x v="139"/>
    <x v="34"/>
    <x v="1"/>
  </r>
  <r>
    <x v="139"/>
    <x v="35"/>
    <x v="1"/>
  </r>
  <r>
    <x v="139"/>
    <x v="36"/>
    <x v="1"/>
  </r>
  <r>
    <x v="139"/>
    <x v="37"/>
    <x v="1"/>
  </r>
  <r>
    <x v="139"/>
    <x v="38"/>
    <x v="2"/>
  </r>
  <r>
    <x v="139"/>
    <x v="39"/>
    <x v="2"/>
  </r>
  <r>
    <x v="139"/>
    <x v="40"/>
    <x v="1"/>
  </r>
  <r>
    <x v="139"/>
    <x v="41"/>
    <x v="2"/>
  </r>
  <r>
    <x v="139"/>
    <x v="42"/>
    <x v="2"/>
  </r>
  <r>
    <x v="139"/>
    <x v="43"/>
    <x v="2"/>
  </r>
  <r>
    <x v="139"/>
    <x v="44"/>
    <x v="1"/>
  </r>
  <r>
    <x v="139"/>
    <x v="45"/>
    <x v="2"/>
  </r>
  <r>
    <x v="139"/>
    <x v="46"/>
    <x v="1"/>
  </r>
  <r>
    <x v="139"/>
    <x v="47"/>
    <x v="1"/>
  </r>
  <r>
    <x v="139"/>
    <x v="48"/>
    <x v="1"/>
  </r>
  <r>
    <x v="140"/>
    <x v="0"/>
    <x v="20"/>
  </r>
  <r>
    <x v="140"/>
    <x v="1"/>
    <x v="2"/>
  </r>
  <r>
    <x v="140"/>
    <x v="2"/>
    <x v="2"/>
  </r>
  <r>
    <x v="140"/>
    <x v="3"/>
    <x v="2"/>
  </r>
  <r>
    <x v="140"/>
    <x v="4"/>
    <x v="2"/>
  </r>
  <r>
    <x v="140"/>
    <x v="5"/>
    <x v="1"/>
  </r>
  <r>
    <x v="140"/>
    <x v="6"/>
    <x v="2"/>
  </r>
  <r>
    <x v="140"/>
    <x v="7"/>
    <x v="7"/>
  </r>
  <r>
    <x v="140"/>
    <x v="8"/>
    <x v="2"/>
  </r>
  <r>
    <x v="140"/>
    <x v="9"/>
    <x v="7"/>
  </r>
  <r>
    <x v="140"/>
    <x v="10"/>
    <x v="2"/>
  </r>
  <r>
    <x v="140"/>
    <x v="11"/>
    <x v="1"/>
  </r>
  <r>
    <x v="140"/>
    <x v="12"/>
    <x v="2"/>
  </r>
  <r>
    <x v="140"/>
    <x v="13"/>
    <x v="2"/>
  </r>
  <r>
    <x v="140"/>
    <x v="14"/>
    <x v="2"/>
  </r>
  <r>
    <x v="140"/>
    <x v="15"/>
    <x v="2"/>
  </r>
  <r>
    <x v="140"/>
    <x v="16"/>
    <x v="2"/>
  </r>
  <r>
    <x v="140"/>
    <x v="17"/>
    <x v="2"/>
  </r>
  <r>
    <x v="140"/>
    <x v="18"/>
    <x v="2"/>
  </r>
  <r>
    <x v="140"/>
    <x v="19"/>
    <x v="2"/>
  </r>
  <r>
    <x v="140"/>
    <x v="20"/>
    <x v="2"/>
  </r>
  <r>
    <x v="140"/>
    <x v="21"/>
    <x v="2"/>
  </r>
  <r>
    <x v="140"/>
    <x v="22"/>
    <x v="2"/>
  </r>
  <r>
    <x v="140"/>
    <x v="23"/>
    <x v="2"/>
  </r>
  <r>
    <x v="140"/>
    <x v="24"/>
    <x v="2"/>
  </r>
  <r>
    <x v="140"/>
    <x v="25"/>
    <x v="2"/>
  </r>
  <r>
    <x v="140"/>
    <x v="26"/>
    <x v="2"/>
  </r>
  <r>
    <x v="140"/>
    <x v="27"/>
    <x v="2"/>
  </r>
  <r>
    <x v="140"/>
    <x v="28"/>
    <x v="2"/>
  </r>
  <r>
    <x v="140"/>
    <x v="29"/>
    <x v="2"/>
  </r>
  <r>
    <x v="140"/>
    <x v="30"/>
    <x v="2"/>
  </r>
  <r>
    <x v="140"/>
    <x v="31"/>
    <x v="11"/>
  </r>
  <r>
    <x v="140"/>
    <x v="32"/>
    <x v="2"/>
  </r>
  <r>
    <x v="140"/>
    <x v="33"/>
    <x v="2"/>
  </r>
  <r>
    <x v="140"/>
    <x v="34"/>
    <x v="2"/>
  </r>
  <r>
    <x v="140"/>
    <x v="35"/>
    <x v="1"/>
  </r>
  <r>
    <x v="140"/>
    <x v="36"/>
    <x v="1"/>
  </r>
  <r>
    <x v="140"/>
    <x v="37"/>
    <x v="1"/>
  </r>
  <r>
    <x v="140"/>
    <x v="38"/>
    <x v="1"/>
  </r>
  <r>
    <x v="140"/>
    <x v="39"/>
    <x v="2"/>
  </r>
  <r>
    <x v="140"/>
    <x v="40"/>
    <x v="2"/>
  </r>
  <r>
    <x v="140"/>
    <x v="41"/>
    <x v="2"/>
  </r>
  <r>
    <x v="140"/>
    <x v="42"/>
    <x v="2"/>
  </r>
  <r>
    <x v="140"/>
    <x v="43"/>
    <x v="2"/>
  </r>
  <r>
    <x v="140"/>
    <x v="44"/>
    <x v="2"/>
  </r>
  <r>
    <x v="140"/>
    <x v="45"/>
    <x v="1"/>
  </r>
  <r>
    <x v="140"/>
    <x v="46"/>
    <x v="1"/>
  </r>
  <r>
    <x v="140"/>
    <x v="47"/>
    <x v="1"/>
  </r>
  <r>
    <x v="140"/>
    <x v="48"/>
    <x v="1"/>
  </r>
  <r>
    <x v="141"/>
    <x v="0"/>
    <x v="21"/>
  </r>
  <r>
    <x v="141"/>
    <x v="1"/>
    <x v="1"/>
  </r>
  <r>
    <x v="141"/>
    <x v="2"/>
    <x v="2"/>
  </r>
  <r>
    <x v="141"/>
    <x v="3"/>
    <x v="1"/>
  </r>
  <r>
    <x v="141"/>
    <x v="4"/>
    <x v="2"/>
  </r>
  <r>
    <x v="141"/>
    <x v="5"/>
    <x v="1"/>
  </r>
  <r>
    <x v="141"/>
    <x v="6"/>
    <x v="2"/>
  </r>
  <r>
    <x v="141"/>
    <x v="7"/>
    <x v="7"/>
  </r>
  <r>
    <x v="141"/>
    <x v="8"/>
    <x v="2"/>
  </r>
  <r>
    <x v="141"/>
    <x v="9"/>
    <x v="7"/>
  </r>
  <r>
    <x v="141"/>
    <x v="10"/>
    <x v="2"/>
  </r>
  <r>
    <x v="141"/>
    <x v="11"/>
    <x v="2"/>
  </r>
  <r>
    <x v="141"/>
    <x v="12"/>
    <x v="2"/>
  </r>
  <r>
    <x v="141"/>
    <x v="13"/>
    <x v="2"/>
  </r>
  <r>
    <x v="141"/>
    <x v="14"/>
    <x v="2"/>
  </r>
  <r>
    <x v="141"/>
    <x v="15"/>
    <x v="2"/>
  </r>
  <r>
    <x v="141"/>
    <x v="16"/>
    <x v="2"/>
  </r>
  <r>
    <x v="141"/>
    <x v="17"/>
    <x v="2"/>
  </r>
  <r>
    <x v="141"/>
    <x v="18"/>
    <x v="2"/>
  </r>
  <r>
    <x v="141"/>
    <x v="19"/>
    <x v="2"/>
  </r>
  <r>
    <x v="141"/>
    <x v="20"/>
    <x v="2"/>
  </r>
  <r>
    <x v="141"/>
    <x v="21"/>
    <x v="1"/>
  </r>
  <r>
    <x v="141"/>
    <x v="22"/>
    <x v="2"/>
  </r>
  <r>
    <x v="141"/>
    <x v="23"/>
    <x v="2"/>
  </r>
  <r>
    <x v="141"/>
    <x v="24"/>
    <x v="2"/>
  </r>
  <r>
    <x v="141"/>
    <x v="25"/>
    <x v="2"/>
  </r>
  <r>
    <x v="141"/>
    <x v="26"/>
    <x v="2"/>
  </r>
  <r>
    <x v="141"/>
    <x v="27"/>
    <x v="1"/>
  </r>
  <r>
    <x v="141"/>
    <x v="28"/>
    <x v="2"/>
  </r>
  <r>
    <x v="141"/>
    <x v="29"/>
    <x v="2"/>
  </r>
  <r>
    <x v="141"/>
    <x v="30"/>
    <x v="2"/>
  </r>
  <r>
    <x v="141"/>
    <x v="31"/>
    <x v="5"/>
  </r>
  <r>
    <x v="141"/>
    <x v="32"/>
    <x v="2"/>
  </r>
  <r>
    <x v="141"/>
    <x v="33"/>
    <x v="1"/>
  </r>
  <r>
    <x v="141"/>
    <x v="34"/>
    <x v="1"/>
  </r>
  <r>
    <x v="141"/>
    <x v="35"/>
    <x v="1"/>
  </r>
  <r>
    <x v="141"/>
    <x v="36"/>
    <x v="1"/>
  </r>
  <r>
    <x v="141"/>
    <x v="37"/>
    <x v="1"/>
  </r>
  <r>
    <x v="141"/>
    <x v="38"/>
    <x v="2"/>
  </r>
  <r>
    <x v="141"/>
    <x v="39"/>
    <x v="2"/>
  </r>
  <r>
    <x v="141"/>
    <x v="40"/>
    <x v="2"/>
  </r>
  <r>
    <x v="141"/>
    <x v="41"/>
    <x v="2"/>
  </r>
  <r>
    <x v="141"/>
    <x v="42"/>
    <x v="2"/>
  </r>
  <r>
    <x v="141"/>
    <x v="43"/>
    <x v="1"/>
  </r>
  <r>
    <x v="141"/>
    <x v="44"/>
    <x v="2"/>
  </r>
  <r>
    <x v="141"/>
    <x v="45"/>
    <x v="2"/>
  </r>
  <r>
    <x v="141"/>
    <x v="46"/>
    <x v="1"/>
  </r>
  <r>
    <x v="141"/>
    <x v="47"/>
    <x v="1"/>
  </r>
  <r>
    <x v="141"/>
    <x v="48"/>
    <x v="1"/>
  </r>
  <r>
    <x v="142"/>
    <x v="0"/>
    <x v="14"/>
  </r>
  <r>
    <x v="142"/>
    <x v="1"/>
    <x v="2"/>
  </r>
  <r>
    <x v="142"/>
    <x v="2"/>
    <x v="2"/>
  </r>
  <r>
    <x v="142"/>
    <x v="3"/>
    <x v="1"/>
  </r>
  <r>
    <x v="142"/>
    <x v="4"/>
    <x v="2"/>
  </r>
  <r>
    <x v="142"/>
    <x v="5"/>
    <x v="1"/>
  </r>
  <r>
    <x v="142"/>
    <x v="6"/>
    <x v="2"/>
  </r>
  <r>
    <x v="142"/>
    <x v="7"/>
    <x v="2"/>
  </r>
  <r>
    <x v="142"/>
    <x v="8"/>
    <x v="2"/>
  </r>
  <r>
    <x v="142"/>
    <x v="9"/>
    <x v="1"/>
  </r>
  <r>
    <x v="142"/>
    <x v="10"/>
    <x v="2"/>
  </r>
  <r>
    <x v="142"/>
    <x v="11"/>
    <x v="2"/>
  </r>
  <r>
    <x v="142"/>
    <x v="12"/>
    <x v="2"/>
  </r>
  <r>
    <x v="142"/>
    <x v="13"/>
    <x v="2"/>
  </r>
  <r>
    <x v="142"/>
    <x v="14"/>
    <x v="2"/>
  </r>
  <r>
    <x v="142"/>
    <x v="15"/>
    <x v="1"/>
  </r>
  <r>
    <x v="142"/>
    <x v="16"/>
    <x v="2"/>
  </r>
  <r>
    <x v="142"/>
    <x v="17"/>
    <x v="2"/>
  </r>
  <r>
    <x v="142"/>
    <x v="18"/>
    <x v="2"/>
  </r>
  <r>
    <x v="142"/>
    <x v="19"/>
    <x v="2"/>
  </r>
  <r>
    <x v="142"/>
    <x v="20"/>
    <x v="1"/>
  </r>
  <r>
    <x v="142"/>
    <x v="21"/>
    <x v="2"/>
  </r>
  <r>
    <x v="142"/>
    <x v="22"/>
    <x v="2"/>
  </r>
  <r>
    <x v="142"/>
    <x v="23"/>
    <x v="2"/>
  </r>
  <r>
    <x v="142"/>
    <x v="24"/>
    <x v="2"/>
  </r>
  <r>
    <x v="142"/>
    <x v="25"/>
    <x v="1"/>
  </r>
  <r>
    <x v="142"/>
    <x v="26"/>
    <x v="2"/>
  </r>
  <r>
    <x v="142"/>
    <x v="27"/>
    <x v="2"/>
  </r>
  <r>
    <x v="142"/>
    <x v="28"/>
    <x v="2"/>
  </r>
  <r>
    <x v="142"/>
    <x v="29"/>
    <x v="2"/>
  </r>
  <r>
    <x v="142"/>
    <x v="30"/>
    <x v="2"/>
  </r>
  <r>
    <x v="142"/>
    <x v="31"/>
    <x v="7"/>
  </r>
  <r>
    <x v="142"/>
    <x v="32"/>
    <x v="2"/>
  </r>
  <r>
    <x v="142"/>
    <x v="33"/>
    <x v="2"/>
  </r>
  <r>
    <x v="142"/>
    <x v="34"/>
    <x v="1"/>
  </r>
  <r>
    <x v="142"/>
    <x v="35"/>
    <x v="1"/>
  </r>
  <r>
    <x v="142"/>
    <x v="36"/>
    <x v="2"/>
  </r>
  <r>
    <x v="142"/>
    <x v="37"/>
    <x v="1"/>
  </r>
  <r>
    <x v="142"/>
    <x v="38"/>
    <x v="2"/>
  </r>
  <r>
    <x v="142"/>
    <x v="39"/>
    <x v="2"/>
  </r>
  <r>
    <x v="142"/>
    <x v="40"/>
    <x v="1"/>
  </r>
  <r>
    <x v="142"/>
    <x v="41"/>
    <x v="2"/>
  </r>
  <r>
    <x v="142"/>
    <x v="42"/>
    <x v="2"/>
  </r>
  <r>
    <x v="142"/>
    <x v="43"/>
    <x v="2"/>
  </r>
  <r>
    <x v="142"/>
    <x v="44"/>
    <x v="1"/>
  </r>
  <r>
    <x v="142"/>
    <x v="45"/>
    <x v="1"/>
  </r>
  <r>
    <x v="142"/>
    <x v="46"/>
    <x v="1"/>
  </r>
  <r>
    <x v="142"/>
    <x v="47"/>
    <x v="2"/>
  </r>
  <r>
    <x v="142"/>
    <x v="48"/>
    <x v="1"/>
  </r>
  <r>
    <x v="143"/>
    <x v="0"/>
    <x v="10"/>
  </r>
  <r>
    <x v="143"/>
    <x v="1"/>
    <x v="2"/>
  </r>
  <r>
    <x v="143"/>
    <x v="2"/>
    <x v="2"/>
  </r>
  <r>
    <x v="143"/>
    <x v="3"/>
    <x v="2"/>
  </r>
  <r>
    <x v="143"/>
    <x v="4"/>
    <x v="2"/>
  </r>
  <r>
    <x v="143"/>
    <x v="5"/>
    <x v="1"/>
  </r>
  <r>
    <x v="143"/>
    <x v="6"/>
    <x v="2"/>
  </r>
  <r>
    <x v="143"/>
    <x v="7"/>
    <x v="1"/>
  </r>
  <r>
    <x v="143"/>
    <x v="8"/>
    <x v="2"/>
  </r>
  <r>
    <x v="143"/>
    <x v="9"/>
    <x v="1"/>
  </r>
  <r>
    <x v="143"/>
    <x v="10"/>
    <x v="2"/>
  </r>
  <r>
    <x v="143"/>
    <x v="11"/>
    <x v="1"/>
  </r>
  <r>
    <x v="143"/>
    <x v="12"/>
    <x v="2"/>
  </r>
  <r>
    <x v="143"/>
    <x v="13"/>
    <x v="2"/>
  </r>
  <r>
    <x v="143"/>
    <x v="14"/>
    <x v="2"/>
  </r>
  <r>
    <x v="143"/>
    <x v="15"/>
    <x v="2"/>
  </r>
  <r>
    <x v="143"/>
    <x v="16"/>
    <x v="2"/>
  </r>
  <r>
    <x v="143"/>
    <x v="17"/>
    <x v="2"/>
  </r>
  <r>
    <x v="143"/>
    <x v="18"/>
    <x v="2"/>
  </r>
  <r>
    <x v="143"/>
    <x v="19"/>
    <x v="2"/>
  </r>
  <r>
    <x v="143"/>
    <x v="20"/>
    <x v="2"/>
  </r>
  <r>
    <x v="143"/>
    <x v="21"/>
    <x v="2"/>
  </r>
  <r>
    <x v="143"/>
    <x v="22"/>
    <x v="2"/>
  </r>
  <r>
    <x v="143"/>
    <x v="23"/>
    <x v="2"/>
  </r>
  <r>
    <x v="143"/>
    <x v="24"/>
    <x v="2"/>
  </r>
  <r>
    <x v="143"/>
    <x v="25"/>
    <x v="2"/>
  </r>
  <r>
    <x v="143"/>
    <x v="26"/>
    <x v="2"/>
  </r>
  <r>
    <x v="143"/>
    <x v="27"/>
    <x v="2"/>
  </r>
  <r>
    <x v="143"/>
    <x v="28"/>
    <x v="2"/>
  </r>
  <r>
    <x v="143"/>
    <x v="29"/>
    <x v="2"/>
  </r>
  <r>
    <x v="143"/>
    <x v="30"/>
    <x v="2"/>
  </r>
  <r>
    <x v="143"/>
    <x v="31"/>
    <x v="7"/>
  </r>
  <r>
    <x v="143"/>
    <x v="32"/>
    <x v="2"/>
  </r>
  <r>
    <x v="143"/>
    <x v="33"/>
    <x v="2"/>
  </r>
  <r>
    <x v="143"/>
    <x v="34"/>
    <x v="2"/>
  </r>
  <r>
    <x v="143"/>
    <x v="35"/>
    <x v="1"/>
  </r>
  <r>
    <x v="143"/>
    <x v="36"/>
    <x v="1"/>
  </r>
  <r>
    <x v="143"/>
    <x v="37"/>
    <x v="1"/>
  </r>
  <r>
    <x v="143"/>
    <x v="38"/>
    <x v="1"/>
  </r>
  <r>
    <x v="143"/>
    <x v="39"/>
    <x v="2"/>
  </r>
  <r>
    <x v="143"/>
    <x v="40"/>
    <x v="2"/>
  </r>
  <r>
    <x v="143"/>
    <x v="41"/>
    <x v="2"/>
  </r>
  <r>
    <x v="143"/>
    <x v="42"/>
    <x v="2"/>
  </r>
  <r>
    <x v="143"/>
    <x v="43"/>
    <x v="2"/>
  </r>
  <r>
    <x v="143"/>
    <x v="44"/>
    <x v="2"/>
  </r>
  <r>
    <x v="143"/>
    <x v="45"/>
    <x v="1"/>
  </r>
  <r>
    <x v="143"/>
    <x v="46"/>
    <x v="1"/>
  </r>
  <r>
    <x v="143"/>
    <x v="47"/>
    <x v="1"/>
  </r>
  <r>
    <x v="143"/>
    <x v="48"/>
    <x v="1"/>
  </r>
  <r>
    <x v="144"/>
    <x v="0"/>
    <x v="18"/>
  </r>
  <r>
    <x v="144"/>
    <x v="1"/>
    <x v="2"/>
  </r>
  <r>
    <x v="144"/>
    <x v="2"/>
    <x v="2"/>
  </r>
  <r>
    <x v="144"/>
    <x v="3"/>
    <x v="1"/>
  </r>
  <r>
    <x v="144"/>
    <x v="4"/>
    <x v="2"/>
  </r>
  <r>
    <x v="144"/>
    <x v="5"/>
    <x v="2"/>
  </r>
  <r>
    <x v="144"/>
    <x v="6"/>
    <x v="2"/>
  </r>
  <r>
    <x v="144"/>
    <x v="7"/>
    <x v="2"/>
  </r>
  <r>
    <x v="144"/>
    <x v="8"/>
    <x v="2"/>
  </r>
  <r>
    <x v="144"/>
    <x v="9"/>
    <x v="1"/>
  </r>
  <r>
    <x v="144"/>
    <x v="10"/>
    <x v="2"/>
  </r>
  <r>
    <x v="144"/>
    <x v="11"/>
    <x v="2"/>
  </r>
  <r>
    <x v="144"/>
    <x v="12"/>
    <x v="2"/>
  </r>
  <r>
    <x v="144"/>
    <x v="13"/>
    <x v="1"/>
  </r>
  <r>
    <x v="144"/>
    <x v="14"/>
    <x v="2"/>
  </r>
  <r>
    <x v="144"/>
    <x v="15"/>
    <x v="1"/>
  </r>
  <r>
    <x v="144"/>
    <x v="16"/>
    <x v="2"/>
  </r>
  <r>
    <x v="144"/>
    <x v="17"/>
    <x v="2"/>
  </r>
  <r>
    <x v="144"/>
    <x v="18"/>
    <x v="2"/>
  </r>
  <r>
    <x v="144"/>
    <x v="19"/>
    <x v="2"/>
  </r>
  <r>
    <x v="144"/>
    <x v="20"/>
    <x v="2"/>
  </r>
  <r>
    <x v="144"/>
    <x v="21"/>
    <x v="2"/>
  </r>
  <r>
    <x v="144"/>
    <x v="22"/>
    <x v="2"/>
  </r>
  <r>
    <x v="144"/>
    <x v="23"/>
    <x v="2"/>
  </r>
  <r>
    <x v="144"/>
    <x v="24"/>
    <x v="2"/>
  </r>
  <r>
    <x v="144"/>
    <x v="25"/>
    <x v="2"/>
  </r>
  <r>
    <x v="144"/>
    <x v="26"/>
    <x v="2"/>
  </r>
  <r>
    <x v="144"/>
    <x v="27"/>
    <x v="1"/>
  </r>
  <r>
    <x v="144"/>
    <x v="28"/>
    <x v="2"/>
  </r>
  <r>
    <x v="144"/>
    <x v="29"/>
    <x v="1"/>
  </r>
  <r>
    <x v="144"/>
    <x v="30"/>
    <x v="2"/>
  </r>
  <r>
    <x v="144"/>
    <x v="31"/>
    <x v="7"/>
  </r>
  <r>
    <x v="144"/>
    <x v="32"/>
    <x v="2"/>
  </r>
  <r>
    <x v="144"/>
    <x v="33"/>
    <x v="1"/>
  </r>
  <r>
    <x v="144"/>
    <x v="34"/>
    <x v="1"/>
  </r>
  <r>
    <x v="144"/>
    <x v="35"/>
    <x v="1"/>
  </r>
  <r>
    <x v="144"/>
    <x v="36"/>
    <x v="1"/>
  </r>
  <r>
    <x v="144"/>
    <x v="37"/>
    <x v="1"/>
  </r>
  <r>
    <x v="144"/>
    <x v="38"/>
    <x v="1"/>
  </r>
  <r>
    <x v="144"/>
    <x v="39"/>
    <x v="1"/>
  </r>
  <r>
    <x v="144"/>
    <x v="40"/>
    <x v="1"/>
  </r>
  <r>
    <x v="144"/>
    <x v="41"/>
    <x v="2"/>
  </r>
  <r>
    <x v="144"/>
    <x v="42"/>
    <x v="2"/>
  </r>
  <r>
    <x v="144"/>
    <x v="43"/>
    <x v="2"/>
  </r>
  <r>
    <x v="144"/>
    <x v="44"/>
    <x v="1"/>
  </r>
  <r>
    <x v="144"/>
    <x v="45"/>
    <x v="2"/>
  </r>
  <r>
    <x v="144"/>
    <x v="46"/>
    <x v="1"/>
  </r>
  <r>
    <x v="144"/>
    <x v="47"/>
    <x v="1"/>
  </r>
  <r>
    <x v="144"/>
    <x v="48"/>
    <x v="1"/>
  </r>
  <r>
    <x v="145"/>
    <x v="0"/>
    <x v="18"/>
  </r>
  <r>
    <x v="145"/>
    <x v="1"/>
    <x v="1"/>
  </r>
  <r>
    <x v="145"/>
    <x v="2"/>
    <x v="2"/>
  </r>
  <r>
    <x v="145"/>
    <x v="3"/>
    <x v="1"/>
  </r>
  <r>
    <x v="145"/>
    <x v="4"/>
    <x v="2"/>
  </r>
  <r>
    <x v="145"/>
    <x v="5"/>
    <x v="1"/>
  </r>
  <r>
    <x v="145"/>
    <x v="6"/>
    <x v="2"/>
  </r>
  <r>
    <x v="145"/>
    <x v="7"/>
    <x v="1"/>
  </r>
  <r>
    <x v="145"/>
    <x v="8"/>
    <x v="2"/>
  </r>
  <r>
    <x v="145"/>
    <x v="9"/>
    <x v="1"/>
  </r>
  <r>
    <x v="145"/>
    <x v="10"/>
    <x v="2"/>
  </r>
  <r>
    <x v="145"/>
    <x v="11"/>
    <x v="2"/>
  </r>
  <r>
    <x v="145"/>
    <x v="12"/>
    <x v="2"/>
  </r>
  <r>
    <x v="145"/>
    <x v="13"/>
    <x v="2"/>
  </r>
  <r>
    <x v="145"/>
    <x v="14"/>
    <x v="2"/>
  </r>
  <r>
    <x v="145"/>
    <x v="15"/>
    <x v="2"/>
  </r>
  <r>
    <x v="145"/>
    <x v="16"/>
    <x v="2"/>
  </r>
  <r>
    <x v="145"/>
    <x v="17"/>
    <x v="2"/>
  </r>
  <r>
    <x v="145"/>
    <x v="18"/>
    <x v="2"/>
  </r>
  <r>
    <x v="145"/>
    <x v="19"/>
    <x v="2"/>
  </r>
  <r>
    <x v="145"/>
    <x v="20"/>
    <x v="2"/>
  </r>
  <r>
    <x v="145"/>
    <x v="21"/>
    <x v="1"/>
  </r>
  <r>
    <x v="145"/>
    <x v="22"/>
    <x v="2"/>
  </r>
  <r>
    <x v="145"/>
    <x v="23"/>
    <x v="2"/>
  </r>
  <r>
    <x v="145"/>
    <x v="24"/>
    <x v="2"/>
  </r>
  <r>
    <x v="145"/>
    <x v="25"/>
    <x v="2"/>
  </r>
  <r>
    <x v="145"/>
    <x v="26"/>
    <x v="2"/>
  </r>
  <r>
    <x v="145"/>
    <x v="27"/>
    <x v="1"/>
  </r>
  <r>
    <x v="145"/>
    <x v="28"/>
    <x v="2"/>
  </r>
  <r>
    <x v="145"/>
    <x v="29"/>
    <x v="1"/>
  </r>
  <r>
    <x v="145"/>
    <x v="30"/>
    <x v="2"/>
  </r>
  <r>
    <x v="145"/>
    <x v="31"/>
    <x v="11"/>
  </r>
  <r>
    <x v="145"/>
    <x v="32"/>
    <x v="2"/>
  </r>
  <r>
    <x v="145"/>
    <x v="33"/>
    <x v="1"/>
  </r>
  <r>
    <x v="145"/>
    <x v="34"/>
    <x v="1"/>
  </r>
  <r>
    <x v="145"/>
    <x v="35"/>
    <x v="1"/>
  </r>
  <r>
    <x v="145"/>
    <x v="36"/>
    <x v="1"/>
  </r>
  <r>
    <x v="145"/>
    <x v="37"/>
    <x v="1"/>
  </r>
  <r>
    <x v="145"/>
    <x v="38"/>
    <x v="2"/>
  </r>
  <r>
    <x v="145"/>
    <x v="39"/>
    <x v="2"/>
  </r>
  <r>
    <x v="145"/>
    <x v="40"/>
    <x v="2"/>
  </r>
  <r>
    <x v="145"/>
    <x v="41"/>
    <x v="2"/>
  </r>
  <r>
    <x v="145"/>
    <x v="42"/>
    <x v="2"/>
  </r>
  <r>
    <x v="145"/>
    <x v="43"/>
    <x v="1"/>
  </r>
  <r>
    <x v="145"/>
    <x v="44"/>
    <x v="2"/>
  </r>
  <r>
    <x v="145"/>
    <x v="45"/>
    <x v="2"/>
  </r>
  <r>
    <x v="145"/>
    <x v="46"/>
    <x v="1"/>
  </r>
  <r>
    <x v="145"/>
    <x v="47"/>
    <x v="1"/>
  </r>
  <r>
    <x v="145"/>
    <x v="48"/>
    <x v="1"/>
  </r>
  <r>
    <x v="146"/>
    <x v="0"/>
    <x v="6"/>
  </r>
  <r>
    <x v="146"/>
    <x v="1"/>
    <x v="1"/>
  </r>
  <r>
    <x v="146"/>
    <x v="2"/>
    <x v="2"/>
  </r>
  <r>
    <x v="146"/>
    <x v="3"/>
    <x v="7"/>
  </r>
  <r>
    <x v="146"/>
    <x v="4"/>
    <x v="2"/>
  </r>
  <r>
    <x v="146"/>
    <x v="5"/>
    <x v="1"/>
  </r>
  <r>
    <x v="146"/>
    <x v="6"/>
    <x v="2"/>
  </r>
  <r>
    <x v="146"/>
    <x v="7"/>
    <x v="1"/>
  </r>
  <r>
    <x v="146"/>
    <x v="8"/>
    <x v="2"/>
  </r>
  <r>
    <x v="146"/>
    <x v="9"/>
    <x v="1"/>
  </r>
  <r>
    <x v="146"/>
    <x v="10"/>
    <x v="2"/>
  </r>
  <r>
    <x v="146"/>
    <x v="11"/>
    <x v="2"/>
  </r>
  <r>
    <x v="146"/>
    <x v="12"/>
    <x v="1"/>
  </r>
  <r>
    <x v="146"/>
    <x v="13"/>
    <x v="2"/>
  </r>
  <r>
    <x v="146"/>
    <x v="14"/>
    <x v="2"/>
  </r>
  <r>
    <x v="146"/>
    <x v="15"/>
    <x v="2"/>
  </r>
  <r>
    <x v="146"/>
    <x v="16"/>
    <x v="2"/>
  </r>
  <r>
    <x v="146"/>
    <x v="17"/>
    <x v="2"/>
  </r>
  <r>
    <x v="146"/>
    <x v="18"/>
    <x v="2"/>
  </r>
  <r>
    <x v="146"/>
    <x v="19"/>
    <x v="2"/>
  </r>
  <r>
    <x v="146"/>
    <x v="20"/>
    <x v="2"/>
  </r>
  <r>
    <x v="146"/>
    <x v="21"/>
    <x v="2"/>
  </r>
  <r>
    <x v="146"/>
    <x v="22"/>
    <x v="2"/>
  </r>
  <r>
    <x v="146"/>
    <x v="23"/>
    <x v="2"/>
  </r>
  <r>
    <x v="146"/>
    <x v="24"/>
    <x v="2"/>
  </r>
  <r>
    <x v="146"/>
    <x v="25"/>
    <x v="2"/>
  </r>
  <r>
    <x v="146"/>
    <x v="26"/>
    <x v="2"/>
  </r>
  <r>
    <x v="146"/>
    <x v="27"/>
    <x v="2"/>
  </r>
  <r>
    <x v="146"/>
    <x v="28"/>
    <x v="2"/>
  </r>
  <r>
    <x v="146"/>
    <x v="29"/>
    <x v="2"/>
  </r>
  <r>
    <x v="146"/>
    <x v="30"/>
    <x v="2"/>
  </r>
  <r>
    <x v="146"/>
    <x v="31"/>
    <x v="11"/>
  </r>
  <r>
    <x v="146"/>
    <x v="32"/>
    <x v="2"/>
  </r>
  <r>
    <x v="146"/>
    <x v="33"/>
    <x v="1"/>
  </r>
  <r>
    <x v="146"/>
    <x v="34"/>
    <x v="1"/>
  </r>
  <r>
    <x v="146"/>
    <x v="35"/>
    <x v="1"/>
  </r>
  <r>
    <x v="146"/>
    <x v="36"/>
    <x v="1"/>
  </r>
  <r>
    <x v="146"/>
    <x v="37"/>
    <x v="1"/>
  </r>
  <r>
    <x v="146"/>
    <x v="38"/>
    <x v="2"/>
  </r>
  <r>
    <x v="146"/>
    <x v="39"/>
    <x v="2"/>
  </r>
  <r>
    <x v="146"/>
    <x v="40"/>
    <x v="2"/>
  </r>
  <r>
    <x v="146"/>
    <x v="41"/>
    <x v="2"/>
  </r>
  <r>
    <x v="146"/>
    <x v="42"/>
    <x v="1"/>
  </r>
  <r>
    <x v="146"/>
    <x v="43"/>
    <x v="1"/>
  </r>
  <r>
    <x v="146"/>
    <x v="44"/>
    <x v="1"/>
  </r>
  <r>
    <x v="146"/>
    <x v="45"/>
    <x v="2"/>
  </r>
  <r>
    <x v="146"/>
    <x v="46"/>
    <x v="2"/>
  </r>
  <r>
    <x v="146"/>
    <x v="47"/>
    <x v="2"/>
  </r>
  <r>
    <x v="146"/>
    <x v="48"/>
    <x v="1"/>
  </r>
  <r>
    <x v="147"/>
    <x v="0"/>
    <x v="20"/>
  </r>
  <r>
    <x v="147"/>
    <x v="1"/>
    <x v="2"/>
  </r>
  <r>
    <x v="147"/>
    <x v="2"/>
    <x v="2"/>
  </r>
  <r>
    <x v="147"/>
    <x v="3"/>
    <x v="1"/>
  </r>
  <r>
    <x v="147"/>
    <x v="4"/>
    <x v="2"/>
  </r>
  <r>
    <x v="147"/>
    <x v="5"/>
    <x v="1"/>
  </r>
  <r>
    <x v="147"/>
    <x v="6"/>
    <x v="2"/>
  </r>
  <r>
    <x v="147"/>
    <x v="7"/>
    <x v="1"/>
  </r>
  <r>
    <x v="147"/>
    <x v="8"/>
    <x v="2"/>
  </r>
  <r>
    <x v="147"/>
    <x v="9"/>
    <x v="7"/>
  </r>
  <r>
    <x v="147"/>
    <x v="10"/>
    <x v="2"/>
  </r>
  <r>
    <x v="147"/>
    <x v="11"/>
    <x v="2"/>
  </r>
  <r>
    <x v="147"/>
    <x v="12"/>
    <x v="2"/>
  </r>
  <r>
    <x v="147"/>
    <x v="13"/>
    <x v="2"/>
  </r>
  <r>
    <x v="147"/>
    <x v="14"/>
    <x v="2"/>
  </r>
  <r>
    <x v="147"/>
    <x v="15"/>
    <x v="2"/>
  </r>
  <r>
    <x v="147"/>
    <x v="16"/>
    <x v="2"/>
  </r>
  <r>
    <x v="147"/>
    <x v="17"/>
    <x v="1"/>
  </r>
  <r>
    <x v="147"/>
    <x v="18"/>
    <x v="2"/>
  </r>
  <r>
    <x v="147"/>
    <x v="19"/>
    <x v="2"/>
  </r>
  <r>
    <x v="147"/>
    <x v="20"/>
    <x v="2"/>
  </r>
  <r>
    <x v="147"/>
    <x v="21"/>
    <x v="2"/>
  </r>
  <r>
    <x v="147"/>
    <x v="22"/>
    <x v="2"/>
  </r>
  <r>
    <x v="147"/>
    <x v="23"/>
    <x v="2"/>
  </r>
  <r>
    <x v="147"/>
    <x v="24"/>
    <x v="2"/>
  </r>
  <r>
    <x v="147"/>
    <x v="25"/>
    <x v="2"/>
  </r>
  <r>
    <x v="147"/>
    <x v="26"/>
    <x v="2"/>
  </r>
  <r>
    <x v="147"/>
    <x v="27"/>
    <x v="2"/>
  </r>
  <r>
    <x v="147"/>
    <x v="28"/>
    <x v="2"/>
  </r>
  <r>
    <x v="147"/>
    <x v="29"/>
    <x v="2"/>
  </r>
  <r>
    <x v="147"/>
    <x v="30"/>
    <x v="2"/>
  </r>
  <r>
    <x v="147"/>
    <x v="31"/>
    <x v="11"/>
  </r>
  <r>
    <x v="147"/>
    <x v="32"/>
    <x v="2"/>
  </r>
  <r>
    <x v="147"/>
    <x v="33"/>
    <x v="2"/>
  </r>
  <r>
    <x v="147"/>
    <x v="34"/>
    <x v="1"/>
  </r>
  <r>
    <x v="147"/>
    <x v="35"/>
    <x v="1"/>
  </r>
  <r>
    <x v="147"/>
    <x v="36"/>
    <x v="1"/>
  </r>
  <r>
    <x v="147"/>
    <x v="37"/>
    <x v="1"/>
  </r>
  <r>
    <x v="147"/>
    <x v="38"/>
    <x v="2"/>
  </r>
  <r>
    <x v="147"/>
    <x v="39"/>
    <x v="2"/>
  </r>
  <r>
    <x v="147"/>
    <x v="40"/>
    <x v="2"/>
  </r>
  <r>
    <x v="147"/>
    <x v="41"/>
    <x v="1"/>
  </r>
  <r>
    <x v="147"/>
    <x v="42"/>
    <x v="2"/>
  </r>
  <r>
    <x v="147"/>
    <x v="43"/>
    <x v="2"/>
  </r>
  <r>
    <x v="147"/>
    <x v="44"/>
    <x v="1"/>
  </r>
  <r>
    <x v="147"/>
    <x v="45"/>
    <x v="2"/>
  </r>
  <r>
    <x v="147"/>
    <x v="46"/>
    <x v="1"/>
  </r>
  <r>
    <x v="147"/>
    <x v="47"/>
    <x v="1"/>
  </r>
  <r>
    <x v="147"/>
    <x v="48"/>
    <x v="1"/>
  </r>
  <r>
    <x v="148"/>
    <x v="0"/>
    <x v="12"/>
  </r>
  <r>
    <x v="148"/>
    <x v="1"/>
    <x v="2"/>
  </r>
  <r>
    <x v="148"/>
    <x v="2"/>
    <x v="2"/>
  </r>
  <r>
    <x v="148"/>
    <x v="3"/>
    <x v="2"/>
  </r>
  <r>
    <x v="148"/>
    <x v="4"/>
    <x v="2"/>
  </r>
  <r>
    <x v="148"/>
    <x v="5"/>
    <x v="1"/>
  </r>
  <r>
    <x v="148"/>
    <x v="6"/>
    <x v="2"/>
  </r>
  <r>
    <x v="148"/>
    <x v="7"/>
    <x v="7"/>
  </r>
  <r>
    <x v="148"/>
    <x v="8"/>
    <x v="2"/>
  </r>
  <r>
    <x v="148"/>
    <x v="9"/>
    <x v="7"/>
  </r>
  <r>
    <x v="148"/>
    <x v="10"/>
    <x v="2"/>
  </r>
  <r>
    <x v="148"/>
    <x v="11"/>
    <x v="1"/>
  </r>
  <r>
    <x v="148"/>
    <x v="12"/>
    <x v="2"/>
  </r>
  <r>
    <x v="148"/>
    <x v="13"/>
    <x v="2"/>
  </r>
  <r>
    <x v="148"/>
    <x v="14"/>
    <x v="2"/>
  </r>
  <r>
    <x v="148"/>
    <x v="15"/>
    <x v="2"/>
  </r>
  <r>
    <x v="148"/>
    <x v="16"/>
    <x v="2"/>
  </r>
  <r>
    <x v="148"/>
    <x v="17"/>
    <x v="2"/>
  </r>
  <r>
    <x v="148"/>
    <x v="18"/>
    <x v="2"/>
  </r>
  <r>
    <x v="148"/>
    <x v="19"/>
    <x v="2"/>
  </r>
  <r>
    <x v="148"/>
    <x v="20"/>
    <x v="2"/>
  </r>
  <r>
    <x v="148"/>
    <x v="21"/>
    <x v="2"/>
  </r>
  <r>
    <x v="148"/>
    <x v="22"/>
    <x v="2"/>
  </r>
  <r>
    <x v="148"/>
    <x v="23"/>
    <x v="1"/>
  </r>
  <r>
    <x v="148"/>
    <x v="24"/>
    <x v="2"/>
  </r>
  <r>
    <x v="148"/>
    <x v="25"/>
    <x v="2"/>
  </r>
  <r>
    <x v="148"/>
    <x v="26"/>
    <x v="2"/>
  </r>
  <r>
    <x v="148"/>
    <x v="27"/>
    <x v="2"/>
  </r>
  <r>
    <x v="148"/>
    <x v="28"/>
    <x v="2"/>
  </r>
  <r>
    <x v="148"/>
    <x v="29"/>
    <x v="2"/>
  </r>
  <r>
    <x v="148"/>
    <x v="30"/>
    <x v="2"/>
  </r>
  <r>
    <x v="148"/>
    <x v="31"/>
    <x v="11"/>
  </r>
  <r>
    <x v="148"/>
    <x v="32"/>
    <x v="2"/>
  </r>
  <r>
    <x v="148"/>
    <x v="33"/>
    <x v="2"/>
  </r>
  <r>
    <x v="148"/>
    <x v="34"/>
    <x v="2"/>
  </r>
  <r>
    <x v="148"/>
    <x v="35"/>
    <x v="1"/>
  </r>
  <r>
    <x v="148"/>
    <x v="36"/>
    <x v="1"/>
  </r>
  <r>
    <x v="148"/>
    <x v="37"/>
    <x v="1"/>
  </r>
  <r>
    <x v="148"/>
    <x v="38"/>
    <x v="1"/>
  </r>
  <r>
    <x v="148"/>
    <x v="39"/>
    <x v="2"/>
  </r>
  <r>
    <x v="148"/>
    <x v="40"/>
    <x v="2"/>
  </r>
  <r>
    <x v="148"/>
    <x v="41"/>
    <x v="2"/>
  </r>
  <r>
    <x v="148"/>
    <x v="42"/>
    <x v="2"/>
  </r>
  <r>
    <x v="148"/>
    <x v="43"/>
    <x v="2"/>
  </r>
  <r>
    <x v="148"/>
    <x v="44"/>
    <x v="1"/>
  </r>
  <r>
    <x v="148"/>
    <x v="45"/>
    <x v="1"/>
  </r>
  <r>
    <x v="148"/>
    <x v="46"/>
    <x v="1"/>
  </r>
  <r>
    <x v="148"/>
    <x v="47"/>
    <x v="1"/>
  </r>
  <r>
    <x v="148"/>
    <x v="48"/>
    <x v="1"/>
  </r>
  <r>
    <x v="149"/>
    <x v="0"/>
    <x v="16"/>
  </r>
  <r>
    <x v="149"/>
    <x v="1"/>
    <x v="2"/>
  </r>
  <r>
    <x v="149"/>
    <x v="2"/>
    <x v="2"/>
  </r>
  <r>
    <x v="149"/>
    <x v="3"/>
    <x v="7"/>
  </r>
  <r>
    <x v="149"/>
    <x v="4"/>
    <x v="2"/>
  </r>
  <r>
    <x v="149"/>
    <x v="5"/>
    <x v="7"/>
  </r>
  <r>
    <x v="149"/>
    <x v="6"/>
    <x v="2"/>
  </r>
  <r>
    <x v="149"/>
    <x v="7"/>
    <x v="1"/>
  </r>
  <r>
    <x v="149"/>
    <x v="8"/>
    <x v="2"/>
  </r>
  <r>
    <x v="149"/>
    <x v="9"/>
    <x v="1"/>
  </r>
  <r>
    <x v="149"/>
    <x v="10"/>
    <x v="2"/>
  </r>
  <r>
    <x v="149"/>
    <x v="11"/>
    <x v="2"/>
  </r>
  <r>
    <x v="149"/>
    <x v="12"/>
    <x v="2"/>
  </r>
  <r>
    <x v="149"/>
    <x v="13"/>
    <x v="2"/>
  </r>
  <r>
    <x v="149"/>
    <x v="14"/>
    <x v="2"/>
  </r>
  <r>
    <x v="149"/>
    <x v="15"/>
    <x v="2"/>
  </r>
  <r>
    <x v="149"/>
    <x v="16"/>
    <x v="2"/>
  </r>
  <r>
    <x v="149"/>
    <x v="17"/>
    <x v="1"/>
  </r>
  <r>
    <x v="149"/>
    <x v="18"/>
    <x v="2"/>
  </r>
  <r>
    <x v="149"/>
    <x v="19"/>
    <x v="2"/>
  </r>
  <r>
    <x v="149"/>
    <x v="20"/>
    <x v="7"/>
  </r>
  <r>
    <x v="149"/>
    <x v="21"/>
    <x v="2"/>
  </r>
  <r>
    <x v="149"/>
    <x v="22"/>
    <x v="2"/>
  </r>
  <r>
    <x v="149"/>
    <x v="23"/>
    <x v="2"/>
  </r>
  <r>
    <x v="149"/>
    <x v="24"/>
    <x v="2"/>
  </r>
  <r>
    <x v="149"/>
    <x v="25"/>
    <x v="2"/>
  </r>
  <r>
    <x v="149"/>
    <x v="26"/>
    <x v="2"/>
  </r>
  <r>
    <x v="149"/>
    <x v="27"/>
    <x v="2"/>
  </r>
  <r>
    <x v="149"/>
    <x v="28"/>
    <x v="2"/>
  </r>
  <r>
    <x v="149"/>
    <x v="29"/>
    <x v="2"/>
  </r>
  <r>
    <x v="149"/>
    <x v="30"/>
    <x v="2"/>
  </r>
  <r>
    <x v="149"/>
    <x v="31"/>
    <x v="11"/>
  </r>
  <r>
    <x v="149"/>
    <x v="32"/>
    <x v="2"/>
  </r>
  <r>
    <x v="149"/>
    <x v="33"/>
    <x v="2"/>
  </r>
  <r>
    <x v="149"/>
    <x v="34"/>
    <x v="1"/>
  </r>
  <r>
    <x v="149"/>
    <x v="35"/>
    <x v="1"/>
  </r>
  <r>
    <x v="149"/>
    <x v="36"/>
    <x v="1"/>
  </r>
  <r>
    <x v="149"/>
    <x v="37"/>
    <x v="1"/>
  </r>
  <r>
    <x v="149"/>
    <x v="38"/>
    <x v="2"/>
  </r>
  <r>
    <x v="149"/>
    <x v="39"/>
    <x v="2"/>
  </r>
  <r>
    <x v="149"/>
    <x v="40"/>
    <x v="1"/>
  </r>
  <r>
    <x v="149"/>
    <x v="41"/>
    <x v="1"/>
  </r>
  <r>
    <x v="149"/>
    <x v="42"/>
    <x v="2"/>
  </r>
  <r>
    <x v="149"/>
    <x v="43"/>
    <x v="1"/>
  </r>
  <r>
    <x v="149"/>
    <x v="44"/>
    <x v="1"/>
  </r>
  <r>
    <x v="149"/>
    <x v="45"/>
    <x v="1"/>
  </r>
  <r>
    <x v="149"/>
    <x v="46"/>
    <x v="1"/>
  </r>
  <r>
    <x v="149"/>
    <x v="47"/>
    <x v="2"/>
  </r>
  <r>
    <x v="149"/>
    <x v="48"/>
    <x v="1"/>
  </r>
  <r>
    <x v="150"/>
    <x v="0"/>
    <x v="12"/>
  </r>
  <r>
    <x v="150"/>
    <x v="1"/>
    <x v="2"/>
  </r>
  <r>
    <x v="150"/>
    <x v="2"/>
    <x v="2"/>
  </r>
  <r>
    <x v="150"/>
    <x v="3"/>
    <x v="1"/>
  </r>
  <r>
    <x v="150"/>
    <x v="4"/>
    <x v="2"/>
  </r>
  <r>
    <x v="150"/>
    <x v="5"/>
    <x v="1"/>
  </r>
  <r>
    <x v="150"/>
    <x v="6"/>
    <x v="2"/>
  </r>
  <r>
    <x v="150"/>
    <x v="7"/>
    <x v="1"/>
  </r>
  <r>
    <x v="150"/>
    <x v="8"/>
    <x v="2"/>
  </r>
  <r>
    <x v="150"/>
    <x v="9"/>
    <x v="7"/>
  </r>
  <r>
    <x v="150"/>
    <x v="10"/>
    <x v="2"/>
  </r>
  <r>
    <x v="150"/>
    <x v="11"/>
    <x v="2"/>
  </r>
  <r>
    <x v="150"/>
    <x v="12"/>
    <x v="2"/>
  </r>
  <r>
    <x v="150"/>
    <x v="13"/>
    <x v="2"/>
  </r>
  <r>
    <x v="150"/>
    <x v="14"/>
    <x v="2"/>
  </r>
  <r>
    <x v="150"/>
    <x v="15"/>
    <x v="7"/>
  </r>
  <r>
    <x v="150"/>
    <x v="16"/>
    <x v="2"/>
  </r>
  <r>
    <x v="150"/>
    <x v="17"/>
    <x v="2"/>
  </r>
  <r>
    <x v="150"/>
    <x v="18"/>
    <x v="2"/>
  </r>
  <r>
    <x v="150"/>
    <x v="19"/>
    <x v="2"/>
  </r>
  <r>
    <x v="150"/>
    <x v="20"/>
    <x v="2"/>
  </r>
  <r>
    <x v="150"/>
    <x v="21"/>
    <x v="2"/>
  </r>
  <r>
    <x v="150"/>
    <x v="22"/>
    <x v="2"/>
  </r>
  <r>
    <x v="150"/>
    <x v="23"/>
    <x v="2"/>
  </r>
  <r>
    <x v="150"/>
    <x v="24"/>
    <x v="2"/>
  </r>
  <r>
    <x v="150"/>
    <x v="25"/>
    <x v="2"/>
  </r>
  <r>
    <x v="150"/>
    <x v="26"/>
    <x v="2"/>
  </r>
  <r>
    <x v="150"/>
    <x v="27"/>
    <x v="2"/>
  </r>
  <r>
    <x v="150"/>
    <x v="28"/>
    <x v="2"/>
  </r>
  <r>
    <x v="150"/>
    <x v="29"/>
    <x v="2"/>
  </r>
  <r>
    <x v="150"/>
    <x v="30"/>
    <x v="2"/>
  </r>
  <r>
    <x v="150"/>
    <x v="31"/>
    <x v="11"/>
  </r>
  <r>
    <x v="150"/>
    <x v="32"/>
    <x v="2"/>
  </r>
  <r>
    <x v="150"/>
    <x v="33"/>
    <x v="2"/>
  </r>
  <r>
    <x v="150"/>
    <x v="34"/>
    <x v="1"/>
  </r>
  <r>
    <x v="150"/>
    <x v="35"/>
    <x v="1"/>
  </r>
  <r>
    <x v="150"/>
    <x v="36"/>
    <x v="1"/>
  </r>
  <r>
    <x v="150"/>
    <x v="37"/>
    <x v="1"/>
  </r>
  <r>
    <x v="150"/>
    <x v="38"/>
    <x v="2"/>
  </r>
  <r>
    <x v="150"/>
    <x v="39"/>
    <x v="2"/>
  </r>
  <r>
    <x v="150"/>
    <x v="40"/>
    <x v="1"/>
  </r>
  <r>
    <x v="150"/>
    <x v="41"/>
    <x v="2"/>
  </r>
  <r>
    <x v="150"/>
    <x v="42"/>
    <x v="2"/>
  </r>
  <r>
    <x v="150"/>
    <x v="43"/>
    <x v="2"/>
  </r>
  <r>
    <x v="150"/>
    <x v="44"/>
    <x v="1"/>
  </r>
  <r>
    <x v="150"/>
    <x v="45"/>
    <x v="2"/>
  </r>
  <r>
    <x v="150"/>
    <x v="46"/>
    <x v="1"/>
  </r>
  <r>
    <x v="150"/>
    <x v="47"/>
    <x v="1"/>
  </r>
  <r>
    <x v="150"/>
    <x v="48"/>
    <x v="1"/>
  </r>
  <r>
    <x v="151"/>
    <x v="0"/>
    <x v="16"/>
  </r>
  <r>
    <x v="151"/>
    <x v="1"/>
    <x v="1"/>
  </r>
  <r>
    <x v="151"/>
    <x v="2"/>
    <x v="2"/>
  </r>
  <r>
    <x v="151"/>
    <x v="3"/>
    <x v="1"/>
  </r>
  <r>
    <x v="151"/>
    <x v="4"/>
    <x v="2"/>
  </r>
  <r>
    <x v="151"/>
    <x v="5"/>
    <x v="1"/>
  </r>
  <r>
    <x v="151"/>
    <x v="6"/>
    <x v="2"/>
  </r>
  <r>
    <x v="151"/>
    <x v="7"/>
    <x v="1"/>
  </r>
  <r>
    <x v="151"/>
    <x v="8"/>
    <x v="2"/>
  </r>
  <r>
    <x v="151"/>
    <x v="9"/>
    <x v="7"/>
  </r>
  <r>
    <x v="151"/>
    <x v="10"/>
    <x v="2"/>
  </r>
  <r>
    <x v="151"/>
    <x v="11"/>
    <x v="2"/>
  </r>
  <r>
    <x v="151"/>
    <x v="12"/>
    <x v="2"/>
  </r>
  <r>
    <x v="151"/>
    <x v="13"/>
    <x v="2"/>
  </r>
  <r>
    <x v="151"/>
    <x v="14"/>
    <x v="2"/>
  </r>
  <r>
    <x v="151"/>
    <x v="15"/>
    <x v="1"/>
  </r>
  <r>
    <x v="151"/>
    <x v="16"/>
    <x v="2"/>
  </r>
  <r>
    <x v="151"/>
    <x v="17"/>
    <x v="2"/>
  </r>
  <r>
    <x v="151"/>
    <x v="18"/>
    <x v="1"/>
  </r>
  <r>
    <x v="151"/>
    <x v="19"/>
    <x v="2"/>
  </r>
  <r>
    <x v="151"/>
    <x v="20"/>
    <x v="2"/>
  </r>
  <r>
    <x v="151"/>
    <x v="21"/>
    <x v="2"/>
  </r>
  <r>
    <x v="151"/>
    <x v="22"/>
    <x v="1"/>
  </r>
  <r>
    <x v="151"/>
    <x v="23"/>
    <x v="2"/>
  </r>
  <r>
    <x v="151"/>
    <x v="24"/>
    <x v="2"/>
  </r>
  <r>
    <x v="151"/>
    <x v="25"/>
    <x v="2"/>
  </r>
  <r>
    <x v="151"/>
    <x v="26"/>
    <x v="2"/>
  </r>
  <r>
    <x v="151"/>
    <x v="27"/>
    <x v="2"/>
  </r>
  <r>
    <x v="151"/>
    <x v="28"/>
    <x v="2"/>
  </r>
  <r>
    <x v="151"/>
    <x v="29"/>
    <x v="2"/>
  </r>
  <r>
    <x v="151"/>
    <x v="30"/>
    <x v="2"/>
  </r>
  <r>
    <x v="151"/>
    <x v="31"/>
    <x v="11"/>
  </r>
  <r>
    <x v="151"/>
    <x v="32"/>
    <x v="2"/>
  </r>
  <r>
    <x v="151"/>
    <x v="33"/>
    <x v="1"/>
  </r>
  <r>
    <x v="151"/>
    <x v="34"/>
    <x v="1"/>
  </r>
  <r>
    <x v="151"/>
    <x v="35"/>
    <x v="1"/>
  </r>
  <r>
    <x v="151"/>
    <x v="36"/>
    <x v="1"/>
  </r>
  <r>
    <x v="151"/>
    <x v="37"/>
    <x v="1"/>
  </r>
  <r>
    <x v="151"/>
    <x v="38"/>
    <x v="2"/>
  </r>
  <r>
    <x v="151"/>
    <x v="39"/>
    <x v="2"/>
  </r>
  <r>
    <x v="151"/>
    <x v="40"/>
    <x v="1"/>
  </r>
  <r>
    <x v="151"/>
    <x v="41"/>
    <x v="2"/>
  </r>
  <r>
    <x v="151"/>
    <x v="42"/>
    <x v="2"/>
  </r>
  <r>
    <x v="151"/>
    <x v="43"/>
    <x v="2"/>
  </r>
  <r>
    <x v="151"/>
    <x v="44"/>
    <x v="1"/>
  </r>
  <r>
    <x v="151"/>
    <x v="45"/>
    <x v="2"/>
  </r>
  <r>
    <x v="151"/>
    <x v="46"/>
    <x v="1"/>
  </r>
  <r>
    <x v="151"/>
    <x v="47"/>
    <x v="1"/>
  </r>
  <r>
    <x v="151"/>
    <x v="48"/>
    <x v="1"/>
  </r>
  <r>
    <x v="152"/>
    <x v="0"/>
    <x v="16"/>
  </r>
  <r>
    <x v="152"/>
    <x v="1"/>
    <x v="2"/>
  </r>
  <r>
    <x v="152"/>
    <x v="2"/>
    <x v="2"/>
  </r>
  <r>
    <x v="152"/>
    <x v="3"/>
    <x v="2"/>
  </r>
  <r>
    <x v="152"/>
    <x v="4"/>
    <x v="2"/>
  </r>
  <r>
    <x v="152"/>
    <x v="5"/>
    <x v="1"/>
  </r>
  <r>
    <x v="152"/>
    <x v="6"/>
    <x v="2"/>
  </r>
  <r>
    <x v="152"/>
    <x v="7"/>
    <x v="1"/>
  </r>
  <r>
    <x v="152"/>
    <x v="8"/>
    <x v="2"/>
  </r>
  <r>
    <x v="152"/>
    <x v="9"/>
    <x v="1"/>
  </r>
  <r>
    <x v="152"/>
    <x v="10"/>
    <x v="2"/>
  </r>
  <r>
    <x v="152"/>
    <x v="11"/>
    <x v="1"/>
  </r>
  <r>
    <x v="152"/>
    <x v="12"/>
    <x v="2"/>
  </r>
  <r>
    <x v="152"/>
    <x v="13"/>
    <x v="1"/>
  </r>
  <r>
    <x v="152"/>
    <x v="14"/>
    <x v="2"/>
  </r>
  <r>
    <x v="152"/>
    <x v="15"/>
    <x v="2"/>
  </r>
  <r>
    <x v="152"/>
    <x v="16"/>
    <x v="2"/>
  </r>
  <r>
    <x v="152"/>
    <x v="17"/>
    <x v="2"/>
  </r>
  <r>
    <x v="152"/>
    <x v="18"/>
    <x v="2"/>
  </r>
  <r>
    <x v="152"/>
    <x v="19"/>
    <x v="2"/>
  </r>
  <r>
    <x v="152"/>
    <x v="20"/>
    <x v="2"/>
  </r>
  <r>
    <x v="152"/>
    <x v="21"/>
    <x v="1"/>
  </r>
  <r>
    <x v="152"/>
    <x v="22"/>
    <x v="2"/>
  </r>
  <r>
    <x v="152"/>
    <x v="23"/>
    <x v="2"/>
  </r>
  <r>
    <x v="152"/>
    <x v="24"/>
    <x v="2"/>
  </r>
  <r>
    <x v="152"/>
    <x v="25"/>
    <x v="2"/>
  </r>
  <r>
    <x v="152"/>
    <x v="26"/>
    <x v="1"/>
  </r>
  <r>
    <x v="152"/>
    <x v="27"/>
    <x v="2"/>
  </r>
  <r>
    <x v="152"/>
    <x v="28"/>
    <x v="2"/>
  </r>
  <r>
    <x v="152"/>
    <x v="29"/>
    <x v="2"/>
  </r>
  <r>
    <x v="152"/>
    <x v="30"/>
    <x v="2"/>
  </r>
  <r>
    <x v="152"/>
    <x v="31"/>
    <x v="7"/>
  </r>
  <r>
    <x v="152"/>
    <x v="32"/>
    <x v="2"/>
  </r>
  <r>
    <x v="152"/>
    <x v="33"/>
    <x v="2"/>
  </r>
  <r>
    <x v="152"/>
    <x v="34"/>
    <x v="2"/>
  </r>
  <r>
    <x v="152"/>
    <x v="35"/>
    <x v="1"/>
  </r>
  <r>
    <x v="152"/>
    <x v="36"/>
    <x v="1"/>
  </r>
  <r>
    <x v="152"/>
    <x v="37"/>
    <x v="1"/>
  </r>
  <r>
    <x v="152"/>
    <x v="38"/>
    <x v="1"/>
  </r>
  <r>
    <x v="152"/>
    <x v="39"/>
    <x v="1"/>
  </r>
  <r>
    <x v="152"/>
    <x v="40"/>
    <x v="2"/>
  </r>
  <r>
    <x v="152"/>
    <x v="41"/>
    <x v="2"/>
  </r>
  <r>
    <x v="152"/>
    <x v="42"/>
    <x v="2"/>
  </r>
  <r>
    <x v="152"/>
    <x v="43"/>
    <x v="1"/>
  </r>
  <r>
    <x v="152"/>
    <x v="44"/>
    <x v="2"/>
  </r>
  <r>
    <x v="152"/>
    <x v="45"/>
    <x v="2"/>
  </r>
  <r>
    <x v="152"/>
    <x v="46"/>
    <x v="1"/>
  </r>
  <r>
    <x v="152"/>
    <x v="47"/>
    <x v="1"/>
  </r>
  <r>
    <x v="152"/>
    <x v="48"/>
    <x v="1"/>
  </r>
  <r>
    <x v="153"/>
    <x v="0"/>
    <x v="6"/>
  </r>
  <r>
    <x v="153"/>
    <x v="1"/>
    <x v="2"/>
  </r>
  <r>
    <x v="153"/>
    <x v="2"/>
    <x v="2"/>
  </r>
  <r>
    <x v="153"/>
    <x v="3"/>
    <x v="2"/>
  </r>
  <r>
    <x v="153"/>
    <x v="4"/>
    <x v="2"/>
  </r>
  <r>
    <x v="153"/>
    <x v="5"/>
    <x v="1"/>
  </r>
  <r>
    <x v="153"/>
    <x v="6"/>
    <x v="2"/>
  </r>
  <r>
    <x v="153"/>
    <x v="7"/>
    <x v="1"/>
  </r>
  <r>
    <x v="153"/>
    <x v="8"/>
    <x v="2"/>
  </r>
  <r>
    <x v="153"/>
    <x v="9"/>
    <x v="1"/>
  </r>
  <r>
    <x v="153"/>
    <x v="10"/>
    <x v="2"/>
  </r>
  <r>
    <x v="153"/>
    <x v="11"/>
    <x v="1"/>
  </r>
  <r>
    <x v="153"/>
    <x v="12"/>
    <x v="2"/>
  </r>
  <r>
    <x v="153"/>
    <x v="13"/>
    <x v="2"/>
  </r>
  <r>
    <x v="153"/>
    <x v="14"/>
    <x v="2"/>
  </r>
  <r>
    <x v="153"/>
    <x v="15"/>
    <x v="2"/>
  </r>
  <r>
    <x v="153"/>
    <x v="16"/>
    <x v="2"/>
  </r>
  <r>
    <x v="153"/>
    <x v="17"/>
    <x v="2"/>
  </r>
  <r>
    <x v="153"/>
    <x v="18"/>
    <x v="2"/>
  </r>
  <r>
    <x v="153"/>
    <x v="19"/>
    <x v="2"/>
  </r>
  <r>
    <x v="153"/>
    <x v="20"/>
    <x v="2"/>
  </r>
  <r>
    <x v="153"/>
    <x v="21"/>
    <x v="2"/>
  </r>
  <r>
    <x v="153"/>
    <x v="22"/>
    <x v="2"/>
  </r>
  <r>
    <x v="153"/>
    <x v="23"/>
    <x v="1"/>
  </r>
  <r>
    <x v="153"/>
    <x v="24"/>
    <x v="2"/>
  </r>
  <r>
    <x v="153"/>
    <x v="25"/>
    <x v="2"/>
  </r>
  <r>
    <x v="153"/>
    <x v="26"/>
    <x v="2"/>
  </r>
  <r>
    <x v="153"/>
    <x v="27"/>
    <x v="2"/>
  </r>
  <r>
    <x v="153"/>
    <x v="28"/>
    <x v="2"/>
  </r>
  <r>
    <x v="153"/>
    <x v="29"/>
    <x v="2"/>
  </r>
  <r>
    <x v="153"/>
    <x v="30"/>
    <x v="2"/>
  </r>
  <r>
    <x v="153"/>
    <x v="31"/>
    <x v="7"/>
  </r>
  <r>
    <x v="153"/>
    <x v="32"/>
    <x v="2"/>
  </r>
  <r>
    <x v="153"/>
    <x v="33"/>
    <x v="2"/>
  </r>
  <r>
    <x v="153"/>
    <x v="34"/>
    <x v="2"/>
  </r>
  <r>
    <x v="153"/>
    <x v="35"/>
    <x v="1"/>
  </r>
  <r>
    <x v="153"/>
    <x v="36"/>
    <x v="1"/>
  </r>
  <r>
    <x v="153"/>
    <x v="37"/>
    <x v="1"/>
  </r>
  <r>
    <x v="153"/>
    <x v="38"/>
    <x v="1"/>
  </r>
  <r>
    <x v="153"/>
    <x v="39"/>
    <x v="2"/>
  </r>
  <r>
    <x v="153"/>
    <x v="40"/>
    <x v="2"/>
  </r>
  <r>
    <x v="153"/>
    <x v="41"/>
    <x v="2"/>
  </r>
  <r>
    <x v="153"/>
    <x v="42"/>
    <x v="2"/>
  </r>
  <r>
    <x v="153"/>
    <x v="43"/>
    <x v="2"/>
  </r>
  <r>
    <x v="153"/>
    <x v="44"/>
    <x v="1"/>
  </r>
  <r>
    <x v="153"/>
    <x v="45"/>
    <x v="1"/>
  </r>
  <r>
    <x v="153"/>
    <x v="46"/>
    <x v="1"/>
  </r>
  <r>
    <x v="153"/>
    <x v="47"/>
    <x v="1"/>
  </r>
  <r>
    <x v="153"/>
    <x v="48"/>
    <x v="1"/>
  </r>
  <r>
    <x v="154"/>
    <x v="0"/>
    <x v="16"/>
  </r>
  <r>
    <x v="154"/>
    <x v="1"/>
    <x v="1"/>
  </r>
  <r>
    <x v="154"/>
    <x v="2"/>
    <x v="2"/>
  </r>
  <r>
    <x v="154"/>
    <x v="3"/>
    <x v="7"/>
  </r>
  <r>
    <x v="154"/>
    <x v="4"/>
    <x v="2"/>
  </r>
  <r>
    <x v="154"/>
    <x v="5"/>
    <x v="7"/>
  </r>
  <r>
    <x v="154"/>
    <x v="6"/>
    <x v="2"/>
  </r>
  <r>
    <x v="154"/>
    <x v="7"/>
    <x v="7"/>
  </r>
  <r>
    <x v="154"/>
    <x v="8"/>
    <x v="2"/>
  </r>
  <r>
    <x v="154"/>
    <x v="9"/>
    <x v="7"/>
  </r>
  <r>
    <x v="154"/>
    <x v="10"/>
    <x v="2"/>
  </r>
  <r>
    <x v="154"/>
    <x v="11"/>
    <x v="2"/>
  </r>
  <r>
    <x v="154"/>
    <x v="12"/>
    <x v="2"/>
  </r>
  <r>
    <x v="154"/>
    <x v="13"/>
    <x v="2"/>
  </r>
  <r>
    <x v="154"/>
    <x v="14"/>
    <x v="2"/>
  </r>
  <r>
    <x v="154"/>
    <x v="15"/>
    <x v="2"/>
  </r>
  <r>
    <x v="154"/>
    <x v="16"/>
    <x v="2"/>
  </r>
  <r>
    <x v="154"/>
    <x v="17"/>
    <x v="2"/>
  </r>
  <r>
    <x v="154"/>
    <x v="18"/>
    <x v="2"/>
  </r>
  <r>
    <x v="154"/>
    <x v="19"/>
    <x v="2"/>
  </r>
  <r>
    <x v="154"/>
    <x v="20"/>
    <x v="2"/>
  </r>
  <r>
    <x v="154"/>
    <x v="21"/>
    <x v="2"/>
  </r>
  <r>
    <x v="154"/>
    <x v="22"/>
    <x v="2"/>
  </r>
  <r>
    <x v="154"/>
    <x v="23"/>
    <x v="2"/>
  </r>
  <r>
    <x v="154"/>
    <x v="24"/>
    <x v="1"/>
  </r>
  <r>
    <x v="154"/>
    <x v="25"/>
    <x v="2"/>
  </r>
  <r>
    <x v="154"/>
    <x v="26"/>
    <x v="1"/>
  </r>
  <r>
    <x v="154"/>
    <x v="27"/>
    <x v="2"/>
  </r>
  <r>
    <x v="154"/>
    <x v="28"/>
    <x v="2"/>
  </r>
  <r>
    <x v="154"/>
    <x v="29"/>
    <x v="2"/>
  </r>
  <r>
    <x v="154"/>
    <x v="30"/>
    <x v="2"/>
  </r>
  <r>
    <x v="154"/>
    <x v="31"/>
    <x v="5"/>
  </r>
  <r>
    <x v="154"/>
    <x v="32"/>
    <x v="2"/>
  </r>
  <r>
    <x v="154"/>
    <x v="33"/>
    <x v="1"/>
  </r>
  <r>
    <x v="154"/>
    <x v="34"/>
    <x v="1"/>
  </r>
  <r>
    <x v="154"/>
    <x v="35"/>
    <x v="1"/>
  </r>
  <r>
    <x v="154"/>
    <x v="36"/>
    <x v="1"/>
  </r>
  <r>
    <x v="154"/>
    <x v="37"/>
    <x v="1"/>
  </r>
  <r>
    <x v="154"/>
    <x v="38"/>
    <x v="2"/>
  </r>
  <r>
    <x v="154"/>
    <x v="39"/>
    <x v="2"/>
  </r>
  <r>
    <x v="154"/>
    <x v="40"/>
    <x v="2"/>
  </r>
  <r>
    <x v="154"/>
    <x v="41"/>
    <x v="2"/>
  </r>
  <r>
    <x v="154"/>
    <x v="42"/>
    <x v="1"/>
  </r>
  <r>
    <x v="154"/>
    <x v="43"/>
    <x v="1"/>
  </r>
  <r>
    <x v="154"/>
    <x v="44"/>
    <x v="2"/>
  </r>
  <r>
    <x v="154"/>
    <x v="45"/>
    <x v="2"/>
  </r>
  <r>
    <x v="154"/>
    <x v="46"/>
    <x v="1"/>
  </r>
  <r>
    <x v="154"/>
    <x v="47"/>
    <x v="1"/>
  </r>
  <r>
    <x v="154"/>
    <x v="48"/>
    <x v="1"/>
  </r>
  <r>
    <x v="155"/>
    <x v="0"/>
    <x v="14"/>
  </r>
  <r>
    <x v="155"/>
    <x v="1"/>
    <x v="1"/>
  </r>
  <r>
    <x v="155"/>
    <x v="2"/>
    <x v="2"/>
  </r>
  <r>
    <x v="155"/>
    <x v="3"/>
    <x v="1"/>
  </r>
  <r>
    <x v="155"/>
    <x v="4"/>
    <x v="2"/>
  </r>
  <r>
    <x v="155"/>
    <x v="5"/>
    <x v="1"/>
  </r>
  <r>
    <x v="155"/>
    <x v="6"/>
    <x v="2"/>
  </r>
  <r>
    <x v="155"/>
    <x v="7"/>
    <x v="1"/>
  </r>
  <r>
    <x v="155"/>
    <x v="8"/>
    <x v="2"/>
  </r>
  <r>
    <x v="155"/>
    <x v="9"/>
    <x v="7"/>
  </r>
  <r>
    <x v="155"/>
    <x v="10"/>
    <x v="2"/>
  </r>
  <r>
    <x v="155"/>
    <x v="11"/>
    <x v="2"/>
  </r>
  <r>
    <x v="155"/>
    <x v="12"/>
    <x v="2"/>
  </r>
  <r>
    <x v="155"/>
    <x v="13"/>
    <x v="2"/>
  </r>
  <r>
    <x v="155"/>
    <x v="14"/>
    <x v="2"/>
  </r>
  <r>
    <x v="155"/>
    <x v="15"/>
    <x v="1"/>
  </r>
  <r>
    <x v="155"/>
    <x v="16"/>
    <x v="2"/>
  </r>
  <r>
    <x v="155"/>
    <x v="17"/>
    <x v="2"/>
  </r>
  <r>
    <x v="155"/>
    <x v="18"/>
    <x v="1"/>
  </r>
  <r>
    <x v="155"/>
    <x v="19"/>
    <x v="2"/>
  </r>
  <r>
    <x v="155"/>
    <x v="20"/>
    <x v="2"/>
  </r>
  <r>
    <x v="155"/>
    <x v="21"/>
    <x v="2"/>
  </r>
  <r>
    <x v="155"/>
    <x v="22"/>
    <x v="2"/>
  </r>
  <r>
    <x v="155"/>
    <x v="23"/>
    <x v="2"/>
  </r>
  <r>
    <x v="155"/>
    <x v="24"/>
    <x v="2"/>
  </r>
  <r>
    <x v="155"/>
    <x v="25"/>
    <x v="2"/>
  </r>
  <r>
    <x v="155"/>
    <x v="26"/>
    <x v="2"/>
  </r>
  <r>
    <x v="155"/>
    <x v="27"/>
    <x v="2"/>
  </r>
  <r>
    <x v="155"/>
    <x v="28"/>
    <x v="2"/>
  </r>
  <r>
    <x v="155"/>
    <x v="29"/>
    <x v="2"/>
  </r>
  <r>
    <x v="155"/>
    <x v="30"/>
    <x v="2"/>
  </r>
  <r>
    <x v="155"/>
    <x v="31"/>
    <x v="11"/>
  </r>
  <r>
    <x v="155"/>
    <x v="32"/>
    <x v="2"/>
  </r>
  <r>
    <x v="155"/>
    <x v="33"/>
    <x v="1"/>
  </r>
  <r>
    <x v="155"/>
    <x v="34"/>
    <x v="1"/>
  </r>
  <r>
    <x v="155"/>
    <x v="35"/>
    <x v="1"/>
  </r>
  <r>
    <x v="155"/>
    <x v="36"/>
    <x v="1"/>
  </r>
  <r>
    <x v="155"/>
    <x v="37"/>
    <x v="1"/>
  </r>
  <r>
    <x v="155"/>
    <x v="38"/>
    <x v="2"/>
  </r>
  <r>
    <x v="155"/>
    <x v="39"/>
    <x v="2"/>
  </r>
  <r>
    <x v="155"/>
    <x v="40"/>
    <x v="1"/>
  </r>
  <r>
    <x v="155"/>
    <x v="41"/>
    <x v="2"/>
  </r>
  <r>
    <x v="155"/>
    <x v="42"/>
    <x v="2"/>
  </r>
  <r>
    <x v="155"/>
    <x v="43"/>
    <x v="2"/>
  </r>
  <r>
    <x v="155"/>
    <x v="44"/>
    <x v="1"/>
  </r>
  <r>
    <x v="155"/>
    <x v="45"/>
    <x v="2"/>
  </r>
  <r>
    <x v="155"/>
    <x v="46"/>
    <x v="1"/>
  </r>
  <r>
    <x v="155"/>
    <x v="47"/>
    <x v="1"/>
  </r>
  <r>
    <x v="155"/>
    <x v="48"/>
    <x v="1"/>
  </r>
  <r>
    <x v="156"/>
    <x v="0"/>
    <x v="20"/>
  </r>
  <r>
    <x v="156"/>
    <x v="1"/>
    <x v="1"/>
  </r>
  <r>
    <x v="156"/>
    <x v="2"/>
    <x v="2"/>
  </r>
  <r>
    <x v="156"/>
    <x v="3"/>
    <x v="1"/>
  </r>
  <r>
    <x v="156"/>
    <x v="4"/>
    <x v="2"/>
  </r>
  <r>
    <x v="156"/>
    <x v="5"/>
    <x v="1"/>
  </r>
  <r>
    <x v="156"/>
    <x v="6"/>
    <x v="2"/>
  </r>
  <r>
    <x v="156"/>
    <x v="7"/>
    <x v="7"/>
  </r>
  <r>
    <x v="156"/>
    <x v="8"/>
    <x v="2"/>
  </r>
  <r>
    <x v="156"/>
    <x v="9"/>
    <x v="11"/>
  </r>
  <r>
    <x v="156"/>
    <x v="10"/>
    <x v="2"/>
  </r>
  <r>
    <x v="156"/>
    <x v="11"/>
    <x v="2"/>
  </r>
  <r>
    <x v="156"/>
    <x v="12"/>
    <x v="2"/>
  </r>
  <r>
    <x v="156"/>
    <x v="13"/>
    <x v="2"/>
  </r>
  <r>
    <x v="156"/>
    <x v="14"/>
    <x v="2"/>
  </r>
  <r>
    <x v="156"/>
    <x v="15"/>
    <x v="2"/>
  </r>
  <r>
    <x v="156"/>
    <x v="16"/>
    <x v="2"/>
  </r>
  <r>
    <x v="156"/>
    <x v="17"/>
    <x v="2"/>
  </r>
  <r>
    <x v="156"/>
    <x v="18"/>
    <x v="2"/>
  </r>
  <r>
    <x v="156"/>
    <x v="19"/>
    <x v="2"/>
  </r>
  <r>
    <x v="156"/>
    <x v="20"/>
    <x v="2"/>
  </r>
  <r>
    <x v="156"/>
    <x v="21"/>
    <x v="2"/>
  </r>
  <r>
    <x v="156"/>
    <x v="22"/>
    <x v="2"/>
  </r>
  <r>
    <x v="156"/>
    <x v="23"/>
    <x v="2"/>
  </r>
  <r>
    <x v="156"/>
    <x v="24"/>
    <x v="2"/>
  </r>
  <r>
    <x v="156"/>
    <x v="25"/>
    <x v="2"/>
  </r>
  <r>
    <x v="156"/>
    <x v="26"/>
    <x v="2"/>
  </r>
  <r>
    <x v="156"/>
    <x v="27"/>
    <x v="2"/>
  </r>
  <r>
    <x v="156"/>
    <x v="28"/>
    <x v="2"/>
  </r>
  <r>
    <x v="156"/>
    <x v="29"/>
    <x v="2"/>
  </r>
  <r>
    <x v="156"/>
    <x v="30"/>
    <x v="2"/>
  </r>
  <r>
    <x v="156"/>
    <x v="31"/>
    <x v="5"/>
  </r>
  <r>
    <x v="156"/>
    <x v="32"/>
    <x v="2"/>
  </r>
  <r>
    <x v="156"/>
    <x v="33"/>
    <x v="1"/>
  </r>
  <r>
    <x v="156"/>
    <x v="34"/>
    <x v="1"/>
  </r>
  <r>
    <x v="156"/>
    <x v="35"/>
    <x v="1"/>
  </r>
  <r>
    <x v="156"/>
    <x v="36"/>
    <x v="1"/>
  </r>
  <r>
    <x v="156"/>
    <x v="37"/>
    <x v="1"/>
  </r>
  <r>
    <x v="156"/>
    <x v="38"/>
    <x v="2"/>
  </r>
  <r>
    <x v="156"/>
    <x v="39"/>
    <x v="2"/>
  </r>
  <r>
    <x v="156"/>
    <x v="40"/>
    <x v="2"/>
  </r>
  <r>
    <x v="156"/>
    <x v="41"/>
    <x v="1"/>
  </r>
  <r>
    <x v="156"/>
    <x v="42"/>
    <x v="2"/>
  </r>
  <r>
    <x v="156"/>
    <x v="43"/>
    <x v="2"/>
  </r>
  <r>
    <x v="156"/>
    <x v="44"/>
    <x v="1"/>
  </r>
  <r>
    <x v="156"/>
    <x v="45"/>
    <x v="2"/>
  </r>
  <r>
    <x v="156"/>
    <x v="46"/>
    <x v="1"/>
  </r>
  <r>
    <x v="156"/>
    <x v="47"/>
    <x v="1"/>
  </r>
  <r>
    <x v="156"/>
    <x v="48"/>
    <x v="1"/>
  </r>
  <r>
    <x v="157"/>
    <x v="0"/>
    <x v="10"/>
  </r>
  <r>
    <x v="157"/>
    <x v="1"/>
    <x v="1"/>
  </r>
  <r>
    <x v="157"/>
    <x v="2"/>
    <x v="2"/>
  </r>
  <r>
    <x v="157"/>
    <x v="3"/>
    <x v="1"/>
  </r>
  <r>
    <x v="157"/>
    <x v="4"/>
    <x v="2"/>
  </r>
  <r>
    <x v="157"/>
    <x v="5"/>
    <x v="1"/>
  </r>
  <r>
    <x v="157"/>
    <x v="6"/>
    <x v="2"/>
  </r>
  <r>
    <x v="157"/>
    <x v="7"/>
    <x v="1"/>
  </r>
  <r>
    <x v="157"/>
    <x v="8"/>
    <x v="2"/>
  </r>
  <r>
    <x v="157"/>
    <x v="9"/>
    <x v="7"/>
  </r>
  <r>
    <x v="157"/>
    <x v="10"/>
    <x v="2"/>
  </r>
  <r>
    <x v="157"/>
    <x v="11"/>
    <x v="2"/>
  </r>
  <r>
    <x v="157"/>
    <x v="12"/>
    <x v="2"/>
  </r>
  <r>
    <x v="157"/>
    <x v="13"/>
    <x v="2"/>
  </r>
  <r>
    <x v="157"/>
    <x v="14"/>
    <x v="2"/>
  </r>
  <r>
    <x v="157"/>
    <x v="15"/>
    <x v="2"/>
  </r>
  <r>
    <x v="157"/>
    <x v="16"/>
    <x v="2"/>
  </r>
  <r>
    <x v="157"/>
    <x v="17"/>
    <x v="2"/>
  </r>
  <r>
    <x v="157"/>
    <x v="18"/>
    <x v="2"/>
  </r>
  <r>
    <x v="157"/>
    <x v="19"/>
    <x v="2"/>
  </r>
  <r>
    <x v="157"/>
    <x v="20"/>
    <x v="2"/>
  </r>
  <r>
    <x v="157"/>
    <x v="21"/>
    <x v="2"/>
  </r>
  <r>
    <x v="157"/>
    <x v="22"/>
    <x v="2"/>
  </r>
  <r>
    <x v="157"/>
    <x v="23"/>
    <x v="2"/>
  </r>
  <r>
    <x v="157"/>
    <x v="24"/>
    <x v="2"/>
  </r>
  <r>
    <x v="157"/>
    <x v="25"/>
    <x v="2"/>
  </r>
  <r>
    <x v="157"/>
    <x v="26"/>
    <x v="2"/>
  </r>
  <r>
    <x v="157"/>
    <x v="27"/>
    <x v="2"/>
  </r>
  <r>
    <x v="157"/>
    <x v="28"/>
    <x v="2"/>
  </r>
  <r>
    <x v="157"/>
    <x v="29"/>
    <x v="2"/>
  </r>
  <r>
    <x v="157"/>
    <x v="30"/>
    <x v="2"/>
  </r>
  <r>
    <x v="157"/>
    <x v="31"/>
    <x v="11"/>
  </r>
  <r>
    <x v="157"/>
    <x v="32"/>
    <x v="2"/>
  </r>
  <r>
    <x v="157"/>
    <x v="33"/>
    <x v="1"/>
  </r>
  <r>
    <x v="157"/>
    <x v="34"/>
    <x v="1"/>
  </r>
  <r>
    <x v="157"/>
    <x v="35"/>
    <x v="1"/>
  </r>
  <r>
    <x v="157"/>
    <x v="36"/>
    <x v="1"/>
  </r>
  <r>
    <x v="157"/>
    <x v="37"/>
    <x v="1"/>
  </r>
  <r>
    <x v="157"/>
    <x v="38"/>
    <x v="2"/>
  </r>
  <r>
    <x v="157"/>
    <x v="39"/>
    <x v="2"/>
  </r>
  <r>
    <x v="157"/>
    <x v="40"/>
    <x v="2"/>
  </r>
  <r>
    <x v="157"/>
    <x v="41"/>
    <x v="1"/>
  </r>
  <r>
    <x v="157"/>
    <x v="42"/>
    <x v="2"/>
  </r>
  <r>
    <x v="157"/>
    <x v="43"/>
    <x v="2"/>
  </r>
  <r>
    <x v="157"/>
    <x v="44"/>
    <x v="1"/>
  </r>
  <r>
    <x v="157"/>
    <x v="45"/>
    <x v="2"/>
  </r>
  <r>
    <x v="157"/>
    <x v="46"/>
    <x v="1"/>
  </r>
  <r>
    <x v="157"/>
    <x v="47"/>
    <x v="1"/>
  </r>
  <r>
    <x v="157"/>
    <x v="48"/>
    <x v="1"/>
  </r>
  <r>
    <x v="158"/>
    <x v="0"/>
    <x v="12"/>
  </r>
  <r>
    <x v="158"/>
    <x v="1"/>
    <x v="1"/>
  </r>
  <r>
    <x v="158"/>
    <x v="2"/>
    <x v="2"/>
  </r>
  <r>
    <x v="158"/>
    <x v="3"/>
    <x v="7"/>
  </r>
  <r>
    <x v="158"/>
    <x v="4"/>
    <x v="2"/>
  </r>
  <r>
    <x v="158"/>
    <x v="5"/>
    <x v="1"/>
  </r>
  <r>
    <x v="158"/>
    <x v="6"/>
    <x v="2"/>
  </r>
  <r>
    <x v="158"/>
    <x v="7"/>
    <x v="11"/>
  </r>
  <r>
    <x v="158"/>
    <x v="8"/>
    <x v="2"/>
  </r>
  <r>
    <x v="158"/>
    <x v="9"/>
    <x v="5"/>
  </r>
  <r>
    <x v="158"/>
    <x v="10"/>
    <x v="2"/>
  </r>
  <r>
    <x v="158"/>
    <x v="11"/>
    <x v="2"/>
  </r>
  <r>
    <x v="158"/>
    <x v="12"/>
    <x v="2"/>
  </r>
  <r>
    <x v="158"/>
    <x v="13"/>
    <x v="2"/>
  </r>
  <r>
    <x v="158"/>
    <x v="14"/>
    <x v="2"/>
  </r>
  <r>
    <x v="158"/>
    <x v="15"/>
    <x v="2"/>
  </r>
  <r>
    <x v="158"/>
    <x v="16"/>
    <x v="2"/>
  </r>
  <r>
    <x v="158"/>
    <x v="17"/>
    <x v="2"/>
  </r>
  <r>
    <x v="158"/>
    <x v="18"/>
    <x v="2"/>
  </r>
  <r>
    <x v="158"/>
    <x v="19"/>
    <x v="2"/>
  </r>
  <r>
    <x v="158"/>
    <x v="20"/>
    <x v="2"/>
  </r>
  <r>
    <x v="158"/>
    <x v="21"/>
    <x v="2"/>
  </r>
  <r>
    <x v="158"/>
    <x v="22"/>
    <x v="2"/>
  </r>
  <r>
    <x v="158"/>
    <x v="23"/>
    <x v="2"/>
  </r>
  <r>
    <x v="158"/>
    <x v="24"/>
    <x v="2"/>
  </r>
  <r>
    <x v="158"/>
    <x v="25"/>
    <x v="2"/>
  </r>
  <r>
    <x v="158"/>
    <x v="26"/>
    <x v="2"/>
  </r>
  <r>
    <x v="158"/>
    <x v="27"/>
    <x v="2"/>
  </r>
  <r>
    <x v="158"/>
    <x v="28"/>
    <x v="2"/>
  </r>
  <r>
    <x v="158"/>
    <x v="29"/>
    <x v="2"/>
  </r>
  <r>
    <x v="158"/>
    <x v="30"/>
    <x v="2"/>
  </r>
  <r>
    <x v="158"/>
    <x v="31"/>
    <x v="3"/>
  </r>
  <r>
    <x v="158"/>
    <x v="32"/>
    <x v="2"/>
  </r>
  <r>
    <x v="158"/>
    <x v="33"/>
    <x v="1"/>
  </r>
  <r>
    <x v="158"/>
    <x v="34"/>
    <x v="1"/>
  </r>
  <r>
    <x v="158"/>
    <x v="35"/>
    <x v="1"/>
  </r>
  <r>
    <x v="158"/>
    <x v="36"/>
    <x v="1"/>
  </r>
  <r>
    <x v="158"/>
    <x v="37"/>
    <x v="1"/>
  </r>
  <r>
    <x v="158"/>
    <x v="38"/>
    <x v="2"/>
  </r>
  <r>
    <x v="158"/>
    <x v="39"/>
    <x v="2"/>
  </r>
  <r>
    <x v="158"/>
    <x v="40"/>
    <x v="2"/>
  </r>
  <r>
    <x v="158"/>
    <x v="41"/>
    <x v="1"/>
  </r>
  <r>
    <x v="158"/>
    <x v="42"/>
    <x v="2"/>
  </r>
  <r>
    <x v="158"/>
    <x v="43"/>
    <x v="1"/>
  </r>
  <r>
    <x v="158"/>
    <x v="44"/>
    <x v="1"/>
  </r>
  <r>
    <x v="158"/>
    <x v="45"/>
    <x v="2"/>
  </r>
  <r>
    <x v="158"/>
    <x v="46"/>
    <x v="1"/>
  </r>
  <r>
    <x v="158"/>
    <x v="47"/>
    <x v="1"/>
  </r>
  <r>
    <x v="158"/>
    <x v="48"/>
    <x v="1"/>
  </r>
  <r>
    <x v="159"/>
    <x v="0"/>
    <x v="6"/>
  </r>
  <r>
    <x v="159"/>
    <x v="1"/>
    <x v="2"/>
  </r>
  <r>
    <x v="159"/>
    <x v="2"/>
    <x v="2"/>
  </r>
  <r>
    <x v="159"/>
    <x v="3"/>
    <x v="1"/>
  </r>
  <r>
    <x v="159"/>
    <x v="4"/>
    <x v="2"/>
  </r>
  <r>
    <x v="159"/>
    <x v="5"/>
    <x v="1"/>
  </r>
  <r>
    <x v="159"/>
    <x v="6"/>
    <x v="2"/>
  </r>
  <r>
    <x v="159"/>
    <x v="7"/>
    <x v="7"/>
  </r>
  <r>
    <x v="159"/>
    <x v="8"/>
    <x v="2"/>
  </r>
  <r>
    <x v="159"/>
    <x v="9"/>
    <x v="7"/>
  </r>
  <r>
    <x v="159"/>
    <x v="10"/>
    <x v="2"/>
  </r>
  <r>
    <x v="159"/>
    <x v="11"/>
    <x v="1"/>
  </r>
  <r>
    <x v="159"/>
    <x v="12"/>
    <x v="2"/>
  </r>
  <r>
    <x v="159"/>
    <x v="13"/>
    <x v="2"/>
  </r>
  <r>
    <x v="159"/>
    <x v="14"/>
    <x v="2"/>
  </r>
  <r>
    <x v="159"/>
    <x v="15"/>
    <x v="2"/>
  </r>
  <r>
    <x v="159"/>
    <x v="16"/>
    <x v="2"/>
  </r>
  <r>
    <x v="159"/>
    <x v="17"/>
    <x v="2"/>
  </r>
  <r>
    <x v="159"/>
    <x v="18"/>
    <x v="2"/>
  </r>
  <r>
    <x v="159"/>
    <x v="19"/>
    <x v="2"/>
  </r>
  <r>
    <x v="159"/>
    <x v="20"/>
    <x v="2"/>
  </r>
  <r>
    <x v="159"/>
    <x v="21"/>
    <x v="2"/>
  </r>
  <r>
    <x v="159"/>
    <x v="22"/>
    <x v="2"/>
  </r>
  <r>
    <x v="159"/>
    <x v="23"/>
    <x v="2"/>
  </r>
  <r>
    <x v="159"/>
    <x v="24"/>
    <x v="2"/>
  </r>
  <r>
    <x v="159"/>
    <x v="25"/>
    <x v="2"/>
  </r>
  <r>
    <x v="159"/>
    <x v="26"/>
    <x v="2"/>
  </r>
  <r>
    <x v="159"/>
    <x v="27"/>
    <x v="2"/>
  </r>
  <r>
    <x v="159"/>
    <x v="28"/>
    <x v="2"/>
  </r>
  <r>
    <x v="159"/>
    <x v="29"/>
    <x v="2"/>
  </r>
  <r>
    <x v="159"/>
    <x v="30"/>
    <x v="2"/>
  </r>
  <r>
    <x v="159"/>
    <x v="31"/>
    <x v="11"/>
  </r>
  <r>
    <x v="159"/>
    <x v="32"/>
    <x v="2"/>
  </r>
  <r>
    <x v="159"/>
    <x v="33"/>
    <x v="2"/>
  </r>
  <r>
    <x v="159"/>
    <x v="34"/>
    <x v="1"/>
  </r>
  <r>
    <x v="159"/>
    <x v="35"/>
    <x v="1"/>
  </r>
  <r>
    <x v="159"/>
    <x v="36"/>
    <x v="1"/>
  </r>
  <r>
    <x v="159"/>
    <x v="37"/>
    <x v="1"/>
  </r>
  <r>
    <x v="159"/>
    <x v="38"/>
    <x v="1"/>
  </r>
  <r>
    <x v="159"/>
    <x v="39"/>
    <x v="2"/>
  </r>
  <r>
    <x v="159"/>
    <x v="40"/>
    <x v="2"/>
  </r>
  <r>
    <x v="159"/>
    <x v="41"/>
    <x v="2"/>
  </r>
  <r>
    <x v="159"/>
    <x v="42"/>
    <x v="2"/>
  </r>
  <r>
    <x v="159"/>
    <x v="43"/>
    <x v="2"/>
  </r>
  <r>
    <x v="159"/>
    <x v="44"/>
    <x v="2"/>
  </r>
  <r>
    <x v="159"/>
    <x v="45"/>
    <x v="2"/>
  </r>
  <r>
    <x v="159"/>
    <x v="46"/>
    <x v="1"/>
  </r>
  <r>
    <x v="159"/>
    <x v="47"/>
    <x v="1"/>
  </r>
  <r>
    <x v="159"/>
    <x v="48"/>
    <x v="1"/>
  </r>
  <r>
    <x v="160"/>
    <x v="0"/>
    <x v="14"/>
  </r>
  <r>
    <x v="160"/>
    <x v="1"/>
    <x v="2"/>
  </r>
  <r>
    <x v="160"/>
    <x v="2"/>
    <x v="2"/>
  </r>
  <r>
    <x v="160"/>
    <x v="3"/>
    <x v="2"/>
  </r>
  <r>
    <x v="160"/>
    <x v="4"/>
    <x v="2"/>
  </r>
  <r>
    <x v="160"/>
    <x v="5"/>
    <x v="1"/>
  </r>
  <r>
    <x v="160"/>
    <x v="6"/>
    <x v="2"/>
  </r>
  <r>
    <x v="160"/>
    <x v="7"/>
    <x v="1"/>
  </r>
  <r>
    <x v="160"/>
    <x v="8"/>
    <x v="2"/>
  </r>
  <r>
    <x v="160"/>
    <x v="9"/>
    <x v="1"/>
  </r>
  <r>
    <x v="160"/>
    <x v="10"/>
    <x v="2"/>
  </r>
  <r>
    <x v="160"/>
    <x v="11"/>
    <x v="1"/>
  </r>
  <r>
    <x v="160"/>
    <x v="12"/>
    <x v="2"/>
  </r>
  <r>
    <x v="160"/>
    <x v="13"/>
    <x v="2"/>
  </r>
  <r>
    <x v="160"/>
    <x v="14"/>
    <x v="2"/>
  </r>
  <r>
    <x v="160"/>
    <x v="15"/>
    <x v="1"/>
  </r>
  <r>
    <x v="160"/>
    <x v="16"/>
    <x v="2"/>
  </r>
  <r>
    <x v="160"/>
    <x v="17"/>
    <x v="2"/>
  </r>
  <r>
    <x v="160"/>
    <x v="18"/>
    <x v="2"/>
  </r>
  <r>
    <x v="160"/>
    <x v="19"/>
    <x v="2"/>
  </r>
  <r>
    <x v="160"/>
    <x v="20"/>
    <x v="2"/>
  </r>
  <r>
    <x v="160"/>
    <x v="21"/>
    <x v="2"/>
  </r>
  <r>
    <x v="160"/>
    <x v="22"/>
    <x v="2"/>
  </r>
  <r>
    <x v="160"/>
    <x v="23"/>
    <x v="1"/>
  </r>
  <r>
    <x v="160"/>
    <x v="24"/>
    <x v="2"/>
  </r>
  <r>
    <x v="160"/>
    <x v="25"/>
    <x v="2"/>
  </r>
  <r>
    <x v="160"/>
    <x v="26"/>
    <x v="2"/>
  </r>
  <r>
    <x v="160"/>
    <x v="27"/>
    <x v="2"/>
  </r>
  <r>
    <x v="160"/>
    <x v="28"/>
    <x v="2"/>
  </r>
  <r>
    <x v="160"/>
    <x v="29"/>
    <x v="2"/>
  </r>
  <r>
    <x v="160"/>
    <x v="30"/>
    <x v="2"/>
  </r>
  <r>
    <x v="160"/>
    <x v="31"/>
    <x v="7"/>
  </r>
  <r>
    <x v="160"/>
    <x v="32"/>
    <x v="2"/>
  </r>
  <r>
    <x v="160"/>
    <x v="33"/>
    <x v="2"/>
  </r>
  <r>
    <x v="160"/>
    <x v="34"/>
    <x v="2"/>
  </r>
  <r>
    <x v="160"/>
    <x v="35"/>
    <x v="1"/>
  </r>
  <r>
    <x v="160"/>
    <x v="36"/>
    <x v="1"/>
  </r>
  <r>
    <x v="160"/>
    <x v="37"/>
    <x v="1"/>
  </r>
  <r>
    <x v="160"/>
    <x v="38"/>
    <x v="1"/>
  </r>
  <r>
    <x v="160"/>
    <x v="39"/>
    <x v="2"/>
  </r>
  <r>
    <x v="160"/>
    <x v="40"/>
    <x v="1"/>
  </r>
  <r>
    <x v="160"/>
    <x v="41"/>
    <x v="2"/>
  </r>
  <r>
    <x v="160"/>
    <x v="42"/>
    <x v="2"/>
  </r>
  <r>
    <x v="160"/>
    <x v="43"/>
    <x v="2"/>
  </r>
  <r>
    <x v="160"/>
    <x v="44"/>
    <x v="1"/>
  </r>
  <r>
    <x v="160"/>
    <x v="45"/>
    <x v="1"/>
  </r>
  <r>
    <x v="160"/>
    <x v="46"/>
    <x v="1"/>
  </r>
  <r>
    <x v="160"/>
    <x v="47"/>
    <x v="1"/>
  </r>
  <r>
    <x v="160"/>
    <x v="48"/>
    <x v="1"/>
  </r>
  <r>
    <x v="161"/>
    <x v="0"/>
    <x v="16"/>
  </r>
  <r>
    <x v="161"/>
    <x v="1"/>
    <x v="1"/>
  </r>
  <r>
    <x v="161"/>
    <x v="2"/>
    <x v="2"/>
  </r>
  <r>
    <x v="161"/>
    <x v="3"/>
    <x v="1"/>
  </r>
  <r>
    <x v="161"/>
    <x v="4"/>
    <x v="2"/>
  </r>
  <r>
    <x v="161"/>
    <x v="5"/>
    <x v="7"/>
  </r>
  <r>
    <x v="161"/>
    <x v="6"/>
    <x v="2"/>
  </r>
  <r>
    <x v="161"/>
    <x v="7"/>
    <x v="1"/>
  </r>
  <r>
    <x v="161"/>
    <x v="8"/>
    <x v="2"/>
  </r>
  <r>
    <x v="161"/>
    <x v="9"/>
    <x v="1"/>
  </r>
  <r>
    <x v="161"/>
    <x v="10"/>
    <x v="2"/>
  </r>
  <r>
    <x v="161"/>
    <x v="11"/>
    <x v="2"/>
  </r>
  <r>
    <x v="161"/>
    <x v="12"/>
    <x v="2"/>
  </r>
  <r>
    <x v="161"/>
    <x v="13"/>
    <x v="2"/>
  </r>
  <r>
    <x v="161"/>
    <x v="14"/>
    <x v="2"/>
  </r>
  <r>
    <x v="161"/>
    <x v="15"/>
    <x v="2"/>
  </r>
  <r>
    <x v="161"/>
    <x v="16"/>
    <x v="2"/>
  </r>
  <r>
    <x v="161"/>
    <x v="17"/>
    <x v="2"/>
  </r>
  <r>
    <x v="161"/>
    <x v="18"/>
    <x v="2"/>
  </r>
  <r>
    <x v="161"/>
    <x v="19"/>
    <x v="2"/>
  </r>
  <r>
    <x v="161"/>
    <x v="20"/>
    <x v="1"/>
  </r>
  <r>
    <x v="161"/>
    <x v="21"/>
    <x v="1"/>
  </r>
  <r>
    <x v="161"/>
    <x v="22"/>
    <x v="2"/>
  </r>
  <r>
    <x v="161"/>
    <x v="23"/>
    <x v="1"/>
  </r>
  <r>
    <x v="161"/>
    <x v="24"/>
    <x v="2"/>
  </r>
  <r>
    <x v="161"/>
    <x v="25"/>
    <x v="2"/>
  </r>
  <r>
    <x v="161"/>
    <x v="26"/>
    <x v="2"/>
  </r>
  <r>
    <x v="161"/>
    <x v="27"/>
    <x v="2"/>
  </r>
  <r>
    <x v="161"/>
    <x v="28"/>
    <x v="2"/>
  </r>
  <r>
    <x v="161"/>
    <x v="29"/>
    <x v="2"/>
  </r>
  <r>
    <x v="161"/>
    <x v="30"/>
    <x v="2"/>
  </r>
  <r>
    <x v="161"/>
    <x v="31"/>
    <x v="11"/>
  </r>
  <r>
    <x v="161"/>
    <x v="32"/>
    <x v="2"/>
  </r>
  <r>
    <x v="161"/>
    <x v="33"/>
    <x v="1"/>
  </r>
  <r>
    <x v="161"/>
    <x v="34"/>
    <x v="1"/>
  </r>
  <r>
    <x v="161"/>
    <x v="35"/>
    <x v="1"/>
  </r>
  <r>
    <x v="161"/>
    <x v="36"/>
    <x v="1"/>
  </r>
  <r>
    <x v="161"/>
    <x v="37"/>
    <x v="1"/>
  </r>
  <r>
    <x v="161"/>
    <x v="38"/>
    <x v="2"/>
  </r>
  <r>
    <x v="161"/>
    <x v="39"/>
    <x v="1"/>
  </r>
  <r>
    <x v="161"/>
    <x v="40"/>
    <x v="2"/>
  </r>
  <r>
    <x v="161"/>
    <x v="41"/>
    <x v="2"/>
  </r>
  <r>
    <x v="161"/>
    <x v="42"/>
    <x v="2"/>
  </r>
  <r>
    <x v="161"/>
    <x v="43"/>
    <x v="1"/>
  </r>
  <r>
    <x v="161"/>
    <x v="44"/>
    <x v="1"/>
  </r>
  <r>
    <x v="161"/>
    <x v="45"/>
    <x v="1"/>
  </r>
  <r>
    <x v="161"/>
    <x v="46"/>
    <x v="1"/>
  </r>
  <r>
    <x v="161"/>
    <x v="47"/>
    <x v="2"/>
  </r>
  <r>
    <x v="161"/>
    <x v="48"/>
    <x v="1"/>
  </r>
  <r>
    <x v="162"/>
    <x v="0"/>
    <x v="6"/>
  </r>
  <r>
    <x v="162"/>
    <x v="1"/>
    <x v="1"/>
  </r>
  <r>
    <x v="162"/>
    <x v="2"/>
    <x v="2"/>
  </r>
  <r>
    <x v="162"/>
    <x v="3"/>
    <x v="1"/>
  </r>
  <r>
    <x v="162"/>
    <x v="4"/>
    <x v="2"/>
  </r>
  <r>
    <x v="162"/>
    <x v="5"/>
    <x v="7"/>
  </r>
  <r>
    <x v="162"/>
    <x v="6"/>
    <x v="2"/>
  </r>
  <r>
    <x v="162"/>
    <x v="7"/>
    <x v="7"/>
  </r>
  <r>
    <x v="162"/>
    <x v="8"/>
    <x v="2"/>
  </r>
  <r>
    <x v="162"/>
    <x v="9"/>
    <x v="11"/>
  </r>
  <r>
    <x v="162"/>
    <x v="10"/>
    <x v="2"/>
  </r>
  <r>
    <x v="162"/>
    <x v="11"/>
    <x v="2"/>
  </r>
  <r>
    <x v="162"/>
    <x v="12"/>
    <x v="2"/>
  </r>
  <r>
    <x v="162"/>
    <x v="13"/>
    <x v="2"/>
  </r>
  <r>
    <x v="162"/>
    <x v="14"/>
    <x v="2"/>
  </r>
  <r>
    <x v="162"/>
    <x v="15"/>
    <x v="2"/>
  </r>
  <r>
    <x v="162"/>
    <x v="16"/>
    <x v="2"/>
  </r>
  <r>
    <x v="162"/>
    <x v="17"/>
    <x v="2"/>
  </r>
  <r>
    <x v="162"/>
    <x v="18"/>
    <x v="2"/>
  </r>
  <r>
    <x v="162"/>
    <x v="19"/>
    <x v="2"/>
  </r>
  <r>
    <x v="162"/>
    <x v="20"/>
    <x v="2"/>
  </r>
  <r>
    <x v="162"/>
    <x v="21"/>
    <x v="2"/>
  </r>
  <r>
    <x v="162"/>
    <x v="22"/>
    <x v="2"/>
  </r>
  <r>
    <x v="162"/>
    <x v="23"/>
    <x v="2"/>
  </r>
  <r>
    <x v="162"/>
    <x v="24"/>
    <x v="2"/>
  </r>
  <r>
    <x v="162"/>
    <x v="25"/>
    <x v="2"/>
  </r>
  <r>
    <x v="162"/>
    <x v="26"/>
    <x v="2"/>
  </r>
  <r>
    <x v="162"/>
    <x v="27"/>
    <x v="2"/>
  </r>
  <r>
    <x v="162"/>
    <x v="28"/>
    <x v="2"/>
  </r>
  <r>
    <x v="162"/>
    <x v="29"/>
    <x v="2"/>
  </r>
  <r>
    <x v="162"/>
    <x v="30"/>
    <x v="2"/>
  </r>
  <r>
    <x v="162"/>
    <x v="31"/>
    <x v="5"/>
  </r>
  <r>
    <x v="162"/>
    <x v="32"/>
    <x v="2"/>
  </r>
  <r>
    <x v="162"/>
    <x v="33"/>
    <x v="1"/>
  </r>
  <r>
    <x v="162"/>
    <x v="34"/>
    <x v="1"/>
  </r>
  <r>
    <x v="162"/>
    <x v="35"/>
    <x v="1"/>
  </r>
  <r>
    <x v="162"/>
    <x v="36"/>
    <x v="1"/>
  </r>
  <r>
    <x v="162"/>
    <x v="37"/>
    <x v="1"/>
  </r>
  <r>
    <x v="162"/>
    <x v="38"/>
    <x v="2"/>
  </r>
  <r>
    <x v="162"/>
    <x v="39"/>
    <x v="2"/>
  </r>
  <r>
    <x v="162"/>
    <x v="40"/>
    <x v="2"/>
  </r>
  <r>
    <x v="162"/>
    <x v="41"/>
    <x v="1"/>
  </r>
  <r>
    <x v="162"/>
    <x v="42"/>
    <x v="2"/>
  </r>
  <r>
    <x v="162"/>
    <x v="43"/>
    <x v="2"/>
  </r>
  <r>
    <x v="162"/>
    <x v="44"/>
    <x v="1"/>
  </r>
  <r>
    <x v="162"/>
    <x v="45"/>
    <x v="1"/>
  </r>
  <r>
    <x v="162"/>
    <x v="46"/>
    <x v="1"/>
  </r>
  <r>
    <x v="162"/>
    <x v="47"/>
    <x v="1"/>
  </r>
  <r>
    <x v="162"/>
    <x v="48"/>
    <x v="1"/>
  </r>
  <r>
    <x v="163"/>
    <x v="0"/>
    <x v="17"/>
  </r>
  <r>
    <x v="163"/>
    <x v="1"/>
    <x v="1"/>
  </r>
  <r>
    <x v="163"/>
    <x v="2"/>
    <x v="2"/>
  </r>
  <r>
    <x v="163"/>
    <x v="3"/>
    <x v="1"/>
  </r>
  <r>
    <x v="163"/>
    <x v="4"/>
    <x v="2"/>
  </r>
  <r>
    <x v="163"/>
    <x v="5"/>
    <x v="1"/>
  </r>
  <r>
    <x v="163"/>
    <x v="6"/>
    <x v="2"/>
  </r>
  <r>
    <x v="163"/>
    <x v="7"/>
    <x v="7"/>
  </r>
  <r>
    <x v="163"/>
    <x v="8"/>
    <x v="2"/>
  </r>
  <r>
    <x v="163"/>
    <x v="9"/>
    <x v="7"/>
  </r>
  <r>
    <x v="163"/>
    <x v="10"/>
    <x v="2"/>
  </r>
  <r>
    <x v="163"/>
    <x v="11"/>
    <x v="2"/>
  </r>
  <r>
    <x v="163"/>
    <x v="12"/>
    <x v="2"/>
  </r>
  <r>
    <x v="163"/>
    <x v="13"/>
    <x v="2"/>
  </r>
  <r>
    <x v="163"/>
    <x v="14"/>
    <x v="2"/>
  </r>
  <r>
    <x v="163"/>
    <x v="15"/>
    <x v="2"/>
  </r>
  <r>
    <x v="163"/>
    <x v="16"/>
    <x v="1"/>
  </r>
  <r>
    <x v="163"/>
    <x v="17"/>
    <x v="2"/>
  </r>
  <r>
    <x v="163"/>
    <x v="18"/>
    <x v="2"/>
  </r>
  <r>
    <x v="163"/>
    <x v="19"/>
    <x v="2"/>
  </r>
  <r>
    <x v="163"/>
    <x v="20"/>
    <x v="2"/>
  </r>
  <r>
    <x v="163"/>
    <x v="21"/>
    <x v="2"/>
  </r>
  <r>
    <x v="163"/>
    <x v="22"/>
    <x v="2"/>
  </r>
  <r>
    <x v="163"/>
    <x v="23"/>
    <x v="2"/>
  </r>
  <r>
    <x v="163"/>
    <x v="24"/>
    <x v="2"/>
  </r>
  <r>
    <x v="163"/>
    <x v="25"/>
    <x v="2"/>
  </r>
  <r>
    <x v="163"/>
    <x v="26"/>
    <x v="2"/>
  </r>
  <r>
    <x v="163"/>
    <x v="27"/>
    <x v="2"/>
  </r>
  <r>
    <x v="163"/>
    <x v="28"/>
    <x v="2"/>
  </r>
  <r>
    <x v="163"/>
    <x v="29"/>
    <x v="2"/>
  </r>
  <r>
    <x v="163"/>
    <x v="30"/>
    <x v="2"/>
  </r>
  <r>
    <x v="163"/>
    <x v="31"/>
    <x v="11"/>
  </r>
  <r>
    <x v="163"/>
    <x v="32"/>
    <x v="2"/>
  </r>
  <r>
    <x v="163"/>
    <x v="33"/>
    <x v="1"/>
  </r>
  <r>
    <x v="163"/>
    <x v="34"/>
    <x v="1"/>
  </r>
  <r>
    <x v="163"/>
    <x v="35"/>
    <x v="1"/>
  </r>
  <r>
    <x v="163"/>
    <x v="36"/>
    <x v="1"/>
  </r>
  <r>
    <x v="163"/>
    <x v="37"/>
    <x v="1"/>
  </r>
  <r>
    <x v="163"/>
    <x v="38"/>
    <x v="2"/>
  </r>
  <r>
    <x v="163"/>
    <x v="39"/>
    <x v="2"/>
  </r>
  <r>
    <x v="163"/>
    <x v="40"/>
    <x v="2"/>
  </r>
  <r>
    <x v="163"/>
    <x v="41"/>
    <x v="1"/>
  </r>
  <r>
    <x v="163"/>
    <x v="42"/>
    <x v="2"/>
  </r>
  <r>
    <x v="163"/>
    <x v="43"/>
    <x v="1"/>
  </r>
  <r>
    <x v="163"/>
    <x v="44"/>
    <x v="1"/>
  </r>
  <r>
    <x v="163"/>
    <x v="45"/>
    <x v="1"/>
  </r>
  <r>
    <x v="163"/>
    <x v="46"/>
    <x v="1"/>
  </r>
  <r>
    <x v="163"/>
    <x v="47"/>
    <x v="1"/>
  </r>
  <r>
    <x v="163"/>
    <x v="48"/>
    <x v="1"/>
  </r>
  <r>
    <x v="164"/>
    <x v="0"/>
    <x v="23"/>
  </r>
  <r>
    <x v="164"/>
    <x v="1"/>
    <x v="1"/>
  </r>
  <r>
    <x v="164"/>
    <x v="2"/>
    <x v="2"/>
  </r>
  <r>
    <x v="164"/>
    <x v="3"/>
    <x v="1"/>
  </r>
  <r>
    <x v="164"/>
    <x v="4"/>
    <x v="2"/>
  </r>
  <r>
    <x v="164"/>
    <x v="5"/>
    <x v="7"/>
  </r>
  <r>
    <x v="164"/>
    <x v="6"/>
    <x v="2"/>
  </r>
  <r>
    <x v="164"/>
    <x v="7"/>
    <x v="7"/>
  </r>
  <r>
    <x v="164"/>
    <x v="8"/>
    <x v="2"/>
  </r>
  <r>
    <x v="164"/>
    <x v="9"/>
    <x v="1"/>
  </r>
  <r>
    <x v="164"/>
    <x v="10"/>
    <x v="2"/>
  </r>
  <r>
    <x v="164"/>
    <x v="11"/>
    <x v="2"/>
  </r>
  <r>
    <x v="164"/>
    <x v="12"/>
    <x v="2"/>
  </r>
  <r>
    <x v="164"/>
    <x v="13"/>
    <x v="2"/>
  </r>
  <r>
    <x v="164"/>
    <x v="14"/>
    <x v="2"/>
  </r>
  <r>
    <x v="164"/>
    <x v="15"/>
    <x v="2"/>
  </r>
  <r>
    <x v="164"/>
    <x v="16"/>
    <x v="2"/>
  </r>
  <r>
    <x v="164"/>
    <x v="17"/>
    <x v="2"/>
  </r>
  <r>
    <x v="164"/>
    <x v="18"/>
    <x v="2"/>
  </r>
  <r>
    <x v="164"/>
    <x v="19"/>
    <x v="2"/>
  </r>
  <r>
    <x v="164"/>
    <x v="20"/>
    <x v="2"/>
  </r>
  <r>
    <x v="164"/>
    <x v="21"/>
    <x v="2"/>
  </r>
  <r>
    <x v="164"/>
    <x v="22"/>
    <x v="2"/>
  </r>
  <r>
    <x v="164"/>
    <x v="23"/>
    <x v="2"/>
  </r>
  <r>
    <x v="164"/>
    <x v="24"/>
    <x v="2"/>
  </r>
  <r>
    <x v="164"/>
    <x v="25"/>
    <x v="2"/>
  </r>
  <r>
    <x v="164"/>
    <x v="26"/>
    <x v="7"/>
  </r>
  <r>
    <x v="164"/>
    <x v="27"/>
    <x v="2"/>
  </r>
  <r>
    <x v="164"/>
    <x v="28"/>
    <x v="2"/>
  </r>
  <r>
    <x v="164"/>
    <x v="29"/>
    <x v="2"/>
  </r>
  <r>
    <x v="164"/>
    <x v="30"/>
    <x v="2"/>
  </r>
  <r>
    <x v="164"/>
    <x v="31"/>
    <x v="11"/>
  </r>
  <r>
    <x v="164"/>
    <x v="32"/>
    <x v="2"/>
  </r>
  <r>
    <x v="164"/>
    <x v="33"/>
    <x v="1"/>
  </r>
  <r>
    <x v="164"/>
    <x v="34"/>
    <x v="1"/>
  </r>
  <r>
    <x v="164"/>
    <x v="35"/>
    <x v="1"/>
  </r>
  <r>
    <x v="164"/>
    <x v="36"/>
    <x v="1"/>
  </r>
  <r>
    <x v="164"/>
    <x v="37"/>
    <x v="1"/>
  </r>
  <r>
    <x v="164"/>
    <x v="38"/>
    <x v="2"/>
  </r>
  <r>
    <x v="164"/>
    <x v="39"/>
    <x v="1"/>
  </r>
  <r>
    <x v="164"/>
    <x v="40"/>
    <x v="1"/>
  </r>
  <r>
    <x v="164"/>
    <x v="41"/>
    <x v="2"/>
  </r>
  <r>
    <x v="164"/>
    <x v="42"/>
    <x v="1"/>
  </r>
  <r>
    <x v="164"/>
    <x v="43"/>
    <x v="1"/>
  </r>
  <r>
    <x v="164"/>
    <x v="44"/>
    <x v="2"/>
  </r>
  <r>
    <x v="164"/>
    <x v="45"/>
    <x v="2"/>
  </r>
  <r>
    <x v="164"/>
    <x v="46"/>
    <x v="1"/>
  </r>
  <r>
    <x v="164"/>
    <x v="47"/>
    <x v="1"/>
  </r>
  <r>
    <x v="164"/>
    <x v="48"/>
    <x v="1"/>
  </r>
  <r>
    <x v="165"/>
    <x v="0"/>
    <x v="0"/>
  </r>
  <r>
    <x v="165"/>
    <x v="1"/>
    <x v="1"/>
  </r>
  <r>
    <x v="165"/>
    <x v="2"/>
    <x v="2"/>
  </r>
  <r>
    <x v="165"/>
    <x v="3"/>
    <x v="1"/>
  </r>
  <r>
    <x v="165"/>
    <x v="4"/>
    <x v="2"/>
  </r>
  <r>
    <x v="165"/>
    <x v="5"/>
    <x v="1"/>
  </r>
  <r>
    <x v="165"/>
    <x v="6"/>
    <x v="2"/>
  </r>
  <r>
    <x v="165"/>
    <x v="7"/>
    <x v="7"/>
  </r>
  <r>
    <x v="165"/>
    <x v="8"/>
    <x v="2"/>
  </r>
  <r>
    <x v="165"/>
    <x v="9"/>
    <x v="7"/>
  </r>
  <r>
    <x v="165"/>
    <x v="10"/>
    <x v="2"/>
  </r>
  <r>
    <x v="165"/>
    <x v="11"/>
    <x v="2"/>
  </r>
  <r>
    <x v="165"/>
    <x v="12"/>
    <x v="2"/>
  </r>
  <r>
    <x v="165"/>
    <x v="13"/>
    <x v="2"/>
  </r>
  <r>
    <x v="165"/>
    <x v="14"/>
    <x v="2"/>
  </r>
  <r>
    <x v="165"/>
    <x v="15"/>
    <x v="2"/>
  </r>
  <r>
    <x v="165"/>
    <x v="16"/>
    <x v="2"/>
  </r>
  <r>
    <x v="165"/>
    <x v="17"/>
    <x v="2"/>
  </r>
  <r>
    <x v="165"/>
    <x v="18"/>
    <x v="2"/>
  </r>
  <r>
    <x v="165"/>
    <x v="19"/>
    <x v="2"/>
  </r>
  <r>
    <x v="165"/>
    <x v="20"/>
    <x v="2"/>
  </r>
  <r>
    <x v="165"/>
    <x v="21"/>
    <x v="2"/>
  </r>
  <r>
    <x v="165"/>
    <x v="22"/>
    <x v="2"/>
  </r>
  <r>
    <x v="165"/>
    <x v="23"/>
    <x v="2"/>
  </r>
  <r>
    <x v="165"/>
    <x v="24"/>
    <x v="2"/>
  </r>
  <r>
    <x v="165"/>
    <x v="25"/>
    <x v="2"/>
  </r>
  <r>
    <x v="165"/>
    <x v="26"/>
    <x v="2"/>
  </r>
  <r>
    <x v="165"/>
    <x v="27"/>
    <x v="2"/>
  </r>
  <r>
    <x v="165"/>
    <x v="28"/>
    <x v="2"/>
  </r>
  <r>
    <x v="165"/>
    <x v="29"/>
    <x v="2"/>
  </r>
  <r>
    <x v="165"/>
    <x v="30"/>
    <x v="2"/>
  </r>
  <r>
    <x v="165"/>
    <x v="31"/>
    <x v="11"/>
  </r>
  <r>
    <x v="165"/>
    <x v="32"/>
    <x v="2"/>
  </r>
  <r>
    <x v="165"/>
    <x v="33"/>
    <x v="1"/>
  </r>
  <r>
    <x v="165"/>
    <x v="34"/>
    <x v="1"/>
  </r>
  <r>
    <x v="165"/>
    <x v="35"/>
    <x v="1"/>
  </r>
  <r>
    <x v="165"/>
    <x v="36"/>
    <x v="1"/>
  </r>
  <r>
    <x v="165"/>
    <x v="37"/>
    <x v="1"/>
  </r>
  <r>
    <x v="165"/>
    <x v="38"/>
    <x v="2"/>
  </r>
  <r>
    <x v="165"/>
    <x v="39"/>
    <x v="2"/>
  </r>
  <r>
    <x v="165"/>
    <x v="40"/>
    <x v="1"/>
  </r>
  <r>
    <x v="165"/>
    <x v="41"/>
    <x v="1"/>
  </r>
  <r>
    <x v="165"/>
    <x v="42"/>
    <x v="2"/>
  </r>
  <r>
    <x v="165"/>
    <x v="43"/>
    <x v="1"/>
  </r>
  <r>
    <x v="165"/>
    <x v="44"/>
    <x v="1"/>
  </r>
  <r>
    <x v="165"/>
    <x v="45"/>
    <x v="1"/>
  </r>
  <r>
    <x v="165"/>
    <x v="46"/>
    <x v="1"/>
  </r>
  <r>
    <x v="165"/>
    <x v="47"/>
    <x v="1"/>
  </r>
  <r>
    <x v="165"/>
    <x v="48"/>
    <x v="1"/>
  </r>
  <r>
    <x v="166"/>
    <x v="0"/>
    <x v="17"/>
  </r>
  <r>
    <x v="166"/>
    <x v="1"/>
    <x v="2"/>
  </r>
  <r>
    <x v="166"/>
    <x v="2"/>
    <x v="2"/>
  </r>
  <r>
    <x v="166"/>
    <x v="3"/>
    <x v="2"/>
  </r>
  <r>
    <x v="166"/>
    <x v="4"/>
    <x v="2"/>
  </r>
  <r>
    <x v="166"/>
    <x v="5"/>
    <x v="2"/>
  </r>
  <r>
    <x v="166"/>
    <x v="6"/>
    <x v="2"/>
  </r>
  <r>
    <x v="166"/>
    <x v="7"/>
    <x v="1"/>
  </r>
  <r>
    <x v="166"/>
    <x v="8"/>
    <x v="2"/>
  </r>
  <r>
    <x v="166"/>
    <x v="9"/>
    <x v="7"/>
  </r>
  <r>
    <x v="166"/>
    <x v="10"/>
    <x v="2"/>
  </r>
  <r>
    <x v="166"/>
    <x v="11"/>
    <x v="2"/>
  </r>
  <r>
    <x v="166"/>
    <x v="12"/>
    <x v="2"/>
  </r>
  <r>
    <x v="166"/>
    <x v="13"/>
    <x v="2"/>
  </r>
  <r>
    <x v="166"/>
    <x v="14"/>
    <x v="2"/>
  </r>
  <r>
    <x v="166"/>
    <x v="15"/>
    <x v="1"/>
  </r>
  <r>
    <x v="166"/>
    <x v="16"/>
    <x v="2"/>
  </r>
  <r>
    <x v="166"/>
    <x v="17"/>
    <x v="2"/>
  </r>
  <r>
    <x v="166"/>
    <x v="18"/>
    <x v="2"/>
  </r>
  <r>
    <x v="166"/>
    <x v="19"/>
    <x v="1"/>
  </r>
  <r>
    <x v="166"/>
    <x v="20"/>
    <x v="2"/>
  </r>
  <r>
    <x v="166"/>
    <x v="21"/>
    <x v="2"/>
  </r>
  <r>
    <x v="166"/>
    <x v="22"/>
    <x v="2"/>
  </r>
  <r>
    <x v="166"/>
    <x v="23"/>
    <x v="2"/>
  </r>
  <r>
    <x v="166"/>
    <x v="24"/>
    <x v="2"/>
  </r>
  <r>
    <x v="166"/>
    <x v="25"/>
    <x v="2"/>
  </r>
  <r>
    <x v="166"/>
    <x v="26"/>
    <x v="2"/>
  </r>
  <r>
    <x v="166"/>
    <x v="27"/>
    <x v="2"/>
  </r>
  <r>
    <x v="166"/>
    <x v="28"/>
    <x v="2"/>
  </r>
  <r>
    <x v="166"/>
    <x v="29"/>
    <x v="2"/>
  </r>
  <r>
    <x v="166"/>
    <x v="30"/>
    <x v="2"/>
  </r>
  <r>
    <x v="166"/>
    <x v="31"/>
    <x v="11"/>
  </r>
  <r>
    <x v="166"/>
    <x v="32"/>
    <x v="2"/>
  </r>
  <r>
    <x v="166"/>
    <x v="33"/>
    <x v="2"/>
  </r>
  <r>
    <x v="166"/>
    <x v="34"/>
    <x v="2"/>
  </r>
  <r>
    <x v="166"/>
    <x v="35"/>
    <x v="2"/>
  </r>
  <r>
    <x v="166"/>
    <x v="36"/>
    <x v="1"/>
  </r>
  <r>
    <x v="166"/>
    <x v="37"/>
    <x v="1"/>
  </r>
  <r>
    <x v="166"/>
    <x v="38"/>
    <x v="2"/>
  </r>
  <r>
    <x v="166"/>
    <x v="39"/>
    <x v="2"/>
  </r>
  <r>
    <x v="166"/>
    <x v="40"/>
    <x v="1"/>
  </r>
  <r>
    <x v="166"/>
    <x v="41"/>
    <x v="2"/>
  </r>
  <r>
    <x v="166"/>
    <x v="42"/>
    <x v="1"/>
  </r>
  <r>
    <x v="166"/>
    <x v="43"/>
    <x v="2"/>
  </r>
  <r>
    <x v="166"/>
    <x v="44"/>
    <x v="2"/>
  </r>
  <r>
    <x v="166"/>
    <x v="45"/>
    <x v="2"/>
  </r>
  <r>
    <x v="166"/>
    <x v="46"/>
    <x v="2"/>
  </r>
  <r>
    <x v="166"/>
    <x v="47"/>
    <x v="1"/>
  </r>
  <r>
    <x v="166"/>
    <x v="48"/>
    <x v="1"/>
  </r>
  <r>
    <x v="167"/>
    <x v="0"/>
    <x v="17"/>
  </r>
  <r>
    <x v="167"/>
    <x v="1"/>
    <x v="2"/>
  </r>
  <r>
    <x v="167"/>
    <x v="2"/>
    <x v="2"/>
  </r>
  <r>
    <x v="167"/>
    <x v="3"/>
    <x v="2"/>
  </r>
  <r>
    <x v="167"/>
    <x v="4"/>
    <x v="2"/>
  </r>
  <r>
    <x v="167"/>
    <x v="5"/>
    <x v="1"/>
  </r>
  <r>
    <x v="167"/>
    <x v="6"/>
    <x v="2"/>
  </r>
  <r>
    <x v="167"/>
    <x v="7"/>
    <x v="2"/>
  </r>
  <r>
    <x v="167"/>
    <x v="8"/>
    <x v="2"/>
  </r>
  <r>
    <x v="167"/>
    <x v="9"/>
    <x v="7"/>
  </r>
  <r>
    <x v="167"/>
    <x v="10"/>
    <x v="2"/>
  </r>
  <r>
    <x v="167"/>
    <x v="11"/>
    <x v="2"/>
  </r>
  <r>
    <x v="167"/>
    <x v="12"/>
    <x v="2"/>
  </r>
  <r>
    <x v="167"/>
    <x v="13"/>
    <x v="2"/>
  </r>
  <r>
    <x v="167"/>
    <x v="14"/>
    <x v="2"/>
  </r>
  <r>
    <x v="167"/>
    <x v="15"/>
    <x v="1"/>
  </r>
  <r>
    <x v="167"/>
    <x v="16"/>
    <x v="2"/>
  </r>
  <r>
    <x v="167"/>
    <x v="17"/>
    <x v="2"/>
  </r>
  <r>
    <x v="167"/>
    <x v="18"/>
    <x v="2"/>
  </r>
  <r>
    <x v="167"/>
    <x v="19"/>
    <x v="2"/>
  </r>
  <r>
    <x v="167"/>
    <x v="20"/>
    <x v="2"/>
  </r>
  <r>
    <x v="167"/>
    <x v="21"/>
    <x v="1"/>
  </r>
  <r>
    <x v="167"/>
    <x v="22"/>
    <x v="2"/>
  </r>
  <r>
    <x v="167"/>
    <x v="23"/>
    <x v="2"/>
  </r>
  <r>
    <x v="167"/>
    <x v="24"/>
    <x v="2"/>
  </r>
  <r>
    <x v="167"/>
    <x v="25"/>
    <x v="2"/>
  </r>
  <r>
    <x v="167"/>
    <x v="26"/>
    <x v="2"/>
  </r>
  <r>
    <x v="167"/>
    <x v="27"/>
    <x v="2"/>
  </r>
  <r>
    <x v="167"/>
    <x v="28"/>
    <x v="2"/>
  </r>
  <r>
    <x v="167"/>
    <x v="29"/>
    <x v="2"/>
  </r>
  <r>
    <x v="167"/>
    <x v="30"/>
    <x v="2"/>
  </r>
  <r>
    <x v="167"/>
    <x v="31"/>
    <x v="11"/>
  </r>
  <r>
    <x v="167"/>
    <x v="32"/>
    <x v="2"/>
  </r>
  <r>
    <x v="167"/>
    <x v="33"/>
    <x v="2"/>
  </r>
  <r>
    <x v="167"/>
    <x v="34"/>
    <x v="2"/>
  </r>
  <r>
    <x v="167"/>
    <x v="35"/>
    <x v="1"/>
  </r>
  <r>
    <x v="167"/>
    <x v="36"/>
    <x v="2"/>
  </r>
  <r>
    <x v="167"/>
    <x v="37"/>
    <x v="1"/>
  </r>
  <r>
    <x v="167"/>
    <x v="38"/>
    <x v="2"/>
  </r>
  <r>
    <x v="167"/>
    <x v="39"/>
    <x v="2"/>
  </r>
  <r>
    <x v="167"/>
    <x v="40"/>
    <x v="1"/>
  </r>
  <r>
    <x v="167"/>
    <x v="41"/>
    <x v="2"/>
  </r>
  <r>
    <x v="167"/>
    <x v="42"/>
    <x v="2"/>
  </r>
  <r>
    <x v="167"/>
    <x v="43"/>
    <x v="1"/>
  </r>
  <r>
    <x v="167"/>
    <x v="44"/>
    <x v="2"/>
  </r>
  <r>
    <x v="167"/>
    <x v="45"/>
    <x v="2"/>
  </r>
  <r>
    <x v="167"/>
    <x v="46"/>
    <x v="1"/>
  </r>
  <r>
    <x v="167"/>
    <x v="47"/>
    <x v="2"/>
  </r>
  <r>
    <x v="167"/>
    <x v="48"/>
    <x v="1"/>
  </r>
  <r>
    <x v="168"/>
    <x v="0"/>
    <x v="9"/>
  </r>
  <r>
    <x v="168"/>
    <x v="1"/>
    <x v="2"/>
  </r>
  <r>
    <x v="168"/>
    <x v="2"/>
    <x v="2"/>
  </r>
  <r>
    <x v="168"/>
    <x v="3"/>
    <x v="2"/>
  </r>
  <r>
    <x v="168"/>
    <x v="4"/>
    <x v="2"/>
  </r>
  <r>
    <x v="168"/>
    <x v="5"/>
    <x v="1"/>
  </r>
  <r>
    <x v="168"/>
    <x v="6"/>
    <x v="2"/>
  </r>
  <r>
    <x v="168"/>
    <x v="7"/>
    <x v="1"/>
  </r>
  <r>
    <x v="168"/>
    <x v="8"/>
    <x v="2"/>
  </r>
  <r>
    <x v="168"/>
    <x v="9"/>
    <x v="7"/>
  </r>
  <r>
    <x v="168"/>
    <x v="10"/>
    <x v="2"/>
  </r>
  <r>
    <x v="168"/>
    <x v="11"/>
    <x v="1"/>
  </r>
  <r>
    <x v="168"/>
    <x v="12"/>
    <x v="2"/>
  </r>
  <r>
    <x v="168"/>
    <x v="13"/>
    <x v="2"/>
  </r>
  <r>
    <x v="168"/>
    <x v="14"/>
    <x v="2"/>
  </r>
  <r>
    <x v="168"/>
    <x v="15"/>
    <x v="2"/>
  </r>
  <r>
    <x v="168"/>
    <x v="16"/>
    <x v="2"/>
  </r>
  <r>
    <x v="168"/>
    <x v="17"/>
    <x v="2"/>
  </r>
  <r>
    <x v="168"/>
    <x v="18"/>
    <x v="2"/>
  </r>
  <r>
    <x v="168"/>
    <x v="19"/>
    <x v="2"/>
  </r>
  <r>
    <x v="168"/>
    <x v="20"/>
    <x v="2"/>
  </r>
  <r>
    <x v="168"/>
    <x v="21"/>
    <x v="2"/>
  </r>
  <r>
    <x v="168"/>
    <x v="22"/>
    <x v="2"/>
  </r>
  <r>
    <x v="168"/>
    <x v="23"/>
    <x v="2"/>
  </r>
  <r>
    <x v="168"/>
    <x v="24"/>
    <x v="2"/>
  </r>
  <r>
    <x v="168"/>
    <x v="25"/>
    <x v="2"/>
  </r>
  <r>
    <x v="168"/>
    <x v="26"/>
    <x v="2"/>
  </r>
  <r>
    <x v="168"/>
    <x v="27"/>
    <x v="2"/>
  </r>
  <r>
    <x v="168"/>
    <x v="28"/>
    <x v="2"/>
  </r>
  <r>
    <x v="168"/>
    <x v="29"/>
    <x v="2"/>
  </r>
  <r>
    <x v="168"/>
    <x v="30"/>
    <x v="2"/>
  </r>
  <r>
    <x v="168"/>
    <x v="31"/>
    <x v="11"/>
  </r>
  <r>
    <x v="168"/>
    <x v="32"/>
    <x v="2"/>
  </r>
  <r>
    <x v="168"/>
    <x v="33"/>
    <x v="2"/>
  </r>
  <r>
    <x v="168"/>
    <x v="34"/>
    <x v="2"/>
  </r>
  <r>
    <x v="168"/>
    <x v="35"/>
    <x v="1"/>
  </r>
  <r>
    <x v="168"/>
    <x v="36"/>
    <x v="1"/>
  </r>
  <r>
    <x v="168"/>
    <x v="37"/>
    <x v="1"/>
  </r>
  <r>
    <x v="168"/>
    <x v="38"/>
    <x v="1"/>
  </r>
  <r>
    <x v="168"/>
    <x v="39"/>
    <x v="2"/>
  </r>
  <r>
    <x v="168"/>
    <x v="40"/>
    <x v="2"/>
  </r>
  <r>
    <x v="168"/>
    <x v="41"/>
    <x v="2"/>
  </r>
  <r>
    <x v="168"/>
    <x v="42"/>
    <x v="2"/>
  </r>
  <r>
    <x v="168"/>
    <x v="43"/>
    <x v="2"/>
  </r>
  <r>
    <x v="168"/>
    <x v="44"/>
    <x v="2"/>
  </r>
  <r>
    <x v="168"/>
    <x v="45"/>
    <x v="2"/>
  </r>
  <r>
    <x v="168"/>
    <x v="46"/>
    <x v="1"/>
  </r>
  <r>
    <x v="168"/>
    <x v="47"/>
    <x v="1"/>
  </r>
  <r>
    <x v="168"/>
    <x v="48"/>
    <x v="1"/>
  </r>
  <r>
    <x v="169"/>
    <x v="0"/>
    <x v="7"/>
  </r>
  <r>
    <x v="169"/>
    <x v="1"/>
    <x v="2"/>
  </r>
  <r>
    <x v="169"/>
    <x v="2"/>
    <x v="2"/>
  </r>
  <r>
    <x v="169"/>
    <x v="3"/>
    <x v="2"/>
  </r>
  <r>
    <x v="169"/>
    <x v="4"/>
    <x v="2"/>
  </r>
  <r>
    <x v="169"/>
    <x v="5"/>
    <x v="2"/>
  </r>
  <r>
    <x v="169"/>
    <x v="6"/>
    <x v="2"/>
  </r>
  <r>
    <x v="169"/>
    <x v="7"/>
    <x v="2"/>
  </r>
  <r>
    <x v="169"/>
    <x v="8"/>
    <x v="2"/>
  </r>
  <r>
    <x v="169"/>
    <x v="9"/>
    <x v="1"/>
  </r>
  <r>
    <x v="169"/>
    <x v="10"/>
    <x v="2"/>
  </r>
  <r>
    <x v="169"/>
    <x v="11"/>
    <x v="2"/>
  </r>
  <r>
    <x v="169"/>
    <x v="12"/>
    <x v="2"/>
  </r>
  <r>
    <x v="169"/>
    <x v="13"/>
    <x v="2"/>
  </r>
  <r>
    <x v="169"/>
    <x v="14"/>
    <x v="2"/>
  </r>
  <r>
    <x v="169"/>
    <x v="15"/>
    <x v="2"/>
  </r>
  <r>
    <x v="169"/>
    <x v="16"/>
    <x v="2"/>
  </r>
  <r>
    <x v="169"/>
    <x v="17"/>
    <x v="2"/>
  </r>
  <r>
    <x v="169"/>
    <x v="18"/>
    <x v="2"/>
  </r>
  <r>
    <x v="169"/>
    <x v="19"/>
    <x v="2"/>
  </r>
  <r>
    <x v="169"/>
    <x v="20"/>
    <x v="2"/>
  </r>
  <r>
    <x v="169"/>
    <x v="21"/>
    <x v="2"/>
  </r>
  <r>
    <x v="169"/>
    <x v="22"/>
    <x v="2"/>
  </r>
  <r>
    <x v="169"/>
    <x v="23"/>
    <x v="2"/>
  </r>
  <r>
    <x v="169"/>
    <x v="24"/>
    <x v="2"/>
  </r>
  <r>
    <x v="169"/>
    <x v="25"/>
    <x v="2"/>
  </r>
  <r>
    <x v="169"/>
    <x v="26"/>
    <x v="2"/>
  </r>
  <r>
    <x v="169"/>
    <x v="27"/>
    <x v="2"/>
  </r>
  <r>
    <x v="169"/>
    <x v="28"/>
    <x v="2"/>
  </r>
  <r>
    <x v="169"/>
    <x v="29"/>
    <x v="2"/>
  </r>
  <r>
    <x v="169"/>
    <x v="30"/>
    <x v="2"/>
  </r>
  <r>
    <x v="169"/>
    <x v="31"/>
    <x v="1"/>
  </r>
  <r>
    <x v="169"/>
    <x v="32"/>
    <x v="2"/>
  </r>
  <r>
    <x v="169"/>
    <x v="33"/>
    <x v="2"/>
  </r>
  <r>
    <x v="169"/>
    <x v="34"/>
    <x v="2"/>
  </r>
  <r>
    <x v="169"/>
    <x v="35"/>
    <x v="2"/>
  </r>
  <r>
    <x v="169"/>
    <x v="36"/>
    <x v="2"/>
  </r>
  <r>
    <x v="169"/>
    <x v="37"/>
    <x v="1"/>
  </r>
  <r>
    <x v="169"/>
    <x v="38"/>
    <x v="2"/>
  </r>
  <r>
    <x v="169"/>
    <x v="39"/>
    <x v="2"/>
  </r>
  <r>
    <x v="169"/>
    <x v="40"/>
    <x v="2"/>
  </r>
  <r>
    <x v="169"/>
    <x v="41"/>
    <x v="2"/>
  </r>
  <r>
    <x v="169"/>
    <x v="42"/>
    <x v="2"/>
  </r>
  <r>
    <x v="169"/>
    <x v="43"/>
    <x v="2"/>
  </r>
  <r>
    <x v="169"/>
    <x v="44"/>
    <x v="2"/>
  </r>
  <r>
    <x v="169"/>
    <x v="45"/>
    <x v="2"/>
  </r>
  <r>
    <x v="169"/>
    <x v="46"/>
    <x v="2"/>
  </r>
  <r>
    <x v="169"/>
    <x v="47"/>
    <x v="2"/>
  </r>
  <r>
    <x v="169"/>
    <x v="48"/>
    <x v="1"/>
  </r>
  <r>
    <x v="170"/>
    <x v="0"/>
    <x v="11"/>
  </r>
  <r>
    <x v="170"/>
    <x v="1"/>
    <x v="2"/>
  </r>
  <r>
    <x v="170"/>
    <x v="2"/>
    <x v="2"/>
  </r>
  <r>
    <x v="170"/>
    <x v="3"/>
    <x v="2"/>
  </r>
  <r>
    <x v="170"/>
    <x v="4"/>
    <x v="2"/>
  </r>
  <r>
    <x v="170"/>
    <x v="5"/>
    <x v="2"/>
  </r>
  <r>
    <x v="170"/>
    <x v="6"/>
    <x v="2"/>
  </r>
  <r>
    <x v="170"/>
    <x v="7"/>
    <x v="1"/>
  </r>
  <r>
    <x v="170"/>
    <x v="8"/>
    <x v="2"/>
  </r>
  <r>
    <x v="170"/>
    <x v="9"/>
    <x v="1"/>
  </r>
  <r>
    <x v="170"/>
    <x v="10"/>
    <x v="2"/>
  </r>
  <r>
    <x v="170"/>
    <x v="11"/>
    <x v="2"/>
  </r>
  <r>
    <x v="170"/>
    <x v="12"/>
    <x v="2"/>
  </r>
  <r>
    <x v="170"/>
    <x v="13"/>
    <x v="2"/>
  </r>
  <r>
    <x v="170"/>
    <x v="14"/>
    <x v="2"/>
  </r>
  <r>
    <x v="170"/>
    <x v="15"/>
    <x v="2"/>
  </r>
  <r>
    <x v="170"/>
    <x v="16"/>
    <x v="2"/>
  </r>
  <r>
    <x v="170"/>
    <x v="17"/>
    <x v="2"/>
  </r>
  <r>
    <x v="170"/>
    <x v="18"/>
    <x v="2"/>
  </r>
  <r>
    <x v="170"/>
    <x v="19"/>
    <x v="2"/>
  </r>
  <r>
    <x v="170"/>
    <x v="20"/>
    <x v="2"/>
  </r>
  <r>
    <x v="170"/>
    <x v="21"/>
    <x v="2"/>
  </r>
  <r>
    <x v="170"/>
    <x v="22"/>
    <x v="2"/>
  </r>
  <r>
    <x v="170"/>
    <x v="23"/>
    <x v="2"/>
  </r>
  <r>
    <x v="170"/>
    <x v="24"/>
    <x v="2"/>
  </r>
  <r>
    <x v="170"/>
    <x v="25"/>
    <x v="2"/>
  </r>
  <r>
    <x v="170"/>
    <x v="26"/>
    <x v="2"/>
  </r>
  <r>
    <x v="170"/>
    <x v="27"/>
    <x v="2"/>
  </r>
  <r>
    <x v="170"/>
    <x v="28"/>
    <x v="2"/>
  </r>
  <r>
    <x v="170"/>
    <x v="29"/>
    <x v="2"/>
  </r>
  <r>
    <x v="170"/>
    <x v="30"/>
    <x v="2"/>
  </r>
  <r>
    <x v="170"/>
    <x v="31"/>
    <x v="1"/>
  </r>
  <r>
    <x v="170"/>
    <x v="32"/>
    <x v="2"/>
  </r>
  <r>
    <x v="170"/>
    <x v="33"/>
    <x v="2"/>
  </r>
  <r>
    <x v="170"/>
    <x v="34"/>
    <x v="2"/>
  </r>
  <r>
    <x v="170"/>
    <x v="35"/>
    <x v="2"/>
  </r>
  <r>
    <x v="170"/>
    <x v="36"/>
    <x v="1"/>
  </r>
  <r>
    <x v="170"/>
    <x v="37"/>
    <x v="1"/>
  </r>
  <r>
    <x v="170"/>
    <x v="38"/>
    <x v="2"/>
  </r>
  <r>
    <x v="170"/>
    <x v="39"/>
    <x v="2"/>
  </r>
  <r>
    <x v="170"/>
    <x v="40"/>
    <x v="2"/>
  </r>
  <r>
    <x v="170"/>
    <x v="41"/>
    <x v="2"/>
  </r>
  <r>
    <x v="170"/>
    <x v="42"/>
    <x v="2"/>
  </r>
  <r>
    <x v="170"/>
    <x v="43"/>
    <x v="2"/>
  </r>
  <r>
    <x v="170"/>
    <x v="44"/>
    <x v="2"/>
  </r>
  <r>
    <x v="170"/>
    <x v="45"/>
    <x v="2"/>
  </r>
  <r>
    <x v="170"/>
    <x v="46"/>
    <x v="2"/>
  </r>
  <r>
    <x v="170"/>
    <x v="47"/>
    <x v="2"/>
  </r>
  <r>
    <x v="170"/>
    <x v="48"/>
    <x v="1"/>
  </r>
  <r>
    <x v="171"/>
    <x v="0"/>
    <x v="5"/>
  </r>
  <r>
    <x v="171"/>
    <x v="1"/>
    <x v="2"/>
  </r>
  <r>
    <x v="171"/>
    <x v="2"/>
    <x v="2"/>
  </r>
  <r>
    <x v="171"/>
    <x v="3"/>
    <x v="2"/>
  </r>
  <r>
    <x v="171"/>
    <x v="4"/>
    <x v="2"/>
  </r>
  <r>
    <x v="171"/>
    <x v="5"/>
    <x v="1"/>
  </r>
  <r>
    <x v="171"/>
    <x v="6"/>
    <x v="2"/>
  </r>
  <r>
    <x v="171"/>
    <x v="7"/>
    <x v="1"/>
  </r>
  <r>
    <x v="171"/>
    <x v="8"/>
    <x v="2"/>
  </r>
  <r>
    <x v="171"/>
    <x v="9"/>
    <x v="1"/>
  </r>
  <r>
    <x v="171"/>
    <x v="10"/>
    <x v="2"/>
  </r>
  <r>
    <x v="171"/>
    <x v="11"/>
    <x v="2"/>
  </r>
  <r>
    <x v="171"/>
    <x v="12"/>
    <x v="2"/>
  </r>
  <r>
    <x v="171"/>
    <x v="13"/>
    <x v="2"/>
  </r>
  <r>
    <x v="171"/>
    <x v="14"/>
    <x v="2"/>
  </r>
  <r>
    <x v="171"/>
    <x v="15"/>
    <x v="2"/>
  </r>
  <r>
    <x v="171"/>
    <x v="16"/>
    <x v="2"/>
  </r>
  <r>
    <x v="171"/>
    <x v="17"/>
    <x v="2"/>
  </r>
  <r>
    <x v="171"/>
    <x v="18"/>
    <x v="2"/>
  </r>
  <r>
    <x v="171"/>
    <x v="19"/>
    <x v="2"/>
  </r>
  <r>
    <x v="171"/>
    <x v="20"/>
    <x v="2"/>
  </r>
  <r>
    <x v="171"/>
    <x v="21"/>
    <x v="2"/>
  </r>
  <r>
    <x v="171"/>
    <x v="22"/>
    <x v="2"/>
  </r>
  <r>
    <x v="171"/>
    <x v="23"/>
    <x v="2"/>
  </r>
  <r>
    <x v="171"/>
    <x v="24"/>
    <x v="2"/>
  </r>
  <r>
    <x v="171"/>
    <x v="25"/>
    <x v="2"/>
  </r>
  <r>
    <x v="171"/>
    <x v="26"/>
    <x v="2"/>
  </r>
  <r>
    <x v="171"/>
    <x v="27"/>
    <x v="2"/>
  </r>
  <r>
    <x v="171"/>
    <x v="28"/>
    <x v="2"/>
  </r>
  <r>
    <x v="171"/>
    <x v="29"/>
    <x v="2"/>
  </r>
  <r>
    <x v="171"/>
    <x v="30"/>
    <x v="2"/>
  </r>
  <r>
    <x v="171"/>
    <x v="31"/>
    <x v="1"/>
  </r>
  <r>
    <x v="171"/>
    <x v="32"/>
    <x v="2"/>
  </r>
  <r>
    <x v="171"/>
    <x v="33"/>
    <x v="2"/>
  </r>
  <r>
    <x v="171"/>
    <x v="34"/>
    <x v="2"/>
  </r>
  <r>
    <x v="171"/>
    <x v="35"/>
    <x v="1"/>
  </r>
  <r>
    <x v="171"/>
    <x v="36"/>
    <x v="1"/>
  </r>
  <r>
    <x v="171"/>
    <x v="37"/>
    <x v="1"/>
  </r>
  <r>
    <x v="171"/>
    <x v="38"/>
    <x v="2"/>
  </r>
  <r>
    <x v="171"/>
    <x v="39"/>
    <x v="1"/>
  </r>
  <r>
    <x v="171"/>
    <x v="40"/>
    <x v="1"/>
  </r>
  <r>
    <x v="171"/>
    <x v="41"/>
    <x v="1"/>
  </r>
  <r>
    <x v="171"/>
    <x v="42"/>
    <x v="1"/>
  </r>
  <r>
    <x v="171"/>
    <x v="43"/>
    <x v="1"/>
  </r>
  <r>
    <x v="171"/>
    <x v="44"/>
    <x v="1"/>
  </r>
  <r>
    <x v="171"/>
    <x v="45"/>
    <x v="1"/>
  </r>
  <r>
    <x v="171"/>
    <x v="46"/>
    <x v="1"/>
  </r>
  <r>
    <x v="171"/>
    <x v="47"/>
    <x v="1"/>
  </r>
  <r>
    <x v="171"/>
    <x v="48"/>
    <x v="1"/>
  </r>
  <r>
    <x v="172"/>
    <x v="0"/>
    <x v="3"/>
  </r>
  <r>
    <x v="172"/>
    <x v="1"/>
    <x v="2"/>
  </r>
  <r>
    <x v="172"/>
    <x v="2"/>
    <x v="2"/>
  </r>
  <r>
    <x v="172"/>
    <x v="3"/>
    <x v="1"/>
  </r>
  <r>
    <x v="172"/>
    <x v="4"/>
    <x v="2"/>
  </r>
  <r>
    <x v="172"/>
    <x v="5"/>
    <x v="1"/>
  </r>
  <r>
    <x v="172"/>
    <x v="6"/>
    <x v="2"/>
  </r>
  <r>
    <x v="172"/>
    <x v="7"/>
    <x v="1"/>
  </r>
  <r>
    <x v="172"/>
    <x v="8"/>
    <x v="2"/>
  </r>
  <r>
    <x v="172"/>
    <x v="9"/>
    <x v="1"/>
  </r>
  <r>
    <x v="172"/>
    <x v="10"/>
    <x v="2"/>
  </r>
  <r>
    <x v="172"/>
    <x v="11"/>
    <x v="2"/>
  </r>
  <r>
    <x v="172"/>
    <x v="12"/>
    <x v="2"/>
  </r>
  <r>
    <x v="172"/>
    <x v="13"/>
    <x v="2"/>
  </r>
  <r>
    <x v="172"/>
    <x v="14"/>
    <x v="2"/>
  </r>
  <r>
    <x v="172"/>
    <x v="15"/>
    <x v="2"/>
  </r>
  <r>
    <x v="172"/>
    <x v="16"/>
    <x v="2"/>
  </r>
  <r>
    <x v="172"/>
    <x v="17"/>
    <x v="2"/>
  </r>
  <r>
    <x v="172"/>
    <x v="18"/>
    <x v="2"/>
  </r>
  <r>
    <x v="172"/>
    <x v="19"/>
    <x v="2"/>
  </r>
  <r>
    <x v="172"/>
    <x v="20"/>
    <x v="2"/>
  </r>
  <r>
    <x v="172"/>
    <x v="21"/>
    <x v="2"/>
  </r>
  <r>
    <x v="172"/>
    <x v="22"/>
    <x v="2"/>
  </r>
  <r>
    <x v="172"/>
    <x v="23"/>
    <x v="2"/>
  </r>
  <r>
    <x v="172"/>
    <x v="24"/>
    <x v="2"/>
  </r>
  <r>
    <x v="172"/>
    <x v="25"/>
    <x v="2"/>
  </r>
  <r>
    <x v="172"/>
    <x v="26"/>
    <x v="2"/>
  </r>
  <r>
    <x v="172"/>
    <x v="27"/>
    <x v="2"/>
  </r>
  <r>
    <x v="172"/>
    <x v="28"/>
    <x v="2"/>
  </r>
  <r>
    <x v="172"/>
    <x v="29"/>
    <x v="2"/>
  </r>
  <r>
    <x v="172"/>
    <x v="30"/>
    <x v="2"/>
  </r>
  <r>
    <x v="172"/>
    <x v="31"/>
    <x v="1"/>
  </r>
  <r>
    <x v="172"/>
    <x v="32"/>
    <x v="2"/>
  </r>
  <r>
    <x v="172"/>
    <x v="33"/>
    <x v="2"/>
  </r>
  <r>
    <x v="172"/>
    <x v="34"/>
    <x v="1"/>
  </r>
  <r>
    <x v="172"/>
    <x v="35"/>
    <x v="1"/>
  </r>
  <r>
    <x v="172"/>
    <x v="36"/>
    <x v="1"/>
  </r>
  <r>
    <x v="172"/>
    <x v="37"/>
    <x v="1"/>
  </r>
  <r>
    <x v="172"/>
    <x v="38"/>
    <x v="1"/>
  </r>
  <r>
    <x v="172"/>
    <x v="39"/>
    <x v="1"/>
  </r>
  <r>
    <x v="172"/>
    <x v="40"/>
    <x v="1"/>
  </r>
  <r>
    <x v="172"/>
    <x v="41"/>
    <x v="1"/>
  </r>
  <r>
    <x v="172"/>
    <x v="42"/>
    <x v="1"/>
  </r>
  <r>
    <x v="172"/>
    <x v="43"/>
    <x v="1"/>
  </r>
  <r>
    <x v="172"/>
    <x v="44"/>
    <x v="1"/>
  </r>
  <r>
    <x v="172"/>
    <x v="45"/>
    <x v="1"/>
  </r>
  <r>
    <x v="172"/>
    <x v="46"/>
    <x v="1"/>
  </r>
  <r>
    <x v="172"/>
    <x v="47"/>
    <x v="1"/>
  </r>
  <r>
    <x v="172"/>
    <x v="48"/>
    <x v="1"/>
  </r>
  <r>
    <x v="173"/>
    <x v="0"/>
    <x v="8"/>
  </r>
  <r>
    <x v="173"/>
    <x v="1"/>
    <x v="1"/>
  </r>
  <r>
    <x v="173"/>
    <x v="2"/>
    <x v="2"/>
  </r>
  <r>
    <x v="173"/>
    <x v="3"/>
    <x v="1"/>
  </r>
  <r>
    <x v="173"/>
    <x v="4"/>
    <x v="2"/>
  </r>
  <r>
    <x v="173"/>
    <x v="5"/>
    <x v="1"/>
  </r>
  <r>
    <x v="173"/>
    <x v="6"/>
    <x v="2"/>
  </r>
  <r>
    <x v="173"/>
    <x v="7"/>
    <x v="1"/>
  </r>
  <r>
    <x v="173"/>
    <x v="8"/>
    <x v="2"/>
  </r>
  <r>
    <x v="173"/>
    <x v="9"/>
    <x v="1"/>
  </r>
  <r>
    <x v="173"/>
    <x v="10"/>
    <x v="2"/>
  </r>
  <r>
    <x v="173"/>
    <x v="11"/>
    <x v="2"/>
  </r>
  <r>
    <x v="173"/>
    <x v="12"/>
    <x v="2"/>
  </r>
  <r>
    <x v="173"/>
    <x v="13"/>
    <x v="2"/>
  </r>
  <r>
    <x v="173"/>
    <x v="14"/>
    <x v="2"/>
  </r>
  <r>
    <x v="173"/>
    <x v="15"/>
    <x v="2"/>
  </r>
  <r>
    <x v="173"/>
    <x v="16"/>
    <x v="2"/>
  </r>
  <r>
    <x v="173"/>
    <x v="17"/>
    <x v="2"/>
  </r>
  <r>
    <x v="173"/>
    <x v="18"/>
    <x v="2"/>
  </r>
  <r>
    <x v="173"/>
    <x v="19"/>
    <x v="2"/>
  </r>
  <r>
    <x v="173"/>
    <x v="20"/>
    <x v="2"/>
  </r>
  <r>
    <x v="173"/>
    <x v="21"/>
    <x v="2"/>
  </r>
  <r>
    <x v="173"/>
    <x v="22"/>
    <x v="2"/>
  </r>
  <r>
    <x v="173"/>
    <x v="23"/>
    <x v="2"/>
  </r>
  <r>
    <x v="173"/>
    <x v="24"/>
    <x v="2"/>
  </r>
  <r>
    <x v="173"/>
    <x v="25"/>
    <x v="2"/>
  </r>
  <r>
    <x v="173"/>
    <x v="26"/>
    <x v="2"/>
  </r>
  <r>
    <x v="173"/>
    <x v="27"/>
    <x v="2"/>
  </r>
  <r>
    <x v="173"/>
    <x v="28"/>
    <x v="2"/>
  </r>
  <r>
    <x v="173"/>
    <x v="29"/>
    <x v="2"/>
  </r>
  <r>
    <x v="173"/>
    <x v="30"/>
    <x v="2"/>
  </r>
  <r>
    <x v="173"/>
    <x v="31"/>
    <x v="1"/>
  </r>
  <r>
    <x v="173"/>
    <x v="32"/>
    <x v="2"/>
  </r>
  <r>
    <x v="173"/>
    <x v="33"/>
    <x v="1"/>
  </r>
  <r>
    <x v="173"/>
    <x v="34"/>
    <x v="1"/>
  </r>
  <r>
    <x v="173"/>
    <x v="35"/>
    <x v="1"/>
  </r>
  <r>
    <x v="173"/>
    <x v="36"/>
    <x v="1"/>
  </r>
  <r>
    <x v="173"/>
    <x v="37"/>
    <x v="1"/>
  </r>
  <r>
    <x v="173"/>
    <x v="38"/>
    <x v="1"/>
  </r>
  <r>
    <x v="173"/>
    <x v="39"/>
    <x v="1"/>
  </r>
  <r>
    <x v="173"/>
    <x v="40"/>
    <x v="1"/>
  </r>
  <r>
    <x v="173"/>
    <x v="41"/>
    <x v="1"/>
  </r>
  <r>
    <x v="173"/>
    <x v="42"/>
    <x v="1"/>
  </r>
  <r>
    <x v="173"/>
    <x v="43"/>
    <x v="1"/>
  </r>
  <r>
    <x v="173"/>
    <x v="44"/>
    <x v="1"/>
  </r>
  <r>
    <x v="173"/>
    <x v="45"/>
    <x v="1"/>
  </r>
  <r>
    <x v="173"/>
    <x v="46"/>
    <x v="1"/>
  </r>
  <r>
    <x v="173"/>
    <x v="47"/>
    <x v="1"/>
  </r>
  <r>
    <x v="173"/>
    <x v="48"/>
    <x v="1"/>
  </r>
  <r>
    <x v="174"/>
    <x v="0"/>
    <x v="20"/>
  </r>
  <r>
    <x v="174"/>
    <x v="1"/>
    <x v="2"/>
  </r>
  <r>
    <x v="174"/>
    <x v="2"/>
    <x v="2"/>
  </r>
  <r>
    <x v="174"/>
    <x v="3"/>
    <x v="2"/>
  </r>
  <r>
    <x v="174"/>
    <x v="4"/>
    <x v="2"/>
  </r>
  <r>
    <x v="174"/>
    <x v="5"/>
    <x v="2"/>
  </r>
  <r>
    <x v="174"/>
    <x v="6"/>
    <x v="2"/>
  </r>
  <r>
    <x v="174"/>
    <x v="7"/>
    <x v="2"/>
  </r>
  <r>
    <x v="174"/>
    <x v="8"/>
    <x v="2"/>
  </r>
  <r>
    <x v="174"/>
    <x v="9"/>
    <x v="7"/>
  </r>
  <r>
    <x v="174"/>
    <x v="10"/>
    <x v="2"/>
  </r>
  <r>
    <x v="174"/>
    <x v="11"/>
    <x v="1"/>
  </r>
  <r>
    <x v="174"/>
    <x v="12"/>
    <x v="2"/>
  </r>
  <r>
    <x v="174"/>
    <x v="13"/>
    <x v="2"/>
  </r>
  <r>
    <x v="174"/>
    <x v="14"/>
    <x v="2"/>
  </r>
  <r>
    <x v="174"/>
    <x v="15"/>
    <x v="2"/>
  </r>
  <r>
    <x v="174"/>
    <x v="16"/>
    <x v="2"/>
  </r>
  <r>
    <x v="174"/>
    <x v="17"/>
    <x v="2"/>
  </r>
  <r>
    <x v="174"/>
    <x v="18"/>
    <x v="2"/>
  </r>
  <r>
    <x v="174"/>
    <x v="19"/>
    <x v="2"/>
  </r>
  <r>
    <x v="174"/>
    <x v="20"/>
    <x v="2"/>
  </r>
  <r>
    <x v="174"/>
    <x v="21"/>
    <x v="2"/>
  </r>
  <r>
    <x v="174"/>
    <x v="22"/>
    <x v="2"/>
  </r>
  <r>
    <x v="174"/>
    <x v="23"/>
    <x v="2"/>
  </r>
  <r>
    <x v="174"/>
    <x v="24"/>
    <x v="2"/>
  </r>
  <r>
    <x v="174"/>
    <x v="25"/>
    <x v="1"/>
  </r>
  <r>
    <x v="174"/>
    <x v="26"/>
    <x v="2"/>
  </r>
  <r>
    <x v="174"/>
    <x v="27"/>
    <x v="2"/>
  </r>
  <r>
    <x v="174"/>
    <x v="28"/>
    <x v="2"/>
  </r>
  <r>
    <x v="174"/>
    <x v="29"/>
    <x v="2"/>
  </r>
  <r>
    <x v="174"/>
    <x v="30"/>
    <x v="2"/>
  </r>
  <r>
    <x v="174"/>
    <x v="31"/>
    <x v="7"/>
  </r>
  <r>
    <x v="174"/>
    <x v="32"/>
    <x v="2"/>
  </r>
  <r>
    <x v="174"/>
    <x v="33"/>
    <x v="2"/>
  </r>
  <r>
    <x v="174"/>
    <x v="34"/>
    <x v="2"/>
  </r>
  <r>
    <x v="174"/>
    <x v="35"/>
    <x v="2"/>
  </r>
  <r>
    <x v="174"/>
    <x v="36"/>
    <x v="2"/>
  </r>
  <r>
    <x v="174"/>
    <x v="37"/>
    <x v="1"/>
  </r>
  <r>
    <x v="174"/>
    <x v="38"/>
    <x v="1"/>
  </r>
  <r>
    <x v="174"/>
    <x v="39"/>
    <x v="2"/>
  </r>
  <r>
    <x v="174"/>
    <x v="40"/>
    <x v="2"/>
  </r>
  <r>
    <x v="174"/>
    <x v="41"/>
    <x v="1"/>
  </r>
  <r>
    <x v="174"/>
    <x v="42"/>
    <x v="2"/>
  </r>
  <r>
    <x v="174"/>
    <x v="43"/>
    <x v="2"/>
  </r>
  <r>
    <x v="174"/>
    <x v="44"/>
    <x v="1"/>
  </r>
  <r>
    <x v="174"/>
    <x v="45"/>
    <x v="1"/>
  </r>
  <r>
    <x v="174"/>
    <x v="46"/>
    <x v="1"/>
  </r>
  <r>
    <x v="174"/>
    <x v="47"/>
    <x v="1"/>
  </r>
  <r>
    <x v="174"/>
    <x v="48"/>
    <x v="1"/>
  </r>
  <r>
    <x v="175"/>
    <x v="0"/>
    <x v="10"/>
  </r>
  <r>
    <x v="175"/>
    <x v="1"/>
    <x v="2"/>
  </r>
  <r>
    <x v="175"/>
    <x v="2"/>
    <x v="2"/>
  </r>
  <r>
    <x v="175"/>
    <x v="3"/>
    <x v="2"/>
  </r>
  <r>
    <x v="175"/>
    <x v="4"/>
    <x v="2"/>
  </r>
  <r>
    <x v="175"/>
    <x v="5"/>
    <x v="2"/>
  </r>
  <r>
    <x v="175"/>
    <x v="6"/>
    <x v="2"/>
  </r>
  <r>
    <x v="175"/>
    <x v="7"/>
    <x v="1"/>
  </r>
  <r>
    <x v="175"/>
    <x v="8"/>
    <x v="2"/>
  </r>
  <r>
    <x v="175"/>
    <x v="9"/>
    <x v="7"/>
  </r>
  <r>
    <x v="175"/>
    <x v="10"/>
    <x v="2"/>
  </r>
  <r>
    <x v="175"/>
    <x v="11"/>
    <x v="2"/>
  </r>
  <r>
    <x v="175"/>
    <x v="12"/>
    <x v="2"/>
  </r>
  <r>
    <x v="175"/>
    <x v="13"/>
    <x v="2"/>
  </r>
  <r>
    <x v="175"/>
    <x v="14"/>
    <x v="2"/>
  </r>
  <r>
    <x v="175"/>
    <x v="15"/>
    <x v="2"/>
  </r>
  <r>
    <x v="175"/>
    <x v="16"/>
    <x v="2"/>
  </r>
  <r>
    <x v="175"/>
    <x v="17"/>
    <x v="2"/>
  </r>
  <r>
    <x v="175"/>
    <x v="18"/>
    <x v="2"/>
  </r>
  <r>
    <x v="175"/>
    <x v="19"/>
    <x v="1"/>
  </r>
  <r>
    <x v="175"/>
    <x v="20"/>
    <x v="2"/>
  </r>
  <r>
    <x v="175"/>
    <x v="21"/>
    <x v="2"/>
  </r>
  <r>
    <x v="175"/>
    <x v="22"/>
    <x v="2"/>
  </r>
  <r>
    <x v="175"/>
    <x v="23"/>
    <x v="2"/>
  </r>
  <r>
    <x v="175"/>
    <x v="24"/>
    <x v="2"/>
  </r>
  <r>
    <x v="175"/>
    <x v="25"/>
    <x v="2"/>
  </r>
  <r>
    <x v="175"/>
    <x v="26"/>
    <x v="2"/>
  </r>
  <r>
    <x v="175"/>
    <x v="27"/>
    <x v="2"/>
  </r>
  <r>
    <x v="175"/>
    <x v="28"/>
    <x v="2"/>
  </r>
  <r>
    <x v="175"/>
    <x v="29"/>
    <x v="2"/>
  </r>
  <r>
    <x v="175"/>
    <x v="30"/>
    <x v="2"/>
  </r>
  <r>
    <x v="175"/>
    <x v="31"/>
    <x v="7"/>
  </r>
  <r>
    <x v="175"/>
    <x v="32"/>
    <x v="2"/>
  </r>
  <r>
    <x v="175"/>
    <x v="33"/>
    <x v="2"/>
  </r>
  <r>
    <x v="175"/>
    <x v="34"/>
    <x v="2"/>
  </r>
  <r>
    <x v="175"/>
    <x v="35"/>
    <x v="2"/>
  </r>
  <r>
    <x v="175"/>
    <x v="36"/>
    <x v="1"/>
  </r>
  <r>
    <x v="175"/>
    <x v="37"/>
    <x v="1"/>
  </r>
  <r>
    <x v="175"/>
    <x v="38"/>
    <x v="2"/>
  </r>
  <r>
    <x v="175"/>
    <x v="39"/>
    <x v="2"/>
  </r>
  <r>
    <x v="175"/>
    <x v="40"/>
    <x v="2"/>
  </r>
  <r>
    <x v="175"/>
    <x v="41"/>
    <x v="1"/>
  </r>
  <r>
    <x v="175"/>
    <x v="42"/>
    <x v="1"/>
  </r>
  <r>
    <x v="175"/>
    <x v="43"/>
    <x v="1"/>
  </r>
  <r>
    <x v="175"/>
    <x v="44"/>
    <x v="1"/>
  </r>
  <r>
    <x v="175"/>
    <x v="45"/>
    <x v="1"/>
  </r>
  <r>
    <x v="175"/>
    <x v="46"/>
    <x v="1"/>
  </r>
  <r>
    <x v="175"/>
    <x v="47"/>
    <x v="1"/>
  </r>
  <r>
    <x v="175"/>
    <x v="48"/>
    <x v="1"/>
  </r>
  <r>
    <x v="176"/>
    <x v="0"/>
    <x v="17"/>
  </r>
  <r>
    <x v="176"/>
    <x v="1"/>
    <x v="1"/>
  </r>
  <r>
    <x v="176"/>
    <x v="2"/>
    <x v="2"/>
  </r>
  <r>
    <x v="176"/>
    <x v="3"/>
    <x v="1"/>
  </r>
  <r>
    <x v="176"/>
    <x v="4"/>
    <x v="2"/>
  </r>
  <r>
    <x v="176"/>
    <x v="5"/>
    <x v="7"/>
  </r>
  <r>
    <x v="176"/>
    <x v="6"/>
    <x v="2"/>
  </r>
  <r>
    <x v="176"/>
    <x v="7"/>
    <x v="2"/>
  </r>
  <r>
    <x v="176"/>
    <x v="8"/>
    <x v="2"/>
  </r>
  <r>
    <x v="176"/>
    <x v="9"/>
    <x v="2"/>
  </r>
  <r>
    <x v="176"/>
    <x v="10"/>
    <x v="2"/>
  </r>
  <r>
    <x v="176"/>
    <x v="11"/>
    <x v="2"/>
  </r>
  <r>
    <x v="176"/>
    <x v="12"/>
    <x v="1"/>
  </r>
  <r>
    <x v="176"/>
    <x v="13"/>
    <x v="2"/>
  </r>
  <r>
    <x v="176"/>
    <x v="14"/>
    <x v="2"/>
  </r>
  <r>
    <x v="176"/>
    <x v="15"/>
    <x v="2"/>
  </r>
  <r>
    <x v="176"/>
    <x v="16"/>
    <x v="2"/>
  </r>
  <r>
    <x v="176"/>
    <x v="17"/>
    <x v="2"/>
  </r>
  <r>
    <x v="176"/>
    <x v="18"/>
    <x v="2"/>
  </r>
  <r>
    <x v="176"/>
    <x v="19"/>
    <x v="2"/>
  </r>
  <r>
    <x v="176"/>
    <x v="20"/>
    <x v="2"/>
  </r>
  <r>
    <x v="176"/>
    <x v="21"/>
    <x v="2"/>
  </r>
  <r>
    <x v="176"/>
    <x v="22"/>
    <x v="2"/>
  </r>
  <r>
    <x v="176"/>
    <x v="23"/>
    <x v="2"/>
  </r>
  <r>
    <x v="176"/>
    <x v="24"/>
    <x v="2"/>
  </r>
  <r>
    <x v="176"/>
    <x v="25"/>
    <x v="2"/>
  </r>
  <r>
    <x v="176"/>
    <x v="26"/>
    <x v="2"/>
  </r>
  <r>
    <x v="176"/>
    <x v="27"/>
    <x v="2"/>
  </r>
  <r>
    <x v="176"/>
    <x v="28"/>
    <x v="2"/>
  </r>
  <r>
    <x v="176"/>
    <x v="29"/>
    <x v="1"/>
  </r>
  <r>
    <x v="176"/>
    <x v="30"/>
    <x v="2"/>
  </r>
  <r>
    <x v="176"/>
    <x v="31"/>
    <x v="7"/>
  </r>
  <r>
    <x v="176"/>
    <x v="32"/>
    <x v="2"/>
  </r>
  <r>
    <x v="176"/>
    <x v="33"/>
    <x v="1"/>
  </r>
  <r>
    <x v="176"/>
    <x v="34"/>
    <x v="1"/>
  </r>
  <r>
    <x v="176"/>
    <x v="35"/>
    <x v="1"/>
  </r>
  <r>
    <x v="176"/>
    <x v="36"/>
    <x v="2"/>
  </r>
  <r>
    <x v="176"/>
    <x v="37"/>
    <x v="2"/>
  </r>
  <r>
    <x v="176"/>
    <x v="38"/>
    <x v="2"/>
  </r>
  <r>
    <x v="176"/>
    <x v="39"/>
    <x v="1"/>
  </r>
  <r>
    <x v="176"/>
    <x v="40"/>
    <x v="2"/>
  </r>
  <r>
    <x v="176"/>
    <x v="41"/>
    <x v="2"/>
  </r>
  <r>
    <x v="176"/>
    <x v="42"/>
    <x v="1"/>
  </r>
  <r>
    <x v="176"/>
    <x v="43"/>
    <x v="2"/>
  </r>
  <r>
    <x v="176"/>
    <x v="44"/>
    <x v="2"/>
  </r>
  <r>
    <x v="176"/>
    <x v="45"/>
    <x v="1"/>
  </r>
  <r>
    <x v="176"/>
    <x v="46"/>
    <x v="1"/>
  </r>
  <r>
    <x v="176"/>
    <x v="47"/>
    <x v="1"/>
  </r>
  <r>
    <x v="176"/>
    <x v="48"/>
    <x v="1"/>
  </r>
  <r>
    <x v="177"/>
    <x v="0"/>
    <x v="6"/>
  </r>
  <r>
    <x v="177"/>
    <x v="1"/>
    <x v="7"/>
  </r>
  <r>
    <x v="177"/>
    <x v="2"/>
    <x v="2"/>
  </r>
  <r>
    <x v="177"/>
    <x v="3"/>
    <x v="2"/>
  </r>
  <r>
    <x v="177"/>
    <x v="4"/>
    <x v="2"/>
  </r>
  <r>
    <x v="177"/>
    <x v="5"/>
    <x v="2"/>
  </r>
  <r>
    <x v="177"/>
    <x v="6"/>
    <x v="2"/>
  </r>
  <r>
    <x v="177"/>
    <x v="7"/>
    <x v="1"/>
  </r>
  <r>
    <x v="177"/>
    <x v="8"/>
    <x v="2"/>
  </r>
  <r>
    <x v="177"/>
    <x v="9"/>
    <x v="2"/>
  </r>
  <r>
    <x v="177"/>
    <x v="10"/>
    <x v="2"/>
  </r>
  <r>
    <x v="177"/>
    <x v="11"/>
    <x v="2"/>
  </r>
  <r>
    <x v="177"/>
    <x v="12"/>
    <x v="2"/>
  </r>
  <r>
    <x v="177"/>
    <x v="13"/>
    <x v="2"/>
  </r>
  <r>
    <x v="177"/>
    <x v="14"/>
    <x v="2"/>
  </r>
  <r>
    <x v="177"/>
    <x v="15"/>
    <x v="2"/>
  </r>
  <r>
    <x v="177"/>
    <x v="16"/>
    <x v="2"/>
  </r>
  <r>
    <x v="177"/>
    <x v="17"/>
    <x v="2"/>
  </r>
  <r>
    <x v="177"/>
    <x v="18"/>
    <x v="2"/>
  </r>
  <r>
    <x v="177"/>
    <x v="19"/>
    <x v="2"/>
  </r>
  <r>
    <x v="177"/>
    <x v="20"/>
    <x v="2"/>
  </r>
  <r>
    <x v="177"/>
    <x v="21"/>
    <x v="2"/>
  </r>
  <r>
    <x v="177"/>
    <x v="22"/>
    <x v="2"/>
  </r>
  <r>
    <x v="177"/>
    <x v="23"/>
    <x v="1"/>
  </r>
  <r>
    <x v="177"/>
    <x v="24"/>
    <x v="2"/>
  </r>
  <r>
    <x v="177"/>
    <x v="25"/>
    <x v="2"/>
  </r>
  <r>
    <x v="177"/>
    <x v="26"/>
    <x v="2"/>
  </r>
  <r>
    <x v="177"/>
    <x v="27"/>
    <x v="1"/>
  </r>
  <r>
    <x v="177"/>
    <x v="28"/>
    <x v="2"/>
  </r>
  <r>
    <x v="177"/>
    <x v="29"/>
    <x v="2"/>
  </r>
  <r>
    <x v="177"/>
    <x v="30"/>
    <x v="2"/>
  </r>
  <r>
    <x v="177"/>
    <x v="31"/>
    <x v="7"/>
  </r>
  <r>
    <x v="177"/>
    <x v="32"/>
    <x v="2"/>
  </r>
  <r>
    <x v="177"/>
    <x v="33"/>
    <x v="1"/>
  </r>
  <r>
    <x v="177"/>
    <x v="34"/>
    <x v="2"/>
  </r>
  <r>
    <x v="177"/>
    <x v="35"/>
    <x v="2"/>
  </r>
  <r>
    <x v="177"/>
    <x v="36"/>
    <x v="1"/>
  </r>
  <r>
    <x v="177"/>
    <x v="37"/>
    <x v="2"/>
  </r>
  <r>
    <x v="177"/>
    <x v="38"/>
    <x v="1"/>
  </r>
  <r>
    <x v="177"/>
    <x v="39"/>
    <x v="1"/>
  </r>
  <r>
    <x v="177"/>
    <x v="40"/>
    <x v="1"/>
  </r>
  <r>
    <x v="177"/>
    <x v="41"/>
    <x v="1"/>
  </r>
  <r>
    <x v="177"/>
    <x v="42"/>
    <x v="2"/>
  </r>
  <r>
    <x v="177"/>
    <x v="43"/>
    <x v="2"/>
  </r>
  <r>
    <x v="177"/>
    <x v="44"/>
    <x v="1"/>
  </r>
  <r>
    <x v="177"/>
    <x v="45"/>
    <x v="2"/>
  </r>
  <r>
    <x v="177"/>
    <x v="46"/>
    <x v="1"/>
  </r>
  <r>
    <x v="177"/>
    <x v="47"/>
    <x v="2"/>
  </r>
  <r>
    <x v="177"/>
    <x v="48"/>
    <x v="1"/>
  </r>
  <r>
    <x v="178"/>
    <x v="0"/>
    <x v="0"/>
  </r>
  <r>
    <x v="178"/>
    <x v="1"/>
    <x v="11"/>
  </r>
  <r>
    <x v="178"/>
    <x v="2"/>
    <x v="2"/>
  </r>
  <r>
    <x v="178"/>
    <x v="3"/>
    <x v="1"/>
  </r>
  <r>
    <x v="178"/>
    <x v="4"/>
    <x v="2"/>
  </r>
  <r>
    <x v="178"/>
    <x v="5"/>
    <x v="1"/>
  </r>
  <r>
    <x v="178"/>
    <x v="6"/>
    <x v="2"/>
  </r>
  <r>
    <x v="178"/>
    <x v="7"/>
    <x v="1"/>
  </r>
  <r>
    <x v="178"/>
    <x v="8"/>
    <x v="2"/>
  </r>
  <r>
    <x v="178"/>
    <x v="9"/>
    <x v="1"/>
  </r>
  <r>
    <x v="178"/>
    <x v="10"/>
    <x v="2"/>
  </r>
  <r>
    <x v="178"/>
    <x v="11"/>
    <x v="2"/>
  </r>
  <r>
    <x v="178"/>
    <x v="12"/>
    <x v="2"/>
  </r>
  <r>
    <x v="178"/>
    <x v="13"/>
    <x v="2"/>
  </r>
  <r>
    <x v="178"/>
    <x v="14"/>
    <x v="2"/>
  </r>
  <r>
    <x v="178"/>
    <x v="15"/>
    <x v="2"/>
  </r>
  <r>
    <x v="178"/>
    <x v="16"/>
    <x v="2"/>
  </r>
  <r>
    <x v="178"/>
    <x v="17"/>
    <x v="2"/>
  </r>
  <r>
    <x v="178"/>
    <x v="18"/>
    <x v="2"/>
  </r>
  <r>
    <x v="178"/>
    <x v="19"/>
    <x v="2"/>
  </r>
  <r>
    <x v="178"/>
    <x v="20"/>
    <x v="2"/>
  </r>
  <r>
    <x v="178"/>
    <x v="21"/>
    <x v="2"/>
  </r>
  <r>
    <x v="178"/>
    <x v="22"/>
    <x v="2"/>
  </r>
  <r>
    <x v="178"/>
    <x v="23"/>
    <x v="2"/>
  </r>
  <r>
    <x v="178"/>
    <x v="24"/>
    <x v="2"/>
  </r>
  <r>
    <x v="178"/>
    <x v="25"/>
    <x v="2"/>
  </r>
  <r>
    <x v="178"/>
    <x v="26"/>
    <x v="2"/>
  </r>
  <r>
    <x v="178"/>
    <x v="27"/>
    <x v="2"/>
  </r>
  <r>
    <x v="178"/>
    <x v="28"/>
    <x v="2"/>
  </r>
  <r>
    <x v="178"/>
    <x v="29"/>
    <x v="2"/>
  </r>
  <r>
    <x v="178"/>
    <x v="30"/>
    <x v="2"/>
  </r>
  <r>
    <x v="178"/>
    <x v="31"/>
    <x v="11"/>
  </r>
  <r>
    <x v="178"/>
    <x v="32"/>
    <x v="2"/>
  </r>
  <r>
    <x v="178"/>
    <x v="33"/>
    <x v="1"/>
  </r>
  <r>
    <x v="178"/>
    <x v="34"/>
    <x v="1"/>
  </r>
  <r>
    <x v="178"/>
    <x v="35"/>
    <x v="1"/>
  </r>
  <r>
    <x v="178"/>
    <x v="36"/>
    <x v="1"/>
  </r>
  <r>
    <x v="178"/>
    <x v="37"/>
    <x v="1"/>
  </r>
  <r>
    <x v="178"/>
    <x v="38"/>
    <x v="1"/>
  </r>
  <r>
    <x v="178"/>
    <x v="39"/>
    <x v="1"/>
  </r>
  <r>
    <x v="178"/>
    <x v="40"/>
    <x v="1"/>
  </r>
  <r>
    <x v="178"/>
    <x v="41"/>
    <x v="1"/>
  </r>
  <r>
    <x v="178"/>
    <x v="42"/>
    <x v="2"/>
  </r>
  <r>
    <x v="178"/>
    <x v="43"/>
    <x v="2"/>
  </r>
  <r>
    <x v="178"/>
    <x v="44"/>
    <x v="2"/>
  </r>
  <r>
    <x v="178"/>
    <x v="45"/>
    <x v="2"/>
  </r>
  <r>
    <x v="178"/>
    <x v="46"/>
    <x v="2"/>
  </r>
  <r>
    <x v="178"/>
    <x v="47"/>
    <x v="2"/>
  </r>
  <r>
    <x v="178"/>
    <x v="48"/>
    <x v="1"/>
  </r>
  <r>
    <x v="179"/>
    <x v="0"/>
    <x v="9"/>
  </r>
  <r>
    <x v="179"/>
    <x v="1"/>
    <x v="2"/>
  </r>
  <r>
    <x v="179"/>
    <x v="2"/>
    <x v="2"/>
  </r>
  <r>
    <x v="179"/>
    <x v="3"/>
    <x v="2"/>
  </r>
  <r>
    <x v="179"/>
    <x v="4"/>
    <x v="2"/>
  </r>
  <r>
    <x v="179"/>
    <x v="5"/>
    <x v="1"/>
  </r>
  <r>
    <x v="179"/>
    <x v="6"/>
    <x v="2"/>
  </r>
  <r>
    <x v="179"/>
    <x v="7"/>
    <x v="7"/>
  </r>
  <r>
    <x v="179"/>
    <x v="8"/>
    <x v="2"/>
  </r>
  <r>
    <x v="179"/>
    <x v="9"/>
    <x v="7"/>
  </r>
  <r>
    <x v="179"/>
    <x v="10"/>
    <x v="2"/>
  </r>
  <r>
    <x v="179"/>
    <x v="11"/>
    <x v="1"/>
  </r>
  <r>
    <x v="179"/>
    <x v="12"/>
    <x v="2"/>
  </r>
  <r>
    <x v="179"/>
    <x v="13"/>
    <x v="2"/>
  </r>
  <r>
    <x v="179"/>
    <x v="14"/>
    <x v="2"/>
  </r>
  <r>
    <x v="179"/>
    <x v="15"/>
    <x v="2"/>
  </r>
  <r>
    <x v="179"/>
    <x v="16"/>
    <x v="2"/>
  </r>
  <r>
    <x v="179"/>
    <x v="17"/>
    <x v="2"/>
  </r>
  <r>
    <x v="179"/>
    <x v="18"/>
    <x v="2"/>
  </r>
  <r>
    <x v="179"/>
    <x v="19"/>
    <x v="2"/>
  </r>
  <r>
    <x v="179"/>
    <x v="20"/>
    <x v="2"/>
  </r>
  <r>
    <x v="179"/>
    <x v="21"/>
    <x v="2"/>
  </r>
  <r>
    <x v="179"/>
    <x v="22"/>
    <x v="2"/>
  </r>
  <r>
    <x v="179"/>
    <x v="23"/>
    <x v="2"/>
  </r>
  <r>
    <x v="179"/>
    <x v="24"/>
    <x v="2"/>
  </r>
  <r>
    <x v="179"/>
    <x v="25"/>
    <x v="2"/>
  </r>
  <r>
    <x v="179"/>
    <x v="26"/>
    <x v="2"/>
  </r>
  <r>
    <x v="179"/>
    <x v="27"/>
    <x v="2"/>
  </r>
  <r>
    <x v="179"/>
    <x v="28"/>
    <x v="2"/>
  </r>
  <r>
    <x v="179"/>
    <x v="29"/>
    <x v="2"/>
  </r>
  <r>
    <x v="179"/>
    <x v="30"/>
    <x v="2"/>
  </r>
  <r>
    <x v="179"/>
    <x v="31"/>
    <x v="7"/>
  </r>
  <r>
    <x v="179"/>
    <x v="32"/>
    <x v="2"/>
  </r>
  <r>
    <x v="179"/>
    <x v="33"/>
    <x v="2"/>
  </r>
  <r>
    <x v="179"/>
    <x v="34"/>
    <x v="2"/>
  </r>
  <r>
    <x v="179"/>
    <x v="35"/>
    <x v="1"/>
  </r>
  <r>
    <x v="179"/>
    <x v="36"/>
    <x v="1"/>
  </r>
  <r>
    <x v="179"/>
    <x v="37"/>
    <x v="1"/>
  </r>
  <r>
    <x v="179"/>
    <x v="38"/>
    <x v="1"/>
  </r>
  <r>
    <x v="179"/>
    <x v="39"/>
    <x v="1"/>
  </r>
  <r>
    <x v="179"/>
    <x v="40"/>
    <x v="1"/>
  </r>
  <r>
    <x v="179"/>
    <x v="41"/>
    <x v="1"/>
  </r>
  <r>
    <x v="179"/>
    <x v="42"/>
    <x v="1"/>
  </r>
  <r>
    <x v="179"/>
    <x v="43"/>
    <x v="1"/>
  </r>
  <r>
    <x v="179"/>
    <x v="44"/>
    <x v="1"/>
  </r>
  <r>
    <x v="179"/>
    <x v="45"/>
    <x v="1"/>
  </r>
  <r>
    <x v="179"/>
    <x v="46"/>
    <x v="1"/>
  </r>
  <r>
    <x v="179"/>
    <x v="47"/>
    <x v="1"/>
  </r>
  <r>
    <x v="179"/>
    <x v="48"/>
    <x v="1"/>
  </r>
  <r>
    <x v="180"/>
    <x v="0"/>
    <x v="8"/>
  </r>
  <r>
    <x v="180"/>
    <x v="1"/>
    <x v="2"/>
  </r>
  <r>
    <x v="180"/>
    <x v="2"/>
    <x v="2"/>
  </r>
  <r>
    <x v="180"/>
    <x v="3"/>
    <x v="2"/>
  </r>
  <r>
    <x v="180"/>
    <x v="4"/>
    <x v="2"/>
  </r>
  <r>
    <x v="180"/>
    <x v="5"/>
    <x v="2"/>
  </r>
  <r>
    <x v="180"/>
    <x v="6"/>
    <x v="2"/>
  </r>
  <r>
    <x v="180"/>
    <x v="7"/>
    <x v="2"/>
  </r>
  <r>
    <x v="180"/>
    <x v="8"/>
    <x v="2"/>
  </r>
  <r>
    <x v="180"/>
    <x v="9"/>
    <x v="1"/>
  </r>
  <r>
    <x v="180"/>
    <x v="10"/>
    <x v="2"/>
  </r>
  <r>
    <x v="180"/>
    <x v="11"/>
    <x v="2"/>
  </r>
  <r>
    <x v="180"/>
    <x v="12"/>
    <x v="2"/>
  </r>
  <r>
    <x v="180"/>
    <x v="13"/>
    <x v="2"/>
  </r>
  <r>
    <x v="180"/>
    <x v="14"/>
    <x v="2"/>
  </r>
  <r>
    <x v="180"/>
    <x v="15"/>
    <x v="2"/>
  </r>
  <r>
    <x v="180"/>
    <x v="16"/>
    <x v="2"/>
  </r>
  <r>
    <x v="180"/>
    <x v="17"/>
    <x v="2"/>
  </r>
  <r>
    <x v="180"/>
    <x v="18"/>
    <x v="2"/>
  </r>
  <r>
    <x v="180"/>
    <x v="19"/>
    <x v="2"/>
  </r>
  <r>
    <x v="180"/>
    <x v="20"/>
    <x v="2"/>
  </r>
  <r>
    <x v="180"/>
    <x v="21"/>
    <x v="2"/>
  </r>
  <r>
    <x v="180"/>
    <x v="22"/>
    <x v="2"/>
  </r>
  <r>
    <x v="180"/>
    <x v="23"/>
    <x v="2"/>
  </r>
  <r>
    <x v="180"/>
    <x v="24"/>
    <x v="2"/>
  </r>
  <r>
    <x v="180"/>
    <x v="25"/>
    <x v="1"/>
  </r>
  <r>
    <x v="180"/>
    <x v="26"/>
    <x v="2"/>
  </r>
  <r>
    <x v="180"/>
    <x v="27"/>
    <x v="2"/>
  </r>
  <r>
    <x v="180"/>
    <x v="28"/>
    <x v="2"/>
  </r>
  <r>
    <x v="180"/>
    <x v="29"/>
    <x v="2"/>
  </r>
  <r>
    <x v="180"/>
    <x v="30"/>
    <x v="2"/>
  </r>
  <r>
    <x v="180"/>
    <x v="31"/>
    <x v="1"/>
  </r>
  <r>
    <x v="180"/>
    <x v="32"/>
    <x v="2"/>
  </r>
  <r>
    <x v="180"/>
    <x v="33"/>
    <x v="2"/>
  </r>
  <r>
    <x v="180"/>
    <x v="34"/>
    <x v="2"/>
  </r>
  <r>
    <x v="180"/>
    <x v="35"/>
    <x v="2"/>
  </r>
  <r>
    <x v="180"/>
    <x v="36"/>
    <x v="2"/>
  </r>
  <r>
    <x v="180"/>
    <x v="37"/>
    <x v="1"/>
  </r>
  <r>
    <x v="180"/>
    <x v="38"/>
    <x v="2"/>
  </r>
  <r>
    <x v="180"/>
    <x v="39"/>
    <x v="2"/>
  </r>
  <r>
    <x v="180"/>
    <x v="40"/>
    <x v="2"/>
  </r>
  <r>
    <x v="180"/>
    <x v="41"/>
    <x v="1"/>
  </r>
  <r>
    <x v="180"/>
    <x v="42"/>
    <x v="2"/>
  </r>
  <r>
    <x v="180"/>
    <x v="43"/>
    <x v="2"/>
  </r>
  <r>
    <x v="180"/>
    <x v="44"/>
    <x v="1"/>
  </r>
  <r>
    <x v="180"/>
    <x v="45"/>
    <x v="1"/>
  </r>
  <r>
    <x v="180"/>
    <x v="46"/>
    <x v="1"/>
  </r>
  <r>
    <x v="180"/>
    <x v="47"/>
    <x v="1"/>
  </r>
  <r>
    <x v="180"/>
    <x v="48"/>
    <x v="1"/>
  </r>
  <r>
    <x v="181"/>
    <x v="0"/>
    <x v="0"/>
  </r>
  <r>
    <x v="181"/>
    <x v="1"/>
    <x v="2"/>
  </r>
  <r>
    <x v="181"/>
    <x v="2"/>
    <x v="2"/>
  </r>
  <r>
    <x v="181"/>
    <x v="3"/>
    <x v="2"/>
  </r>
  <r>
    <x v="181"/>
    <x v="4"/>
    <x v="2"/>
  </r>
  <r>
    <x v="181"/>
    <x v="5"/>
    <x v="2"/>
  </r>
  <r>
    <x v="181"/>
    <x v="6"/>
    <x v="2"/>
  </r>
  <r>
    <x v="181"/>
    <x v="7"/>
    <x v="1"/>
  </r>
  <r>
    <x v="181"/>
    <x v="8"/>
    <x v="2"/>
  </r>
  <r>
    <x v="181"/>
    <x v="9"/>
    <x v="2"/>
  </r>
  <r>
    <x v="181"/>
    <x v="10"/>
    <x v="2"/>
  </r>
  <r>
    <x v="181"/>
    <x v="11"/>
    <x v="2"/>
  </r>
  <r>
    <x v="181"/>
    <x v="12"/>
    <x v="2"/>
  </r>
  <r>
    <x v="181"/>
    <x v="13"/>
    <x v="2"/>
  </r>
  <r>
    <x v="181"/>
    <x v="14"/>
    <x v="2"/>
  </r>
  <r>
    <x v="181"/>
    <x v="15"/>
    <x v="2"/>
  </r>
  <r>
    <x v="181"/>
    <x v="16"/>
    <x v="2"/>
  </r>
  <r>
    <x v="181"/>
    <x v="17"/>
    <x v="2"/>
  </r>
  <r>
    <x v="181"/>
    <x v="18"/>
    <x v="2"/>
  </r>
  <r>
    <x v="181"/>
    <x v="19"/>
    <x v="2"/>
  </r>
  <r>
    <x v="181"/>
    <x v="20"/>
    <x v="2"/>
  </r>
  <r>
    <x v="181"/>
    <x v="21"/>
    <x v="2"/>
  </r>
  <r>
    <x v="181"/>
    <x v="22"/>
    <x v="2"/>
  </r>
  <r>
    <x v="181"/>
    <x v="23"/>
    <x v="1"/>
  </r>
  <r>
    <x v="181"/>
    <x v="24"/>
    <x v="2"/>
  </r>
  <r>
    <x v="181"/>
    <x v="25"/>
    <x v="2"/>
  </r>
  <r>
    <x v="181"/>
    <x v="26"/>
    <x v="2"/>
  </r>
  <r>
    <x v="181"/>
    <x v="27"/>
    <x v="1"/>
  </r>
  <r>
    <x v="181"/>
    <x v="28"/>
    <x v="2"/>
  </r>
  <r>
    <x v="181"/>
    <x v="29"/>
    <x v="2"/>
  </r>
  <r>
    <x v="181"/>
    <x v="30"/>
    <x v="2"/>
  </r>
  <r>
    <x v="181"/>
    <x v="31"/>
    <x v="1"/>
  </r>
  <r>
    <x v="181"/>
    <x v="32"/>
    <x v="2"/>
  </r>
  <r>
    <x v="181"/>
    <x v="33"/>
    <x v="2"/>
  </r>
  <r>
    <x v="181"/>
    <x v="34"/>
    <x v="2"/>
  </r>
  <r>
    <x v="181"/>
    <x v="35"/>
    <x v="2"/>
  </r>
  <r>
    <x v="181"/>
    <x v="36"/>
    <x v="1"/>
  </r>
  <r>
    <x v="181"/>
    <x v="37"/>
    <x v="2"/>
  </r>
  <r>
    <x v="181"/>
    <x v="38"/>
    <x v="2"/>
  </r>
  <r>
    <x v="181"/>
    <x v="39"/>
    <x v="2"/>
  </r>
  <r>
    <x v="181"/>
    <x v="40"/>
    <x v="1"/>
  </r>
  <r>
    <x v="181"/>
    <x v="41"/>
    <x v="2"/>
  </r>
  <r>
    <x v="181"/>
    <x v="42"/>
    <x v="2"/>
  </r>
  <r>
    <x v="181"/>
    <x v="43"/>
    <x v="1"/>
  </r>
  <r>
    <x v="181"/>
    <x v="44"/>
    <x v="1"/>
  </r>
  <r>
    <x v="181"/>
    <x v="45"/>
    <x v="1"/>
  </r>
  <r>
    <x v="181"/>
    <x v="46"/>
    <x v="1"/>
  </r>
  <r>
    <x v="181"/>
    <x v="47"/>
    <x v="1"/>
  </r>
  <r>
    <x v="181"/>
    <x v="48"/>
    <x v="1"/>
  </r>
  <r>
    <x v="182"/>
    <x v="0"/>
    <x v="0"/>
  </r>
  <r>
    <x v="182"/>
    <x v="1"/>
    <x v="2"/>
  </r>
  <r>
    <x v="182"/>
    <x v="2"/>
    <x v="2"/>
  </r>
  <r>
    <x v="182"/>
    <x v="3"/>
    <x v="2"/>
  </r>
  <r>
    <x v="182"/>
    <x v="4"/>
    <x v="2"/>
  </r>
  <r>
    <x v="182"/>
    <x v="5"/>
    <x v="2"/>
  </r>
  <r>
    <x v="182"/>
    <x v="6"/>
    <x v="2"/>
  </r>
  <r>
    <x v="182"/>
    <x v="7"/>
    <x v="2"/>
  </r>
  <r>
    <x v="182"/>
    <x v="8"/>
    <x v="2"/>
  </r>
  <r>
    <x v="182"/>
    <x v="9"/>
    <x v="1"/>
  </r>
  <r>
    <x v="182"/>
    <x v="10"/>
    <x v="2"/>
  </r>
  <r>
    <x v="182"/>
    <x v="11"/>
    <x v="2"/>
  </r>
  <r>
    <x v="182"/>
    <x v="12"/>
    <x v="2"/>
  </r>
  <r>
    <x v="182"/>
    <x v="13"/>
    <x v="2"/>
  </r>
  <r>
    <x v="182"/>
    <x v="14"/>
    <x v="2"/>
  </r>
  <r>
    <x v="182"/>
    <x v="15"/>
    <x v="1"/>
  </r>
  <r>
    <x v="182"/>
    <x v="16"/>
    <x v="2"/>
  </r>
  <r>
    <x v="182"/>
    <x v="17"/>
    <x v="2"/>
  </r>
  <r>
    <x v="182"/>
    <x v="18"/>
    <x v="2"/>
  </r>
  <r>
    <x v="182"/>
    <x v="19"/>
    <x v="1"/>
  </r>
  <r>
    <x v="182"/>
    <x v="20"/>
    <x v="2"/>
  </r>
  <r>
    <x v="182"/>
    <x v="21"/>
    <x v="2"/>
  </r>
  <r>
    <x v="182"/>
    <x v="22"/>
    <x v="2"/>
  </r>
  <r>
    <x v="182"/>
    <x v="23"/>
    <x v="2"/>
  </r>
  <r>
    <x v="182"/>
    <x v="24"/>
    <x v="2"/>
  </r>
  <r>
    <x v="182"/>
    <x v="25"/>
    <x v="2"/>
  </r>
  <r>
    <x v="182"/>
    <x v="26"/>
    <x v="2"/>
  </r>
  <r>
    <x v="182"/>
    <x v="27"/>
    <x v="2"/>
  </r>
  <r>
    <x v="182"/>
    <x v="28"/>
    <x v="2"/>
  </r>
  <r>
    <x v="182"/>
    <x v="29"/>
    <x v="2"/>
  </r>
  <r>
    <x v="182"/>
    <x v="30"/>
    <x v="2"/>
  </r>
  <r>
    <x v="182"/>
    <x v="31"/>
    <x v="1"/>
  </r>
  <r>
    <x v="182"/>
    <x v="32"/>
    <x v="2"/>
  </r>
  <r>
    <x v="182"/>
    <x v="33"/>
    <x v="2"/>
  </r>
  <r>
    <x v="182"/>
    <x v="34"/>
    <x v="2"/>
  </r>
  <r>
    <x v="182"/>
    <x v="35"/>
    <x v="2"/>
  </r>
  <r>
    <x v="182"/>
    <x v="36"/>
    <x v="2"/>
  </r>
  <r>
    <x v="182"/>
    <x v="37"/>
    <x v="1"/>
  </r>
  <r>
    <x v="182"/>
    <x v="38"/>
    <x v="2"/>
  </r>
  <r>
    <x v="182"/>
    <x v="39"/>
    <x v="2"/>
  </r>
  <r>
    <x v="182"/>
    <x v="40"/>
    <x v="1"/>
  </r>
  <r>
    <x v="182"/>
    <x v="41"/>
    <x v="1"/>
  </r>
  <r>
    <x v="182"/>
    <x v="42"/>
    <x v="1"/>
  </r>
  <r>
    <x v="182"/>
    <x v="43"/>
    <x v="2"/>
  </r>
  <r>
    <x v="182"/>
    <x v="44"/>
    <x v="1"/>
  </r>
  <r>
    <x v="182"/>
    <x v="45"/>
    <x v="2"/>
  </r>
  <r>
    <x v="182"/>
    <x v="46"/>
    <x v="1"/>
  </r>
  <r>
    <x v="182"/>
    <x v="47"/>
    <x v="1"/>
  </r>
  <r>
    <x v="182"/>
    <x v="48"/>
    <x v="1"/>
  </r>
  <r>
    <x v="183"/>
    <x v="0"/>
    <x v="17"/>
  </r>
  <r>
    <x v="183"/>
    <x v="1"/>
    <x v="2"/>
  </r>
  <r>
    <x v="183"/>
    <x v="2"/>
    <x v="2"/>
  </r>
  <r>
    <x v="183"/>
    <x v="3"/>
    <x v="2"/>
  </r>
  <r>
    <x v="183"/>
    <x v="4"/>
    <x v="2"/>
  </r>
  <r>
    <x v="183"/>
    <x v="5"/>
    <x v="2"/>
  </r>
  <r>
    <x v="183"/>
    <x v="6"/>
    <x v="2"/>
  </r>
  <r>
    <x v="183"/>
    <x v="7"/>
    <x v="1"/>
  </r>
  <r>
    <x v="183"/>
    <x v="8"/>
    <x v="2"/>
  </r>
  <r>
    <x v="183"/>
    <x v="9"/>
    <x v="2"/>
  </r>
  <r>
    <x v="183"/>
    <x v="10"/>
    <x v="2"/>
  </r>
  <r>
    <x v="183"/>
    <x v="11"/>
    <x v="2"/>
  </r>
  <r>
    <x v="183"/>
    <x v="12"/>
    <x v="2"/>
  </r>
  <r>
    <x v="183"/>
    <x v="13"/>
    <x v="2"/>
  </r>
  <r>
    <x v="183"/>
    <x v="14"/>
    <x v="2"/>
  </r>
  <r>
    <x v="183"/>
    <x v="15"/>
    <x v="2"/>
  </r>
  <r>
    <x v="183"/>
    <x v="16"/>
    <x v="2"/>
  </r>
  <r>
    <x v="183"/>
    <x v="17"/>
    <x v="1"/>
  </r>
  <r>
    <x v="183"/>
    <x v="18"/>
    <x v="2"/>
  </r>
  <r>
    <x v="183"/>
    <x v="19"/>
    <x v="2"/>
  </r>
  <r>
    <x v="183"/>
    <x v="20"/>
    <x v="2"/>
  </r>
  <r>
    <x v="183"/>
    <x v="21"/>
    <x v="2"/>
  </r>
  <r>
    <x v="183"/>
    <x v="22"/>
    <x v="2"/>
  </r>
  <r>
    <x v="183"/>
    <x v="23"/>
    <x v="1"/>
  </r>
  <r>
    <x v="183"/>
    <x v="24"/>
    <x v="2"/>
  </r>
  <r>
    <x v="183"/>
    <x v="25"/>
    <x v="2"/>
  </r>
  <r>
    <x v="183"/>
    <x v="26"/>
    <x v="2"/>
  </r>
  <r>
    <x v="183"/>
    <x v="27"/>
    <x v="1"/>
  </r>
  <r>
    <x v="183"/>
    <x v="28"/>
    <x v="2"/>
  </r>
  <r>
    <x v="183"/>
    <x v="29"/>
    <x v="2"/>
  </r>
  <r>
    <x v="183"/>
    <x v="30"/>
    <x v="2"/>
  </r>
  <r>
    <x v="183"/>
    <x v="31"/>
    <x v="1"/>
  </r>
  <r>
    <x v="183"/>
    <x v="32"/>
    <x v="2"/>
  </r>
  <r>
    <x v="183"/>
    <x v="33"/>
    <x v="2"/>
  </r>
  <r>
    <x v="183"/>
    <x v="34"/>
    <x v="2"/>
  </r>
  <r>
    <x v="183"/>
    <x v="35"/>
    <x v="2"/>
  </r>
  <r>
    <x v="183"/>
    <x v="36"/>
    <x v="1"/>
  </r>
  <r>
    <x v="183"/>
    <x v="37"/>
    <x v="1"/>
  </r>
  <r>
    <x v="183"/>
    <x v="38"/>
    <x v="2"/>
  </r>
  <r>
    <x v="183"/>
    <x v="39"/>
    <x v="2"/>
  </r>
  <r>
    <x v="183"/>
    <x v="40"/>
    <x v="2"/>
  </r>
  <r>
    <x v="183"/>
    <x v="41"/>
    <x v="1"/>
  </r>
  <r>
    <x v="183"/>
    <x v="42"/>
    <x v="2"/>
  </r>
  <r>
    <x v="183"/>
    <x v="43"/>
    <x v="2"/>
  </r>
  <r>
    <x v="183"/>
    <x v="44"/>
    <x v="1"/>
  </r>
  <r>
    <x v="183"/>
    <x v="45"/>
    <x v="2"/>
  </r>
  <r>
    <x v="183"/>
    <x v="46"/>
    <x v="1"/>
  </r>
  <r>
    <x v="183"/>
    <x v="47"/>
    <x v="2"/>
  </r>
  <r>
    <x v="183"/>
    <x v="48"/>
    <x v="1"/>
  </r>
  <r>
    <x v="184"/>
    <x v="0"/>
    <x v="13"/>
  </r>
  <r>
    <x v="184"/>
    <x v="1"/>
    <x v="2"/>
  </r>
  <r>
    <x v="184"/>
    <x v="2"/>
    <x v="2"/>
  </r>
  <r>
    <x v="184"/>
    <x v="3"/>
    <x v="7"/>
  </r>
  <r>
    <x v="184"/>
    <x v="4"/>
    <x v="2"/>
  </r>
  <r>
    <x v="184"/>
    <x v="5"/>
    <x v="1"/>
  </r>
  <r>
    <x v="184"/>
    <x v="6"/>
    <x v="2"/>
  </r>
  <r>
    <x v="184"/>
    <x v="7"/>
    <x v="1"/>
  </r>
  <r>
    <x v="184"/>
    <x v="8"/>
    <x v="2"/>
  </r>
  <r>
    <x v="184"/>
    <x v="9"/>
    <x v="1"/>
  </r>
  <r>
    <x v="184"/>
    <x v="10"/>
    <x v="2"/>
  </r>
  <r>
    <x v="184"/>
    <x v="11"/>
    <x v="2"/>
  </r>
  <r>
    <x v="184"/>
    <x v="12"/>
    <x v="2"/>
  </r>
  <r>
    <x v="184"/>
    <x v="13"/>
    <x v="2"/>
  </r>
  <r>
    <x v="184"/>
    <x v="14"/>
    <x v="2"/>
  </r>
  <r>
    <x v="184"/>
    <x v="15"/>
    <x v="2"/>
  </r>
  <r>
    <x v="184"/>
    <x v="16"/>
    <x v="2"/>
  </r>
  <r>
    <x v="184"/>
    <x v="17"/>
    <x v="2"/>
  </r>
  <r>
    <x v="184"/>
    <x v="18"/>
    <x v="2"/>
  </r>
  <r>
    <x v="184"/>
    <x v="19"/>
    <x v="2"/>
  </r>
  <r>
    <x v="184"/>
    <x v="20"/>
    <x v="2"/>
  </r>
  <r>
    <x v="184"/>
    <x v="21"/>
    <x v="2"/>
  </r>
  <r>
    <x v="184"/>
    <x v="22"/>
    <x v="2"/>
  </r>
  <r>
    <x v="184"/>
    <x v="23"/>
    <x v="2"/>
  </r>
  <r>
    <x v="184"/>
    <x v="24"/>
    <x v="2"/>
  </r>
  <r>
    <x v="184"/>
    <x v="25"/>
    <x v="2"/>
  </r>
  <r>
    <x v="184"/>
    <x v="26"/>
    <x v="2"/>
  </r>
  <r>
    <x v="184"/>
    <x v="27"/>
    <x v="2"/>
  </r>
  <r>
    <x v="184"/>
    <x v="28"/>
    <x v="2"/>
  </r>
  <r>
    <x v="184"/>
    <x v="29"/>
    <x v="2"/>
  </r>
  <r>
    <x v="184"/>
    <x v="30"/>
    <x v="2"/>
  </r>
  <r>
    <x v="184"/>
    <x v="31"/>
    <x v="7"/>
  </r>
  <r>
    <x v="184"/>
    <x v="32"/>
    <x v="2"/>
  </r>
  <r>
    <x v="184"/>
    <x v="33"/>
    <x v="2"/>
  </r>
  <r>
    <x v="184"/>
    <x v="34"/>
    <x v="1"/>
  </r>
  <r>
    <x v="184"/>
    <x v="35"/>
    <x v="1"/>
  </r>
  <r>
    <x v="184"/>
    <x v="36"/>
    <x v="1"/>
  </r>
  <r>
    <x v="184"/>
    <x v="37"/>
    <x v="1"/>
  </r>
  <r>
    <x v="184"/>
    <x v="38"/>
    <x v="1"/>
  </r>
  <r>
    <x v="184"/>
    <x v="39"/>
    <x v="2"/>
  </r>
  <r>
    <x v="184"/>
    <x v="40"/>
    <x v="2"/>
  </r>
  <r>
    <x v="184"/>
    <x v="41"/>
    <x v="2"/>
  </r>
  <r>
    <x v="184"/>
    <x v="42"/>
    <x v="1"/>
  </r>
  <r>
    <x v="184"/>
    <x v="43"/>
    <x v="1"/>
  </r>
  <r>
    <x v="184"/>
    <x v="44"/>
    <x v="1"/>
  </r>
  <r>
    <x v="184"/>
    <x v="45"/>
    <x v="1"/>
  </r>
  <r>
    <x v="184"/>
    <x v="46"/>
    <x v="1"/>
  </r>
  <r>
    <x v="184"/>
    <x v="47"/>
    <x v="1"/>
  </r>
  <r>
    <x v="184"/>
    <x v="48"/>
    <x v="1"/>
  </r>
  <r>
    <x v="185"/>
    <x v="0"/>
    <x v="17"/>
  </r>
  <r>
    <x v="185"/>
    <x v="1"/>
    <x v="2"/>
  </r>
  <r>
    <x v="185"/>
    <x v="2"/>
    <x v="2"/>
  </r>
  <r>
    <x v="185"/>
    <x v="3"/>
    <x v="2"/>
  </r>
  <r>
    <x v="185"/>
    <x v="4"/>
    <x v="2"/>
  </r>
  <r>
    <x v="185"/>
    <x v="5"/>
    <x v="1"/>
  </r>
  <r>
    <x v="185"/>
    <x v="6"/>
    <x v="2"/>
  </r>
  <r>
    <x v="185"/>
    <x v="7"/>
    <x v="2"/>
  </r>
  <r>
    <x v="185"/>
    <x v="8"/>
    <x v="2"/>
  </r>
  <r>
    <x v="185"/>
    <x v="9"/>
    <x v="2"/>
  </r>
  <r>
    <x v="185"/>
    <x v="10"/>
    <x v="2"/>
  </r>
  <r>
    <x v="185"/>
    <x v="11"/>
    <x v="2"/>
  </r>
  <r>
    <x v="185"/>
    <x v="12"/>
    <x v="2"/>
  </r>
  <r>
    <x v="185"/>
    <x v="13"/>
    <x v="2"/>
  </r>
  <r>
    <x v="185"/>
    <x v="14"/>
    <x v="2"/>
  </r>
  <r>
    <x v="185"/>
    <x v="15"/>
    <x v="2"/>
  </r>
  <r>
    <x v="185"/>
    <x v="16"/>
    <x v="2"/>
  </r>
  <r>
    <x v="185"/>
    <x v="17"/>
    <x v="1"/>
  </r>
  <r>
    <x v="185"/>
    <x v="18"/>
    <x v="2"/>
  </r>
  <r>
    <x v="185"/>
    <x v="19"/>
    <x v="2"/>
  </r>
  <r>
    <x v="185"/>
    <x v="20"/>
    <x v="2"/>
  </r>
  <r>
    <x v="185"/>
    <x v="21"/>
    <x v="1"/>
  </r>
  <r>
    <x v="185"/>
    <x v="22"/>
    <x v="2"/>
  </r>
  <r>
    <x v="185"/>
    <x v="23"/>
    <x v="2"/>
  </r>
  <r>
    <x v="185"/>
    <x v="24"/>
    <x v="2"/>
  </r>
  <r>
    <x v="185"/>
    <x v="25"/>
    <x v="2"/>
  </r>
  <r>
    <x v="185"/>
    <x v="26"/>
    <x v="2"/>
  </r>
  <r>
    <x v="185"/>
    <x v="27"/>
    <x v="2"/>
  </r>
  <r>
    <x v="185"/>
    <x v="28"/>
    <x v="2"/>
  </r>
  <r>
    <x v="185"/>
    <x v="29"/>
    <x v="1"/>
  </r>
  <r>
    <x v="185"/>
    <x v="30"/>
    <x v="2"/>
  </r>
  <r>
    <x v="185"/>
    <x v="31"/>
    <x v="1"/>
  </r>
  <r>
    <x v="185"/>
    <x v="32"/>
    <x v="2"/>
  </r>
  <r>
    <x v="185"/>
    <x v="33"/>
    <x v="2"/>
  </r>
  <r>
    <x v="185"/>
    <x v="34"/>
    <x v="2"/>
  </r>
  <r>
    <x v="185"/>
    <x v="35"/>
    <x v="1"/>
  </r>
  <r>
    <x v="185"/>
    <x v="36"/>
    <x v="2"/>
  </r>
  <r>
    <x v="185"/>
    <x v="37"/>
    <x v="2"/>
  </r>
  <r>
    <x v="185"/>
    <x v="38"/>
    <x v="2"/>
  </r>
  <r>
    <x v="185"/>
    <x v="39"/>
    <x v="2"/>
  </r>
  <r>
    <x v="185"/>
    <x v="40"/>
    <x v="2"/>
  </r>
  <r>
    <x v="185"/>
    <x v="41"/>
    <x v="1"/>
  </r>
  <r>
    <x v="185"/>
    <x v="42"/>
    <x v="2"/>
  </r>
  <r>
    <x v="185"/>
    <x v="43"/>
    <x v="1"/>
  </r>
  <r>
    <x v="185"/>
    <x v="44"/>
    <x v="2"/>
  </r>
  <r>
    <x v="185"/>
    <x v="45"/>
    <x v="2"/>
  </r>
  <r>
    <x v="185"/>
    <x v="46"/>
    <x v="2"/>
  </r>
  <r>
    <x v="185"/>
    <x v="47"/>
    <x v="1"/>
  </r>
  <r>
    <x v="185"/>
    <x v="48"/>
    <x v="1"/>
  </r>
  <r>
    <x v="186"/>
    <x v="0"/>
    <x v="9"/>
  </r>
  <r>
    <x v="186"/>
    <x v="1"/>
    <x v="2"/>
  </r>
  <r>
    <x v="186"/>
    <x v="2"/>
    <x v="2"/>
  </r>
  <r>
    <x v="186"/>
    <x v="3"/>
    <x v="7"/>
  </r>
  <r>
    <x v="186"/>
    <x v="4"/>
    <x v="2"/>
  </r>
  <r>
    <x v="186"/>
    <x v="5"/>
    <x v="1"/>
  </r>
  <r>
    <x v="186"/>
    <x v="6"/>
    <x v="2"/>
  </r>
  <r>
    <x v="186"/>
    <x v="7"/>
    <x v="1"/>
  </r>
  <r>
    <x v="186"/>
    <x v="8"/>
    <x v="2"/>
  </r>
  <r>
    <x v="186"/>
    <x v="9"/>
    <x v="1"/>
  </r>
  <r>
    <x v="186"/>
    <x v="10"/>
    <x v="2"/>
  </r>
  <r>
    <x v="186"/>
    <x v="11"/>
    <x v="2"/>
  </r>
  <r>
    <x v="186"/>
    <x v="12"/>
    <x v="2"/>
  </r>
  <r>
    <x v="186"/>
    <x v="13"/>
    <x v="2"/>
  </r>
  <r>
    <x v="186"/>
    <x v="14"/>
    <x v="2"/>
  </r>
  <r>
    <x v="186"/>
    <x v="15"/>
    <x v="2"/>
  </r>
  <r>
    <x v="186"/>
    <x v="16"/>
    <x v="2"/>
  </r>
  <r>
    <x v="186"/>
    <x v="17"/>
    <x v="1"/>
  </r>
  <r>
    <x v="186"/>
    <x v="18"/>
    <x v="2"/>
  </r>
  <r>
    <x v="186"/>
    <x v="19"/>
    <x v="2"/>
  </r>
  <r>
    <x v="186"/>
    <x v="20"/>
    <x v="2"/>
  </r>
  <r>
    <x v="186"/>
    <x v="21"/>
    <x v="2"/>
  </r>
  <r>
    <x v="186"/>
    <x v="22"/>
    <x v="2"/>
  </r>
  <r>
    <x v="186"/>
    <x v="23"/>
    <x v="2"/>
  </r>
  <r>
    <x v="186"/>
    <x v="24"/>
    <x v="2"/>
  </r>
  <r>
    <x v="186"/>
    <x v="25"/>
    <x v="2"/>
  </r>
  <r>
    <x v="186"/>
    <x v="26"/>
    <x v="2"/>
  </r>
  <r>
    <x v="186"/>
    <x v="27"/>
    <x v="2"/>
  </r>
  <r>
    <x v="186"/>
    <x v="28"/>
    <x v="2"/>
  </r>
  <r>
    <x v="186"/>
    <x v="29"/>
    <x v="2"/>
  </r>
  <r>
    <x v="186"/>
    <x v="30"/>
    <x v="2"/>
  </r>
  <r>
    <x v="186"/>
    <x v="31"/>
    <x v="7"/>
  </r>
  <r>
    <x v="186"/>
    <x v="32"/>
    <x v="2"/>
  </r>
  <r>
    <x v="186"/>
    <x v="33"/>
    <x v="2"/>
  </r>
  <r>
    <x v="186"/>
    <x v="34"/>
    <x v="1"/>
  </r>
  <r>
    <x v="186"/>
    <x v="35"/>
    <x v="1"/>
  </r>
  <r>
    <x v="186"/>
    <x v="36"/>
    <x v="1"/>
  </r>
  <r>
    <x v="186"/>
    <x v="37"/>
    <x v="1"/>
  </r>
  <r>
    <x v="186"/>
    <x v="38"/>
    <x v="1"/>
  </r>
  <r>
    <x v="186"/>
    <x v="39"/>
    <x v="2"/>
  </r>
  <r>
    <x v="186"/>
    <x v="40"/>
    <x v="2"/>
  </r>
  <r>
    <x v="186"/>
    <x v="41"/>
    <x v="1"/>
  </r>
  <r>
    <x v="186"/>
    <x v="42"/>
    <x v="1"/>
  </r>
  <r>
    <x v="186"/>
    <x v="43"/>
    <x v="1"/>
  </r>
  <r>
    <x v="186"/>
    <x v="44"/>
    <x v="1"/>
  </r>
  <r>
    <x v="186"/>
    <x v="45"/>
    <x v="1"/>
  </r>
  <r>
    <x v="186"/>
    <x v="46"/>
    <x v="1"/>
  </r>
  <r>
    <x v="186"/>
    <x v="47"/>
    <x v="1"/>
  </r>
  <r>
    <x v="186"/>
    <x v="48"/>
    <x v="1"/>
  </r>
  <r>
    <x v="187"/>
    <x v="0"/>
    <x v="12"/>
  </r>
  <r>
    <x v="187"/>
    <x v="1"/>
    <x v="7"/>
  </r>
  <r>
    <x v="187"/>
    <x v="2"/>
    <x v="2"/>
  </r>
  <r>
    <x v="187"/>
    <x v="3"/>
    <x v="1"/>
  </r>
  <r>
    <x v="187"/>
    <x v="4"/>
    <x v="2"/>
  </r>
  <r>
    <x v="187"/>
    <x v="5"/>
    <x v="1"/>
  </r>
  <r>
    <x v="187"/>
    <x v="6"/>
    <x v="2"/>
  </r>
  <r>
    <x v="187"/>
    <x v="7"/>
    <x v="1"/>
  </r>
  <r>
    <x v="187"/>
    <x v="8"/>
    <x v="2"/>
  </r>
  <r>
    <x v="187"/>
    <x v="9"/>
    <x v="1"/>
  </r>
  <r>
    <x v="187"/>
    <x v="10"/>
    <x v="2"/>
  </r>
  <r>
    <x v="187"/>
    <x v="11"/>
    <x v="2"/>
  </r>
  <r>
    <x v="187"/>
    <x v="12"/>
    <x v="2"/>
  </r>
  <r>
    <x v="187"/>
    <x v="13"/>
    <x v="2"/>
  </r>
  <r>
    <x v="187"/>
    <x v="14"/>
    <x v="2"/>
  </r>
  <r>
    <x v="187"/>
    <x v="15"/>
    <x v="2"/>
  </r>
  <r>
    <x v="187"/>
    <x v="16"/>
    <x v="2"/>
  </r>
  <r>
    <x v="187"/>
    <x v="17"/>
    <x v="2"/>
  </r>
  <r>
    <x v="187"/>
    <x v="18"/>
    <x v="2"/>
  </r>
  <r>
    <x v="187"/>
    <x v="19"/>
    <x v="2"/>
  </r>
  <r>
    <x v="187"/>
    <x v="20"/>
    <x v="1"/>
  </r>
  <r>
    <x v="187"/>
    <x v="21"/>
    <x v="2"/>
  </r>
  <r>
    <x v="187"/>
    <x v="22"/>
    <x v="2"/>
  </r>
  <r>
    <x v="187"/>
    <x v="23"/>
    <x v="2"/>
  </r>
  <r>
    <x v="187"/>
    <x v="24"/>
    <x v="2"/>
  </r>
  <r>
    <x v="187"/>
    <x v="25"/>
    <x v="2"/>
  </r>
  <r>
    <x v="187"/>
    <x v="26"/>
    <x v="2"/>
  </r>
  <r>
    <x v="187"/>
    <x v="27"/>
    <x v="2"/>
  </r>
  <r>
    <x v="187"/>
    <x v="28"/>
    <x v="2"/>
  </r>
  <r>
    <x v="187"/>
    <x v="29"/>
    <x v="2"/>
  </r>
  <r>
    <x v="187"/>
    <x v="30"/>
    <x v="1"/>
  </r>
  <r>
    <x v="187"/>
    <x v="31"/>
    <x v="7"/>
  </r>
  <r>
    <x v="187"/>
    <x v="32"/>
    <x v="2"/>
  </r>
  <r>
    <x v="187"/>
    <x v="33"/>
    <x v="1"/>
  </r>
  <r>
    <x v="187"/>
    <x v="34"/>
    <x v="1"/>
  </r>
  <r>
    <x v="187"/>
    <x v="35"/>
    <x v="1"/>
  </r>
  <r>
    <x v="187"/>
    <x v="36"/>
    <x v="1"/>
  </r>
  <r>
    <x v="187"/>
    <x v="37"/>
    <x v="1"/>
  </r>
  <r>
    <x v="187"/>
    <x v="38"/>
    <x v="1"/>
  </r>
  <r>
    <x v="187"/>
    <x v="39"/>
    <x v="1"/>
  </r>
  <r>
    <x v="187"/>
    <x v="40"/>
    <x v="1"/>
  </r>
  <r>
    <x v="187"/>
    <x v="41"/>
    <x v="1"/>
  </r>
  <r>
    <x v="187"/>
    <x v="42"/>
    <x v="2"/>
  </r>
  <r>
    <x v="187"/>
    <x v="43"/>
    <x v="1"/>
  </r>
  <r>
    <x v="187"/>
    <x v="44"/>
    <x v="1"/>
  </r>
  <r>
    <x v="187"/>
    <x v="45"/>
    <x v="1"/>
  </r>
  <r>
    <x v="187"/>
    <x v="46"/>
    <x v="1"/>
  </r>
  <r>
    <x v="187"/>
    <x v="47"/>
    <x v="2"/>
  </r>
  <r>
    <x v="187"/>
    <x v="48"/>
    <x v="1"/>
  </r>
  <r>
    <x v="188"/>
    <x v="0"/>
    <x v="20"/>
  </r>
  <r>
    <x v="188"/>
    <x v="1"/>
    <x v="11"/>
  </r>
  <r>
    <x v="188"/>
    <x v="2"/>
    <x v="2"/>
  </r>
  <r>
    <x v="188"/>
    <x v="3"/>
    <x v="1"/>
  </r>
  <r>
    <x v="188"/>
    <x v="4"/>
    <x v="2"/>
  </r>
  <r>
    <x v="188"/>
    <x v="5"/>
    <x v="1"/>
  </r>
  <r>
    <x v="188"/>
    <x v="6"/>
    <x v="2"/>
  </r>
  <r>
    <x v="188"/>
    <x v="7"/>
    <x v="7"/>
  </r>
  <r>
    <x v="188"/>
    <x v="8"/>
    <x v="2"/>
  </r>
  <r>
    <x v="188"/>
    <x v="9"/>
    <x v="7"/>
  </r>
  <r>
    <x v="188"/>
    <x v="10"/>
    <x v="2"/>
  </r>
  <r>
    <x v="188"/>
    <x v="11"/>
    <x v="2"/>
  </r>
  <r>
    <x v="188"/>
    <x v="12"/>
    <x v="2"/>
  </r>
  <r>
    <x v="188"/>
    <x v="13"/>
    <x v="2"/>
  </r>
  <r>
    <x v="188"/>
    <x v="14"/>
    <x v="2"/>
  </r>
  <r>
    <x v="188"/>
    <x v="15"/>
    <x v="2"/>
  </r>
  <r>
    <x v="188"/>
    <x v="16"/>
    <x v="2"/>
  </r>
  <r>
    <x v="188"/>
    <x v="17"/>
    <x v="2"/>
  </r>
  <r>
    <x v="188"/>
    <x v="18"/>
    <x v="2"/>
  </r>
  <r>
    <x v="188"/>
    <x v="19"/>
    <x v="2"/>
  </r>
  <r>
    <x v="188"/>
    <x v="20"/>
    <x v="2"/>
  </r>
  <r>
    <x v="188"/>
    <x v="21"/>
    <x v="2"/>
  </r>
  <r>
    <x v="188"/>
    <x v="22"/>
    <x v="2"/>
  </r>
  <r>
    <x v="188"/>
    <x v="23"/>
    <x v="2"/>
  </r>
  <r>
    <x v="188"/>
    <x v="24"/>
    <x v="2"/>
  </r>
  <r>
    <x v="188"/>
    <x v="25"/>
    <x v="2"/>
  </r>
  <r>
    <x v="188"/>
    <x v="26"/>
    <x v="2"/>
  </r>
  <r>
    <x v="188"/>
    <x v="27"/>
    <x v="2"/>
  </r>
  <r>
    <x v="188"/>
    <x v="28"/>
    <x v="2"/>
  </r>
  <r>
    <x v="188"/>
    <x v="29"/>
    <x v="2"/>
  </r>
  <r>
    <x v="188"/>
    <x v="30"/>
    <x v="2"/>
  </r>
  <r>
    <x v="188"/>
    <x v="31"/>
    <x v="11"/>
  </r>
  <r>
    <x v="188"/>
    <x v="32"/>
    <x v="2"/>
  </r>
  <r>
    <x v="188"/>
    <x v="33"/>
    <x v="1"/>
  </r>
  <r>
    <x v="188"/>
    <x v="34"/>
    <x v="1"/>
  </r>
  <r>
    <x v="188"/>
    <x v="35"/>
    <x v="1"/>
  </r>
  <r>
    <x v="188"/>
    <x v="36"/>
    <x v="1"/>
  </r>
  <r>
    <x v="188"/>
    <x v="37"/>
    <x v="1"/>
  </r>
  <r>
    <x v="188"/>
    <x v="38"/>
    <x v="1"/>
  </r>
  <r>
    <x v="188"/>
    <x v="39"/>
    <x v="1"/>
  </r>
  <r>
    <x v="188"/>
    <x v="40"/>
    <x v="1"/>
  </r>
  <r>
    <x v="188"/>
    <x v="41"/>
    <x v="1"/>
  </r>
  <r>
    <x v="188"/>
    <x v="42"/>
    <x v="2"/>
  </r>
  <r>
    <x v="188"/>
    <x v="43"/>
    <x v="1"/>
  </r>
  <r>
    <x v="188"/>
    <x v="44"/>
    <x v="1"/>
  </r>
  <r>
    <x v="188"/>
    <x v="45"/>
    <x v="1"/>
  </r>
  <r>
    <x v="188"/>
    <x v="46"/>
    <x v="1"/>
  </r>
  <r>
    <x v="188"/>
    <x v="47"/>
    <x v="1"/>
  </r>
  <r>
    <x v="188"/>
    <x v="48"/>
    <x v="1"/>
  </r>
  <r>
    <x v="189"/>
    <x v="0"/>
    <x v="4"/>
  </r>
  <r>
    <x v="189"/>
    <x v="1"/>
    <x v="7"/>
  </r>
  <r>
    <x v="189"/>
    <x v="2"/>
    <x v="2"/>
  </r>
  <r>
    <x v="189"/>
    <x v="3"/>
    <x v="1"/>
  </r>
  <r>
    <x v="189"/>
    <x v="4"/>
    <x v="2"/>
  </r>
  <r>
    <x v="189"/>
    <x v="5"/>
    <x v="1"/>
  </r>
  <r>
    <x v="189"/>
    <x v="6"/>
    <x v="2"/>
  </r>
  <r>
    <x v="189"/>
    <x v="7"/>
    <x v="1"/>
  </r>
  <r>
    <x v="189"/>
    <x v="8"/>
    <x v="2"/>
  </r>
  <r>
    <x v="189"/>
    <x v="9"/>
    <x v="1"/>
  </r>
  <r>
    <x v="189"/>
    <x v="10"/>
    <x v="2"/>
  </r>
  <r>
    <x v="189"/>
    <x v="11"/>
    <x v="2"/>
  </r>
  <r>
    <x v="189"/>
    <x v="12"/>
    <x v="2"/>
  </r>
  <r>
    <x v="189"/>
    <x v="13"/>
    <x v="2"/>
  </r>
  <r>
    <x v="189"/>
    <x v="14"/>
    <x v="2"/>
  </r>
  <r>
    <x v="189"/>
    <x v="15"/>
    <x v="2"/>
  </r>
  <r>
    <x v="189"/>
    <x v="16"/>
    <x v="2"/>
  </r>
  <r>
    <x v="189"/>
    <x v="17"/>
    <x v="2"/>
  </r>
  <r>
    <x v="189"/>
    <x v="18"/>
    <x v="2"/>
  </r>
  <r>
    <x v="189"/>
    <x v="19"/>
    <x v="2"/>
  </r>
  <r>
    <x v="189"/>
    <x v="20"/>
    <x v="2"/>
  </r>
  <r>
    <x v="189"/>
    <x v="21"/>
    <x v="2"/>
  </r>
  <r>
    <x v="189"/>
    <x v="22"/>
    <x v="2"/>
  </r>
  <r>
    <x v="189"/>
    <x v="23"/>
    <x v="2"/>
  </r>
  <r>
    <x v="189"/>
    <x v="24"/>
    <x v="2"/>
  </r>
  <r>
    <x v="189"/>
    <x v="25"/>
    <x v="2"/>
  </r>
  <r>
    <x v="189"/>
    <x v="26"/>
    <x v="2"/>
  </r>
  <r>
    <x v="189"/>
    <x v="27"/>
    <x v="2"/>
  </r>
  <r>
    <x v="189"/>
    <x v="28"/>
    <x v="2"/>
  </r>
  <r>
    <x v="189"/>
    <x v="29"/>
    <x v="2"/>
  </r>
  <r>
    <x v="189"/>
    <x v="30"/>
    <x v="2"/>
  </r>
  <r>
    <x v="189"/>
    <x v="31"/>
    <x v="7"/>
  </r>
  <r>
    <x v="189"/>
    <x v="32"/>
    <x v="2"/>
  </r>
  <r>
    <x v="189"/>
    <x v="33"/>
    <x v="1"/>
  </r>
  <r>
    <x v="189"/>
    <x v="34"/>
    <x v="1"/>
  </r>
  <r>
    <x v="189"/>
    <x v="35"/>
    <x v="1"/>
  </r>
  <r>
    <x v="189"/>
    <x v="36"/>
    <x v="1"/>
  </r>
  <r>
    <x v="189"/>
    <x v="37"/>
    <x v="1"/>
  </r>
  <r>
    <x v="189"/>
    <x v="38"/>
    <x v="1"/>
  </r>
  <r>
    <x v="189"/>
    <x v="39"/>
    <x v="1"/>
  </r>
  <r>
    <x v="189"/>
    <x v="40"/>
    <x v="1"/>
  </r>
  <r>
    <x v="189"/>
    <x v="41"/>
    <x v="1"/>
  </r>
  <r>
    <x v="189"/>
    <x v="42"/>
    <x v="1"/>
  </r>
  <r>
    <x v="189"/>
    <x v="43"/>
    <x v="1"/>
  </r>
  <r>
    <x v="189"/>
    <x v="44"/>
    <x v="1"/>
  </r>
  <r>
    <x v="189"/>
    <x v="45"/>
    <x v="1"/>
  </r>
  <r>
    <x v="189"/>
    <x v="46"/>
    <x v="1"/>
  </r>
  <r>
    <x v="189"/>
    <x v="47"/>
    <x v="1"/>
  </r>
  <r>
    <x v="189"/>
    <x v="48"/>
    <x v="1"/>
  </r>
  <r>
    <x v="190"/>
    <x v="0"/>
    <x v="13"/>
  </r>
  <r>
    <x v="190"/>
    <x v="1"/>
    <x v="2"/>
  </r>
  <r>
    <x v="190"/>
    <x v="2"/>
    <x v="2"/>
  </r>
  <r>
    <x v="190"/>
    <x v="3"/>
    <x v="2"/>
  </r>
  <r>
    <x v="190"/>
    <x v="4"/>
    <x v="2"/>
  </r>
  <r>
    <x v="190"/>
    <x v="5"/>
    <x v="2"/>
  </r>
  <r>
    <x v="190"/>
    <x v="6"/>
    <x v="2"/>
  </r>
  <r>
    <x v="190"/>
    <x v="7"/>
    <x v="1"/>
  </r>
  <r>
    <x v="190"/>
    <x v="8"/>
    <x v="2"/>
  </r>
  <r>
    <x v="190"/>
    <x v="9"/>
    <x v="1"/>
  </r>
  <r>
    <x v="190"/>
    <x v="10"/>
    <x v="2"/>
  </r>
  <r>
    <x v="190"/>
    <x v="11"/>
    <x v="2"/>
  </r>
  <r>
    <x v="190"/>
    <x v="12"/>
    <x v="2"/>
  </r>
  <r>
    <x v="190"/>
    <x v="13"/>
    <x v="2"/>
  </r>
  <r>
    <x v="190"/>
    <x v="14"/>
    <x v="2"/>
  </r>
  <r>
    <x v="190"/>
    <x v="15"/>
    <x v="2"/>
  </r>
  <r>
    <x v="190"/>
    <x v="16"/>
    <x v="2"/>
  </r>
  <r>
    <x v="190"/>
    <x v="17"/>
    <x v="2"/>
  </r>
  <r>
    <x v="190"/>
    <x v="18"/>
    <x v="2"/>
  </r>
  <r>
    <x v="190"/>
    <x v="19"/>
    <x v="1"/>
  </r>
  <r>
    <x v="190"/>
    <x v="20"/>
    <x v="2"/>
  </r>
  <r>
    <x v="190"/>
    <x v="21"/>
    <x v="2"/>
  </r>
  <r>
    <x v="190"/>
    <x v="22"/>
    <x v="2"/>
  </r>
  <r>
    <x v="190"/>
    <x v="23"/>
    <x v="2"/>
  </r>
  <r>
    <x v="190"/>
    <x v="24"/>
    <x v="2"/>
  </r>
  <r>
    <x v="190"/>
    <x v="25"/>
    <x v="2"/>
  </r>
  <r>
    <x v="190"/>
    <x v="26"/>
    <x v="2"/>
  </r>
  <r>
    <x v="190"/>
    <x v="27"/>
    <x v="2"/>
  </r>
  <r>
    <x v="190"/>
    <x v="28"/>
    <x v="2"/>
  </r>
  <r>
    <x v="190"/>
    <x v="29"/>
    <x v="2"/>
  </r>
  <r>
    <x v="190"/>
    <x v="30"/>
    <x v="2"/>
  </r>
  <r>
    <x v="190"/>
    <x v="31"/>
    <x v="1"/>
  </r>
  <r>
    <x v="190"/>
    <x v="32"/>
    <x v="2"/>
  </r>
  <r>
    <x v="190"/>
    <x v="33"/>
    <x v="2"/>
  </r>
  <r>
    <x v="190"/>
    <x v="34"/>
    <x v="2"/>
  </r>
  <r>
    <x v="190"/>
    <x v="35"/>
    <x v="2"/>
  </r>
  <r>
    <x v="190"/>
    <x v="36"/>
    <x v="1"/>
  </r>
  <r>
    <x v="190"/>
    <x v="37"/>
    <x v="1"/>
  </r>
  <r>
    <x v="190"/>
    <x v="38"/>
    <x v="2"/>
  </r>
  <r>
    <x v="190"/>
    <x v="39"/>
    <x v="2"/>
  </r>
  <r>
    <x v="190"/>
    <x v="40"/>
    <x v="1"/>
  </r>
  <r>
    <x v="190"/>
    <x v="41"/>
    <x v="1"/>
  </r>
  <r>
    <x v="190"/>
    <x v="42"/>
    <x v="1"/>
  </r>
  <r>
    <x v="190"/>
    <x v="43"/>
    <x v="1"/>
  </r>
  <r>
    <x v="190"/>
    <x v="44"/>
    <x v="1"/>
  </r>
  <r>
    <x v="190"/>
    <x v="45"/>
    <x v="1"/>
  </r>
  <r>
    <x v="190"/>
    <x v="46"/>
    <x v="1"/>
  </r>
  <r>
    <x v="190"/>
    <x v="47"/>
    <x v="1"/>
  </r>
  <r>
    <x v="190"/>
    <x v="48"/>
    <x v="1"/>
  </r>
  <r>
    <x v="191"/>
    <x v="0"/>
    <x v="9"/>
  </r>
  <r>
    <x v="191"/>
    <x v="1"/>
    <x v="1"/>
  </r>
  <r>
    <x v="191"/>
    <x v="2"/>
    <x v="2"/>
  </r>
  <r>
    <x v="191"/>
    <x v="3"/>
    <x v="1"/>
  </r>
  <r>
    <x v="191"/>
    <x v="4"/>
    <x v="2"/>
  </r>
  <r>
    <x v="191"/>
    <x v="5"/>
    <x v="2"/>
  </r>
  <r>
    <x v="191"/>
    <x v="6"/>
    <x v="2"/>
  </r>
  <r>
    <x v="191"/>
    <x v="7"/>
    <x v="2"/>
  </r>
  <r>
    <x v="191"/>
    <x v="8"/>
    <x v="2"/>
  </r>
  <r>
    <x v="191"/>
    <x v="9"/>
    <x v="2"/>
  </r>
  <r>
    <x v="191"/>
    <x v="10"/>
    <x v="2"/>
  </r>
  <r>
    <x v="191"/>
    <x v="11"/>
    <x v="2"/>
  </r>
  <r>
    <x v="191"/>
    <x v="12"/>
    <x v="2"/>
  </r>
  <r>
    <x v="191"/>
    <x v="13"/>
    <x v="2"/>
  </r>
  <r>
    <x v="191"/>
    <x v="14"/>
    <x v="2"/>
  </r>
  <r>
    <x v="191"/>
    <x v="15"/>
    <x v="2"/>
  </r>
  <r>
    <x v="191"/>
    <x v="16"/>
    <x v="2"/>
  </r>
  <r>
    <x v="191"/>
    <x v="17"/>
    <x v="2"/>
  </r>
  <r>
    <x v="191"/>
    <x v="18"/>
    <x v="2"/>
  </r>
  <r>
    <x v="191"/>
    <x v="19"/>
    <x v="2"/>
  </r>
  <r>
    <x v="191"/>
    <x v="20"/>
    <x v="2"/>
  </r>
  <r>
    <x v="191"/>
    <x v="21"/>
    <x v="2"/>
  </r>
  <r>
    <x v="191"/>
    <x v="22"/>
    <x v="2"/>
  </r>
  <r>
    <x v="191"/>
    <x v="23"/>
    <x v="2"/>
  </r>
  <r>
    <x v="191"/>
    <x v="24"/>
    <x v="2"/>
  </r>
  <r>
    <x v="191"/>
    <x v="25"/>
    <x v="2"/>
  </r>
  <r>
    <x v="191"/>
    <x v="26"/>
    <x v="2"/>
  </r>
  <r>
    <x v="191"/>
    <x v="27"/>
    <x v="1"/>
  </r>
  <r>
    <x v="191"/>
    <x v="28"/>
    <x v="2"/>
  </r>
  <r>
    <x v="191"/>
    <x v="29"/>
    <x v="1"/>
  </r>
  <r>
    <x v="191"/>
    <x v="30"/>
    <x v="2"/>
  </r>
  <r>
    <x v="191"/>
    <x v="31"/>
    <x v="1"/>
  </r>
  <r>
    <x v="191"/>
    <x v="32"/>
    <x v="2"/>
  </r>
  <r>
    <x v="191"/>
    <x v="33"/>
    <x v="1"/>
  </r>
  <r>
    <x v="191"/>
    <x v="34"/>
    <x v="1"/>
  </r>
  <r>
    <x v="191"/>
    <x v="35"/>
    <x v="2"/>
  </r>
  <r>
    <x v="191"/>
    <x v="36"/>
    <x v="2"/>
  </r>
  <r>
    <x v="191"/>
    <x v="37"/>
    <x v="2"/>
  </r>
  <r>
    <x v="191"/>
    <x v="38"/>
    <x v="1"/>
  </r>
  <r>
    <x v="191"/>
    <x v="39"/>
    <x v="1"/>
  </r>
  <r>
    <x v="191"/>
    <x v="40"/>
    <x v="1"/>
  </r>
  <r>
    <x v="191"/>
    <x v="41"/>
    <x v="1"/>
  </r>
  <r>
    <x v="191"/>
    <x v="42"/>
    <x v="1"/>
  </r>
  <r>
    <x v="191"/>
    <x v="43"/>
    <x v="1"/>
  </r>
  <r>
    <x v="191"/>
    <x v="44"/>
    <x v="1"/>
  </r>
  <r>
    <x v="191"/>
    <x v="45"/>
    <x v="2"/>
  </r>
  <r>
    <x v="191"/>
    <x v="46"/>
    <x v="1"/>
  </r>
  <r>
    <x v="191"/>
    <x v="47"/>
    <x v="1"/>
  </r>
  <r>
    <x v="191"/>
    <x v="48"/>
    <x v="1"/>
  </r>
  <r>
    <x v="192"/>
    <x v="0"/>
    <x v="10"/>
  </r>
  <r>
    <x v="192"/>
    <x v="1"/>
    <x v="7"/>
  </r>
  <r>
    <x v="192"/>
    <x v="2"/>
    <x v="2"/>
  </r>
  <r>
    <x v="192"/>
    <x v="3"/>
    <x v="7"/>
  </r>
  <r>
    <x v="192"/>
    <x v="4"/>
    <x v="2"/>
  </r>
  <r>
    <x v="192"/>
    <x v="5"/>
    <x v="1"/>
  </r>
  <r>
    <x v="192"/>
    <x v="6"/>
    <x v="2"/>
  </r>
  <r>
    <x v="192"/>
    <x v="7"/>
    <x v="1"/>
  </r>
  <r>
    <x v="192"/>
    <x v="8"/>
    <x v="2"/>
  </r>
  <r>
    <x v="192"/>
    <x v="9"/>
    <x v="1"/>
  </r>
  <r>
    <x v="192"/>
    <x v="10"/>
    <x v="2"/>
  </r>
  <r>
    <x v="192"/>
    <x v="11"/>
    <x v="2"/>
  </r>
  <r>
    <x v="192"/>
    <x v="12"/>
    <x v="2"/>
  </r>
  <r>
    <x v="192"/>
    <x v="13"/>
    <x v="2"/>
  </r>
  <r>
    <x v="192"/>
    <x v="14"/>
    <x v="2"/>
  </r>
  <r>
    <x v="192"/>
    <x v="15"/>
    <x v="2"/>
  </r>
  <r>
    <x v="192"/>
    <x v="16"/>
    <x v="2"/>
  </r>
  <r>
    <x v="192"/>
    <x v="17"/>
    <x v="2"/>
  </r>
  <r>
    <x v="192"/>
    <x v="18"/>
    <x v="2"/>
  </r>
  <r>
    <x v="192"/>
    <x v="19"/>
    <x v="2"/>
  </r>
  <r>
    <x v="192"/>
    <x v="20"/>
    <x v="2"/>
  </r>
  <r>
    <x v="192"/>
    <x v="21"/>
    <x v="2"/>
  </r>
  <r>
    <x v="192"/>
    <x v="22"/>
    <x v="2"/>
  </r>
  <r>
    <x v="192"/>
    <x v="23"/>
    <x v="2"/>
  </r>
  <r>
    <x v="192"/>
    <x v="24"/>
    <x v="2"/>
  </r>
  <r>
    <x v="192"/>
    <x v="25"/>
    <x v="2"/>
  </r>
  <r>
    <x v="192"/>
    <x v="26"/>
    <x v="2"/>
  </r>
  <r>
    <x v="192"/>
    <x v="27"/>
    <x v="2"/>
  </r>
  <r>
    <x v="192"/>
    <x v="28"/>
    <x v="2"/>
  </r>
  <r>
    <x v="192"/>
    <x v="29"/>
    <x v="2"/>
  </r>
  <r>
    <x v="192"/>
    <x v="30"/>
    <x v="2"/>
  </r>
  <r>
    <x v="192"/>
    <x v="31"/>
    <x v="7"/>
  </r>
  <r>
    <x v="192"/>
    <x v="32"/>
    <x v="2"/>
  </r>
  <r>
    <x v="192"/>
    <x v="33"/>
    <x v="1"/>
  </r>
  <r>
    <x v="192"/>
    <x v="34"/>
    <x v="1"/>
  </r>
  <r>
    <x v="192"/>
    <x v="35"/>
    <x v="1"/>
  </r>
  <r>
    <x v="192"/>
    <x v="36"/>
    <x v="1"/>
  </r>
  <r>
    <x v="192"/>
    <x v="37"/>
    <x v="1"/>
  </r>
  <r>
    <x v="192"/>
    <x v="38"/>
    <x v="1"/>
  </r>
  <r>
    <x v="192"/>
    <x v="39"/>
    <x v="1"/>
  </r>
  <r>
    <x v="192"/>
    <x v="40"/>
    <x v="1"/>
  </r>
  <r>
    <x v="192"/>
    <x v="41"/>
    <x v="1"/>
  </r>
  <r>
    <x v="192"/>
    <x v="42"/>
    <x v="1"/>
  </r>
  <r>
    <x v="192"/>
    <x v="43"/>
    <x v="1"/>
  </r>
  <r>
    <x v="192"/>
    <x v="44"/>
    <x v="1"/>
  </r>
  <r>
    <x v="192"/>
    <x v="45"/>
    <x v="1"/>
  </r>
  <r>
    <x v="192"/>
    <x v="46"/>
    <x v="1"/>
  </r>
  <r>
    <x v="192"/>
    <x v="47"/>
    <x v="1"/>
  </r>
  <r>
    <x v="192"/>
    <x v="48"/>
    <x v="1"/>
  </r>
  <r>
    <x v="193"/>
    <x v="0"/>
    <x v="4"/>
  </r>
  <r>
    <x v="193"/>
    <x v="1"/>
    <x v="2"/>
  </r>
  <r>
    <x v="193"/>
    <x v="2"/>
    <x v="2"/>
  </r>
  <r>
    <x v="193"/>
    <x v="3"/>
    <x v="2"/>
  </r>
  <r>
    <x v="193"/>
    <x v="4"/>
    <x v="2"/>
  </r>
  <r>
    <x v="193"/>
    <x v="5"/>
    <x v="1"/>
  </r>
  <r>
    <x v="193"/>
    <x v="6"/>
    <x v="2"/>
  </r>
  <r>
    <x v="193"/>
    <x v="7"/>
    <x v="1"/>
  </r>
  <r>
    <x v="193"/>
    <x v="8"/>
    <x v="2"/>
  </r>
  <r>
    <x v="193"/>
    <x v="9"/>
    <x v="1"/>
  </r>
  <r>
    <x v="193"/>
    <x v="10"/>
    <x v="2"/>
  </r>
  <r>
    <x v="193"/>
    <x v="11"/>
    <x v="1"/>
  </r>
  <r>
    <x v="193"/>
    <x v="12"/>
    <x v="2"/>
  </r>
  <r>
    <x v="193"/>
    <x v="13"/>
    <x v="2"/>
  </r>
  <r>
    <x v="193"/>
    <x v="14"/>
    <x v="2"/>
  </r>
  <r>
    <x v="193"/>
    <x v="15"/>
    <x v="2"/>
  </r>
  <r>
    <x v="193"/>
    <x v="16"/>
    <x v="2"/>
  </r>
  <r>
    <x v="193"/>
    <x v="17"/>
    <x v="2"/>
  </r>
  <r>
    <x v="193"/>
    <x v="18"/>
    <x v="2"/>
  </r>
  <r>
    <x v="193"/>
    <x v="19"/>
    <x v="2"/>
  </r>
  <r>
    <x v="193"/>
    <x v="20"/>
    <x v="2"/>
  </r>
  <r>
    <x v="193"/>
    <x v="21"/>
    <x v="2"/>
  </r>
  <r>
    <x v="193"/>
    <x v="22"/>
    <x v="2"/>
  </r>
  <r>
    <x v="193"/>
    <x v="23"/>
    <x v="2"/>
  </r>
  <r>
    <x v="193"/>
    <x v="24"/>
    <x v="2"/>
  </r>
  <r>
    <x v="193"/>
    <x v="25"/>
    <x v="2"/>
  </r>
  <r>
    <x v="193"/>
    <x v="26"/>
    <x v="2"/>
  </r>
  <r>
    <x v="193"/>
    <x v="27"/>
    <x v="2"/>
  </r>
  <r>
    <x v="193"/>
    <x v="28"/>
    <x v="2"/>
  </r>
  <r>
    <x v="193"/>
    <x v="29"/>
    <x v="2"/>
  </r>
  <r>
    <x v="193"/>
    <x v="30"/>
    <x v="2"/>
  </r>
  <r>
    <x v="193"/>
    <x v="31"/>
    <x v="1"/>
  </r>
  <r>
    <x v="193"/>
    <x v="32"/>
    <x v="2"/>
  </r>
  <r>
    <x v="193"/>
    <x v="33"/>
    <x v="2"/>
  </r>
  <r>
    <x v="193"/>
    <x v="34"/>
    <x v="2"/>
  </r>
  <r>
    <x v="193"/>
    <x v="35"/>
    <x v="1"/>
  </r>
  <r>
    <x v="193"/>
    <x v="36"/>
    <x v="1"/>
  </r>
  <r>
    <x v="193"/>
    <x v="37"/>
    <x v="1"/>
  </r>
  <r>
    <x v="193"/>
    <x v="38"/>
    <x v="1"/>
  </r>
  <r>
    <x v="193"/>
    <x v="39"/>
    <x v="1"/>
  </r>
  <r>
    <x v="193"/>
    <x v="40"/>
    <x v="1"/>
  </r>
  <r>
    <x v="193"/>
    <x v="41"/>
    <x v="1"/>
  </r>
  <r>
    <x v="193"/>
    <x v="42"/>
    <x v="1"/>
  </r>
  <r>
    <x v="193"/>
    <x v="43"/>
    <x v="1"/>
  </r>
  <r>
    <x v="193"/>
    <x v="44"/>
    <x v="1"/>
  </r>
  <r>
    <x v="193"/>
    <x v="45"/>
    <x v="1"/>
  </r>
  <r>
    <x v="193"/>
    <x v="46"/>
    <x v="1"/>
  </r>
  <r>
    <x v="193"/>
    <x v="47"/>
    <x v="1"/>
  </r>
  <r>
    <x v="193"/>
    <x v="48"/>
    <x v="1"/>
  </r>
  <r>
    <x v="194"/>
    <x v="0"/>
    <x v="6"/>
  </r>
  <r>
    <x v="194"/>
    <x v="1"/>
    <x v="2"/>
  </r>
  <r>
    <x v="194"/>
    <x v="2"/>
    <x v="2"/>
  </r>
  <r>
    <x v="194"/>
    <x v="3"/>
    <x v="2"/>
  </r>
  <r>
    <x v="194"/>
    <x v="4"/>
    <x v="2"/>
  </r>
  <r>
    <x v="194"/>
    <x v="5"/>
    <x v="2"/>
  </r>
  <r>
    <x v="194"/>
    <x v="6"/>
    <x v="2"/>
  </r>
  <r>
    <x v="194"/>
    <x v="7"/>
    <x v="7"/>
  </r>
  <r>
    <x v="194"/>
    <x v="8"/>
    <x v="2"/>
  </r>
  <r>
    <x v="194"/>
    <x v="9"/>
    <x v="1"/>
  </r>
  <r>
    <x v="194"/>
    <x v="10"/>
    <x v="2"/>
  </r>
  <r>
    <x v="194"/>
    <x v="11"/>
    <x v="1"/>
  </r>
  <r>
    <x v="194"/>
    <x v="12"/>
    <x v="2"/>
  </r>
  <r>
    <x v="194"/>
    <x v="13"/>
    <x v="2"/>
  </r>
  <r>
    <x v="194"/>
    <x v="14"/>
    <x v="2"/>
  </r>
  <r>
    <x v="194"/>
    <x v="15"/>
    <x v="2"/>
  </r>
  <r>
    <x v="194"/>
    <x v="16"/>
    <x v="2"/>
  </r>
  <r>
    <x v="194"/>
    <x v="17"/>
    <x v="2"/>
  </r>
  <r>
    <x v="194"/>
    <x v="18"/>
    <x v="2"/>
  </r>
  <r>
    <x v="194"/>
    <x v="19"/>
    <x v="2"/>
  </r>
  <r>
    <x v="194"/>
    <x v="20"/>
    <x v="2"/>
  </r>
  <r>
    <x v="194"/>
    <x v="21"/>
    <x v="2"/>
  </r>
  <r>
    <x v="194"/>
    <x v="22"/>
    <x v="2"/>
  </r>
  <r>
    <x v="194"/>
    <x v="23"/>
    <x v="2"/>
  </r>
  <r>
    <x v="194"/>
    <x v="24"/>
    <x v="2"/>
  </r>
  <r>
    <x v="194"/>
    <x v="25"/>
    <x v="2"/>
  </r>
  <r>
    <x v="194"/>
    <x v="26"/>
    <x v="2"/>
  </r>
  <r>
    <x v="194"/>
    <x v="27"/>
    <x v="1"/>
  </r>
  <r>
    <x v="194"/>
    <x v="28"/>
    <x v="2"/>
  </r>
  <r>
    <x v="194"/>
    <x v="29"/>
    <x v="2"/>
  </r>
  <r>
    <x v="194"/>
    <x v="30"/>
    <x v="2"/>
  </r>
  <r>
    <x v="194"/>
    <x v="31"/>
    <x v="7"/>
  </r>
  <r>
    <x v="194"/>
    <x v="32"/>
    <x v="2"/>
  </r>
  <r>
    <x v="194"/>
    <x v="33"/>
    <x v="2"/>
  </r>
  <r>
    <x v="194"/>
    <x v="34"/>
    <x v="2"/>
  </r>
  <r>
    <x v="194"/>
    <x v="35"/>
    <x v="2"/>
  </r>
  <r>
    <x v="194"/>
    <x v="36"/>
    <x v="1"/>
  </r>
  <r>
    <x v="194"/>
    <x v="37"/>
    <x v="1"/>
  </r>
  <r>
    <x v="194"/>
    <x v="38"/>
    <x v="1"/>
  </r>
  <r>
    <x v="194"/>
    <x v="39"/>
    <x v="2"/>
  </r>
  <r>
    <x v="194"/>
    <x v="40"/>
    <x v="1"/>
  </r>
  <r>
    <x v="194"/>
    <x v="41"/>
    <x v="2"/>
  </r>
  <r>
    <x v="194"/>
    <x v="42"/>
    <x v="2"/>
  </r>
  <r>
    <x v="194"/>
    <x v="43"/>
    <x v="1"/>
  </r>
  <r>
    <x v="194"/>
    <x v="44"/>
    <x v="2"/>
  </r>
  <r>
    <x v="194"/>
    <x v="45"/>
    <x v="1"/>
  </r>
  <r>
    <x v="194"/>
    <x v="46"/>
    <x v="1"/>
  </r>
  <r>
    <x v="194"/>
    <x v="47"/>
    <x v="1"/>
  </r>
  <r>
    <x v="194"/>
    <x v="48"/>
    <x v="1"/>
  </r>
  <r>
    <x v="195"/>
    <x v="0"/>
    <x v="0"/>
  </r>
  <r>
    <x v="195"/>
    <x v="1"/>
    <x v="7"/>
  </r>
  <r>
    <x v="195"/>
    <x v="2"/>
    <x v="2"/>
  </r>
  <r>
    <x v="195"/>
    <x v="3"/>
    <x v="2"/>
  </r>
  <r>
    <x v="195"/>
    <x v="4"/>
    <x v="2"/>
  </r>
  <r>
    <x v="195"/>
    <x v="5"/>
    <x v="2"/>
  </r>
  <r>
    <x v="195"/>
    <x v="6"/>
    <x v="2"/>
  </r>
  <r>
    <x v="195"/>
    <x v="7"/>
    <x v="1"/>
  </r>
  <r>
    <x v="195"/>
    <x v="8"/>
    <x v="2"/>
  </r>
  <r>
    <x v="195"/>
    <x v="9"/>
    <x v="1"/>
  </r>
  <r>
    <x v="195"/>
    <x v="10"/>
    <x v="2"/>
  </r>
  <r>
    <x v="195"/>
    <x v="11"/>
    <x v="2"/>
  </r>
  <r>
    <x v="195"/>
    <x v="12"/>
    <x v="2"/>
  </r>
  <r>
    <x v="195"/>
    <x v="13"/>
    <x v="2"/>
  </r>
  <r>
    <x v="195"/>
    <x v="14"/>
    <x v="2"/>
  </r>
  <r>
    <x v="195"/>
    <x v="15"/>
    <x v="2"/>
  </r>
  <r>
    <x v="195"/>
    <x v="16"/>
    <x v="2"/>
  </r>
  <r>
    <x v="195"/>
    <x v="17"/>
    <x v="2"/>
  </r>
  <r>
    <x v="195"/>
    <x v="18"/>
    <x v="2"/>
  </r>
  <r>
    <x v="195"/>
    <x v="19"/>
    <x v="1"/>
  </r>
  <r>
    <x v="195"/>
    <x v="20"/>
    <x v="2"/>
  </r>
  <r>
    <x v="195"/>
    <x v="21"/>
    <x v="2"/>
  </r>
  <r>
    <x v="195"/>
    <x v="22"/>
    <x v="2"/>
  </r>
  <r>
    <x v="195"/>
    <x v="23"/>
    <x v="2"/>
  </r>
  <r>
    <x v="195"/>
    <x v="24"/>
    <x v="2"/>
  </r>
  <r>
    <x v="195"/>
    <x v="25"/>
    <x v="2"/>
  </r>
  <r>
    <x v="195"/>
    <x v="26"/>
    <x v="2"/>
  </r>
  <r>
    <x v="195"/>
    <x v="27"/>
    <x v="2"/>
  </r>
  <r>
    <x v="195"/>
    <x v="28"/>
    <x v="2"/>
  </r>
  <r>
    <x v="195"/>
    <x v="29"/>
    <x v="2"/>
  </r>
  <r>
    <x v="195"/>
    <x v="30"/>
    <x v="2"/>
  </r>
  <r>
    <x v="195"/>
    <x v="31"/>
    <x v="7"/>
  </r>
  <r>
    <x v="195"/>
    <x v="32"/>
    <x v="2"/>
  </r>
  <r>
    <x v="195"/>
    <x v="33"/>
    <x v="1"/>
  </r>
  <r>
    <x v="195"/>
    <x v="34"/>
    <x v="2"/>
  </r>
  <r>
    <x v="195"/>
    <x v="35"/>
    <x v="2"/>
  </r>
  <r>
    <x v="195"/>
    <x v="36"/>
    <x v="1"/>
  </r>
  <r>
    <x v="195"/>
    <x v="37"/>
    <x v="1"/>
  </r>
  <r>
    <x v="195"/>
    <x v="38"/>
    <x v="1"/>
  </r>
  <r>
    <x v="195"/>
    <x v="39"/>
    <x v="1"/>
  </r>
  <r>
    <x v="195"/>
    <x v="40"/>
    <x v="1"/>
  </r>
  <r>
    <x v="195"/>
    <x v="41"/>
    <x v="1"/>
  </r>
  <r>
    <x v="195"/>
    <x v="42"/>
    <x v="1"/>
  </r>
  <r>
    <x v="195"/>
    <x v="43"/>
    <x v="2"/>
  </r>
  <r>
    <x v="195"/>
    <x v="44"/>
    <x v="2"/>
  </r>
  <r>
    <x v="195"/>
    <x v="45"/>
    <x v="2"/>
  </r>
  <r>
    <x v="195"/>
    <x v="46"/>
    <x v="2"/>
  </r>
  <r>
    <x v="195"/>
    <x v="47"/>
    <x v="1"/>
  </r>
  <r>
    <x v="195"/>
    <x v="48"/>
    <x v="1"/>
  </r>
  <r>
    <x v="196"/>
    <x v="0"/>
    <x v="17"/>
  </r>
  <r>
    <x v="196"/>
    <x v="1"/>
    <x v="2"/>
  </r>
  <r>
    <x v="196"/>
    <x v="2"/>
    <x v="2"/>
  </r>
  <r>
    <x v="196"/>
    <x v="3"/>
    <x v="7"/>
  </r>
  <r>
    <x v="196"/>
    <x v="4"/>
    <x v="2"/>
  </r>
  <r>
    <x v="196"/>
    <x v="5"/>
    <x v="1"/>
  </r>
  <r>
    <x v="196"/>
    <x v="6"/>
    <x v="2"/>
  </r>
  <r>
    <x v="196"/>
    <x v="7"/>
    <x v="2"/>
  </r>
  <r>
    <x v="196"/>
    <x v="8"/>
    <x v="2"/>
  </r>
  <r>
    <x v="196"/>
    <x v="9"/>
    <x v="1"/>
  </r>
  <r>
    <x v="196"/>
    <x v="10"/>
    <x v="2"/>
  </r>
  <r>
    <x v="196"/>
    <x v="11"/>
    <x v="2"/>
  </r>
  <r>
    <x v="196"/>
    <x v="12"/>
    <x v="2"/>
  </r>
  <r>
    <x v="196"/>
    <x v="13"/>
    <x v="2"/>
  </r>
  <r>
    <x v="196"/>
    <x v="14"/>
    <x v="2"/>
  </r>
  <r>
    <x v="196"/>
    <x v="15"/>
    <x v="1"/>
  </r>
  <r>
    <x v="196"/>
    <x v="16"/>
    <x v="2"/>
  </r>
  <r>
    <x v="196"/>
    <x v="17"/>
    <x v="2"/>
  </r>
  <r>
    <x v="196"/>
    <x v="18"/>
    <x v="2"/>
  </r>
  <r>
    <x v="196"/>
    <x v="19"/>
    <x v="2"/>
  </r>
  <r>
    <x v="196"/>
    <x v="20"/>
    <x v="2"/>
  </r>
  <r>
    <x v="196"/>
    <x v="21"/>
    <x v="2"/>
  </r>
  <r>
    <x v="196"/>
    <x v="22"/>
    <x v="2"/>
  </r>
  <r>
    <x v="196"/>
    <x v="23"/>
    <x v="2"/>
  </r>
  <r>
    <x v="196"/>
    <x v="24"/>
    <x v="2"/>
  </r>
  <r>
    <x v="196"/>
    <x v="25"/>
    <x v="2"/>
  </r>
  <r>
    <x v="196"/>
    <x v="26"/>
    <x v="2"/>
  </r>
  <r>
    <x v="196"/>
    <x v="27"/>
    <x v="2"/>
  </r>
  <r>
    <x v="196"/>
    <x v="28"/>
    <x v="2"/>
  </r>
  <r>
    <x v="196"/>
    <x v="29"/>
    <x v="1"/>
  </r>
  <r>
    <x v="196"/>
    <x v="30"/>
    <x v="2"/>
  </r>
  <r>
    <x v="196"/>
    <x v="31"/>
    <x v="7"/>
  </r>
  <r>
    <x v="196"/>
    <x v="32"/>
    <x v="2"/>
  </r>
  <r>
    <x v="196"/>
    <x v="33"/>
    <x v="2"/>
  </r>
  <r>
    <x v="196"/>
    <x v="34"/>
    <x v="1"/>
  </r>
  <r>
    <x v="196"/>
    <x v="35"/>
    <x v="1"/>
  </r>
  <r>
    <x v="196"/>
    <x v="36"/>
    <x v="2"/>
  </r>
  <r>
    <x v="196"/>
    <x v="37"/>
    <x v="1"/>
  </r>
  <r>
    <x v="196"/>
    <x v="38"/>
    <x v="1"/>
  </r>
  <r>
    <x v="196"/>
    <x v="39"/>
    <x v="2"/>
  </r>
  <r>
    <x v="196"/>
    <x v="40"/>
    <x v="1"/>
  </r>
  <r>
    <x v="196"/>
    <x v="41"/>
    <x v="2"/>
  </r>
  <r>
    <x v="196"/>
    <x v="42"/>
    <x v="1"/>
  </r>
  <r>
    <x v="196"/>
    <x v="43"/>
    <x v="1"/>
  </r>
  <r>
    <x v="196"/>
    <x v="44"/>
    <x v="1"/>
  </r>
  <r>
    <x v="196"/>
    <x v="45"/>
    <x v="2"/>
  </r>
  <r>
    <x v="196"/>
    <x v="46"/>
    <x v="1"/>
  </r>
  <r>
    <x v="196"/>
    <x v="47"/>
    <x v="1"/>
  </r>
  <r>
    <x v="196"/>
    <x v="48"/>
    <x v="1"/>
  </r>
  <r>
    <x v="197"/>
    <x v="0"/>
    <x v="9"/>
  </r>
  <r>
    <x v="197"/>
    <x v="1"/>
    <x v="11"/>
  </r>
  <r>
    <x v="197"/>
    <x v="2"/>
    <x v="2"/>
  </r>
  <r>
    <x v="197"/>
    <x v="3"/>
    <x v="1"/>
  </r>
  <r>
    <x v="197"/>
    <x v="4"/>
    <x v="2"/>
  </r>
  <r>
    <x v="197"/>
    <x v="5"/>
    <x v="1"/>
  </r>
  <r>
    <x v="197"/>
    <x v="6"/>
    <x v="2"/>
  </r>
  <r>
    <x v="197"/>
    <x v="7"/>
    <x v="1"/>
  </r>
  <r>
    <x v="197"/>
    <x v="8"/>
    <x v="2"/>
  </r>
  <r>
    <x v="197"/>
    <x v="9"/>
    <x v="7"/>
  </r>
  <r>
    <x v="197"/>
    <x v="10"/>
    <x v="2"/>
  </r>
  <r>
    <x v="197"/>
    <x v="11"/>
    <x v="2"/>
  </r>
  <r>
    <x v="197"/>
    <x v="12"/>
    <x v="2"/>
  </r>
  <r>
    <x v="197"/>
    <x v="13"/>
    <x v="2"/>
  </r>
  <r>
    <x v="197"/>
    <x v="14"/>
    <x v="2"/>
  </r>
  <r>
    <x v="197"/>
    <x v="15"/>
    <x v="2"/>
  </r>
  <r>
    <x v="197"/>
    <x v="16"/>
    <x v="2"/>
  </r>
  <r>
    <x v="197"/>
    <x v="17"/>
    <x v="2"/>
  </r>
  <r>
    <x v="197"/>
    <x v="18"/>
    <x v="2"/>
  </r>
  <r>
    <x v="197"/>
    <x v="19"/>
    <x v="2"/>
  </r>
  <r>
    <x v="197"/>
    <x v="20"/>
    <x v="2"/>
  </r>
  <r>
    <x v="197"/>
    <x v="21"/>
    <x v="2"/>
  </r>
  <r>
    <x v="197"/>
    <x v="22"/>
    <x v="2"/>
  </r>
  <r>
    <x v="197"/>
    <x v="23"/>
    <x v="2"/>
  </r>
  <r>
    <x v="197"/>
    <x v="24"/>
    <x v="2"/>
  </r>
  <r>
    <x v="197"/>
    <x v="25"/>
    <x v="2"/>
  </r>
  <r>
    <x v="197"/>
    <x v="26"/>
    <x v="2"/>
  </r>
  <r>
    <x v="197"/>
    <x v="27"/>
    <x v="2"/>
  </r>
  <r>
    <x v="197"/>
    <x v="28"/>
    <x v="2"/>
  </r>
  <r>
    <x v="197"/>
    <x v="29"/>
    <x v="2"/>
  </r>
  <r>
    <x v="197"/>
    <x v="30"/>
    <x v="2"/>
  </r>
  <r>
    <x v="197"/>
    <x v="31"/>
    <x v="11"/>
  </r>
  <r>
    <x v="197"/>
    <x v="32"/>
    <x v="2"/>
  </r>
  <r>
    <x v="197"/>
    <x v="33"/>
    <x v="1"/>
  </r>
  <r>
    <x v="197"/>
    <x v="34"/>
    <x v="1"/>
  </r>
  <r>
    <x v="197"/>
    <x v="35"/>
    <x v="1"/>
  </r>
  <r>
    <x v="197"/>
    <x v="36"/>
    <x v="1"/>
  </r>
  <r>
    <x v="197"/>
    <x v="37"/>
    <x v="1"/>
  </r>
  <r>
    <x v="197"/>
    <x v="38"/>
    <x v="1"/>
  </r>
  <r>
    <x v="197"/>
    <x v="39"/>
    <x v="1"/>
  </r>
  <r>
    <x v="197"/>
    <x v="40"/>
    <x v="1"/>
  </r>
  <r>
    <x v="197"/>
    <x v="41"/>
    <x v="1"/>
  </r>
  <r>
    <x v="197"/>
    <x v="42"/>
    <x v="2"/>
  </r>
  <r>
    <x v="197"/>
    <x v="43"/>
    <x v="2"/>
  </r>
  <r>
    <x v="197"/>
    <x v="44"/>
    <x v="1"/>
  </r>
  <r>
    <x v="197"/>
    <x v="45"/>
    <x v="2"/>
  </r>
  <r>
    <x v="197"/>
    <x v="46"/>
    <x v="1"/>
  </r>
  <r>
    <x v="197"/>
    <x v="47"/>
    <x v="1"/>
  </r>
  <r>
    <x v="197"/>
    <x v="4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001.sol"/>
    <x v="0"/>
    <n v="1"/>
    <n v="1"/>
    <n v="1"/>
    <n v="1"/>
    <n v="1"/>
    <n v="0"/>
    <n v="0"/>
    <n v="0"/>
    <n v="0"/>
    <n v="0"/>
    <n v="0"/>
    <n v="0"/>
    <n v="0"/>
    <n v="0"/>
    <n v="0"/>
    <n v="5"/>
    <s v=""/>
    <n v="1"/>
    <s v=""/>
  </r>
  <r>
    <s v="002.sol"/>
    <x v="1"/>
    <n v="0"/>
    <n v="1"/>
    <n v="1"/>
    <n v="1"/>
    <n v="1"/>
    <n v="0"/>
    <n v="0"/>
    <n v="0"/>
    <n v="0"/>
    <n v="0"/>
    <n v="0"/>
    <n v="0"/>
    <n v="0"/>
    <n v="0"/>
    <n v="0"/>
    <n v="4"/>
    <s v=""/>
    <n v="1"/>
    <s v=""/>
  </r>
  <r>
    <s v="003.sol"/>
    <x v="2"/>
    <n v="1"/>
    <n v="1"/>
    <n v="1"/>
    <n v="1"/>
    <n v="1"/>
    <n v="-1"/>
    <n v="0"/>
    <n v="0"/>
    <n v="0"/>
    <n v="0"/>
    <n v="0"/>
    <n v="0"/>
    <n v="0"/>
    <n v="0"/>
    <n v="0"/>
    <n v="4"/>
    <s v=""/>
    <n v="1"/>
    <s v=""/>
  </r>
  <r>
    <s v="004.sol"/>
    <x v="2"/>
    <n v="1"/>
    <n v="1"/>
    <n v="1"/>
    <n v="2"/>
    <n v="2"/>
    <n v="0"/>
    <n v="0"/>
    <n v="0"/>
    <n v="0"/>
    <n v="0"/>
    <n v="0"/>
    <n v="0"/>
    <n v="0"/>
    <n v="0"/>
    <n v="0"/>
    <n v="6"/>
    <s v=""/>
    <n v="1"/>
    <s v=""/>
  </r>
  <r>
    <s v="005.sol"/>
    <x v="3"/>
    <n v="1"/>
    <n v="1"/>
    <n v="1"/>
    <n v="1"/>
    <n v="2"/>
    <n v="0"/>
    <n v="0"/>
    <n v="0"/>
    <n v="0"/>
    <n v="0"/>
    <n v="0"/>
    <n v="0"/>
    <n v="0"/>
    <n v="0"/>
    <n v="0"/>
    <n v="5"/>
    <s v=""/>
    <n v="1"/>
    <s v=""/>
  </r>
  <r>
    <s v="006.sol"/>
    <x v="4"/>
    <n v="1"/>
    <n v="1"/>
    <n v="1"/>
    <n v="1"/>
    <n v="1"/>
    <n v="0"/>
    <n v="0"/>
    <n v="0"/>
    <n v="0"/>
    <n v="0"/>
    <n v="0"/>
    <n v="0"/>
    <n v="0"/>
    <n v="0"/>
    <n v="0"/>
    <n v="4"/>
    <s v=""/>
    <n v="1"/>
    <s v=""/>
  </r>
  <r>
    <s v="007.sol"/>
    <x v="5"/>
    <n v="0"/>
    <n v="0"/>
    <n v="1"/>
    <n v="1"/>
    <n v="1"/>
    <n v="0"/>
    <n v="0"/>
    <n v="0"/>
    <n v="0"/>
    <n v="0"/>
    <n v="0"/>
    <n v="0"/>
    <n v="0"/>
    <n v="0"/>
    <n v="0"/>
    <n v="3"/>
    <s v=""/>
    <n v="1"/>
    <s v=""/>
  </r>
  <r>
    <s v="008.sol"/>
    <x v="3"/>
    <n v="0"/>
    <n v="1"/>
    <n v="1"/>
    <n v="1"/>
    <n v="1"/>
    <n v="0"/>
    <n v="0"/>
    <n v="0"/>
    <n v="0"/>
    <n v="-1"/>
    <n v="0"/>
    <n v="0"/>
    <n v="0"/>
    <n v="0"/>
    <n v="0"/>
    <n v="3"/>
    <s v=""/>
    <n v="1"/>
    <s v=""/>
  </r>
  <r>
    <s v="009.sol"/>
    <x v="2"/>
    <n v="0"/>
    <n v="0"/>
    <n v="0"/>
    <n v="0"/>
    <n v="2"/>
    <n v="0"/>
    <n v="0"/>
    <n v="1"/>
    <n v="0"/>
    <n v="1"/>
    <n v="0"/>
    <n v="0"/>
    <n v="0"/>
    <n v="0"/>
    <n v="0"/>
    <n v="3"/>
    <s v=""/>
    <n v="1"/>
    <s v=""/>
  </r>
  <r>
    <s v="010.sol"/>
    <x v="6"/>
    <n v="1"/>
    <n v="1"/>
    <n v="1"/>
    <n v="2"/>
    <n v="2"/>
    <n v="-1"/>
    <n v="0"/>
    <n v="0"/>
    <n v="0"/>
    <n v="0"/>
    <n v="0"/>
    <n v="0"/>
    <n v="0"/>
    <n v="0"/>
    <n v="0"/>
    <n v="5"/>
    <s v=""/>
    <n v="1"/>
    <s v=""/>
  </r>
  <r>
    <s v="011.sol"/>
    <x v="4"/>
    <n v="0"/>
    <n v="1"/>
    <n v="1"/>
    <n v="1"/>
    <n v="2"/>
    <n v="0"/>
    <n v="0"/>
    <n v="0"/>
    <n v="0"/>
    <n v="0"/>
    <n v="0"/>
    <n v="0"/>
    <n v="0"/>
    <n v="0"/>
    <n v="0"/>
    <n v="4"/>
    <s v=""/>
    <n v="1"/>
    <s v=""/>
  </r>
  <r>
    <s v="012.sol"/>
    <x v="7"/>
    <n v="0"/>
    <n v="1"/>
    <n v="1"/>
    <n v="1"/>
    <n v="2"/>
    <n v="0"/>
    <n v="0"/>
    <n v="1"/>
    <n v="0"/>
    <n v="0"/>
    <n v="-1"/>
    <n v="0"/>
    <n v="0"/>
    <n v="0"/>
    <n v="0"/>
    <n v="4"/>
    <s v=""/>
    <n v="1"/>
    <s v=""/>
  </r>
  <r>
    <s v="013.sol"/>
    <x v="8"/>
    <n v="0"/>
    <n v="1"/>
    <n v="1"/>
    <n v="1"/>
    <n v="1"/>
    <n v="0"/>
    <n v="0"/>
    <n v="1"/>
    <n v="1"/>
    <n v="1"/>
    <n v="0"/>
    <n v="0"/>
    <n v="0"/>
    <n v="0"/>
    <n v="0"/>
    <n v="4"/>
    <n v="1"/>
    <s v=""/>
    <s v=""/>
  </r>
  <r>
    <s v="014.sol"/>
    <x v="9"/>
    <n v="1"/>
    <n v="1"/>
    <n v="1"/>
    <n v="2"/>
    <n v="3"/>
    <n v="-1"/>
    <n v="0"/>
    <n v="0"/>
    <n v="0"/>
    <n v="1"/>
    <n v="0"/>
    <n v="0"/>
    <n v="0"/>
    <n v="0"/>
    <n v="0"/>
    <n v="6"/>
    <n v="1"/>
    <s v=""/>
    <s v=""/>
  </r>
  <r>
    <s v="015.sol"/>
    <x v="6"/>
    <n v="1"/>
    <n v="1"/>
    <n v="1"/>
    <n v="1"/>
    <n v="1"/>
    <n v="-1"/>
    <n v="0"/>
    <n v="0"/>
    <n v="0"/>
    <n v="0"/>
    <n v="0"/>
    <n v="0"/>
    <n v="-1"/>
    <n v="0"/>
    <n v="0"/>
    <n v="3"/>
    <s v=""/>
    <n v="1"/>
    <s v=""/>
  </r>
  <r>
    <s v="016.sol"/>
    <x v="10"/>
    <n v="0"/>
    <n v="1"/>
    <n v="1"/>
    <n v="1"/>
    <n v="1"/>
    <n v="0"/>
    <n v="0"/>
    <n v="0"/>
    <n v="0"/>
    <n v="0"/>
    <n v="0"/>
    <n v="0"/>
    <n v="0"/>
    <n v="0"/>
    <n v="0"/>
    <n v="3"/>
    <s v=""/>
    <n v="1"/>
    <s v=""/>
  </r>
  <r>
    <s v="017.sol"/>
    <x v="11"/>
    <n v="1"/>
    <n v="0"/>
    <n v="1"/>
    <n v="1"/>
    <n v="1"/>
    <n v="0"/>
    <n v="-1"/>
    <n v="0"/>
    <n v="0"/>
    <n v="1"/>
    <n v="0"/>
    <n v="0"/>
    <n v="0"/>
    <n v="0"/>
    <n v="0"/>
    <n v="3"/>
    <s v=""/>
    <n v="1"/>
    <s v=""/>
  </r>
  <r>
    <s v="018.sol"/>
    <x v="12"/>
    <n v="2"/>
    <n v="1"/>
    <n v="1"/>
    <n v="2"/>
    <n v="1"/>
    <n v="-1"/>
    <n v="0"/>
    <n v="-1"/>
    <n v="1"/>
    <n v="0"/>
    <n v="1"/>
    <n v="0"/>
    <n v="0"/>
    <n v="0"/>
    <n v="0"/>
    <n v="5"/>
    <n v="1"/>
    <s v=""/>
    <s v=""/>
  </r>
  <r>
    <s v="019.sol"/>
    <x v="13"/>
    <n v="1"/>
    <n v="1"/>
    <n v="1"/>
    <n v="1"/>
    <n v="2"/>
    <n v="-1"/>
    <n v="0"/>
    <n v="0"/>
    <n v="0"/>
    <n v="0"/>
    <n v="0"/>
    <n v="0"/>
    <n v="0"/>
    <n v="0"/>
    <n v="0"/>
    <n v="4"/>
    <s v=""/>
    <n v="1"/>
    <s v=""/>
  </r>
  <r>
    <s v="020.sol"/>
    <x v="14"/>
    <n v="1"/>
    <n v="1"/>
    <n v="1"/>
    <n v="2"/>
    <n v="2"/>
    <n v="-1"/>
    <n v="0"/>
    <n v="0"/>
    <n v="0"/>
    <n v="2"/>
    <n v="0"/>
    <n v="0"/>
    <n v="0"/>
    <n v="0"/>
    <n v="0"/>
    <n v="5"/>
    <n v="1"/>
    <s v=""/>
    <s v=""/>
  </r>
  <r>
    <s v="021.sol"/>
    <x v="13"/>
    <n v="0"/>
    <n v="0"/>
    <n v="1"/>
    <n v="1"/>
    <n v="1"/>
    <n v="0"/>
    <n v="0"/>
    <n v="0"/>
    <n v="1"/>
    <n v="0"/>
    <n v="1"/>
    <n v="0"/>
    <n v="0"/>
    <n v="0"/>
    <n v="0"/>
    <n v="3"/>
    <s v=""/>
    <n v="1"/>
    <s v=""/>
  </r>
  <r>
    <s v="022.sol"/>
    <x v="15"/>
    <n v="1"/>
    <n v="1"/>
    <n v="1"/>
    <n v="0"/>
    <n v="2"/>
    <n v="0"/>
    <n v="0"/>
    <n v="1"/>
    <n v="-1"/>
    <n v="1"/>
    <n v="0"/>
    <n v="0"/>
    <n v="0"/>
    <n v="0"/>
    <n v="1"/>
    <n v="4"/>
    <n v="1"/>
    <s v=""/>
    <s v=""/>
  </r>
  <r>
    <s v="023.sol"/>
    <x v="15"/>
    <n v="2"/>
    <n v="2"/>
    <n v="1"/>
    <n v="1"/>
    <n v="2"/>
    <n v="-2"/>
    <n v="0"/>
    <n v="0"/>
    <n v="0"/>
    <n v="1"/>
    <n v="0"/>
    <n v="0"/>
    <n v="0"/>
    <n v="0"/>
    <n v="0"/>
    <n v="5"/>
    <n v="1"/>
    <s v=""/>
    <s v=""/>
  </r>
  <r>
    <s v="024.sol"/>
    <x v="16"/>
    <n v="0"/>
    <n v="0"/>
    <n v="1"/>
    <n v="0"/>
    <n v="1"/>
    <n v="0"/>
    <n v="0"/>
    <n v="1"/>
    <n v="1"/>
    <n v="1"/>
    <n v="0"/>
    <n v="1"/>
    <n v="1"/>
    <n v="-1"/>
    <n v="0"/>
    <n v="3"/>
    <n v="1"/>
    <s v=""/>
    <s v=""/>
  </r>
  <r>
    <s v="025.sol"/>
    <x v="17"/>
    <n v="1"/>
    <n v="1"/>
    <n v="1"/>
    <n v="1"/>
    <n v="3"/>
    <n v="0"/>
    <n v="0"/>
    <n v="0"/>
    <n v="0"/>
    <n v="0"/>
    <n v="0"/>
    <n v="0"/>
    <n v="0"/>
    <n v="0"/>
    <n v="0"/>
    <n v="5"/>
    <s v=""/>
    <n v="1"/>
    <s v=""/>
  </r>
  <r>
    <s v="026.sol"/>
    <x v="18"/>
    <n v="1"/>
    <n v="1"/>
    <n v="1"/>
    <n v="1"/>
    <n v="2"/>
    <n v="-1"/>
    <n v="0"/>
    <n v="0"/>
    <n v="0"/>
    <n v="0"/>
    <n v="1"/>
    <n v="0"/>
    <n v="0"/>
    <n v="0"/>
    <n v="0"/>
    <n v="4"/>
    <n v="1"/>
    <s v=""/>
    <s v=""/>
  </r>
  <r>
    <s v="027.sol"/>
    <x v="14"/>
    <n v="0"/>
    <n v="1"/>
    <n v="1"/>
    <n v="1"/>
    <n v="1"/>
    <n v="0"/>
    <n v="0"/>
    <n v="0"/>
    <n v="2"/>
    <n v="0"/>
    <n v="1"/>
    <n v="0"/>
    <n v="1"/>
    <n v="0"/>
    <n v="0"/>
    <n v="4"/>
    <n v="1"/>
    <s v=""/>
    <s v=""/>
  </r>
  <r>
    <s v="028.sol"/>
    <x v="16"/>
    <n v="2"/>
    <n v="2"/>
    <n v="2"/>
    <n v="1"/>
    <n v="1"/>
    <n v="-1"/>
    <n v="-1"/>
    <n v="0"/>
    <n v="0"/>
    <n v="0"/>
    <n v="0"/>
    <n v="1"/>
    <n v="1"/>
    <n v="0"/>
    <n v="0"/>
    <n v="5"/>
    <n v="1"/>
    <s v=""/>
    <s v=""/>
  </r>
  <r>
    <s v="029.sol"/>
    <x v="19"/>
    <n v="2"/>
    <n v="2"/>
    <n v="1"/>
    <n v="1"/>
    <n v="1"/>
    <n v="-2"/>
    <n v="0"/>
    <n v="0"/>
    <n v="0"/>
    <n v="0"/>
    <n v="0"/>
    <n v="0"/>
    <n v="0"/>
    <n v="0"/>
    <n v="0"/>
    <n v="4"/>
    <s v=""/>
    <n v="1"/>
    <s v=""/>
  </r>
  <r>
    <s v="030.sol"/>
    <x v="20"/>
    <n v="1"/>
    <n v="0"/>
    <n v="0"/>
    <n v="1"/>
    <n v="1"/>
    <n v="0"/>
    <n v="1"/>
    <n v="0"/>
    <n v="-1"/>
    <n v="0"/>
    <n v="1"/>
    <n v="1"/>
    <n v="0"/>
    <n v="1"/>
    <n v="0"/>
    <n v="3"/>
    <n v="1"/>
    <s v=""/>
    <s v=""/>
  </r>
  <r>
    <s v="031.sol"/>
    <x v="3"/>
    <n v="0"/>
    <n v="1"/>
    <n v="1"/>
    <n v="1"/>
    <n v="1"/>
    <n v="0"/>
    <n v="0"/>
    <n v="0"/>
    <n v="1"/>
    <n v="0"/>
    <n v="0"/>
    <n v="0"/>
    <n v="0"/>
    <n v="0"/>
    <n v="0"/>
    <n v="3"/>
    <s v=""/>
    <n v="1"/>
    <s v=""/>
  </r>
  <r>
    <s v="032.sol"/>
    <x v="17"/>
    <n v="1"/>
    <n v="1"/>
    <n v="1"/>
    <n v="1"/>
    <n v="1"/>
    <n v="-1"/>
    <n v="0"/>
    <n v="0"/>
    <n v="0"/>
    <n v="0"/>
    <n v="0"/>
    <n v="0"/>
    <n v="0"/>
    <n v="0"/>
    <n v="0"/>
    <n v="3"/>
    <s v=""/>
    <n v="1"/>
    <s v=""/>
  </r>
  <r>
    <s v="033.sol"/>
    <x v="21"/>
    <n v="2"/>
    <n v="1"/>
    <n v="0"/>
    <n v="2"/>
    <n v="1"/>
    <n v="-1"/>
    <n v="0"/>
    <n v="-1"/>
    <n v="0"/>
    <n v="1"/>
    <n v="0"/>
    <n v="1"/>
    <n v="1"/>
    <n v="0"/>
    <n v="0"/>
    <n v="4"/>
    <n v="1"/>
    <s v=""/>
    <s v=""/>
  </r>
  <r>
    <s v="034.sol"/>
    <x v="16"/>
    <n v="2"/>
    <n v="3"/>
    <n v="1"/>
    <n v="1"/>
    <n v="1"/>
    <n v="-2"/>
    <n v="0"/>
    <n v="0"/>
    <n v="1"/>
    <n v="0"/>
    <n v="0"/>
    <n v="0"/>
    <n v="1"/>
    <n v="0"/>
    <n v="0"/>
    <n v="5"/>
    <n v="1"/>
    <s v=""/>
    <s v=""/>
  </r>
  <r>
    <s v="035.sol"/>
    <x v="22"/>
    <n v="1"/>
    <n v="0"/>
    <n v="1"/>
    <n v="1"/>
    <n v="2"/>
    <n v="0"/>
    <n v="0"/>
    <n v="0"/>
    <n v="0"/>
    <n v="1"/>
    <n v="0"/>
    <n v="1"/>
    <n v="1"/>
    <n v="0"/>
    <n v="0"/>
    <n v="4"/>
    <n v="1"/>
    <s v=""/>
    <s v=""/>
  </r>
  <r>
    <s v="036.sol"/>
    <x v="23"/>
    <n v="2"/>
    <n v="1"/>
    <n v="1"/>
    <n v="1"/>
    <n v="1"/>
    <n v="0"/>
    <n v="0"/>
    <n v="0"/>
    <n v="0"/>
    <n v="0"/>
    <n v="1"/>
    <n v="1"/>
    <n v="1"/>
    <n v="1"/>
    <n v="0"/>
    <n v="5"/>
    <n v="1"/>
    <s v=""/>
    <s v=""/>
  </r>
  <r>
    <s v="037.sol"/>
    <x v="11"/>
    <n v="1"/>
    <n v="1"/>
    <n v="1"/>
    <n v="2"/>
    <n v="2"/>
    <n v="0"/>
    <n v="0"/>
    <n v="0"/>
    <n v="0"/>
    <n v="0"/>
    <n v="0"/>
    <n v="0"/>
    <n v="0"/>
    <n v="0"/>
    <n v="-1"/>
    <n v="4"/>
    <s v=""/>
    <n v="1"/>
    <s v=""/>
  </r>
  <r>
    <s v="038.sol"/>
    <x v="1"/>
    <n v="1"/>
    <n v="1"/>
    <n v="1"/>
    <n v="1"/>
    <n v="1"/>
    <n v="0"/>
    <n v="0"/>
    <n v="0"/>
    <n v="0"/>
    <n v="0"/>
    <n v="0"/>
    <n v="0"/>
    <n v="0"/>
    <n v="0"/>
    <n v="0"/>
    <n v="3"/>
    <s v=""/>
    <n v="1"/>
    <s v=""/>
  </r>
  <r>
    <s v="039.sol"/>
    <x v="18"/>
    <n v="1"/>
    <n v="1"/>
    <n v="2"/>
    <n v="1"/>
    <n v="1"/>
    <n v="0"/>
    <n v="-1"/>
    <n v="0"/>
    <n v="0"/>
    <n v="-1"/>
    <n v="0"/>
    <n v="0"/>
    <n v="0"/>
    <n v="0"/>
    <n v="0"/>
    <n v="4"/>
    <n v="1"/>
    <s v=""/>
    <s v=""/>
  </r>
  <r>
    <s v="040.sol"/>
    <x v="17"/>
    <n v="0"/>
    <n v="0"/>
    <n v="1"/>
    <n v="1"/>
    <n v="2"/>
    <n v="1"/>
    <n v="0"/>
    <n v="0"/>
    <n v="0"/>
    <n v="0"/>
    <n v="0"/>
    <n v="0"/>
    <n v="0"/>
    <n v="0"/>
    <n v="0"/>
    <n v="4"/>
    <s v=""/>
    <n v="1"/>
    <s v=""/>
  </r>
  <r>
    <s v="041.sol"/>
    <x v="0"/>
    <n v="0"/>
    <n v="0"/>
    <n v="1"/>
    <n v="1"/>
    <n v="1"/>
    <n v="1"/>
    <n v="0"/>
    <n v="0"/>
    <n v="0"/>
    <n v="0"/>
    <n v="0"/>
    <n v="0"/>
    <n v="0"/>
    <n v="0"/>
    <n v="0"/>
    <n v="3"/>
    <s v=""/>
    <n v="1"/>
    <s v=""/>
  </r>
  <r>
    <s v="042.sol"/>
    <x v="6"/>
    <n v="1"/>
    <n v="1"/>
    <n v="1"/>
    <n v="2"/>
    <n v="2"/>
    <n v="0"/>
    <n v="0"/>
    <n v="-1"/>
    <n v="0"/>
    <n v="0"/>
    <n v="0"/>
    <n v="0"/>
    <n v="0"/>
    <n v="0"/>
    <n v="0"/>
    <n v="5"/>
    <s v=""/>
    <n v="1"/>
    <s v=""/>
  </r>
  <r>
    <s v="043.sol"/>
    <x v="3"/>
    <n v="0"/>
    <n v="0"/>
    <n v="0"/>
    <n v="0"/>
    <n v="1"/>
    <n v="0"/>
    <n v="0"/>
    <n v="1"/>
    <n v="0"/>
    <n v="1"/>
    <n v="0"/>
    <n v="0"/>
    <n v="0"/>
    <n v="0"/>
    <n v="0"/>
    <n v="2"/>
    <s v=""/>
    <n v="1"/>
    <s v=""/>
  </r>
  <r>
    <s v="044.sol"/>
    <x v="11"/>
    <n v="0"/>
    <n v="1"/>
    <n v="1"/>
    <n v="2"/>
    <n v="2"/>
    <n v="1"/>
    <n v="0"/>
    <n v="0"/>
    <n v="0"/>
    <n v="0"/>
    <n v="0"/>
    <n v="0"/>
    <n v="0"/>
    <n v="0"/>
    <n v="0"/>
    <n v="5"/>
    <s v=""/>
    <n v="1"/>
    <s v=""/>
  </r>
  <r>
    <s v="045.sol"/>
    <x v="13"/>
    <n v="1"/>
    <n v="1"/>
    <n v="1"/>
    <n v="2"/>
    <n v="3"/>
    <n v="0"/>
    <n v="0"/>
    <n v="0"/>
    <n v="0"/>
    <n v="0"/>
    <n v="0"/>
    <n v="0"/>
    <n v="0"/>
    <n v="0"/>
    <n v="0"/>
    <n v="6"/>
    <s v=""/>
    <n v="1"/>
    <s v=""/>
  </r>
  <r>
    <s v="046.sol"/>
    <x v="13"/>
    <n v="1"/>
    <n v="1"/>
    <n v="1"/>
    <n v="1"/>
    <n v="2"/>
    <n v="0"/>
    <n v="0"/>
    <n v="0"/>
    <n v="-1"/>
    <n v="0"/>
    <n v="0"/>
    <n v="0"/>
    <n v="0"/>
    <n v="0"/>
    <n v="0"/>
    <n v="4"/>
    <s v=""/>
    <n v="1"/>
    <s v=""/>
  </r>
  <r>
    <s v="047.sol"/>
    <x v="22"/>
    <n v="0"/>
    <n v="1"/>
    <n v="1"/>
    <n v="1"/>
    <n v="2"/>
    <n v="0"/>
    <n v="0"/>
    <n v="1"/>
    <n v="0"/>
    <n v="1"/>
    <n v="-1"/>
    <n v="0"/>
    <n v="0"/>
    <n v="0"/>
    <n v="0"/>
    <n v="4"/>
    <n v="1"/>
    <s v=""/>
    <s v=""/>
  </r>
  <r>
    <s v="048.sol"/>
    <x v="8"/>
    <n v="1"/>
    <n v="1"/>
    <n v="1"/>
    <n v="3"/>
    <n v="3"/>
    <n v="1"/>
    <n v="0"/>
    <n v="0"/>
    <n v="0"/>
    <n v="0"/>
    <n v="0"/>
    <n v="0"/>
    <n v="0"/>
    <n v="0"/>
    <n v="0"/>
    <n v="7"/>
    <n v="1"/>
    <s v=""/>
    <s v=""/>
  </r>
  <r>
    <s v="049.sol"/>
    <x v="20"/>
    <n v="1"/>
    <n v="1"/>
    <n v="1"/>
    <n v="2"/>
    <n v="3"/>
    <n v="-1"/>
    <n v="0"/>
    <n v="1"/>
    <n v="0"/>
    <n v="1"/>
    <n v="0"/>
    <n v="0"/>
    <n v="0"/>
    <n v="0"/>
    <n v="0"/>
    <n v="6"/>
    <n v="1"/>
    <s v=""/>
    <s v=""/>
  </r>
  <r>
    <s v="050.sol"/>
    <x v="20"/>
    <n v="1"/>
    <n v="1"/>
    <n v="1"/>
    <n v="1"/>
    <n v="2"/>
    <n v="-1"/>
    <n v="1"/>
    <n v="0"/>
    <n v="0"/>
    <n v="0"/>
    <n v="1"/>
    <n v="0"/>
    <n v="-1"/>
    <n v="0"/>
    <n v="0"/>
    <n v="4"/>
    <n v="1"/>
    <s v=""/>
    <s v=""/>
  </r>
  <r>
    <s v="051.sol"/>
    <x v="14"/>
    <n v="1"/>
    <n v="1"/>
    <n v="1"/>
    <n v="1"/>
    <n v="3"/>
    <n v="-1"/>
    <n v="1"/>
    <n v="0"/>
    <n v="0"/>
    <n v="1"/>
    <n v="0"/>
    <n v="0"/>
    <n v="0"/>
    <n v="0"/>
    <n v="0"/>
    <n v="5"/>
    <n v="1"/>
    <s v=""/>
    <s v=""/>
  </r>
  <r>
    <s v="052.sol"/>
    <x v="0"/>
    <n v="1"/>
    <n v="1"/>
    <n v="1"/>
    <n v="1"/>
    <n v="2"/>
    <n v="0"/>
    <n v="0"/>
    <n v="0"/>
    <n v="0"/>
    <n v="0"/>
    <n v="0"/>
    <n v="0"/>
    <n v="0"/>
    <n v="0"/>
    <n v="0"/>
    <n v="4"/>
    <s v=""/>
    <n v="1"/>
    <s v=""/>
  </r>
  <r>
    <s v="053.sol"/>
    <x v="24"/>
    <n v="0"/>
    <n v="0"/>
    <n v="0"/>
    <n v="1"/>
    <n v="1"/>
    <n v="0"/>
    <n v="0"/>
    <n v="0"/>
    <n v="0"/>
    <n v="0"/>
    <n v="0"/>
    <n v="0"/>
    <n v="0"/>
    <n v="0"/>
    <n v="0"/>
    <n v="2"/>
    <s v=""/>
    <n v="1"/>
    <s v=""/>
  </r>
  <r>
    <s v="054.sol"/>
    <x v="4"/>
    <n v="0"/>
    <n v="0"/>
    <n v="1"/>
    <n v="1"/>
    <n v="1"/>
    <n v="0"/>
    <n v="0"/>
    <n v="0"/>
    <n v="0"/>
    <n v="0"/>
    <n v="0"/>
    <n v="0"/>
    <n v="-1"/>
    <n v="0"/>
    <n v="0"/>
    <n v="2"/>
    <n v="1"/>
    <s v=""/>
    <s v=""/>
  </r>
  <r>
    <s v="055.sol"/>
    <x v="4"/>
    <n v="0"/>
    <n v="0"/>
    <n v="0"/>
    <n v="0"/>
    <n v="0"/>
    <n v="0"/>
    <n v="0"/>
    <n v="0"/>
    <n v="0"/>
    <n v="0"/>
    <n v="0"/>
    <n v="1"/>
    <n v="1"/>
    <n v="0"/>
    <n v="0"/>
    <n v="1"/>
    <s v=""/>
    <n v="1"/>
    <s v=""/>
  </r>
  <r>
    <s v="056.sol"/>
    <x v="17"/>
    <n v="0"/>
    <n v="1"/>
    <n v="1"/>
    <n v="1"/>
    <n v="2"/>
    <n v="0"/>
    <n v="0"/>
    <n v="0"/>
    <n v="0"/>
    <n v="-1"/>
    <n v="0"/>
    <n v="0"/>
    <n v="0"/>
    <n v="0"/>
    <n v="0"/>
    <n v="3"/>
    <n v="1"/>
    <s v=""/>
    <s v=""/>
  </r>
  <r>
    <s v="057.sol"/>
    <x v="25"/>
    <n v="0"/>
    <n v="0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058.sol"/>
    <x v="17"/>
    <n v="0"/>
    <n v="0"/>
    <n v="0"/>
    <n v="1"/>
    <n v="1"/>
    <n v="0"/>
    <n v="0"/>
    <n v="0"/>
    <n v="0"/>
    <n v="0"/>
    <n v="0"/>
    <n v="1"/>
    <n v="1"/>
    <n v="0"/>
    <n v="0"/>
    <n v="2"/>
    <s v=""/>
    <n v="1"/>
    <s v=""/>
  </r>
  <r>
    <s v="059.sol"/>
    <x v="7"/>
    <n v="1"/>
    <n v="1"/>
    <n v="0"/>
    <n v="0"/>
    <n v="1"/>
    <n v="-1"/>
    <n v="0"/>
    <n v="0"/>
    <n v="0"/>
    <n v="0"/>
    <n v="0"/>
    <n v="0"/>
    <n v="2"/>
    <n v="0"/>
    <n v="0"/>
    <n v="2"/>
    <n v="1"/>
    <s v=""/>
    <s v=""/>
  </r>
  <r>
    <s v="060.sol"/>
    <x v="7"/>
    <n v="1"/>
    <n v="1"/>
    <n v="1"/>
    <n v="1"/>
    <n v="2"/>
    <n v="-1"/>
    <n v="0"/>
    <n v="0"/>
    <n v="0"/>
    <n v="0"/>
    <n v="0"/>
    <n v="0"/>
    <n v="-1"/>
    <n v="0"/>
    <n v="0"/>
    <n v="3"/>
    <n v="1"/>
    <s v=""/>
    <s v=""/>
  </r>
  <r>
    <s v="061.sol"/>
    <x v="4"/>
    <n v="0"/>
    <n v="0"/>
    <n v="1"/>
    <n v="1"/>
    <n v="1"/>
    <n v="0"/>
    <n v="0"/>
    <n v="0"/>
    <n v="0"/>
    <n v="0"/>
    <n v="0"/>
    <n v="1"/>
    <n v="0"/>
    <n v="0"/>
    <n v="0"/>
    <n v="2"/>
    <s v=""/>
    <n v="1"/>
    <s v=""/>
  </r>
  <r>
    <s v="062.sol"/>
    <x v="8"/>
    <n v="1"/>
    <n v="1"/>
    <n v="0"/>
    <n v="1"/>
    <n v="2"/>
    <n v="-1"/>
    <n v="0"/>
    <n v="0"/>
    <n v="0"/>
    <n v="0"/>
    <n v="0"/>
    <n v="0"/>
    <n v="2"/>
    <n v="0"/>
    <n v="0"/>
    <n v="3"/>
    <n v="1"/>
    <s v=""/>
    <s v=""/>
  </r>
  <r>
    <s v="063.sol"/>
    <x v="13"/>
    <n v="0"/>
    <n v="1"/>
    <n v="1"/>
    <n v="1"/>
    <n v="1"/>
    <n v="0"/>
    <n v="0"/>
    <n v="0"/>
    <n v="0"/>
    <n v="-1"/>
    <n v="0"/>
    <n v="0"/>
    <n v="0"/>
    <n v="0"/>
    <n v="-1"/>
    <n v="2"/>
    <s v=""/>
    <n v="1"/>
    <s v=""/>
  </r>
  <r>
    <s v="064.sol"/>
    <x v="7"/>
    <n v="0"/>
    <n v="0"/>
    <n v="1"/>
    <n v="1"/>
    <n v="1"/>
    <n v="0"/>
    <n v="0"/>
    <n v="0"/>
    <n v="1"/>
    <n v="0"/>
    <n v="1"/>
    <n v="0"/>
    <n v="0"/>
    <n v="0"/>
    <n v="-1"/>
    <n v="2"/>
    <s v=""/>
    <n v="1"/>
    <s v=""/>
  </r>
  <r>
    <s v="065.sol"/>
    <x v="2"/>
    <n v="0"/>
    <n v="0"/>
    <n v="1"/>
    <n v="1"/>
    <n v="1"/>
    <n v="2"/>
    <n v="0"/>
    <n v="0"/>
    <n v="0"/>
    <n v="0"/>
    <n v="0"/>
    <n v="0"/>
    <n v="0"/>
    <n v="0"/>
    <n v="0"/>
    <n v="2"/>
    <s v=""/>
    <n v="1"/>
    <s v=""/>
  </r>
  <r>
    <s v="066.sol"/>
    <x v="22"/>
    <n v="0"/>
    <n v="0"/>
    <n v="1"/>
    <n v="1"/>
    <n v="1"/>
    <n v="0"/>
    <n v="0"/>
    <n v="0"/>
    <n v="1"/>
    <n v="0"/>
    <n v="0"/>
    <n v="1"/>
    <n v="2"/>
    <n v="0"/>
    <n v="0"/>
    <n v="2"/>
    <n v="1"/>
    <s v=""/>
    <s v=""/>
  </r>
  <r>
    <s v="067.sol"/>
    <x v="0"/>
    <n v="0"/>
    <n v="1"/>
    <n v="1"/>
    <n v="1"/>
    <n v="1"/>
    <n v="0"/>
    <n v="0"/>
    <n v="0"/>
    <n v="0"/>
    <n v="-1"/>
    <n v="0"/>
    <n v="0"/>
    <n v="0"/>
    <n v="0"/>
    <n v="0"/>
    <n v="2"/>
    <n v="1"/>
    <s v=""/>
    <s v=""/>
  </r>
  <r>
    <s v="068.sol"/>
    <x v="6"/>
    <n v="0"/>
    <n v="0"/>
    <n v="1"/>
    <n v="2"/>
    <n v="2"/>
    <n v="0"/>
    <n v="0"/>
    <n v="0"/>
    <n v="1"/>
    <n v="0"/>
    <n v="1"/>
    <n v="0"/>
    <n v="0"/>
    <n v="0"/>
    <n v="0"/>
    <n v="3"/>
    <n v="1"/>
    <s v=""/>
    <s v=""/>
  </r>
  <r>
    <s v="069.sol"/>
    <x v="18"/>
    <n v="0"/>
    <n v="1"/>
    <n v="1"/>
    <n v="1"/>
    <n v="1"/>
    <n v="0"/>
    <n v="0"/>
    <n v="0"/>
    <n v="1"/>
    <n v="-1"/>
    <n v="0"/>
    <n v="0"/>
    <n v="0"/>
    <n v="0"/>
    <n v="-1"/>
    <n v="2"/>
    <s v=""/>
    <n v="1"/>
    <s v=""/>
  </r>
  <r>
    <s v="070.sol"/>
    <x v="22"/>
    <n v="0"/>
    <n v="1"/>
    <n v="1"/>
    <n v="0"/>
    <n v="1"/>
    <n v="1"/>
    <n v="0"/>
    <n v="0"/>
    <n v="0"/>
    <n v="-1"/>
    <n v="0"/>
    <n v="0"/>
    <n v="1"/>
    <n v="0"/>
    <n v="1"/>
    <n v="2"/>
    <n v="1"/>
    <s v=""/>
    <s v=""/>
  </r>
  <r>
    <s v="071.sol"/>
    <x v="26"/>
    <n v="1"/>
    <n v="2"/>
    <n v="1"/>
    <n v="1"/>
    <n v="1"/>
    <n v="-1"/>
    <n v="0"/>
    <n v="1"/>
    <n v="1"/>
    <n v="0"/>
    <n v="-1"/>
    <n v="0"/>
    <n v="1"/>
    <n v="-1"/>
    <n v="0"/>
    <n v="3"/>
    <n v="1"/>
    <s v=""/>
    <s v=""/>
  </r>
  <r>
    <s v="072.sol"/>
    <x v="18"/>
    <n v="0"/>
    <n v="1"/>
    <n v="1"/>
    <n v="1"/>
    <n v="1"/>
    <n v="0"/>
    <n v="0"/>
    <n v="0"/>
    <n v="1"/>
    <n v="-1"/>
    <n v="1"/>
    <n v="0"/>
    <n v="0"/>
    <n v="0"/>
    <n v="0"/>
    <n v="2"/>
    <n v="1"/>
    <s v=""/>
    <s v=""/>
  </r>
  <r>
    <s v="073.sol"/>
    <x v="26"/>
    <n v="0"/>
    <n v="0"/>
    <n v="1"/>
    <n v="1"/>
    <n v="1"/>
    <n v="0"/>
    <n v="0"/>
    <n v="2"/>
    <n v="1"/>
    <n v="2"/>
    <n v="0"/>
    <n v="1"/>
    <n v="-1"/>
    <n v="0"/>
    <n v="0"/>
    <n v="2"/>
    <n v="1"/>
    <s v=""/>
    <s v=""/>
  </r>
  <r>
    <s v="074.sol"/>
    <x v="5"/>
    <n v="0"/>
    <n v="1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075.sol"/>
    <x v="13"/>
    <n v="0"/>
    <n v="1"/>
    <n v="1"/>
    <n v="1"/>
    <n v="1"/>
    <n v="0"/>
    <n v="0"/>
    <n v="0"/>
    <n v="1"/>
    <n v="0"/>
    <n v="0"/>
    <n v="-1"/>
    <n v="0"/>
    <n v="0"/>
    <n v="0"/>
    <n v="2"/>
    <s v=""/>
    <n v="1"/>
    <s v=""/>
  </r>
  <r>
    <s v="076.sol"/>
    <x v="9"/>
    <n v="1"/>
    <n v="1"/>
    <n v="0"/>
    <n v="1"/>
    <n v="1"/>
    <n v="-1"/>
    <n v="0"/>
    <n v="0"/>
    <n v="0"/>
    <n v="0"/>
    <n v="0"/>
    <n v="0"/>
    <n v="1"/>
    <n v="1"/>
    <n v="-1"/>
    <n v="2"/>
    <s v=""/>
    <n v="1"/>
    <s v=""/>
  </r>
  <r>
    <s v="077.sol"/>
    <x v="22"/>
    <n v="0"/>
    <n v="0"/>
    <n v="1"/>
    <n v="1"/>
    <n v="1"/>
    <n v="2"/>
    <n v="0"/>
    <n v="1"/>
    <n v="0"/>
    <n v="0"/>
    <n v="0"/>
    <n v="1"/>
    <n v="0"/>
    <n v="0"/>
    <n v="0"/>
    <n v="2"/>
    <s v=""/>
    <n v="1"/>
    <s v=""/>
  </r>
  <r>
    <s v="078.sol"/>
    <x v="9"/>
    <n v="1"/>
    <n v="1"/>
    <n v="0"/>
    <n v="1"/>
    <n v="1"/>
    <n v="-1"/>
    <n v="0"/>
    <n v="0"/>
    <n v="1"/>
    <n v="0"/>
    <n v="0"/>
    <n v="0"/>
    <n v="1"/>
    <n v="1"/>
    <n v="0"/>
    <n v="2"/>
    <n v="1"/>
    <s v=""/>
    <s v=""/>
  </r>
  <r>
    <s v="079.sol"/>
    <x v="0"/>
    <n v="0"/>
    <n v="1"/>
    <n v="1"/>
    <n v="1"/>
    <n v="1"/>
    <n v="0"/>
    <n v="0"/>
    <n v="0"/>
    <n v="1"/>
    <n v="0"/>
    <n v="0"/>
    <n v="0"/>
    <n v="0"/>
    <n v="0"/>
    <n v="0"/>
    <n v="2"/>
    <s v=""/>
    <n v="1"/>
    <s v=""/>
  </r>
  <r>
    <s v="080.sol"/>
    <x v="18"/>
    <n v="0"/>
    <n v="1"/>
    <n v="1"/>
    <n v="1"/>
    <n v="1"/>
    <n v="0"/>
    <n v="0"/>
    <n v="1"/>
    <n v="1"/>
    <n v="0"/>
    <n v="-1"/>
    <n v="0"/>
    <n v="0"/>
    <n v="0"/>
    <n v="0"/>
    <n v="2"/>
    <s v=""/>
    <n v="1"/>
    <s v=""/>
  </r>
  <r>
    <s v="081.sol"/>
    <x v="18"/>
    <n v="0"/>
    <n v="1"/>
    <n v="1"/>
    <n v="1"/>
    <n v="1"/>
    <n v="0"/>
    <n v="0"/>
    <n v="1"/>
    <n v="1"/>
    <n v="0"/>
    <n v="0"/>
    <n v="0"/>
    <n v="0"/>
    <n v="0"/>
    <n v="-1"/>
    <n v="2"/>
    <s v=""/>
    <n v="1"/>
    <s v=""/>
  </r>
  <r>
    <s v="082.sol"/>
    <x v="11"/>
    <n v="1"/>
    <n v="2"/>
    <n v="1"/>
    <n v="2"/>
    <n v="2"/>
    <n v="-1"/>
    <n v="0"/>
    <n v="0"/>
    <n v="0"/>
    <n v="0"/>
    <n v="0"/>
    <n v="0"/>
    <n v="0"/>
    <n v="0"/>
    <n v="0"/>
    <n v="3"/>
    <n v="1"/>
    <s v=""/>
    <s v=""/>
  </r>
  <r>
    <s v="083.sol"/>
    <x v="11"/>
    <n v="1"/>
    <n v="1"/>
    <n v="1"/>
    <n v="1"/>
    <n v="1"/>
    <n v="-1"/>
    <n v="0"/>
    <n v="0"/>
    <n v="0"/>
    <n v="0"/>
    <n v="0"/>
    <n v="0"/>
    <n v="-1"/>
    <n v="0"/>
    <n v="0"/>
    <n v="2"/>
    <s v=""/>
    <n v="1"/>
    <s v=""/>
  </r>
  <r>
    <s v="084.sol"/>
    <x v="3"/>
    <n v="1"/>
    <n v="1"/>
    <n v="1"/>
    <n v="1"/>
    <n v="1"/>
    <n v="-1"/>
    <n v="0"/>
    <n v="0"/>
    <n v="0"/>
    <n v="0"/>
    <n v="0"/>
    <n v="0"/>
    <n v="0"/>
    <n v="0"/>
    <n v="0"/>
    <n v="2"/>
    <s v=""/>
    <n v="1"/>
    <s v=""/>
  </r>
  <r>
    <s v="085.sol"/>
    <x v="10"/>
    <n v="1"/>
    <n v="1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086.sol"/>
    <x v="7"/>
    <n v="0"/>
    <n v="0"/>
    <n v="1"/>
    <n v="2"/>
    <n v="2"/>
    <n v="1"/>
    <n v="0"/>
    <n v="0"/>
    <n v="0"/>
    <n v="0"/>
    <n v="0"/>
    <n v="0"/>
    <n v="-1"/>
    <n v="0"/>
    <n v="0"/>
    <n v="4"/>
    <n v="1"/>
    <s v=""/>
    <s v=""/>
  </r>
  <r>
    <s v="087.sol"/>
    <x v="2"/>
    <n v="0"/>
    <n v="0"/>
    <n v="1"/>
    <n v="2"/>
    <n v="2"/>
    <n v="1"/>
    <n v="0"/>
    <n v="0"/>
    <n v="0"/>
    <n v="0"/>
    <n v="0"/>
    <n v="0"/>
    <n v="0"/>
    <n v="0"/>
    <n v="0"/>
    <n v="4"/>
    <s v=""/>
    <n v="1"/>
    <s v=""/>
  </r>
  <r>
    <s v="088.sol"/>
    <x v="6"/>
    <n v="0"/>
    <n v="0"/>
    <n v="2"/>
    <n v="2"/>
    <n v="3"/>
    <n v="1"/>
    <n v="0"/>
    <n v="0"/>
    <n v="0"/>
    <n v="0"/>
    <n v="0"/>
    <n v="0"/>
    <n v="0"/>
    <n v="0"/>
    <n v="0"/>
    <n v="5"/>
    <s v=""/>
    <n v="1"/>
    <s v=""/>
  </r>
  <r>
    <s v="089.sol"/>
    <x v="13"/>
    <n v="0"/>
    <n v="1"/>
    <n v="1"/>
    <n v="1"/>
    <n v="3"/>
    <n v="1"/>
    <n v="0"/>
    <n v="0"/>
    <n v="0"/>
    <n v="0"/>
    <n v="0"/>
    <n v="0"/>
    <n v="0"/>
    <n v="0"/>
    <n v="0"/>
    <n v="4"/>
    <s v=""/>
    <n v="1"/>
    <s v=""/>
  </r>
  <r>
    <s v="090.sol"/>
    <x v="22"/>
    <n v="1"/>
    <n v="1"/>
    <n v="1"/>
    <n v="1"/>
    <n v="4"/>
    <n v="1"/>
    <n v="0"/>
    <n v="0"/>
    <n v="0"/>
    <n v="0"/>
    <n v="0"/>
    <n v="0"/>
    <n v="1"/>
    <n v="0"/>
    <n v="0"/>
    <n v="5"/>
    <n v="1"/>
    <s v=""/>
    <s v=""/>
  </r>
  <r>
    <s v="091.sol"/>
    <x v="6"/>
    <n v="0"/>
    <n v="1"/>
    <n v="1"/>
    <n v="2"/>
    <n v="1"/>
    <n v="0"/>
    <n v="0"/>
    <n v="0"/>
    <n v="0"/>
    <n v="0"/>
    <n v="-1"/>
    <n v="0"/>
    <n v="-1"/>
    <n v="0"/>
    <n v="0"/>
    <n v="3"/>
    <n v="1"/>
    <s v=""/>
    <s v=""/>
  </r>
  <r>
    <s v="092.sol"/>
    <x v="11"/>
    <n v="0"/>
    <n v="0"/>
    <n v="1"/>
    <n v="0"/>
    <n v="0"/>
    <n v="1"/>
    <n v="0"/>
    <n v="0"/>
    <n v="0"/>
    <n v="0"/>
    <n v="0"/>
    <n v="0"/>
    <n v="0"/>
    <n v="0"/>
    <n v="2"/>
    <n v="2"/>
    <s v=""/>
    <n v="1"/>
    <s v=""/>
  </r>
  <r>
    <s v="093.sol"/>
    <x v="19"/>
    <n v="1"/>
    <n v="1"/>
    <n v="2"/>
    <n v="1"/>
    <n v="2"/>
    <n v="-1"/>
    <n v="0"/>
    <n v="0"/>
    <n v="0"/>
    <n v="0"/>
    <n v="0"/>
    <n v="0"/>
    <n v="-1"/>
    <n v="0"/>
    <n v="0"/>
    <n v="4"/>
    <n v="1"/>
    <s v=""/>
    <s v=""/>
  </r>
  <r>
    <s v="094.sol"/>
    <x v="1"/>
    <n v="0"/>
    <n v="0"/>
    <n v="0"/>
    <n v="1"/>
    <n v="1"/>
    <n v="0"/>
    <n v="0"/>
    <n v="0"/>
    <n v="0"/>
    <n v="1"/>
    <n v="0"/>
    <n v="0"/>
    <n v="0"/>
    <n v="0"/>
    <n v="0"/>
    <n v="2"/>
    <s v=""/>
    <n v="1"/>
    <s v=""/>
  </r>
  <r>
    <s v="095.sol"/>
    <x v="7"/>
    <n v="0"/>
    <n v="0"/>
    <n v="1"/>
    <n v="2"/>
    <n v="2"/>
    <n v="0"/>
    <n v="0"/>
    <n v="1"/>
    <n v="0"/>
    <n v="0"/>
    <n v="0"/>
    <n v="1"/>
    <n v="0"/>
    <n v="0"/>
    <n v="0"/>
    <n v="4"/>
    <s v=""/>
    <n v="1"/>
    <s v=""/>
  </r>
  <r>
    <s v="096.sol"/>
    <x v="20"/>
    <n v="2"/>
    <n v="1"/>
    <n v="0"/>
    <n v="0"/>
    <n v="3"/>
    <n v="0"/>
    <n v="0"/>
    <n v="0"/>
    <n v="-2"/>
    <n v="0"/>
    <n v="0"/>
    <n v="0"/>
    <n v="2"/>
    <n v="0"/>
    <n v="0"/>
    <n v="4"/>
    <n v="1"/>
    <s v=""/>
    <s v=""/>
  </r>
  <r>
    <s v="097.sol"/>
    <x v="18"/>
    <n v="1"/>
    <n v="0"/>
    <n v="2"/>
    <n v="1"/>
    <n v="2"/>
    <n v="0"/>
    <n v="-1"/>
    <n v="0"/>
    <n v="0"/>
    <n v="0"/>
    <n v="1"/>
    <n v="0"/>
    <n v="0"/>
    <n v="0"/>
    <n v="0"/>
    <n v="4"/>
    <n v="1"/>
    <s v=""/>
    <s v=""/>
  </r>
  <r>
    <s v="098.sol"/>
    <x v="16"/>
    <n v="1"/>
    <n v="1"/>
    <n v="1"/>
    <n v="1"/>
    <n v="1"/>
    <n v="-1"/>
    <n v="0"/>
    <n v="0"/>
    <n v="0"/>
    <n v="3"/>
    <n v="0"/>
    <n v="0"/>
    <n v="0"/>
    <n v="0"/>
    <n v="1"/>
    <n v="4"/>
    <n v="1"/>
    <s v=""/>
    <s v=""/>
  </r>
  <r>
    <s v="099.sol"/>
    <x v="11"/>
    <n v="0"/>
    <n v="0"/>
    <n v="0"/>
    <n v="1"/>
    <n v="0"/>
    <n v="0"/>
    <n v="0"/>
    <n v="1"/>
    <n v="0"/>
    <n v="0"/>
    <n v="0"/>
    <n v="1"/>
    <n v="0"/>
    <n v="1"/>
    <n v="0"/>
    <n v="2"/>
    <s v=""/>
    <n v="1"/>
    <s v=""/>
  </r>
  <r>
    <s v="100.sol"/>
    <x v="15"/>
    <n v="2"/>
    <n v="1"/>
    <n v="1"/>
    <n v="4"/>
    <n v="3"/>
    <n v="0"/>
    <n v="0"/>
    <n v="-2"/>
    <n v="0"/>
    <n v="0"/>
    <n v="0"/>
    <n v="0"/>
    <n v="0"/>
    <n v="0"/>
    <n v="0"/>
    <n v="6"/>
    <n v="1"/>
    <s v=""/>
    <s v=""/>
  </r>
  <r>
    <s v="101.sol"/>
    <x v="8"/>
    <n v="1"/>
    <n v="1"/>
    <n v="1"/>
    <n v="1"/>
    <n v="1"/>
    <n v="0"/>
    <n v="0"/>
    <n v="-1"/>
    <n v="0"/>
    <n v="-1"/>
    <n v="0"/>
    <n v="0"/>
    <n v="1"/>
    <n v="0"/>
    <n v="0"/>
    <n v="3"/>
    <s v=""/>
    <n v="1"/>
    <s v=""/>
  </r>
  <r>
    <s v="102.sol"/>
    <x v="27"/>
    <n v="2"/>
    <n v="1"/>
    <n v="1"/>
    <n v="1"/>
    <n v="2"/>
    <n v="-1"/>
    <n v="-1"/>
    <n v="0"/>
    <n v="0"/>
    <n v="1"/>
    <n v="0"/>
    <n v="0"/>
    <n v="0"/>
    <n v="0"/>
    <n v="0"/>
    <n v="4"/>
    <n v="1"/>
    <s v=""/>
    <s v=""/>
  </r>
  <r>
    <s v="103.sol"/>
    <x v="11"/>
    <n v="1"/>
    <n v="1"/>
    <n v="2"/>
    <n v="2"/>
    <n v="1"/>
    <n v="-1"/>
    <n v="0"/>
    <n v="0"/>
    <n v="0"/>
    <n v="0"/>
    <n v="0"/>
    <n v="0"/>
    <n v="0"/>
    <n v="0"/>
    <n v="0"/>
    <n v="4"/>
    <n v="1"/>
    <s v=""/>
    <s v=""/>
  </r>
  <r>
    <s v="104.sol"/>
    <x v="19"/>
    <n v="1"/>
    <n v="1"/>
    <n v="1"/>
    <n v="0"/>
    <n v="1"/>
    <n v="-1"/>
    <n v="0"/>
    <n v="0"/>
    <n v="0"/>
    <n v="1"/>
    <n v="0"/>
    <n v="0"/>
    <n v="0"/>
    <n v="0"/>
    <n v="1"/>
    <n v="3"/>
    <n v="1"/>
    <s v=""/>
    <s v=""/>
  </r>
  <r>
    <s v="105.sol"/>
    <x v="12"/>
    <n v="0"/>
    <n v="0"/>
    <n v="0"/>
    <n v="2"/>
    <n v="2"/>
    <n v="0"/>
    <n v="0"/>
    <n v="1"/>
    <n v="1"/>
    <n v="1"/>
    <n v="0"/>
    <n v="1"/>
    <n v="1"/>
    <n v="0"/>
    <n v="0"/>
    <n v="4"/>
    <n v="1"/>
    <s v=""/>
    <s v=""/>
  </r>
  <r>
    <s v="106.sol"/>
    <x v="27"/>
    <n v="2"/>
    <n v="1"/>
    <n v="1"/>
    <n v="2"/>
    <n v="1"/>
    <n v="0"/>
    <n v="0"/>
    <n v="-2"/>
    <n v="1"/>
    <n v="0"/>
    <n v="0"/>
    <n v="0"/>
    <n v="0"/>
    <n v="0"/>
    <n v="0"/>
    <n v="4"/>
    <s v=""/>
    <n v="1"/>
    <s v=""/>
  </r>
  <r>
    <s v="107.sol"/>
    <x v="17"/>
    <n v="0"/>
    <n v="0"/>
    <n v="1"/>
    <n v="1"/>
    <n v="0"/>
    <n v="0"/>
    <n v="0"/>
    <n v="0"/>
    <n v="1"/>
    <n v="0"/>
    <n v="0"/>
    <n v="1"/>
    <n v="0"/>
    <n v="0"/>
    <n v="0"/>
    <n v="2"/>
    <s v=""/>
    <n v="1"/>
    <s v=""/>
  </r>
  <r>
    <s v="108.sol"/>
    <x v="18"/>
    <n v="1"/>
    <n v="0"/>
    <n v="2"/>
    <n v="1"/>
    <n v="2"/>
    <n v="0"/>
    <n v="0"/>
    <n v="0"/>
    <n v="0"/>
    <n v="0"/>
    <n v="1"/>
    <n v="1"/>
    <n v="0"/>
    <n v="0"/>
    <n v="0"/>
    <n v="4"/>
    <n v="1"/>
    <s v=""/>
    <s v=""/>
  </r>
  <r>
    <s v="109.sol"/>
    <x v="21"/>
    <n v="3"/>
    <n v="1"/>
    <n v="1"/>
    <n v="0"/>
    <n v="1"/>
    <n v="0"/>
    <n v="-1"/>
    <n v="0"/>
    <n v="-1"/>
    <n v="0"/>
    <n v="0"/>
    <n v="1"/>
    <n v="1"/>
    <n v="0"/>
    <n v="1"/>
    <n v="4"/>
    <n v="1"/>
    <s v=""/>
    <s v=""/>
  </r>
  <r>
    <s v="110.sol"/>
    <x v="19"/>
    <n v="1"/>
    <n v="1"/>
    <n v="1"/>
    <n v="2"/>
    <n v="2"/>
    <n v="0"/>
    <n v="0"/>
    <n v="1"/>
    <n v="0"/>
    <n v="0"/>
    <n v="0"/>
    <n v="0"/>
    <n v="0"/>
    <n v="0"/>
    <n v="-1"/>
    <n v="4"/>
    <s v=""/>
    <n v="1"/>
    <s v=""/>
  </r>
  <r>
    <s v="111.sol"/>
    <x v="3"/>
    <n v="1"/>
    <n v="1"/>
    <n v="1"/>
    <n v="2"/>
    <n v="2"/>
    <n v="0"/>
    <n v="0"/>
    <n v="0"/>
    <n v="0"/>
    <n v="0"/>
    <n v="0"/>
    <n v="0"/>
    <n v="0"/>
    <n v="0"/>
    <n v="0"/>
    <n v="4"/>
    <s v=""/>
    <n v="1"/>
    <s v=""/>
  </r>
  <r>
    <s v="112.sol"/>
    <x v="17"/>
    <n v="1"/>
    <n v="1"/>
    <n v="1"/>
    <n v="1"/>
    <n v="1"/>
    <n v="1"/>
    <n v="0"/>
    <n v="0"/>
    <n v="0"/>
    <n v="0"/>
    <n v="0"/>
    <n v="0"/>
    <n v="0"/>
    <n v="0"/>
    <n v="0"/>
    <n v="3"/>
    <s v=""/>
    <n v="1"/>
    <s v=""/>
  </r>
  <r>
    <s v="113.sol"/>
    <x v="11"/>
    <n v="0"/>
    <n v="0"/>
    <n v="1"/>
    <n v="1"/>
    <n v="2"/>
    <n v="1"/>
    <n v="0"/>
    <n v="0"/>
    <n v="0"/>
    <n v="0"/>
    <n v="0"/>
    <n v="0"/>
    <n v="-1"/>
    <n v="0"/>
    <n v="0"/>
    <n v="3"/>
    <n v="1"/>
    <s v=""/>
    <s v=""/>
  </r>
  <r>
    <s v="114.sol"/>
    <x v="3"/>
    <n v="0"/>
    <n v="0"/>
    <n v="1"/>
    <n v="1"/>
    <n v="2"/>
    <n v="0"/>
    <n v="0"/>
    <n v="0"/>
    <n v="0"/>
    <n v="1"/>
    <n v="0"/>
    <n v="0"/>
    <n v="0"/>
    <n v="0"/>
    <n v="0"/>
    <n v="3"/>
    <s v=""/>
    <n v="1"/>
    <s v=""/>
  </r>
  <r>
    <s v="115.sol"/>
    <x v="18"/>
    <n v="0"/>
    <n v="0"/>
    <n v="0"/>
    <n v="1"/>
    <n v="2"/>
    <n v="0"/>
    <n v="0"/>
    <n v="1"/>
    <n v="0"/>
    <n v="0"/>
    <n v="1"/>
    <n v="0"/>
    <n v="0"/>
    <n v="1"/>
    <n v="0"/>
    <n v="3"/>
    <s v=""/>
    <n v="1"/>
    <s v=""/>
  </r>
  <r>
    <s v="116.sol"/>
    <x v="23"/>
    <n v="0"/>
    <n v="1"/>
    <n v="1"/>
    <n v="1"/>
    <n v="1"/>
    <n v="0"/>
    <n v="0"/>
    <n v="1"/>
    <n v="0"/>
    <n v="0"/>
    <n v="1"/>
    <n v="-1"/>
    <n v="-1"/>
    <n v="1"/>
    <n v="0"/>
    <n v="3"/>
    <n v="1"/>
    <s v=""/>
    <s v=""/>
  </r>
  <r>
    <s v="117.sol"/>
    <x v="22"/>
    <n v="0"/>
    <n v="0"/>
    <n v="1"/>
    <n v="3"/>
    <n v="1"/>
    <n v="0"/>
    <n v="0"/>
    <n v="0"/>
    <n v="1"/>
    <n v="0"/>
    <n v="0"/>
    <n v="2"/>
    <n v="0"/>
    <n v="0"/>
    <n v="0"/>
    <n v="4"/>
    <s v=""/>
    <n v="1"/>
    <s v=""/>
  </r>
  <r>
    <s v="118.sol"/>
    <x v="7"/>
    <n v="0"/>
    <n v="1"/>
    <n v="2"/>
    <n v="2"/>
    <n v="3"/>
    <n v="1"/>
    <n v="0"/>
    <n v="0"/>
    <n v="0"/>
    <n v="0"/>
    <n v="0"/>
    <n v="0"/>
    <n v="0"/>
    <n v="0"/>
    <n v="0"/>
    <n v="5"/>
    <s v=""/>
    <n v="1"/>
    <s v=""/>
  </r>
  <r>
    <s v="119.sol"/>
    <x v="6"/>
    <n v="1"/>
    <n v="2"/>
    <n v="0"/>
    <n v="0"/>
    <n v="2"/>
    <n v="-1"/>
    <n v="0"/>
    <n v="0"/>
    <n v="0"/>
    <n v="0"/>
    <n v="0"/>
    <n v="0"/>
    <n v="1"/>
    <n v="0"/>
    <n v="0"/>
    <n v="3"/>
    <n v="1"/>
    <s v=""/>
    <s v=""/>
  </r>
  <r>
    <s v="120.sol"/>
    <x v="28"/>
    <n v="1"/>
    <n v="1"/>
    <n v="0"/>
    <n v="1"/>
    <n v="1"/>
    <n v="-1"/>
    <n v="0"/>
    <n v="0"/>
    <n v="1"/>
    <n v="1"/>
    <n v="0"/>
    <n v="0"/>
    <n v="3"/>
    <n v="0"/>
    <n v="0"/>
    <n v="3"/>
    <n v="1"/>
    <s v=""/>
    <s v=""/>
  </r>
  <r>
    <s v="121.sol"/>
    <x v="8"/>
    <n v="0"/>
    <n v="0"/>
    <n v="2"/>
    <n v="2"/>
    <n v="1"/>
    <n v="1"/>
    <n v="0"/>
    <n v="0"/>
    <n v="0"/>
    <n v="0"/>
    <n v="0"/>
    <n v="0"/>
    <n v="-2"/>
    <n v="0"/>
    <n v="0"/>
    <n v="3"/>
    <s v=""/>
    <n v="1"/>
    <s v=""/>
  </r>
  <r>
    <s v="122.sol"/>
    <x v="14"/>
    <n v="1"/>
    <n v="1"/>
    <n v="1"/>
    <n v="1"/>
    <n v="1"/>
    <n v="0"/>
    <n v="0"/>
    <n v="0"/>
    <n v="0"/>
    <n v="0"/>
    <n v="1"/>
    <n v="-1"/>
    <n v="-1"/>
    <n v="1"/>
    <n v="0"/>
    <n v="3"/>
    <s v=""/>
    <n v="1"/>
    <s v=""/>
  </r>
  <r>
    <s v="123.sol"/>
    <x v="11"/>
    <n v="0"/>
    <n v="0"/>
    <n v="2"/>
    <n v="1"/>
    <n v="1"/>
    <n v="0"/>
    <n v="0"/>
    <n v="0"/>
    <n v="1"/>
    <n v="0"/>
    <n v="0"/>
    <n v="1"/>
    <n v="0"/>
    <n v="0"/>
    <n v="0"/>
    <n v="3"/>
    <s v=""/>
    <n v="1"/>
    <s v=""/>
  </r>
  <r>
    <s v="124.sol"/>
    <x v="14"/>
    <n v="1"/>
    <n v="1"/>
    <n v="2"/>
    <n v="2"/>
    <n v="4"/>
    <n v="1"/>
    <n v="0"/>
    <n v="0"/>
    <n v="0"/>
    <n v="0"/>
    <n v="0"/>
    <n v="0"/>
    <n v="1"/>
    <n v="0"/>
    <n v="0"/>
    <n v="6"/>
    <n v="1"/>
    <s v=""/>
    <s v=""/>
  </r>
  <r>
    <s v="125.sol"/>
    <x v="19"/>
    <n v="0"/>
    <n v="1"/>
    <n v="0"/>
    <n v="1"/>
    <n v="2"/>
    <n v="0"/>
    <n v="1"/>
    <n v="0"/>
    <n v="0"/>
    <n v="0"/>
    <n v="0"/>
    <n v="1"/>
    <n v="1"/>
    <n v="0"/>
    <n v="0"/>
    <n v="3"/>
    <n v="1"/>
    <s v=""/>
    <s v=""/>
  </r>
  <r>
    <s v="126.sol"/>
    <x v="14"/>
    <n v="1"/>
    <n v="2"/>
    <n v="0"/>
    <n v="1"/>
    <n v="1"/>
    <n v="-1"/>
    <n v="0"/>
    <n v="0"/>
    <n v="0"/>
    <n v="1"/>
    <n v="0"/>
    <n v="-1"/>
    <n v="0"/>
    <n v="1"/>
    <n v="0"/>
    <n v="3"/>
    <n v="1"/>
    <s v=""/>
    <s v=""/>
  </r>
  <r>
    <s v="127.sol"/>
    <x v="2"/>
    <n v="1"/>
    <n v="1"/>
    <n v="0"/>
    <n v="0"/>
    <n v="1"/>
    <n v="-1"/>
    <n v="0"/>
    <n v="0"/>
    <n v="0"/>
    <n v="0"/>
    <n v="0"/>
    <n v="0"/>
    <n v="1"/>
    <n v="0"/>
    <n v="0"/>
    <n v="2"/>
    <s v=""/>
    <n v="1"/>
    <s v=""/>
  </r>
  <r>
    <s v="128.sol"/>
    <x v="29"/>
    <n v="1"/>
    <n v="1"/>
    <n v="1"/>
    <n v="0"/>
    <n v="0"/>
    <n v="-1"/>
    <n v="1"/>
    <n v="0"/>
    <n v="0"/>
    <n v="0"/>
    <n v="2"/>
    <n v="1"/>
    <n v="0"/>
    <n v="0"/>
    <n v="2"/>
    <n v="3"/>
    <n v="1"/>
    <s v=""/>
    <s v=""/>
  </r>
  <r>
    <s v="129.sol"/>
    <x v="12"/>
    <n v="3"/>
    <n v="2"/>
    <n v="1"/>
    <n v="1"/>
    <n v="1"/>
    <n v="-2"/>
    <n v="-1"/>
    <n v="0"/>
    <n v="0"/>
    <n v="0"/>
    <n v="0"/>
    <n v="0"/>
    <n v="0"/>
    <n v="1"/>
    <n v="0"/>
    <n v="4"/>
    <n v="1"/>
    <s v=""/>
    <s v=""/>
  </r>
  <r>
    <s v="130.sol"/>
    <x v="16"/>
    <n v="0"/>
    <n v="0"/>
    <n v="1"/>
    <n v="2"/>
    <n v="2"/>
    <n v="2"/>
    <n v="0"/>
    <n v="0"/>
    <n v="1"/>
    <n v="0"/>
    <n v="0"/>
    <n v="1"/>
    <n v="1"/>
    <n v="0"/>
    <n v="0"/>
    <n v="4"/>
    <n v="1"/>
    <s v=""/>
    <s v=""/>
  </r>
  <r>
    <s v="131.sol"/>
    <x v="6"/>
    <n v="0"/>
    <n v="2"/>
    <n v="1"/>
    <n v="1"/>
    <n v="1"/>
    <n v="0"/>
    <n v="0"/>
    <n v="0"/>
    <n v="1"/>
    <n v="0"/>
    <n v="0"/>
    <n v="-1"/>
    <n v="0"/>
    <n v="0"/>
    <n v="0"/>
    <n v="3"/>
    <s v=""/>
    <n v="1"/>
    <s v=""/>
  </r>
  <r>
    <s v="132.sol"/>
    <x v="20"/>
    <n v="2"/>
    <n v="0"/>
    <n v="1"/>
    <n v="2"/>
    <n v="1"/>
    <n v="0"/>
    <n v="0"/>
    <n v="0"/>
    <n v="1"/>
    <n v="2"/>
    <n v="0"/>
    <n v="1"/>
    <n v="0"/>
    <n v="0"/>
    <n v="0"/>
    <n v="4"/>
    <n v="1"/>
    <s v=""/>
    <s v=""/>
  </r>
  <r>
    <s v="133.sol"/>
    <x v="1"/>
    <n v="0"/>
    <n v="1"/>
    <n v="1"/>
    <n v="1"/>
    <n v="2"/>
    <n v="0"/>
    <n v="0"/>
    <n v="0"/>
    <n v="0"/>
    <n v="0"/>
    <n v="0"/>
    <n v="0"/>
    <n v="0"/>
    <n v="0"/>
    <n v="0"/>
    <n v="3"/>
    <s v=""/>
    <n v="1"/>
    <s v=""/>
  </r>
  <r>
    <s v="134.sol"/>
    <x v="11"/>
    <n v="0"/>
    <n v="0"/>
    <n v="1"/>
    <n v="1"/>
    <n v="2"/>
    <n v="1"/>
    <n v="0"/>
    <n v="0"/>
    <n v="0"/>
    <n v="0"/>
    <n v="0"/>
    <n v="0"/>
    <n v="1"/>
    <n v="0"/>
    <n v="0"/>
    <n v="3"/>
    <s v=""/>
    <n v="1"/>
    <s v=""/>
  </r>
  <r>
    <s v="135.sol"/>
    <x v="11"/>
    <n v="0"/>
    <n v="0"/>
    <n v="1"/>
    <n v="1"/>
    <n v="2"/>
    <n v="0"/>
    <n v="1"/>
    <n v="0"/>
    <n v="0"/>
    <n v="0"/>
    <n v="0"/>
    <n v="1"/>
    <n v="0"/>
    <n v="0"/>
    <n v="0"/>
    <n v="3"/>
    <s v=""/>
    <n v="1"/>
    <s v=""/>
  </r>
  <r>
    <s v="136.sol"/>
    <x v="6"/>
    <n v="0"/>
    <n v="0"/>
    <n v="0"/>
    <n v="1"/>
    <n v="1"/>
    <n v="0"/>
    <n v="1"/>
    <n v="0"/>
    <n v="0"/>
    <n v="0"/>
    <n v="0"/>
    <n v="1"/>
    <n v="1"/>
    <n v="0"/>
    <n v="0"/>
    <n v="2"/>
    <s v=""/>
    <n v="1"/>
    <s v=""/>
  </r>
  <r>
    <s v="137.sol"/>
    <x v="15"/>
    <n v="1"/>
    <n v="1"/>
    <n v="1"/>
    <n v="2"/>
    <n v="1"/>
    <n v="0"/>
    <n v="0"/>
    <n v="-1"/>
    <n v="0"/>
    <n v="0"/>
    <n v="0"/>
    <n v="-1"/>
    <n v="-1"/>
    <n v="1"/>
    <n v="0"/>
    <n v="3"/>
    <n v="1"/>
    <s v=""/>
    <s v=""/>
  </r>
  <r>
    <s v="138.sol"/>
    <x v="8"/>
    <n v="0"/>
    <n v="1"/>
    <n v="1"/>
    <n v="1"/>
    <n v="2"/>
    <n v="2"/>
    <n v="0"/>
    <n v="0"/>
    <n v="0"/>
    <n v="0"/>
    <n v="0"/>
    <n v="-1"/>
    <n v="0"/>
    <n v="0"/>
    <n v="0"/>
    <n v="3"/>
    <s v=""/>
    <n v="1"/>
    <s v=""/>
  </r>
  <r>
    <s v="139.sol"/>
    <x v="18"/>
    <n v="0"/>
    <n v="1"/>
    <n v="1"/>
    <n v="1"/>
    <n v="3"/>
    <n v="0"/>
    <n v="1"/>
    <n v="0"/>
    <n v="0"/>
    <n v="0"/>
    <n v="0"/>
    <n v="0"/>
    <n v="1"/>
    <n v="0"/>
    <n v="0"/>
    <n v="4"/>
    <n v="1"/>
    <s v=""/>
    <s v=""/>
  </r>
  <r>
    <s v="140.sol"/>
    <x v="6"/>
    <n v="0"/>
    <n v="1"/>
    <n v="1"/>
    <n v="1"/>
    <n v="2"/>
    <n v="0"/>
    <n v="0"/>
    <n v="1"/>
    <n v="0"/>
    <n v="-1"/>
    <n v="0"/>
    <n v="0"/>
    <n v="0"/>
    <n v="0"/>
    <n v="0"/>
    <n v="3"/>
    <s v=""/>
    <n v="1"/>
    <s v=""/>
  </r>
  <r>
    <s v="141.sol"/>
    <x v="17"/>
    <n v="0"/>
    <n v="0"/>
    <n v="1"/>
    <n v="2"/>
    <n v="2"/>
    <n v="1"/>
    <n v="0"/>
    <n v="0"/>
    <n v="0"/>
    <n v="0"/>
    <n v="0"/>
    <n v="0"/>
    <n v="0"/>
    <n v="0"/>
    <n v="0"/>
    <n v="3"/>
    <s v=""/>
    <n v="1"/>
    <s v=""/>
  </r>
  <r>
    <s v="142.sol"/>
    <x v="28"/>
    <n v="1"/>
    <n v="1"/>
    <n v="1"/>
    <n v="2"/>
    <n v="2"/>
    <n v="0"/>
    <n v="1"/>
    <n v="-1"/>
    <n v="0"/>
    <n v="-1"/>
    <n v="1"/>
    <n v="0"/>
    <n v="0"/>
    <n v="1"/>
    <n v="0"/>
    <n v="4"/>
    <n v="1"/>
    <s v=""/>
    <s v=""/>
  </r>
  <r>
    <s v="143.sol"/>
    <x v="7"/>
    <n v="0"/>
    <n v="1"/>
    <n v="1"/>
    <n v="0"/>
    <n v="1"/>
    <n v="0"/>
    <n v="0"/>
    <n v="1"/>
    <n v="0"/>
    <n v="-1"/>
    <n v="0"/>
    <n v="0"/>
    <n v="1"/>
    <n v="0"/>
    <n v="0"/>
    <n v="2"/>
    <s v=""/>
    <n v="1"/>
    <s v=""/>
  </r>
  <r>
    <s v="144.sol"/>
    <x v="4"/>
    <n v="0"/>
    <n v="0"/>
    <n v="1"/>
    <n v="1"/>
    <n v="1"/>
    <n v="1"/>
    <n v="0"/>
    <n v="0"/>
    <n v="0"/>
    <n v="0"/>
    <n v="0"/>
    <n v="0"/>
    <n v="0"/>
    <n v="0"/>
    <n v="0"/>
    <n v="2"/>
    <s v=""/>
    <n v="1"/>
    <s v=""/>
  </r>
  <r>
    <s v="145.sol"/>
    <x v="14"/>
    <n v="0"/>
    <n v="0"/>
    <n v="1"/>
    <n v="2"/>
    <n v="2"/>
    <n v="1"/>
    <n v="1"/>
    <n v="0"/>
    <n v="0"/>
    <n v="0"/>
    <n v="0"/>
    <n v="1"/>
    <n v="-1"/>
    <n v="0"/>
    <n v="0"/>
    <n v="3"/>
    <n v="1"/>
    <s v=""/>
    <s v=""/>
  </r>
  <r>
    <s v="146.sol"/>
    <x v="21"/>
    <n v="0"/>
    <n v="1"/>
    <n v="1"/>
    <n v="2"/>
    <n v="2"/>
    <n v="2"/>
    <n v="1"/>
    <n v="0"/>
    <n v="0"/>
    <n v="0"/>
    <n v="1"/>
    <n v="0"/>
    <n v="0"/>
    <n v="1"/>
    <n v="0"/>
    <n v="4"/>
    <n v="1"/>
    <s v=""/>
    <s v=""/>
  </r>
  <r>
    <s v="147.sol"/>
    <x v="6"/>
    <n v="0"/>
    <n v="2"/>
    <n v="1"/>
    <n v="1"/>
    <n v="1"/>
    <n v="0"/>
    <n v="1"/>
    <n v="1"/>
    <n v="0"/>
    <n v="0"/>
    <n v="0"/>
    <n v="0"/>
    <n v="0"/>
    <n v="0"/>
    <n v="0"/>
    <n v="3"/>
    <n v="1"/>
    <s v=""/>
    <s v=""/>
  </r>
  <r>
    <s v="148.sol"/>
    <x v="19"/>
    <n v="1"/>
    <n v="1"/>
    <n v="1"/>
    <n v="1"/>
    <n v="3"/>
    <n v="-1"/>
    <n v="0"/>
    <n v="0"/>
    <n v="0"/>
    <n v="1"/>
    <n v="0"/>
    <n v="0"/>
    <n v="0"/>
    <n v="0"/>
    <n v="0"/>
    <n v="4"/>
    <n v="1"/>
    <s v=""/>
    <s v=""/>
  </r>
  <r>
    <s v="149.sol"/>
    <x v="7"/>
    <n v="0"/>
    <n v="1"/>
    <n v="2"/>
    <n v="1"/>
    <n v="2"/>
    <n v="0"/>
    <n v="0"/>
    <n v="1"/>
    <n v="0"/>
    <n v="-1"/>
    <n v="0"/>
    <n v="0"/>
    <n v="0"/>
    <n v="0"/>
    <n v="0"/>
    <n v="3"/>
    <n v="1"/>
    <s v=""/>
    <s v=""/>
  </r>
  <r>
    <s v="150.sol"/>
    <x v="22"/>
    <n v="0"/>
    <n v="2"/>
    <n v="2"/>
    <n v="1"/>
    <n v="1"/>
    <n v="0"/>
    <n v="0"/>
    <n v="1"/>
    <n v="0"/>
    <n v="-2"/>
    <n v="0"/>
    <n v="0"/>
    <n v="0"/>
    <n v="0"/>
    <n v="0"/>
    <n v="3"/>
    <s v=""/>
    <n v="1"/>
    <s v=""/>
  </r>
  <r>
    <s v="151.sol"/>
    <x v="6"/>
    <n v="0"/>
    <n v="1"/>
    <n v="1"/>
    <n v="1"/>
    <n v="2"/>
    <n v="0"/>
    <n v="0"/>
    <n v="2"/>
    <n v="0"/>
    <n v="0"/>
    <n v="0"/>
    <n v="0"/>
    <n v="0"/>
    <n v="0"/>
    <n v="0"/>
    <n v="3"/>
    <s v=""/>
    <n v="1"/>
    <s v=""/>
  </r>
  <r>
    <s v="152.sol"/>
    <x v="9"/>
    <n v="1"/>
    <n v="1"/>
    <n v="1"/>
    <n v="2"/>
    <n v="2"/>
    <n v="0"/>
    <n v="0"/>
    <n v="0"/>
    <n v="-1"/>
    <n v="0"/>
    <n v="-1"/>
    <n v="0"/>
    <n v="-1"/>
    <n v="0"/>
    <n v="0"/>
    <n v="3"/>
    <n v="1"/>
    <s v=""/>
    <s v=""/>
  </r>
  <r>
    <s v="153.sol"/>
    <x v="22"/>
    <n v="0"/>
    <n v="0"/>
    <n v="1"/>
    <n v="1"/>
    <n v="1"/>
    <n v="1"/>
    <n v="1"/>
    <n v="0"/>
    <n v="0"/>
    <n v="0"/>
    <n v="1"/>
    <n v="0"/>
    <n v="-1"/>
    <n v="0"/>
    <n v="0"/>
    <n v="2"/>
    <s v=""/>
    <n v="1"/>
    <s v=""/>
  </r>
  <r>
    <s v="154.sol"/>
    <x v="2"/>
    <n v="0"/>
    <n v="0"/>
    <n v="1"/>
    <n v="1"/>
    <n v="1"/>
    <n v="1"/>
    <n v="0"/>
    <n v="0"/>
    <n v="0"/>
    <n v="0"/>
    <n v="0"/>
    <n v="1"/>
    <n v="0"/>
    <n v="0"/>
    <n v="0"/>
    <n v="2"/>
    <s v=""/>
    <n v="1"/>
    <s v=""/>
  </r>
  <r>
    <s v="155.sol"/>
    <x v="14"/>
    <n v="1"/>
    <n v="1"/>
    <n v="1"/>
    <n v="1"/>
    <n v="1"/>
    <n v="0"/>
    <n v="0"/>
    <n v="0"/>
    <n v="0"/>
    <n v="1"/>
    <n v="1"/>
    <n v="0"/>
    <n v="0"/>
    <n v="1"/>
    <n v="1"/>
    <n v="3"/>
    <n v="1"/>
    <s v=""/>
    <s v=""/>
  </r>
  <r>
    <s v="156.sol"/>
    <x v="28"/>
    <n v="1"/>
    <n v="1"/>
    <n v="0"/>
    <n v="2"/>
    <n v="3"/>
    <n v="0"/>
    <n v="0"/>
    <n v="1"/>
    <n v="-1"/>
    <n v="2"/>
    <n v="0"/>
    <n v="0"/>
    <n v="0"/>
    <n v="1"/>
    <n v="0"/>
    <n v="4"/>
    <n v="1"/>
    <s v=""/>
    <s v=""/>
  </r>
  <r>
    <s v="157.sol"/>
    <x v="6"/>
    <n v="0"/>
    <n v="1"/>
    <n v="1"/>
    <n v="1"/>
    <n v="2"/>
    <n v="0"/>
    <n v="0"/>
    <n v="1"/>
    <n v="1"/>
    <n v="0"/>
    <n v="0"/>
    <n v="0"/>
    <n v="0"/>
    <n v="0"/>
    <n v="0"/>
    <n v="3"/>
    <n v="1"/>
    <s v=""/>
    <s v=""/>
  </r>
  <r>
    <s v="158.sol"/>
    <x v="6"/>
    <n v="1"/>
    <n v="1"/>
    <n v="2"/>
    <n v="1"/>
    <n v="3"/>
    <n v="1"/>
    <n v="0"/>
    <n v="0"/>
    <n v="0"/>
    <n v="0"/>
    <n v="0"/>
    <n v="0"/>
    <n v="0"/>
    <n v="0"/>
    <n v="0"/>
    <n v="4"/>
    <n v="1"/>
    <s v=""/>
    <s v=""/>
  </r>
  <r>
    <s v="159.sol"/>
    <x v="7"/>
    <n v="1"/>
    <n v="1"/>
    <n v="1"/>
    <n v="1"/>
    <n v="2"/>
    <n v="-1"/>
    <n v="0"/>
    <n v="0"/>
    <n v="0"/>
    <n v="0"/>
    <n v="1"/>
    <n v="0"/>
    <n v="0"/>
    <n v="0"/>
    <n v="0"/>
    <n v="3"/>
    <n v="1"/>
    <s v=""/>
    <s v=""/>
  </r>
  <r>
    <s v="160.sol"/>
    <x v="18"/>
    <n v="0"/>
    <n v="1"/>
    <n v="2"/>
    <n v="2"/>
    <n v="2"/>
    <n v="1"/>
    <n v="0"/>
    <n v="0"/>
    <n v="0"/>
    <n v="-1"/>
    <n v="0"/>
    <n v="0"/>
    <n v="0"/>
    <n v="0"/>
    <n v="0"/>
    <n v="3"/>
    <n v="1"/>
    <s v=""/>
    <s v=""/>
  </r>
  <r>
    <s v="161.sol"/>
    <x v="7"/>
    <n v="0"/>
    <n v="0"/>
    <n v="1"/>
    <n v="1"/>
    <n v="1"/>
    <n v="1"/>
    <n v="0"/>
    <n v="1"/>
    <n v="0"/>
    <n v="0"/>
    <n v="0"/>
    <n v="1"/>
    <n v="0"/>
    <n v="0"/>
    <n v="0"/>
    <n v="2"/>
    <s v=""/>
    <n v="1"/>
    <s v=""/>
  </r>
  <r>
    <s v="162.sol"/>
    <x v="22"/>
    <n v="1"/>
    <n v="1"/>
    <n v="2"/>
    <n v="1"/>
    <n v="1"/>
    <n v="0"/>
    <n v="0"/>
    <n v="0"/>
    <n v="0"/>
    <n v="-1"/>
    <n v="1"/>
    <n v="1"/>
    <n v="0"/>
    <n v="0"/>
    <n v="0"/>
    <n v="3"/>
    <s v=""/>
    <n v="1"/>
    <s v=""/>
  </r>
  <r>
    <s v="163.sol"/>
    <x v="23"/>
    <n v="0"/>
    <n v="0"/>
    <n v="1"/>
    <n v="1"/>
    <n v="2"/>
    <n v="2"/>
    <n v="0"/>
    <n v="0"/>
    <n v="1"/>
    <n v="0"/>
    <n v="0"/>
    <n v="1"/>
    <n v="1"/>
    <n v="0"/>
    <n v="0"/>
    <n v="3"/>
    <n v="1"/>
    <s v=""/>
    <s v=""/>
  </r>
  <r>
    <s v="164.sol"/>
    <x v="9"/>
    <n v="0"/>
    <n v="1"/>
    <n v="2"/>
    <n v="2"/>
    <n v="2"/>
    <n v="1"/>
    <n v="0"/>
    <n v="0"/>
    <n v="1"/>
    <n v="-1"/>
    <n v="0"/>
    <n v="0"/>
    <n v="0"/>
    <n v="0"/>
    <n v="0"/>
    <n v="3"/>
    <n v="1"/>
    <s v=""/>
    <s v=""/>
  </r>
  <r>
    <s v="165.sol"/>
    <x v="16"/>
    <n v="1"/>
    <n v="1"/>
    <n v="3"/>
    <n v="3"/>
    <n v="1"/>
    <n v="1"/>
    <n v="0"/>
    <n v="0"/>
    <n v="0"/>
    <n v="0"/>
    <n v="0"/>
    <n v="0"/>
    <n v="-3"/>
    <n v="0"/>
    <n v="0"/>
    <n v="4"/>
    <n v="1"/>
    <s v=""/>
    <s v=""/>
  </r>
  <r>
    <s v="166.sol"/>
    <x v="21"/>
    <n v="1"/>
    <n v="2"/>
    <n v="0"/>
    <n v="2"/>
    <n v="2"/>
    <n v="-1"/>
    <n v="1"/>
    <n v="0"/>
    <n v="0"/>
    <n v="0"/>
    <n v="1"/>
    <n v="0"/>
    <n v="1"/>
    <n v="1"/>
    <n v="0"/>
    <n v="3"/>
    <n v="1"/>
    <s v=""/>
    <s v=""/>
  </r>
  <r>
    <s v="167.sol"/>
    <x v="13"/>
    <n v="0"/>
    <n v="0"/>
    <n v="0"/>
    <n v="1"/>
    <n v="2"/>
    <n v="0"/>
    <n v="0"/>
    <n v="1"/>
    <n v="0"/>
    <n v="1"/>
    <n v="0"/>
    <n v="0"/>
    <n v="0"/>
    <n v="0"/>
    <n v="0"/>
    <n v="3"/>
    <s v=""/>
    <n v="1"/>
    <s v=""/>
  </r>
  <r>
    <s v="168.sol"/>
    <x v="13"/>
    <n v="0"/>
    <n v="0"/>
    <n v="1"/>
    <n v="0"/>
    <n v="2"/>
    <n v="0"/>
    <n v="0"/>
    <n v="1"/>
    <n v="0"/>
    <n v="0"/>
    <n v="1"/>
    <n v="0"/>
    <n v="0"/>
    <n v="0"/>
    <n v="0"/>
    <n v="3"/>
    <s v=""/>
    <n v="1"/>
    <s v=""/>
  </r>
  <r>
    <s v="169.sol"/>
    <x v="3"/>
    <n v="0"/>
    <n v="0"/>
    <n v="1"/>
    <n v="1"/>
    <n v="2"/>
    <n v="1"/>
    <n v="0"/>
    <n v="0"/>
    <n v="0"/>
    <n v="0"/>
    <n v="0"/>
    <n v="0"/>
    <n v="0"/>
    <n v="0"/>
    <n v="0"/>
    <n v="3"/>
    <s v=""/>
    <n v="1"/>
    <s v=""/>
  </r>
  <r>
    <s v="170.sol"/>
    <x v="30"/>
    <n v="0"/>
    <n v="0"/>
    <n v="0"/>
    <n v="0"/>
    <n v="1"/>
    <n v="0"/>
    <n v="0"/>
    <n v="0"/>
    <n v="0"/>
    <n v="0"/>
    <n v="0"/>
    <n v="0"/>
    <n v="0"/>
    <n v="0"/>
    <n v="0"/>
    <n v="1"/>
    <s v=""/>
    <n v="1"/>
    <s v=""/>
  </r>
  <r>
    <s v="171.sol"/>
    <x v="31"/>
    <n v="0"/>
    <n v="0"/>
    <n v="0"/>
    <n v="1"/>
    <n v="1"/>
    <n v="0"/>
    <n v="0"/>
    <n v="0"/>
    <n v="0"/>
    <n v="0"/>
    <n v="0"/>
    <n v="0"/>
    <n v="0"/>
    <n v="0"/>
    <n v="0"/>
    <n v="1"/>
    <s v=""/>
    <n v="1"/>
    <s v=""/>
  </r>
  <r>
    <s v="172.sol"/>
    <x v="24"/>
    <n v="0"/>
    <n v="0"/>
    <n v="1"/>
    <n v="1"/>
    <n v="1"/>
    <n v="0"/>
    <n v="0"/>
    <n v="0"/>
    <n v="0"/>
    <n v="0"/>
    <n v="0"/>
    <n v="0"/>
    <n v="0"/>
    <n v="0"/>
    <n v="0"/>
    <n v="1"/>
    <s v=""/>
    <n v="1"/>
    <s v=""/>
  </r>
  <r>
    <s v="173.sol"/>
    <x v="25"/>
    <n v="0"/>
    <n v="1"/>
    <n v="1"/>
    <n v="1"/>
    <n v="1"/>
    <n v="0"/>
    <n v="0"/>
    <n v="0"/>
    <n v="0"/>
    <n v="0"/>
    <n v="0"/>
    <n v="0"/>
    <n v="0"/>
    <n v="0"/>
    <n v="0"/>
    <n v="1"/>
    <s v=""/>
    <n v="1"/>
    <s v=""/>
  </r>
  <r>
    <s v="174.sol"/>
    <x v="5"/>
    <n v="1"/>
    <n v="1"/>
    <n v="1"/>
    <n v="1"/>
    <n v="1"/>
    <n v="0"/>
    <n v="0"/>
    <n v="0"/>
    <n v="0"/>
    <n v="0"/>
    <n v="0"/>
    <n v="0"/>
    <n v="0"/>
    <n v="0"/>
    <n v="0"/>
    <n v="1"/>
    <s v=""/>
    <n v="1"/>
    <s v=""/>
  </r>
  <r>
    <s v="175.sol"/>
    <x v="17"/>
    <n v="0"/>
    <n v="0"/>
    <n v="0"/>
    <n v="0"/>
    <n v="2"/>
    <n v="1"/>
    <n v="0"/>
    <n v="0"/>
    <n v="0"/>
    <n v="0"/>
    <n v="0"/>
    <n v="0"/>
    <n v="1"/>
    <n v="0"/>
    <n v="0"/>
    <n v="2"/>
    <s v=""/>
    <n v="1"/>
    <s v=""/>
  </r>
  <r>
    <s v="176.sol"/>
    <x v="4"/>
    <n v="0"/>
    <n v="0"/>
    <n v="0"/>
    <n v="1"/>
    <n v="2"/>
    <n v="0"/>
    <n v="0"/>
    <n v="0"/>
    <n v="0"/>
    <n v="1"/>
    <n v="0"/>
    <n v="0"/>
    <n v="0"/>
    <n v="0"/>
    <n v="0"/>
    <n v="2"/>
    <s v=""/>
    <n v="1"/>
    <s v=""/>
  </r>
  <r>
    <s v="177.sol"/>
    <x v="13"/>
    <n v="1"/>
    <n v="1"/>
    <n v="2"/>
    <n v="0"/>
    <n v="0"/>
    <n v="-1"/>
    <n v="0"/>
    <n v="0"/>
    <n v="0"/>
    <n v="0"/>
    <n v="0"/>
    <n v="0"/>
    <n v="0"/>
    <n v="0"/>
    <n v="1"/>
    <n v="2"/>
    <s v=""/>
    <n v="1"/>
    <s v=""/>
  </r>
  <r>
    <s v="178.sol"/>
    <x v="2"/>
    <n v="2"/>
    <n v="0"/>
    <n v="0"/>
    <n v="1"/>
    <n v="0"/>
    <n v="0"/>
    <n v="0"/>
    <n v="0"/>
    <n v="0"/>
    <n v="0"/>
    <n v="0"/>
    <n v="1"/>
    <n v="0"/>
    <n v="1"/>
    <n v="0"/>
    <n v="2"/>
    <s v=""/>
    <n v="1"/>
    <s v=""/>
  </r>
  <r>
    <s v="179.sol"/>
    <x v="14"/>
    <n v="3"/>
    <n v="0"/>
    <n v="0"/>
    <n v="1"/>
    <n v="1"/>
    <n v="0"/>
    <n v="0"/>
    <n v="0"/>
    <n v="0"/>
    <n v="2"/>
    <n v="1"/>
    <n v="0"/>
    <n v="1"/>
    <n v="0"/>
    <n v="0"/>
    <n v="3"/>
    <n v="1"/>
    <s v=""/>
    <s v=""/>
  </r>
  <r>
    <s v="180.sol"/>
    <x v="3"/>
    <n v="0"/>
    <n v="0"/>
    <n v="1"/>
    <n v="2"/>
    <n v="2"/>
    <n v="1"/>
    <n v="0"/>
    <n v="0"/>
    <n v="0"/>
    <n v="0"/>
    <n v="0"/>
    <n v="0"/>
    <n v="0"/>
    <n v="0"/>
    <n v="0"/>
    <n v="2"/>
    <s v=""/>
    <n v="1"/>
    <s v=""/>
  </r>
  <r>
    <s v="181.sol"/>
    <x v="5"/>
    <n v="0"/>
    <n v="0"/>
    <n v="0"/>
    <n v="0"/>
    <n v="1"/>
    <n v="0"/>
    <n v="0"/>
    <n v="0"/>
    <n v="0"/>
    <n v="0"/>
    <n v="0"/>
    <n v="0"/>
    <n v="1"/>
    <n v="0"/>
    <n v="0"/>
    <n v="1"/>
    <s v=""/>
    <n v="1"/>
    <s v=""/>
  </r>
  <r>
    <s v="182.sol"/>
    <x v="0"/>
    <n v="0"/>
    <n v="0"/>
    <n v="0"/>
    <n v="1"/>
    <n v="0"/>
    <n v="0"/>
    <n v="0"/>
    <n v="0"/>
    <n v="0"/>
    <n v="0"/>
    <n v="0"/>
    <n v="1"/>
    <n v="0"/>
    <n v="1"/>
    <n v="0"/>
    <n v="1"/>
    <s v=""/>
    <n v="1"/>
    <s v=""/>
  </r>
  <r>
    <s v="183.sol"/>
    <x v="0"/>
    <n v="0"/>
    <n v="0"/>
    <n v="0"/>
    <n v="0"/>
    <n v="1"/>
    <n v="0"/>
    <n v="0"/>
    <n v="1"/>
    <n v="0"/>
    <n v="1"/>
    <n v="0"/>
    <n v="0"/>
    <n v="0"/>
    <n v="0"/>
    <n v="0"/>
    <n v="1"/>
    <s v=""/>
    <n v="1"/>
    <s v=""/>
  </r>
  <r>
    <s v="184.sol"/>
    <x v="11"/>
    <n v="0"/>
    <n v="1"/>
    <n v="1"/>
    <n v="2"/>
    <n v="1"/>
    <n v="0"/>
    <n v="0"/>
    <n v="0"/>
    <n v="1"/>
    <n v="-1"/>
    <n v="0"/>
    <n v="0"/>
    <n v="0"/>
    <n v="0"/>
    <n v="0"/>
    <n v="2"/>
    <n v="1"/>
    <s v=""/>
    <s v=""/>
  </r>
  <r>
    <s v="185.sol"/>
    <x v="10"/>
    <n v="0"/>
    <n v="2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186.sol"/>
    <x v="13"/>
    <n v="0"/>
    <n v="0"/>
    <n v="2"/>
    <n v="1"/>
    <n v="1"/>
    <n v="0"/>
    <n v="0"/>
    <n v="0"/>
    <n v="1"/>
    <n v="0"/>
    <n v="1"/>
    <n v="0"/>
    <n v="0"/>
    <n v="0"/>
    <n v="0"/>
    <n v="2"/>
    <s v=""/>
    <n v="1"/>
    <s v=""/>
  </r>
  <r>
    <s v="187.sol"/>
    <x v="9"/>
    <n v="0"/>
    <n v="2"/>
    <n v="0"/>
    <n v="1"/>
    <n v="1"/>
    <n v="0"/>
    <n v="0"/>
    <n v="0"/>
    <n v="1"/>
    <n v="0"/>
    <n v="0"/>
    <n v="0"/>
    <n v="2"/>
    <n v="1"/>
    <n v="0"/>
    <n v="2"/>
    <n v="1"/>
    <s v=""/>
    <s v=""/>
  </r>
  <r>
    <s v="188.sol"/>
    <x v="6"/>
    <n v="2"/>
    <n v="1"/>
    <n v="1"/>
    <n v="1"/>
    <n v="1"/>
    <n v="0"/>
    <n v="0"/>
    <n v="0"/>
    <n v="0"/>
    <n v="-1"/>
    <n v="0"/>
    <n v="0"/>
    <n v="0"/>
    <n v="0"/>
    <n v="-1"/>
    <n v="2"/>
    <s v=""/>
    <n v="1"/>
    <s v=""/>
  </r>
  <r>
    <s v="189.sol"/>
    <x v="17"/>
    <n v="2"/>
    <n v="1"/>
    <n v="1"/>
    <n v="1"/>
    <n v="1"/>
    <n v="0"/>
    <n v="0"/>
    <n v="0"/>
    <n v="0"/>
    <n v="-1"/>
    <n v="0"/>
    <n v="0"/>
    <n v="0"/>
    <n v="0"/>
    <n v="0"/>
    <n v="2"/>
    <s v=""/>
    <n v="1"/>
    <s v=""/>
  </r>
  <r>
    <s v="190.sol"/>
    <x v="1"/>
    <n v="2"/>
    <n v="1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191.sol"/>
    <x v="10"/>
    <n v="0"/>
    <n v="0"/>
    <n v="0"/>
    <n v="1"/>
    <n v="1"/>
    <n v="0"/>
    <n v="0"/>
    <n v="0"/>
    <n v="0"/>
    <n v="1"/>
    <n v="0"/>
    <n v="0"/>
    <n v="0"/>
    <n v="0"/>
    <n v="0"/>
    <n v="1"/>
    <s v=""/>
    <n v="1"/>
    <s v=""/>
  </r>
  <r>
    <s v="192.sol"/>
    <x v="3"/>
    <n v="1"/>
    <n v="1"/>
    <n v="0"/>
    <n v="0"/>
    <n v="0"/>
    <n v="0"/>
    <n v="0"/>
    <n v="0"/>
    <n v="0"/>
    <n v="0"/>
    <n v="0"/>
    <n v="0"/>
    <n v="0"/>
    <n v="1"/>
    <n v="1"/>
    <n v="1"/>
    <s v=""/>
    <n v="1"/>
    <s v=""/>
  </r>
  <r>
    <s v="193.sol"/>
    <x v="11"/>
    <n v="1"/>
    <n v="1"/>
    <n v="0"/>
    <n v="0"/>
    <n v="0"/>
    <n v="0"/>
    <n v="0"/>
    <n v="0"/>
    <n v="0"/>
    <n v="0"/>
    <n v="0"/>
    <n v="0"/>
    <n v="1"/>
    <n v="1"/>
    <n v="1"/>
    <n v="1"/>
    <n v="1"/>
    <s v=""/>
    <s v=""/>
  </r>
  <r>
    <s v="194.sol"/>
    <x v="1"/>
    <n v="0"/>
    <n v="0"/>
    <n v="1"/>
    <n v="1"/>
    <n v="1"/>
    <n v="1"/>
    <n v="0"/>
    <n v="0"/>
    <n v="0"/>
    <n v="0"/>
    <n v="0"/>
    <n v="0"/>
    <n v="0"/>
    <n v="0"/>
    <n v="0"/>
    <n v="1"/>
    <s v=""/>
    <n v="1"/>
    <s v=""/>
  </r>
  <r>
    <s v="195.sol"/>
    <x v="2"/>
    <n v="0"/>
    <n v="0"/>
    <n v="0"/>
    <n v="2"/>
    <n v="1"/>
    <n v="1"/>
    <n v="0"/>
    <n v="0"/>
    <n v="0"/>
    <n v="0"/>
    <n v="0"/>
    <n v="0"/>
    <n v="0"/>
    <n v="1"/>
    <n v="0"/>
    <n v="2"/>
    <s v=""/>
    <n v="1"/>
    <s v=""/>
  </r>
  <r>
    <s v="196.sol"/>
    <x v="22"/>
    <n v="2"/>
    <n v="0"/>
    <n v="0"/>
    <n v="0"/>
    <n v="1"/>
    <n v="0"/>
    <n v="0"/>
    <n v="0"/>
    <n v="0"/>
    <n v="1"/>
    <n v="1"/>
    <n v="0"/>
    <n v="0"/>
    <n v="0"/>
    <n v="2"/>
    <n v="2"/>
    <n v="1"/>
    <s v=""/>
    <s v=""/>
  </r>
  <r>
    <s v="197.sol"/>
    <x v="13"/>
    <n v="0"/>
    <n v="2"/>
    <n v="1"/>
    <n v="0"/>
    <n v="1"/>
    <n v="0"/>
    <n v="0"/>
    <n v="1"/>
    <n v="0"/>
    <n v="0"/>
    <n v="0"/>
    <n v="0"/>
    <n v="0"/>
    <n v="0"/>
    <n v="1"/>
    <n v="2"/>
    <s v=""/>
    <n v="1"/>
    <s v=""/>
  </r>
  <r>
    <s v="198.sol"/>
    <x v="18"/>
    <n v="3"/>
    <n v="1"/>
    <n v="0"/>
    <n v="1"/>
    <n v="2"/>
    <n v="0"/>
    <n v="0"/>
    <n v="0"/>
    <n v="0"/>
    <n v="1"/>
    <n v="0"/>
    <n v="0"/>
    <n v="0"/>
    <n v="1"/>
    <n v="0"/>
    <n v="3"/>
    <n v="1"/>
    <s v=""/>
    <s v=""/>
  </r>
  <r>
    <m/>
    <x v="32"/>
    <m/>
    <m/>
    <m/>
    <m/>
    <m/>
    <m/>
    <m/>
    <m/>
    <m/>
    <m/>
    <m/>
    <m/>
    <m/>
    <m/>
    <m/>
    <m/>
    <n v="85"/>
    <n v="113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001.sol"/>
    <x v="0"/>
    <n v="1"/>
    <n v="1"/>
    <n v="1"/>
    <n v="1"/>
    <n v="1"/>
    <n v="0"/>
    <n v="0"/>
    <n v="0"/>
    <n v="0"/>
    <n v="0"/>
    <n v="0"/>
    <n v="0"/>
    <n v="0"/>
    <n v="0"/>
    <n v="0"/>
    <n v="5"/>
    <s v=""/>
    <n v="1"/>
    <s v=""/>
  </r>
  <r>
    <s v="002.sol"/>
    <x v="1"/>
    <n v="0"/>
    <n v="1"/>
    <n v="1"/>
    <n v="1"/>
    <n v="1"/>
    <n v="0"/>
    <n v="0"/>
    <n v="0"/>
    <n v="0"/>
    <n v="0"/>
    <n v="0"/>
    <n v="0"/>
    <n v="0"/>
    <n v="0"/>
    <n v="0"/>
    <n v="4"/>
    <s v=""/>
    <n v="1"/>
    <s v=""/>
  </r>
  <r>
    <s v="003.sol"/>
    <x v="2"/>
    <n v="1"/>
    <n v="1"/>
    <n v="1"/>
    <n v="1"/>
    <n v="1"/>
    <n v="-1"/>
    <n v="0"/>
    <n v="0"/>
    <n v="0"/>
    <n v="0"/>
    <n v="0"/>
    <n v="0"/>
    <n v="0"/>
    <n v="0"/>
    <n v="0"/>
    <n v="4"/>
    <s v=""/>
    <n v="1"/>
    <s v=""/>
  </r>
  <r>
    <s v="004.sol"/>
    <x v="2"/>
    <n v="1"/>
    <n v="1"/>
    <n v="1"/>
    <n v="2"/>
    <n v="2"/>
    <n v="0"/>
    <n v="0"/>
    <n v="0"/>
    <n v="0"/>
    <n v="0"/>
    <n v="0"/>
    <n v="0"/>
    <n v="0"/>
    <n v="0"/>
    <n v="0"/>
    <n v="6"/>
    <s v=""/>
    <n v="1"/>
    <s v=""/>
  </r>
  <r>
    <s v="005.sol"/>
    <x v="3"/>
    <n v="1"/>
    <n v="1"/>
    <n v="1"/>
    <n v="1"/>
    <n v="2"/>
    <n v="0"/>
    <n v="0"/>
    <n v="0"/>
    <n v="0"/>
    <n v="0"/>
    <n v="0"/>
    <n v="0"/>
    <n v="0"/>
    <n v="0"/>
    <n v="0"/>
    <n v="5"/>
    <s v=""/>
    <n v="1"/>
    <s v=""/>
  </r>
  <r>
    <s v="006.sol"/>
    <x v="4"/>
    <n v="1"/>
    <n v="1"/>
    <n v="1"/>
    <n v="1"/>
    <n v="1"/>
    <n v="0"/>
    <n v="0"/>
    <n v="0"/>
    <n v="0"/>
    <n v="0"/>
    <n v="0"/>
    <n v="0"/>
    <n v="0"/>
    <n v="0"/>
    <n v="0"/>
    <n v="4"/>
    <s v=""/>
    <n v="1"/>
    <s v=""/>
  </r>
  <r>
    <s v="007.sol"/>
    <x v="5"/>
    <n v="0"/>
    <n v="0"/>
    <n v="1"/>
    <n v="1"/>
    <n v="1"/>
    <n v="0"/>
    <n v="0"/>
    <n v="0"/>
    <n v="0"/>
    <n v="0"/>
    <n v="0"/>
    <n v="0"/>
    <n v="0"/>
    <n v="0"/>
    <n v="0"/>
    <n v="3"/>
    <s v=""/>
    <n v="1"/>
    <s v=""/>
  </r>
  <r>
    <s v="008.sol"/>
    <x v="3"/>
    <n v="0"/>
    <n v="1"/>
    <n v="1"/>
    <n v="1"/>
    <n v="1"/>
    <n v="0"/>
    <n v="0"/>
    <n v="0"/>
    <n v="0"/>
    <n v="-1"/>
    <n v="0"/>
    <n v="0"/>
    <n v="0"/>
    <n v="0"/>
    <n v="0"/>
    <n v="3"/>
    <s v=""/>
    <n v="1"/>
    <s v=""/>
  </r>
  <r>
    <s v="009.sol"/>
    <x v="2"/>
    <n v="0"/>
    <n v="0"/>
    <n v="0"/>
    <n v="0"/>
    <n v="2"/>
    <n v="0"/>
    <n v="0"/>
    <n v="1"/>
    <n v="0"/>
    <n v="1"/>
    <n v="0"/>
    <n v="0"/>
    <n v="0"/>
    <n v="0"/>
    <n v="0"/>
    <n v="3"/>
    <s v=""/>
    <n v="1"/>
    <s v=""/>
  </r>
  <r>
    <s v="010.sol"/>
    <x v="6"/>
    <n v="1"/>
    <n v="1"/>
    <n v="1"/>
    <n v="2"/>
    <n v="2"/>
    <n v="-1"/>
    <n v="0"/>
    <n v="0"/>
    <n v="0"/>
    <n v="0"/>
    <n v="0"/>
    <n v="0"/>
    <n v="0"/>
    <n v="0"/>
    <n v="0"/>
    <n v="5"/>
    <s v=""/>
    <n v="1"/>
    <s v=""/>
  </r>
  <r>
    <s v="011.sol"/>
    <x v="4"/>
    <n v="0"/>
    <n v="1"/>
    <n v="1"/>
    <n v="1"/>
    <n v="2"/>
    <n v="0"/>
    <n v="0"/>
    <n v="0"/>
    <n v="0"/>
    <n v="0"/>
    <n v="0"/>
    <n v="0"/>
    <n v="0"/>
    <n v="0"/>
    <n v="0"/>
    <n v="4"/>
    <s v=""/>
    <n v="1"/>
    <s v=""/>
  </r>
  <r>
    <s v="012.sol"/>
    <x v="7"/>
    <n v="0"/>
    <n v="1"/>
    <n v="1"/>
    <n v="1"/>
    <n v="2"/>
    <n v="0"/>
    <n v="0"/>
    <n v="1"/>
    <n v="0"/>
    <n v="0"/>
    <n v="-1"/>
    <n v="0"/>
    <n v="0"/>
    <n v="0"/>
    <n v="0"/>
    <n v="4"/>
    <s v=""/>
    <n v="1"/>
    <s v=""/>
  </r>
  <r>
    <s v="013.sol"/>
    <x v="8"/>
    <n v="0"/>
    <n v="1"/>
    <n v="1"/>
    <n v="1"/>
    <n v="1"/>
    <n v="0"/>
    <n v="0"/>
    <n v="1"/>
    <n v="1"/>
    <n v="1"/>
    <n v="0"/>
    <n v="0"/>
    <n v="0"/>
    <n v="0"/>
    <n v="0"/>
    <n v="4"/>
    <n v="1"/>
    <s v=""/>
    <s v=""/>
  </r>
  <r>
    <s v="014.sol"/>
    <x v="9"/>
    <n v="0"/>
    <n v="1"/>
    <n v="1"/>
    <n v="1"/>
    <n v="3"/>
    <n v="0"/>
    <n v="0"/>
    <n v="1"/>
    <n v="0"/>
    <n v="0"/>
    <n v="0"/>
    <n v="0"/>
    <n v="0"/>
    <n v="0"/>
    <n v="0"/>
    <n v="5"/>
    <s v=""/>
    <n v="1"/>
    <s v=""/>
  </r>
  <r>
    <s v="015.sol"/>
    <x v="6"/>
    <n v="1"/>
    <n v="1"/>
    <n v="1"/>
    <n v="1"/>
    <n v="1"/>
    <n v="-1"/>
    <n v="0"/>
    <n v="0"/>
    <n v="0"/>
    <n v="0"/>
    <n v="0"/>
    <n v="0"/>
    <n v="-1"/>
    <n v="0"/>
    <n v="0"/>
    <n v="3"/>
    <s v=""/>
    <n v="1"/>
    <s v=""/>
  </r>
  <r>
    <s v="016.sol"/>
    <x v="10"/>
    <n v="0"/>
    <n v="1"/>
    <n v="1"/>
    <n v="1"/>
    <n v="1"/>
    <n v="0"/>
    <n v="0"/>
    <n v="0"/>
    <n v="0"/>
    <n v="0"/>
    <n v="0"/>
    <n v="0"/>
    <n v="0"/>
    <n v="0"/>
    <n v="0"/>
    <n v="3"/>
    <s v=""/>
    <n v="1"/>
    <s v=""/>
  </r>
  <r>
    <s v="017.sol"/>
    <x v="9"/>
    <n v="1"/>
    <n v="0"/>
    <n v="1"/>
    <n v="1"/>
    <n v="1"/>
    <n v="0"/>
    <n v="-1"/>
    <n v="0"/>
    <n v="0"/>
    <n v="1"/>
    <n v="0"/>
    <n v="0"/>
    <n v="0"/>
    <n v="0"/>
    <n v="0"/>
    <n v="3"/>
    <s v=""/>
    <n v="1"/>
    <s v=""/>
  </r>
  <r>
    <s v="018.sol"/>
    <x v="11"/>
    <n v="1"/>
    <n v="1"/>
    <n v="1"/>
    <n v="1"/>
    <n v="1"/>
    <n v="-1"/>
    <n v="0"/>
    <n v="0"/>
    <n v="1"/>
    <n v="0"/>
    <n v="1"/>
    <n v="0"/>
    <n v="0"/>
    <n v="0"/>
    <n v="0"/>
    <n v="4"/>
    <s v=""/>
    <n v="1"/>
    <s v=""/>
  </r>
  <r>
    <s v="019.sol"/>
    <x v="12"/>
    <n v="1"/>
    <n v="1"/>
    <n v="1"/>
    <n v="1"/>
    <n v="2"/>
    <n v="-1"/>
    <n v="0"/>
    <n v="0"/>
    <n v="0"/>
    <n v="0"/>
    <n v="0"/>
    <n v="0"/>
    <n v="0"/>
    <n v="0"/>
    <n v="0"/>
    <n v="4"/>
    <s v=""/>
    <n v="1"/>
    <s v=""/>
  </r>
  <r>
    <s v="020.sol"/>
    <x v="6"/>
    <n v="1"/>
    <n v="1"/>
    <n v="1"/>
    <n v="2"/>
    <n v="2"/>
    <n v="0"/>
    <n v="0"/>
    <n v="0"/>
    <n v="0"/>
    <n v="1"/>
    <n v="0"/>
    <n v="0"/>
    <n v="0"/>
    <n v="0"/>
    <n v="0"/>
    <n v="5"/>
    <s v=""/>
    <n v="1"/>
    <s v=""/>
  </r>
  <r>
    <s v="021.sol"/>
    <x v="12"/>
    <n v="0"/>
    <n v="0"/>
    <n v="1"/>
    <n v="1"/>
    <n v="1"/>
    <n v="0"/>
    <n v="0"/>
    <n v="0"/>
    <n v="1"/>
    <n v="0"/>
    <n v="1"/>
    <n v="0"/>
    <n v="0"/>
    <n v="0"/>
    <n v="0"/>
    <n v="3"/>
    <s v=""/>
    <n v="1"/>
    <s v=""/>
  </r>
  <r>
    <s v="022.sol"/>
    <x v="13"/>
    <n v="1"/>
    <n v="2"/>
    <n v="2"/>
    <n v="0"/>
    <n v="1"/>
    <n v="0"/>
    <n v="0"/>
    <n v="1"/>
    <n v="0"/>
    <n v="0"/>
    <n v="0"/>
    <n v="0"/>
    <n v="0"/>
    <n v="0"/>
    <n v="2"/>
    <n v="5"/>
    <n v="1"/>
    <s v=""/>
    <s v=""/>
  </r>
  <r>
    <s v="023.sol"/>
    <x v="14"/>
    <n v="2"/>
    <n v="2"/>
    <n v="1"/>
    <n v="1"/>
    <n v="2"/>
    <n v="-2"/>
    <n v="0"/>
    <n v="0"/>
    <n v="0"/>
    <n v="1"/>
    <n v="0"/>
    <n v="0"/>
    <n v="0"/>
    <n v="0"/>
    <n v="0"/>
    <n v="5"/>
    <n v="1"/>
    <s v=""/>
    <s v=""/>
  </r>
  <r>
    <s v="024.sol"/>
    <x v="15"/>
    <n v="0"/>
    <n v="0"/>
    <n v="1"/>
    <n v="0"/>
    <n v="1"/>
    <n v="0"/>
    <n v="0"/>
    <n v="1"/>
    <n v="1"/>
    <n v="1"/>
    <n v="0"/>
    <n v="1"/>
    <n v="1"/>
    <n v="-1"/>
    <n v="0"/>
    <n v="3"/>
    <n v="1"/>
    <s v=""/>
    <s v=""/>
  </r>
  <r>
    <s v="025.sol"/>
    <x v="16"/>
    <n v="1"/>
    <n v="1"/>
    <n v="1"/>
    <n v="1"/>
    <n v="3"/>
    <n v="0"/>
    <n v="0"/>
    <n v="0"/>
    <n v="0"/>
    <n v="0"/>
    <n v="0"/>
    <n v="0"/>
    <n v="0"/>
    <n v="0"/>
    <n v="0"/>
    <n v="5"/>
    <s v=""/>
    <n v="1"/>
    <s v=""/>
  </r>
  <r>
    <s v="026.sol"/>
    <x v="6"/>
    <n v="0"/>
    <n v="1"/>
    <n v="2"/>
    <n v="2"/>
    <n v="2"/>
    <n v="0"/>
    <n v="0"/>
    <n v="0"/>
    <n v="1"/>
    <n v="0"/>
    <n v="0"/>
    <n v="0"/>
    <n v="0"/>
    <n v="0"/>
    <n v="0"/>
    <n v="5"/>
    <s v=""/>
    <n v="1"/>
    <s v=""/>
  </r>
  <r>
    <s v="027.sol"/>
    <x v="7"/>
    <n v="0"/>
    <n v="1"/>
    <n v="1"/>
    <n v="2"/>
    <n v="1"/>
    <n v="0"/>
    <n v="0"/>
    <n v="0"/>
    <n v="2"/>
    <n v="0"/>
    <n v="0"/>
    <n v="0"/>
    <n v="0"/>
    <n v="0"/>
    <n v="0"/>
    <n v="4"/>
    <s v=""/>
    <n v="1"/>
    <s v=""/>
  </r>
  <r>
    <s v="028.sol"/>
    <x v="8"/>
    <n v="1"/>
    <n v="2"/>
    <n v="1"/>
    <n v="1"/>
    <n v="2"/>
    <n v="0"/>
    <n v="0"/>
    <n v="0"/>
    <n v="0"/>
    <n v="0"/>
    <n v="0"/>
    <n v="0"/>
    <n v="2"/>
    <n v="0"/>
    <n v="0"/>
    <n v="5"/>
    <n v="1"/>
    <s v=""/>
    <s v=""/>
  </r>
  <r>
    <s v="029.sol"/>
    <x v="17"/>
    <n v="2"/>
    <n v="2"/>
    <n v="1"/>
    <n v="1"/>
    <n v="1"/>
    <n v="-2"/>
    <n v="0"/>
    <n v="0"/>
    <n v="0"/>
    <n v="0"/>
    <n v="0"/>
    <n v="0"/>
    <n v="0"/>
    <n v="0"/>
    <n v="0"/>
    <n v="4"/>
    <s v=""/>
    <n v="1"/>
    <s v=""/>
  </r>
  <r>
    <s v="030.sol"/>
    <x v="18"/>
    <n v="1"/>
    <n v="1"/>
    <n v="0"/>
    <n v="2"/>
    <n v="0"/>
    <n v="0"/>
    <n v="1"/>
    <n v="0"/>
    <n v="0"/>
    <n v="0"/>
    <n v="0"/>
    <n v="1"/>
    <n v="0"/>
    <n v="2"/>
    <n v="0"/>
    <n v="4"/>
    <s v=""/>
    <n v="1"/>
    <s v=""/>
  </r>
  <r>
    <s v="031.sol"/>
    <x v="3"/>
    <n v="0"/>
    <n v="1"/>
    <n v="1"/>
    <n v="1"/>
    <n v="1"/>
    <n v="0"/>
    <n v="0"/>
    <n v="0"/>
    <n v="1"/>
    <n v="0"/>
    <n v="0"/>
    <n v="0"/>
    <n v="0"/>
    <n v="0"/>
    <n v="0"/>
    <n v="3"/>
    <s v=""/>
    <n v="1"/>
    <s v=""/>
  </r>
  <r>
    <s v="032.sol"/>
    <x v="16"/>
    <n v="1"/>
    <n v="1"/>
    <n v="1"/>
    <n v="1"/>
    <n v="1"/>
    <n v="-1"/>
    <n v="0"/>
    <n v="0"/>
    <n v="0"/>
    <n v="0"/>
    <n v="0"/>
    <n v="0"/>
    <n v="0"/>
    <n v="0"/>
    <n v="0"/>
    <n v="3"/>
    <s v=""/>
    <n v="1"/>
    <s v=""/>
  </r>
  <r>
    <s v="033.sol"/>
    <x v="11"/>
    <n v="1"/>
    <n v="2"/>
    <n v="1"/>
    <n v="2"/>
    <n v="2"/>
    <n v="0"/>
    <n v="0"/>
    <n v="0"/>
    <n v="0"/>
    <n v="0"/>
    <n v="-1"/>
    <n v="0"/>
    <n v="1"/>
    <n v="0"/>
    <n v="0"/>
    <n v="5"/>
    <n v="1"/>
    <s v=""/>
    <s v=""/>
  </r>
  <r>
    <s v="034.sol"/>
    <x v="17"/>
    <n v="1"/>
    <n v="1"/>
    <n v="1"/>
    <n v="1"/>
    <n v="0"/>
    <n v="-1"/>
    <n v="0"/>
    <n v="0"/>
    <n v="1"/>
    <n v="0"/>
    <n v="0"/>
    <n v="1"/>
    <n v="0"/>
    <n v="0"/>
    <n v="0"/>
    <n v="3"/>
    <s v=""/>
    <n v="1"/>
    <s v=""/>
  </r>
  <r>
    <s v="035.sol"/>
    <x v="12"/>
    <n v="1"/>
    <n v="1"/>
    <n v="1"/>
    <n v="1"/>
    <n v="2"/>
    <n v="0"/>
    <n v="0"/>
    <n v="0"/>
    <n v="0"/>
    <n v="0"/>
    <n v="0"/>
    <n v="0"/>
    <n v="1"/>
    <n v="0"/>
    <n v="0"/>
    <n v="4"/>
    <s v=""/>
    <n v="1"/>
    <s v=""/>
  </r>
  <r>
    <s v="036.sol"/>
    <x v="19"/>
    <n v="1"/>
    <n v="2"/>
    <n v="2"/>
    <n v="2"/>
    <n v="2"/>
    <n v="0"/>
    <n v="0"/>
    <n v="0"/>
    <n v="0"/>
    <n v="-1"/>
    <n v="0"/>
    <n v="0"/>
    <n v="0"/>
    <n v="0"/>
    <n v="-1"/>
    <n v="5"/>
    <n v="1"/>
    <s v=""/>
    <s v=""/>
  </r>
  <r>
    <s v="037.sol"/>
    <x v="9"/>
    <n v="1"/>
    <n v="1"/>
    <n v="1"/>
    <n v="2"/>
    <n v="2"/>
    <n v="0"/>
    <n v="0"/>
    <n v="0"/>
    <n v="0"/>
    <n v="0"/>
    <n v="0"/>
    <n v="0"/>
    <n v="0"/>
    <n v="0"/>
    <n v="-1"/>
    <n v="4"/>
    <s v=""/>
    <n v="1"/>
    <s v=""/>
  </r>
  <r>
    <s v="038.sol"/>
    <x v="1"/>
    <n v="1"/>
    <n v="1"/>
    <n v="1"/>
    <n v="1"/>
    <n v="1"/>
    <n v="0"/>
    <n v="0"/>
    <n v="0"/>
    <n v="0"/>
    <n v="0"/>
    <n v="0"/>
    <n v="0"/>
    <n v="0"/>
    <n v="0"/>
    <n v="0"/>
    <n v="3"/>
    <s v=""/>
    <n v="1"/>
    <s v=""/>
  </r>
  <r>
    <s v="039.sol"/>
    <x v="12"/>
    <n v="0"/>
    <n v="0"/>
    <n v="1"/>
    <n v="2"/>
    <n v="2"/>
    <n v="1"/>
    <n v="0"/>
    <n v="0"/>
    <n v="0"/>
    <n v="0"/>
    <n v="0"/>
    <n v="0"/>
    <n v="0"/>
    <n v="0"/>
    <n v="0"/>
    <n v="5"/>
    <s v=""/>
    <n v="1"/>
    <s v=""/>
  </r>
  <r>
    <s v="040.sol"/>
    <x v="16"/>
    <n v="0"/>
    <n v="0"/>
    <n v="1"/>
    <n v="1"/>
    <n v="2"/>
    <n v="1"/>
    <n v="0"/>
    <n v="0"/>
    <n v="0"/>
    <n v="0"/>
    <n v="0"/>
    <n v="0"/>
    <n v="0"/>
    <n v="0"/>
    <n v="0"/>
    <n v="4"/>
    <s v=""/>
    <n v="1"/>
    <s v=""/>
  </r>
  <r>
    <s v="041.sol"/>
    <x v="0"/>
    <n v="0"/>
    <n v="0"/>
    <n v="1"/>
    <n v="1"/>
    <n v="1"/>
    <n v="1"/>
    <n v="0"/>
    <n v="0"/>
    <n v="0"/>
    <n v="0"/>
    <n v="0"/>
    <n v="0"/>
    <n v="0"/>
    <n v="0"/>
    <n v="0"/>
    <n v="3"/>
    <s v=""/>
    <n v="1"/>
    <s v=""/>
  </r>
  <r>
    <s v="042.sol"/>
    <x v="6"/>
    <n v="1"/>
    <n v="1"/>
    <n v="1"/>
    <n v="2"/>
    <n v="2"/>
    <n v="0"/>
    <n v="0"/>
    <n v="-1"/>
    <n v="0"/>
    <n v="0"/>
    <n v="0"/>
    <n v="0"/>
    <n v="0"/>
    <n v="0"/>
    <n v="0"/>
    <n v="5"/>
    <s v=""/>
    <n v="1"/>
    <s v=""/>
  </r>
  <r>
    <s v="043.sol"/>
    <x v="3"/>
    <n v="0"/>
    <n v="0"/>
    <n v="0"/>
    <n v="0"/>
    <n v="1"/>
    <n v="0"/>
    <n v="0"/>
    <n v="1"/>
    <n v="0"/>
    <n v="1"/>
    <n v="0"/>
    <n v="0"/>
    <n v="0"/>
    <n v="0"/>
    <n v="0"/>
    <n v="2"/>
    <s v=""/>
    <n v="1"/>
    <s v=""/>
  </r>
  <r>
    <s v="044.sol"/>
    <x v="9"/>
    <n v="0"/>
    <n v="1"/>
    <n v="1"/>
    <n v="2"/>
    <n v="2"/>
    <n v="1"/>
    <n v="0"/>
    <n v="0"/>
    <n v="0"/>
    <n v="0"/>
    <n v="0"/>
    <n v="0"/>
    <n v="0"/>
    <n v="0"/>
    <n v="0"/>
    <n v="5"/>
    <s v=""/>
    <n v="1"/>
    <s v=""/>
  </r>
  <r>
    <s v="045.sol"/>
    <x v="12"/>
    <n v="1"/>
    <n v="1"/>
    <n v="1"/>
    <n v="2"/>
    <n v="3"/>
    <n v="0"/>
    <n v="0"/>
    <n v="0"/>
    <n v="0"/>
    <n v="0"/>
    <n v="0"/>
    <n v="0"/>
    <n v="0"/>
    <n v="0"/>
    <n v="0"/>
    <n v="6"/>
    <s v=""/>
    <n v="1"/>
    <s v=""/>
  </r>
  <r>
    <s v="046.sol"/>
    <x v="12"/>
    <n v="1"/>
    <n v="1"/>
    <n v="1"/>
    <n v="1"/>
    <n v="2"/>
    <n v="0"/>
    <n v="0"/>
    <n v="0"/>
    <n v="-1"/>
    <n v="0"/>
    <n v="0"/>
    <n v="0"/>
    <n v="0"/>
    <n v="0"/>
    <n v="0"/>
    <n v="4"/>
    <s v=""/>
    <n v="1"/>
    <s v=""/>
  </r>
  <r>
    <s v="047.sol"/>
    <x v="6"/>
    <n v="0"/>
    <n v="0"/>
    <n v="1"/>
    <n v="1"/>
    <n v="2"/>
    <n v="0"/>
    <n v="0"/>
    <n v="1"/>
    <n v="0"/>
    <n v="1"/>
    <n v="0"/>
    <n v="0"/>
    <n v="0"/>
    <n v="0"/>
    <n v="0"/>
    <n v="4"/>
    <s v=""/>
    <n v="1"/>
    <s v=""/>
  </r>
  <r>
    <s v="048.sol"/>
    <x v="16"/>
    <n v="1"/>
    <n v="1"/>
    <n v="1"/>
    <n v="2"/>
    <n v="2"/>
    <n v="0"/>
    <n v="0"/>
    <n v="0"/>
    <n v="0"/>
    <n v="0"/>
    <n v="0"/>
    <n v="0"/>
    <n v="0"/>
    <n v="0"/>
    <n v="0"/>
    <n v="5"/>
    <s v=""/>
    <n v="1"/>
    <s v=""/>
  </r>
  <r>
    <s v="049.sol"/>
    <x v="2"/>
    <n v="0"/>
    <n v="1"/>
    <n v="1"/>
    <n v="1"/>
    <n v="2"/>
    <n v="0"/>
    <n v="0"/>
    <n v="1"/>
    <n v="0"/>
    <n v="0"/>
    <n v="0"/>
    <n v="0"/>
    <n v="0"/>
    <n v="0"/>
    <n v="0"/>
    <n v="4"/>
    <s v=""/>
    <n v="1"/>
    <s v=""/>
  </r>
  <r>
    <s v="050.sol"/>
    <x v="11"/>
    <n v="1"/>
    <n v="1"/>
    <n v="1"/>
    <n v="0"/>
    <n v="2"/>
    <n v="-1"/>
    <n v="0"/>
    <n v="1"/>
    <n v="0"/>
    <n v="0"/>
    <n v="1"/>
    <n v="0"/>
    <n v="0"/>
    <n v="0"/>
    <n v="0"/>
    <n v="4"/>
    <s v=""/>
    <n v="1"/>
    <s v=""/>
  </r>
  <r>
    <s v="051.sol"/>
    <x v="9"/>
    <n v="1"/>
    <n v="1"/>
    <n v="2"/>
    <n v="2"/>
    <n v="3"/>
    <n v="0"/>
    <n v="0"/>
    <n v="0"/>
    <n v="0"/>
    <n v="0"/>
    <n v="0"/>
    <n v="0"/>
    <n v="0"/>
    <n v="0"/>
    <n v="0"/>
    <n v="6"/>
    <s v=""/>
    <n v="1"/>
    <s v=""/>
  </r>
  <r>
    <s v="052.sol"/>
    <x v="0"/>
    <n v="1"/>
    <n v="1"/>
    <n v="1"/>
    <n v="1"/>
    <n v="2"/>
    <n v="0"/>
    <n v="0"/>
    <n v="0"/>
    <n v="0"/>
    <n v="0"/>
    <n v="0"/>
    <n v="0"/>
    <n v="0"/>
    <n v="0"/>
    <n v="0"/>
    <n v="4"/>
    <s v=""/>
    <n v="1"/>
    <s v=""/>
  </r>
  <r>
    <s v="053.sol"/>
    <x v="20"/>
    <n v="0"/>
    <n v="0"/>
    <n v="0"/>
    <n v="1"/>
    <n v="1"/>
    <n v="0"/>
    <n v="0"/>
    <n v="0"/>
    <n v="0"/>
    <n v="0"/>
    <n v="0"/>
    <n v="0"/>
    <n v="0"/>
    <n v="0"/>
    <n v="0"/>
    <n v="2"/>
    <s v=""/>
    <n v="1"/>
    <s v=""/>
  </r>
  <r>
    <s v="054.sol"/>
    <x v="10"/>
    <n v="0"/>
    <n v="0"/>
    <n v="1"/>
    <n v="1"/>
    <n v="2"/>
    <n v="0"/>
    <n v="0"/>
    <n v="0"/>
    <n v="0"/>
    <n v="0"/>
    <n v="0"/>
    <n v="0"/>
    <n v="0"/>
    <n v="0"/>
    <n v="0"/>
    <n v="3"/>
    <s v=""/>
    <n v="1"/>
    <s v=""/>
  </r>
  <r>
    <s v="055.sol"/>
    <x v="4"/>
    <n v="0"/>
    <n v="0"/>
    <n v="0"/>
    <n v="0"/>
    <n v="0"/>
    <n v="0"/>
    <n v="0"/>
    <n v="0"/>
    <n v="0"/>
    <n v="0"/>
    <n v="0"/>
    <n v="1"/>
    <n v="1"/>
    <n v="0"/>
    <n v="0"/>
    <n v="1"/>
    <s v=""/>
    <n v="1"/>
    <s v=""/>
  </r>
  <r>
    <s v="056.sol"/>
    <x v="0"/>
    <n v="0"/>
    <n v="1"/>
    <n v="1"/>
    <n v="1"/>
    <n v="3"/>
    <n v="0"/>
    <n v="0"/>
    <n v="0"/>
    <n v="0"/>
    <n v="0"/>
    <n v="0"/>
    <n v="0"/>
    <n v="0"/>
    <n v="0"/>
    <n v="0"/>
    <n v="4"/>
    <s v=""/>
    <n v="1"/>
    <s v=""/>
  </r>
  <r>
    <s v="057.sol"/>
    <x v="21"/>
    <n v="0"/>
    <n v="0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058.sol"/>
    <x v="16"/>
    <n v="0"/>
    <n v="0"/>
    <n v="0"/>
    <n v="1"/>
    <n v="1"/>
    <n v="0"/>
    <n v="0"/>
    <n v="0"/>
    <n v="0"/>
    <n v="0"/>
    <n v="0"/>
    <n v="1"/>
    <n v="1"/>
    <n v="0"/>
    <n v="0"/>
    <n v="2"/>
    <s v=""/>
    <n v="1"/>
    <s v=""/>
  </r>
  <r>
    <s v="059.sol"/>
    <x v="6"/>
    <n v="1"/>
    <n v="0"/>
    <n v="0"/>
    <n v="0"/>
    <n v="1"/>
    <n v="0"/>
    <n v="0"/>
    <n v="0"/>
    <n v="0"/>
    <n v="0"/>
    <n v="0"/>
    <n v="1"/>
    <n v="2"/>
    <n v="0"/>
    <n v="0"/>
    <n v="2"/>
    <n v="1"/>
    <s v=""/>
    <s v=""/>
  </r>
  <r>
    <s v="060.sol"/>
    <x v="2"/>
    <n v="1"/>
    <n v="1"/>
    <n v="1"/>
    <n v="1"/>
    <n v="4"/>
    <n v="0"/>
    <n v="0"/>
    <n v="0"/>
    <n v="0"/>
    <n v="0"/>
    <n v="0"/>
    <n v="0"/>
    <n v="0"/>
    <n v="0"/>
    <n v="0"/>
    <n v="5"/>
    <s v=""/>
    <n v="1"/>
    <s v=""/>
  </r>
  <r>
    <s v="061.sol"/>
    <x v="4"/>
    <n v="0"/>
    <n v="0"/>
    <n v="1"/>
    <n v="1"/>
    <n v="1"/>
    <n v="0"/>
    <n v="0"/>
    <n v="0"/>
    <n v="0"/>
    <n v="0"/>
    <n v="0"/>
    <n v="1"/>
    <n v="0"/>
    <n v="0"/>
    <n v="0"/>
    <n v="2"/>
    <s v=""/>
    <n v="1"/>
    <s v=""/>
  </r>
  <r>
    <s v="062.sol"/>
    <x v="8"/>
    <n v="1"/>
    <n v="1"/>
    <n v="0"/>
    <n v="1"/>
    <n v="2"/>
    <n v="-1"/>
    <n v="0"/>
    <n v="0"/>
    <n v="0"/>
    <n v="0"/>
    <n v="0"/>
    <n v="0"/>
    <n v="2"/>
    <n v="0"/>
    <n v="0"/>
    <n v="3"/>
    <n v="1"/>
    <s v=""/>
    <s v=""/>
  </r>
  <r>
    <s v="063.sol"/>
    <x v="12"/>
    <n v="0"/>
    <n v="1"/>
    <n v="1"/>
    <n v="1"/>
    <n v="1"/>
    <n v="0"/>
    <n v="0"/>
    <n v="0"/>
    <n v="0"/>
    <n v="-1"/>
    <n v="0"/>
    <n v="0"/>
    <n v="0"/>
    <n v="0"/>
    <n v="-1"/>
    <n v="2"/>
    <s v=""/>
    <n v="1"/>
    <s v=""/>
  </r>
  <r>
    <s v="064.sol"/>
    <x v="7"/>
    <n v="0"/>
    <n v="0"/>
    <n v="1"/>
    <n v="1"/>
    <n v="1"/>
    <n v="0"/>
    <n v="0"/>
    <n v="0"/>
    <n v="1"/>
    <n v="0"/>
    <n v="1"/>
    <n v="0"/>
    <n v="0"/>
    <n v="0"/>
    <n v="-1"/>
    <n v="2"/>
    <s v=""/>
    <n v="1"/>
    <s v=""/>
  </r>
  <r>
    <s v="065.sol"/>
    <x v="2"/>
    <n v="0"/>
    <n v="0"/>
    <n v="1"/>
    <n v="1"/>
    <n v="1"/>
    <n v="2"/>
    <n v="0"/>
    <n v="0"/>
    <n v="0"/>
    <n v="0"/>
    <n v="0"/>
    <n v="0"/>
    <n v="0"/>
    <n v="0"/>
    <n v="0"/>
    <n v="2"/>
    <s v=""/>
    <n v="1"/>
    <s v=""/>
  </r>
  <r>
    <s v="066.sol"/>
    <x v="6"/>
    <n v="1"/>
    <n v="0"/>
    <n v="2"/>
    <n v="2"/>
    <n v="3"/>
    <n v="0"/>
    <n v="0"/>
    <n v="0"/>
    <n v="0"/>
    <n v="0"/>
    <n v="0"/>
    <n v="1"/>
    <n v="0"/>
    <n v="0"/>
    <n v="0"/>
    <n v="4"/>
    <n v="1"/>
    <s v=""/>
    <s v=""/>
  </r>
  <r>
    <s v="067.sol"/>
    <x v="4"/>
    <n v="0"/>
    <n v="1"/>
    <n v="1"/>
    <n v="2"/>
    <n v="2"/>
    <n v="0"/>
    <n v="0"/>
    <n v="0"/>
    <n v="0"/>
    <n v="0"/>
    <n v="0"/>
    <n v="0"/>
    <n v="0"/>
    <n v="0"/>
    <n v="0"/>
    <n v="3"/>
    <s v=""/>
    <n v="1"/>
    <s v=""/>
  </r>
  <r>
    <s v="068.sol"/>
    <x v="6"/>
    <n v="0"/>
    <n v="0"/>
    <n v="1"/>
    <n v="2"/>
    <n v="2"/>
    <n v="0"/>
    <n v="0"/>
    <n v="0"/>
    <n v="1"/>
    <n v="0"/>
    <n v="1"/>
    <n v="0"/>
    <n v="0"/>
    <n v="0"/>
    <n v="0"/>
    <n v="3"/>
    <n v="1"/>
    <s v=""/>
    <s v=""/>
  </r>
  <r>
    <s v="069.sol"/>
    <x v="22"/>
    <n v="0"/>
    <n v="1"/>
    <n v="1"/>
    <n v="1"/>
    <n v="1"/>
    <n v="0"/>
    <n v="0"/>
    <n v="0"/>
    <n v="1"/>
    <n v="-1"/>
    <n v="0"/>
    <n v="0"/>
    <n v="0"/>
    <n v="0"/>
    <n v="-1"/>
    <n v="2"/>
    <s v=""/>
    <n v="1"/>
    <s v=""/>
  </r>
  <r>
    <s v="070.sol"/>
    <x v="8"/>
    <n v="0"/>
    <n v="1"/>
    <n v="1"/>
    <n v="1"/>
    <n v="2"/>
    <n v="2"/>
    <n v="0"/>
    <n v="0"/>
    <n v="0"/>
    <n v="0"/>
    <n v="0"/>
    <n v="0"/>
    <n v="1"/>
    <n v="0"/>
    <n v="0"/>
    <n v="3"/>
    <n v="1"/>
    <s v=""/>
    <s v=""/>
  </r>
  <r>
    <s v="071.sol"/>
    <x v="14"/>
    <n v="0"/>
    <n v="1"/>
    <n v="1"/>
    <n v="0"/>
    <n v="1"/>
    <n v="0"/>
    <n v="0"/>
    <n v="2"/>
    <n v="1"/>
    <n v="0"/>
    <n v="0"/>
    <n v="0"/>
    <n v="1"/>
    <n v="-1"/>
    <n v="0"/>
    <n v="2"/>
    <n v="1"/>
    <s v=""/>
    <s v=""/>
  </r>
  <r>
    <s v="072.sol"/>
    <x v="2"/>
    <n v="0"/>
    <n v="1"/>
    <n v="1"/>
    <n v="2"/>
    <n v="2"/>
    <n v="0"/>
    <n v="0"/>
    <n v="0"/>
    <n v="1"/>
    <n v="0"/>
    <n v="0"/>
    <n v="0"/>
    <n v="0"/>
    <n v="0"/>
    <n v="0"/>
    <n v="3"/>
    <s v=""/>
    <n v="1"/>
    <s v=""/>
  </r>
  <r>
    <s v="073.sol"/>
    <x v="7"/>
    <n v="1"/>
    <n v="1"/>
    <n v="1"/>
    <n v="1"/>
    <n v="2"/>
    <n v="0"/>
    <n v="0"/>
    <n v="1"/>
    <n v="0"/>
    <n v="1"/>
    <n v="0"/>
    <n v="0"/>
    <n v="0"/>
    <n v="0"/>
    <n v="0"/>
    <n v="3"/>
    <s v=""/>
    <n v="1"/>
    <s v=""/>
  </r>
  <r>
    <s v="074.sol"/>
    <x v="5"/>
    <n v="0"/>
    <n v="1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075.sol"/>
    <x v="12"/>
    <n v="0"/>
    <n v="1"/>
    <n v="1"/>
    <n v="1"/>
    <n v="1"/>
    <n v="0"/>
    <n v="0"/>
    <n v="0"/>
    <n v="1"/>
    <n v="0"/>
    <n v="0"/>
    <n v="-1"/>
    <n v="0"/>
    <n v="0"/>
    <n v="0"/>
    <n v="2"/>
    <s v=""/>
    <n v="1"/>
    <s v=""/>
  </r>
  <r>
    <s v="076.sol"/>
    <x v="19"/>
    <n v="1"/>
    <n v="1"/>
    <n v="0"/>
    <n v="1"/>
    <n v="1"/>
    <n v="-1"/>
    <n v="0"/>
    <n v="0"/>
    <n v="0"/>
    <n v="0"/>
    <n v="0"/>
    <n v="0"/>
    <n v="1"/>
    <n v="1"/>
    <n v="-1"/>
    <n v="2"/>
    <s v=""/>
    <n v="1"/>
    <s v=""/>
  </r>
  <r>
    <s v="077.sol"/>
    <x v="11"/>
    <n v="0"/>
    <n v="0"/>
    <n v="1"/>
    <n v="1"/>
    <n v="1"/>
    <n v="2"/>
    <n v="0"/>
    <n v="1"/>
    <n v="0"/>
    <n v="0"/>
    <n v="0"/>
    <n v="1"/>
    <n v="0"/>
    <n v="0"/>
    <n v="0"/>
    <n v="2"/>
    <s v=""/>
    <n v="1"/>
    <s v=""/>
  </r>
  <r>
    <s v="078.sol"/>
    <x v="2"/>
    <n v="1"/>
    <n v="1"/>
    <n v="1"/>
    <n v="3"/>
    <n v="3"/>
    <n v="0"/>
    <n v="0"/>
    <n v="0"/>
    <n v="0"/>
    <n v="0"/>
    <n v="0"/>
    <n v="0"/>
    <n v="0"/>
    <n v="0"/>
    <n v="0"/>
    <n v="4"/>
    <s v=""/>
    <n v="1"/>
    <s v=""/>
  </r>
  <r>
    <s v="079.sol"/>
    <x v="0"/>
    <n v="0"/>
    <n v="1"/>
    <n v="1"/>
    <n v="1"/>
    <n v="1"/>
    <n v="0"/>
    <n v="0"/>
    <n v="0"/>
    <n v="1"/>
    <n v="0"/>
    <n v="0"/>
    <n v="0"/>
    <n v="0"/>
    <n v="0"/>
    <n v="0"/>
    <n v="2"/>
    <s v=""/>
    <n v="1"/>
    <s v=""/>
  </r>
  <r>
    <s v="080.sol"/>
    <x v="22"/>
    <n v="0"/>
    <n v="1"/>
    <n v="1"/>
    <n v="1"/>
    <n v="1"/>
    <n v="0"/>
    <n v="0"/>
    <n v="1"/>
    <n v="1"/>
    <n v="0"/>
    <n v="-1"/>
    <n v="0"/>
    <n v="0"/>
    <n v="0"/>
    <n v="0"/>
    <n v="2"/>
    <s v=""/>
    <n v="1"/>
    <s v=""/>
  </r>
  <r>
    <s v="081.sol"/>
    <x v="22"/>
    <n v="0"/>
    <n v="1"/>
    <n v="1"/>
    <n v="1"/>
    <n v="1"/>
    <n v="0"/>
    <n v="0"/>
    <n v="1"/>
    <n v="1"/>
    <n v="0"/>
    <n v="0"/>
    <n v="0"/>
    <n v="0"/>
    <n v="0"/>
    <n v="-1"/>
    <n v="2"/>
    <s v=""/>
    <n v="1"/>
    <s v=""/>
  </r>
  <r>
    <s v="082.sol"/>
    <x v="12"/>
    <n v="1"/>
    <n v="1"/>
    <n v="1"/>
    <n v="2"/>
    <n v="2"/>
    <n v="0"/>
    <n v="0"/>
    <n v="0"/>
    <n v="0"/>
    <n v="1"/>
    <n v="0"/>
    <n v="0"/>
    <n v="0"/>
    <n v="0"/>
    <n v="0"/>
    <n v="3"/>
    <s v=""/>
    <n v="1"/>
    <s v=""/>
  </r>
  <r>
    <s v="083.sol"/>
    <x v="9"/>
    <n v="1"/>
    <n v="1"/>
    <n v="1"/>
    <n v="1"/>
    <n v="1"/>
    <n v="-1"/>
    <n v="0"/>
    <n v="0"/>
    <n v="0"/>
    <n v="0"/>
    <n v="0"/>
    <n v="0"/>
    <n v="-1"/>
    <n v="0"/>
    <n v="0"/>
    <n v="2"/>
    <s v=""/>
    <n v="1"/>
    <s v=""/>
  </r>
  <r>
    <s v="084.sol"/>
    <x v="3"/>
    <n v="1"/>
    <n v="1"/>
    <n v="1"/>
    <n v="1"/>
    <n v="1"/>
    <n v="-1"/>
    <n v="0"/>
    <n v="0"/>
    <n v="0"/>
    <n v="0"/>
    <n v="0"/>
    <n v="0"/>
    <n v="0"/>
    <n v="0"/>
    <n v="0"/>
    <n v="2"/>
    <s v=""/>
    <n v="1"/>
    <s v=""/>
  </r>
  <r>
    <s v="085.sol"/>
    <x v="10"/>
    <n v="1"/>
    <n v="1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086.sol"/>
    <x v="9"/>
    <n v="1"/>
    <n v="0"/>
    <n v="0"/>
    <n v="2"/>
    <n v="3"/>
    <n v="0"/>
    <n v="0"/>
    <n v="0"/>
    <n v="0"/>
    <n v="1"/>
    <n v="0"/>
    <n v="0"/>
    <n v="0"/>
    <n v="0"/>
    <n v="0"/>
    <n v="5"/>
    <s v=""/>
    <n v="1"/>
    <s v=""/>
  </r>
  <r>
    <s v="087.sol"/>
    <x v="2"/>
    <n v="0"/>
    <n v="0"/>
    <n v="1"/>
    <n v="2"/>
    <n v="2"/>
    <n v="1"/>
    <n v="0"/>
    <n v="0"/>
    <n v="0"/>
    <n v="0"/>
    <n v="0"/>
    <n v="0"/>
    <n v="0"/>
    <n v="0"/>
    <n v="0"/>
    <n v="4"/>
    <s v=""/>
    <n v="1"/>
    <s v=""/>
  </r>
  <r>
    <s v="088.sol"/>
    <x v="6"/>
    <n v="0"/>
    <n v="0"/>
    <n v="2"/>
    <n v="2"/>
    <n v="3"/>
    <n v="1"/>
    <n v="0"/>
    <n v="0"/>
    <n v="0"/>
    <n v="0"/>
    <n v="0"/>
    <n v="0"/>
    <n v="0"/>
    <n v="0"/>
    <n v="0"/>
    <n v="5"/>
    <s v=""/>
    <n v="1"/>
    <s v=""/>
  </r>
  <r>
    <s v="089.sol"/>
    <x v="12"/>
    <n v="0"/>
    <n v="1"/>
    <n v="1"/>
    <n v="1"/>
    <n v="3"/>
    <n v="1"/>
    <n v="0"/>
    <n v="0"/>
    <n v="0"/>
    <n v="0"/>
    <n v="0"/>
    <n v="0"/>
    <n v="0"/>
    <n v="0"/>
    <n v="0"/>
    <n v="4"/>
    <s v=""/>
    <n v="1"/>
    <s v=""/>
  </r>
  <r>
    <s v="090.sol"/>
    <x v="3"/>
    <n v="1"/>
    <n v="1"/>
    <n v="1"/>
    <n v="1"/>
    <n v="3"/>
    <n v="0"/>
    <n v="0"/>
    <n v="0"/>
    <n v="0"/>
    <n v="0"/>
    <n v="0"/>
    <n v="0"/>
    <n v="0"/>
    <n v="0"/>
    <n v="0"/>
    <n v="4"/>
    <s v=""/>
    <n v="1"/>
    <s v=""/>
  </r>
  <r>
    <s v="091.sol"/>
    <x v="0"/>
    <n v="0"/>
    <n v="0"/>
    <n v="0"/>
    <n v="1"/>
    <n v="2"/>
    <n v="0"/>
    <n v="0"/>
    <n v="0"/>
    <n v="0"/>
    <n v="1"/>
    <n v="0"/>
    <n v="0"/>
    <n v="0"/>
    <n v="0"/>
    <n v="0"/>
    <n v="3"/>
    <s v=""/>
    <n v="1"/>
    <s v=""/>
  </r>
  <r>
    <s v="092.sol"/>
    <x v="9"/>
    <n v="0"/>
    <n v="0"/>
    <n v="1"/>
    <n v="0"/>
    <n v="0"/>
    <n v="1"/>
    <n v="0"/>
    <n v="0"/>
    <n v="0"/>
    <n v="0"/>
    <n v="0"/>
    <n v="0"/>
    <n v="0"/>
    <n v="0"/>
    <n v="2"/>
    <n v="2"/>
    <s v=""/>
    <n v="1"/>
    <s v=""/>
  </r>
  <r>
    <s v="093.sol"/>
    <x v="6"/>
    <n v="0"/>
    <n v="0"/>
    <n v="1"/>
    <n v="0"/>
    <n v="3"/>
    <n v="0"/>
    <n v="0"/>
    <n v="1"/>
    <n v="0"/>
    <n v="0"/>
    <n v="1"/>
    <n v="0"/>
    <n v="0"/>
    <n v="0"/>
    <n v="0"/>
    <n v="4"/>
    <s v=""/>
    <n v="1"/>
    <s v=""/>
  </r>
  <r>
    <s v="094.sol"/>
    <x v="1"/>
    <n v="0"/>
    <n v="0"/>
    <n v="0"/>
    <n v="1"/>
    <n v="1"/>
    <n v="0"/>
    <n v="0"/>
    <n v="0"/>
    <n v="0"/>
    <n v="1"/>
    <n v="0"/>
    <n v="0"/>
    <n v="0"/>
    <n v="0"/>
    <n v="0"/>
    <n v="2"/>
    <s v=""/>
    <n v="1"/>
    <s v=""/>
  </r>
  <r>
    <s v="095.sol"/>
    <x v="7"/>
    <n v="0"/>
    <n v="0"/>
    <n v="1"/>
    <n v="2"/>
    <n v="2"/>
    <n v="0"/>
    <n v="0"/>
    <n v="1"/>
    <n v="0"/>
    <n v="0"/>
    <n v="0"/>
    <n v="1"/>
    <n v="0"/>
    <n v="0"/>
    <n v="0"/>
    <n v="4"/>
    <s v=""/>
    <n v="1"/>
    <s v=""/>
  </r>
  <r>
    <s v="096.sol"/>
    <x v="11"/>
    <n v="0"/>
    <n v="0"/>
    <n v="1"/>
    <n v="0"/>
    <n v="1"/>
    <n v="0"/>
    <n v="0"/>
    <n v="1"/>
    <n v="0"/>
    <n v="0"/>
    <n v="0"/>
    <n v="2"/>
    <n v="1"/>
    <n v="0"/>
    <n v="0"/>
    <n v="3"/>
    <n v="1"/>
    <s v=""/>
    <s v=""/>
  </r>
  <r>
    <s v="097.sol"/>
    <x v="7"/>
    <n v="0"/>
    <n v="0"/>
    <n v="2"/>
    <n v="1"/>
    <n v="2"/>
    <n v="0"/>
    <n v="0"/>
    <n v="0"/>
    <n v="1"/>
    <n v="0"/>
    <n v="1"/>
    <n v="0"/>
    <n v="0"/>
    <n v="0"/>
    <n v="0"/>
    <n v="4"/>
    <s v=""/>
    <n v="1"/>
    <s v=""/>
  </r>
  <r>
    <s v="098.sol"/>
    <x v="11"/>
    <n v="0"/>
    <n v="1"/>
    <n v="1"/>
    <n v="2"/>
    <n v="1"/>
    <n v="0"/>
    <n v="0"/>
    <n v="0"/>
    <n v="1"/>
    <n v="2"/>
    <n v="0"/>
    <n v="0"/>
    <n v="0"/>
    <n v="0"/>
    <n v="0"/>
    <n v="4"/>
    <n v="1"/>
    <s v=""/>
    <s v=""/>
  </r>
  <r>
    <s v="099.sol"/>
    <x v="9"/>
    <n v="0"/>
    <n v="0"/>
    <n v="0"/>
    <n v="1"/>
    <n v="0"/>
    <n v="0"/>
    <n v="0"/>
    <n v="1"/>
    <n v="0"/>
    <n v="0"/>
    <n v="0"/>
    <n v="1"/>
    <n v="0"/>
    <n v="1"/>
    <n v="0"/>
    <n v="2"/>
    <s v=""/>
    <n v="1"/>
    <s v=""/>
  </r>
  <r>
    <s v="100.sol"/>
    <x v="8"/>
    <n v="0"/>
    <n v="1"/>
    <n v="1"/>
    <n v="3"/>
    <n v="2"/>
    <n v="0"/>
    <n v="0"/>
    <n v="0"/>
    <n v="2"/>
    <n v="0"/>
    <n v="0"/>
    <n v="0"/>
    <n v="0"/>
    <n v="0"/>
    <n v="0"/>
    <n v="5"/>
    <s v=""/>
    <n v="1"/>
    <s v=""/>
  </r>
  <r>
    <s v="101.sol"/>
    <x v="8"/>
    <n v="1"/>
    <n v="1"/>
    <n v="1"/>
    <n v="1"/>
    <n v="1"/>
    <n v="0"/>
    <n v="0"/>
    <n v="-1"/>
    <n v="0"/>
    <n v="-1"/>
    <n v="0"/>
    <n v="0"/>
    <n v="1"/>
    <n v="0"/>
    <n v="0"/>
    <n v="3"/>
    <s v=""/>
    <n v="1"/>
    <s v=""/>
  </r>
  <r>
    <s v="102.sol"/>
    <x v="9"/>
    <n v="0"/>
    <n v="1"/>
    <n v="1"/>
    <n v="1"/>
    <n v="1"/>
    <n v="0"/>
    <n v="0"/>
    <n v="0"/>
    <n v="2"/>
    <n v="0"/>
    <n v="0"/>
    <n v="0"/>
    <n v="0"/>
    <n v="0"/>
    <n v="0"/>
    <n v="3"/>
    <s v=""/>
    <n v="1"/>
    <s v=""/>
  </r>
  <r>
    <s v="103.sol"/>
    <x v="12"/>
    <n v="1"/>
    <n v="0"/>
    <n v="2"/>
    <n v="2"/>
    <n v="1"/>
    <n v="0"/>
    <n v="0"/>
    <n v="0"/>
    <n v="0"/>
    <n v="0"/>
    <n v="0"/>
    <n v="1"/>
    <n v="0"/>
    <n v="0"/>
    <n v="0"/>
    <n v="4"/>
    <s v=""/>
    <n v="1"/>
    <s v=""/>
  </r>
  <r>
    <s v="104.sol"/>
    <x v="22"/>
    <n v="0"/>
    <n v="1"/>
    <n v="2"/>
    <n v="0"/>
    <n v="0"/>
    <n v="0"/>
    <n v="0"/>
    <n v="0"/>
    <n v="1"/>
    <n v="0"/>
    <n v="0"/>
    <n v="0"/>
    <n v="0"/>
    <n v="0"/>
    <n v="2"/>
    <n v="3"/>
    <s v=""/>
    <n v="1"/>
    <s v=""/>
  </r>
  <r>
    <s v="105.sol"/>
    <x v="11"/>
    <n v="1"/>
    <n v="0"/>
    <n v="0"/>
    <n v="2"/>
    <n v="2"/>
    <n v="0"/>
    <n v="0"/>
    <n v="0"/>
    <n v="0"/>
    <n v="1"/>
    <n v="0"/>
    <n v="1"/>
    <n v="1"/>
    <n v="0"/>
    <n v="0"/>
    <n v="4"/>
    <s v=""/>
    <n v="1"/>
    <s v=""/>
  </r>
  <r>
    <s v="106.sol"/>
    <x v="13"/>
    <n v="2"/>
    <n v="1"/>
    <n v="1"/>
    <n v="2"/>
    <n v="1"/>
    <n v="0"/>
    <n v="0"/>
    <n v="-2"/>
    <n v="1"/>
    <n v="0"/>
    <n v="0"/>
    <n v="0"/>
    <n v="0"/>
    <n v="0"/>
    <n v="0"/>
    <n v="4"/>
    <s v=""/>
    <n v="1"/>
    <s v=""/>
  </r>
  <r>
    <s v="107.sol"/>
    <x v="16"/>
    <n v="0"/>
    <n v="0"/>
    <n v="1"/>
    <n v="1"/>
    <n v="0"/>
    <n v="0"/>
    <n v="0"/>
    <n v="0"/>
    <n v="1"/>
    <n v="0"/>
    <n v="0"/>
    <n v="1"/>
    <n v="0"/>
    <n v="0"/>
    <n v="0"/>
    <n v="2"/>
    <s v=""/>
    <n v="1"/>
    <s v=""/>
  </r>
  <r>
    <s v="108.sol"/>
    <x v="22"/>
    <n v="1"/>
    <n v="0"/>
    <n v="2"/>
    <n v="1"/>
    <n v="2"/>
    <n v="0"/>
    <n v="0"/>
    <n v="0"/>
    <n v="0"/>
    <n v="0"/>
    <n v="1"/>
    <n v="1"/>
    <n v="0"/>
    <n v="0"/>
    <n v="0"/>
    <n v="4"/>
    <n v="1"/>
    <s v=""/>
    <s v=""/>
  </r>
  <r>
    <s v="109.sol"/>
    <x v="13"/>
    <n v="2"/>
    <n v="2"/>
    <n v="1"/>
    <n v="1"/>
    <n v="1"/>
    <n v="0"/>
    <n v="0"/>
    <n v="0"/>
    <n v="-1"/>
    <n v="0"/>
    <n v="-1"/>
    <n v="0"/>
    <n v="0"/>
    <n v="0"/>
    <n v="1"/>
    <n v="4"/>
    <s v=""/>
    <n v="1"/>
    <s v=""/>
  </r>
  <r>
    <s v="110.sol"/>
    <x v="17"/>
    <n v="1"/>
    <n v="1"/>
    <n v="1"/>
    <n v="2"/>
    <n v="2"/>
    <n v="0"/>
    <n v="0"/>
    <n v="1"/>
    <n v="0"/>
    <n v="0"/>
    <n v="0"/>
    <n v="0"/>
    <n v="0"/>
    <n v="0"/>
    <n v="-1"/>
    <n v="4"/>
    <s v=""/>
    <n v="1"/>
    <s v=""/>
  </r>
  <r>
    <s v="111.sol"/>
    <x v="3"/>
    <n v="1"/>
    <n v="1"/>
    <n v="1"/>
    <n v="2"/>
    <n v="2"/>
    <n v="0"/>
    <n v="0"/>
    <n v="0"/>
    <n v="0"/>
    <n v="0"/>
    <n v="0"/>
    <n v="0"/>
    <n v="0"/>
    <n v="0"/>
    <n v="0"/>
    <n v="4"/>
    <s v=""/>
    <n v="1"/>
    <s v=""/>
  </r>
  <r>
    <s v="112.sol"/>
    <x v="16"/>
    <n v="1"/>
    <n v="1"/>
    <n v="1"/>
    <n v="1"/>
    <n v="1"/>
    <n v="1"/>
    <n v="0"/>
    <n v="0"/>
    <n v="0"/>
    <n v="0"/>
    <n v="0"/>
    <n v="0"/>
    <n v="0"/>
    <n v="0"/>
    <n v="0"/>
    <n v="3"/>
    <s v=""/>
    <n v="1"/>
    <s v=""/>
  </r>
  <r>
    <s v="113.sol"/>
    <x v="2"/>
    <n v="0"/>
    <n v="0"/>
    <n v="1"/>
    <n v="1"/>
    <n v="3"/>
    <n v="1"/>
    <n v="0"/>
    <n v="0"/>
    <n v="0"/>
    <n v="0"/>
    <n v="0"/>
    <n v="0"/>
    <n v="0"/>
    <n v="0"/>
    <n v="0"/>
    <n v="4"/>
    <s v=""/>
    <n v="1"/>
    <s v=""/>
  </r>
  <r>
    <s v="114.sol"/>
    <x v="3"/>
    <n v="0"/>
    <n v="0"/>
    <n v="1"/>
    <n v="1"/>
    <n v="2"/>
    <n v="0"/>
    <n v="0"/>
    <n v="0"/>
    <n v="0"/>
    <n v="1"/>
    <n v="0"/>
    <n v="0"/>
    <n v="0"/>
    <n v="0"/>
    <n v="0"/>
    <n v="3"/>
    <s v=""/>
    <n v="1"/>
    <s v=""/>
  </r>
  <r>
    <s v="115.sol"/>
    <x v="22"/>
    <n v="0"/>
    <n v="0"/>
    <n v="0"/>
    <n v="1"/>
    <n v="2"/>
    <n v="0"/>
    <n v="0"/>
    <n v="1"/>
    <n v="0"/>
    <n v="0"/>
    <n v="1"/>
    <n v="0"/>
    <n v="0"/>
    <n v="1"/>
    <n v="0"/>
    <n v="3"/>
    <s v=""/>
    <n v="1"/>
    <s v=""/>
  </r>
  <r>
    <s v="116.sol"/>
    <x v="19"/>
    <n v="0"/>
    <n v="1"/>
    <n v="0"/>
    <n v="2"/>
    <n v="0"/>
    <n v="0"/>
    <n v="0"/>
    <n v="0"/>
    <n v="1"/>
    <n v="0"/>
    <n v="0"/>
    <n v="0"/>
    <n v="0"/>
    <n v="3"/>
    <n v="0"/>
    <n v="3"/>
    <n v="1"/>
    <s v=""/>
    <s v=""/>
  </r>
  <r>
    <s v="117.sol"/>
    <x v="11"/>
    <n v="0"/>
    <n v="0"/>
    <n v="1"/>
    <n v="3"/>
    <n v="1"/>
    <n v="0"/>
    <n v="0"/>
    <n v="0"/>
    <n v="1"/>
    <n v="0"/>
    <n v="0"/>
    <n v="2"/>
    <n v="0"/>
    <n v="0"/>
    <n v="0"/>
    <n v="4"/>
    <s v=""/>
    <n v="1"/>
    <s v=""/>
  </r>
  <r>
    <s v="118.sol"/>
    <x v="7"/>
    <n v="0"/>
    <n v="1"/>
    <n v="2"/>
    <n v="2"/>
    <n v="3"/>
    <n v="1"/>
    <n v="0"/>
    <n v="0"/>
    <n v="0"/>
    <n v="0"/>
    <n v="0"/>
    <n v="0"/>
    <n v="0"/>
    <n v="0"/>
    <n v="0"/>
    <n v="5"/>
    <s v=""/>
    <n v="1"/>
    <s v=""/>
  </r>
  <r>
    <s v="119.sol"/>
    <x v="16"/>
    <n v="0"/>
    <n v="1"/>
    <n v="0"/>
    <n v="0"/>
    <n v="1"/>
    <n v="0"/>
    <n v="0"/>
    <n v="0"/>
    <n v="1"/>
    <n v="0"/>
    <n v="0"/>
    <n v="0"/>
    <n v="1"/>
    <n v="0"/>
    <n v="0"/>
    <n v="2"/>
    <s v=""/>
    <n v="1"/>
    <s v=""/>
  </r>
  <r>
    <s v="120.sol"/>
    <x v="8"/>
    <n v="1"/>
    <n v="1"/>
    <n v="1"/>
    <n v="1"/>
    <n v="1"/>
    <n v="-1"/>
    <n v="0"/>
    <n v="0"/>
    <n v="1"/>
    <n v="0"/>
    <n v="0"/>
    <n v="0"/>
    <n v="1"/>
    <n v="0"/>
    <n v="0"/>
    <n v="3"/>
    <n v="1"/>
    <s v=""/>
    <s v=""/>
  </r>
  <r>
    <s v="121.sol"/>
    <x v="8"/>
    <n v="0"/>
    <n v="0"/>
    <n v="2"/>
    <n v="2"/>
    <n v="1"/>
    <n v="1"/>
    <n v="0"/>
    <n v="0"/>
    <n v="0"/>
    <n v="0"/>
    <n v="0"/>
    <n v="0"/>
    <n v="-2"/>
    <n v="0"/>
    <n v="0"/>
    <n v="3"/>
    <s v=""/>
    <n v="1"/>
    <s v=""/>
  </r>
  <r>
    <s v="122.sol"/>
    <x v="18"/>
    <n v="1"/>
    <n v="1"/>
    <n v="1"/>
    <n v="1"/>
    <n v="1"/>
    <n v="0"/>
    <n v="0"/>
    <n v="0"/>
    <n v="0"/>
    <n v="0"/>
    <n v="1"/>
    <n v="-1"/>
    <n v="-1"/>
    <n v="1"/>
    <n v="0"/>
    <n v="3"/>
    <s v=""/>
    <n v="1"/>
    <s v=""/>
  </r>
  <r>
    <s v="123.sol"/>
    <x v="9"/>
    <n v="0"/>
    <n v="0"/>
    <n v="2"/>
    <n v="1"/>
    <n v="1"/>
    <n v="0"/>
    <n v="0"/>
    <n v="0"/>
    <n v="1"/>
    <n v="0"/>
    <n v="0"/>
    <n v="1"/>
    <n v="0"/>
    <n v="0"/>
    <n v="0"/>
    <n v="3"/>
    <s v=""/>
    <n v="1"/>
    <s v=""/>
  </r>
  <r>
    <s v="124.sol"/>
    <x v="12"/>
    <n v="1"/>
    <n v="1"/>
    <n v="2"/>
    <n v="2"/>
    <n v="3"/>
    <n v="0"/>
    <n v="0"/>
    <n v="0"/>
    <n v="0"/>
    <n v="0"/>
    <n v="0"/>
    <n v="0"/>
    <n v="0"/>
    <n v="0"/>
    <n v="0"/>
    <n v="5"/>
    <s v=""/>
    <n v="1"/>
    <s v=""/>
  </r>
  <r>
    <s v="125.sol"/>
    <x v="9"/>
    <n v="0"/>
    <n v="1"/>
    <n v="0"/>
    <n v="1"/>
    <n v="2"/>
    <n v="0"/>
    <n v="1"/>
    <n v="0"/>
    <n v="0"/>
    <n v="0"/>
    <n v="0"/>
    <n v="0"/>
    <n v="1"/>
    <n v="0"/>
    <n v="0"/>
    <n v="3"/>
    <s v=""/>
    <n v="1"/>
    <s v=""/>
  </r>
  <r>
    <s v="126.sol"/>
    <x v="13"/>
    <n v="0"/>
    <n v="2"/>
    <n v="2"/>
    <n v="2"/>
    <n v="1"/>
    <n v="0"/>
    <n v="0"/>
    <n v="0"/>
    <n v="1"/>
    <n v="0"/>
    <n v="0"/>
    <n v="-1"/>
    <n v="-1"/>
    <n v="0"/>
    <n v="0"/>
    <n v="4"/>
    <n v="1"/>
    <s v=""/>
    <s v=""/>
  </r>
  <r>
    <s v="127.sol"/>
    <x v="2"/>
    <n v="1"/>
    <n v="1"/>
    <n v="0"/>
    <n v="0"/>
    <n v="1"/>
    <n v="-1"/>
    <n v="0"/>
    <n v="0"/>
    <n v="0"/>
    <n v="0"/>
    <n v="0"/>
    <n v="0"/>
    <n v="1"/>
    <n v="0"/>
    <n v="0"/>
    <n v="2"/>
    <s v=""/>
    <n v="1"/>
    <s v=""/>
  </r>
  <r>
    <s v="128.sol"/>
    <x v="13"/>
    <n v="2"/>
    <n v="1"/>
    <n v="2"/>
    <n v="1"/>
    <n v="1"/>
    <n v="-1"/>
    <n v="0"/>
    <n v="0"/>
    <n v="0"/>
    <n v="0"/>
    <n v="2"/>
    <n v="0"/>
    <n v="0"/>
    <n v="0"/>
    <n v="0"/>
    <n v="4"/>
    <n v="1"/>
    <s v=""/>
    <s v=""/>
  </r>
  <r>
    <s v="129.sol"/>
    <x v="7"/>
    <n v="2"/>
    <n v="1"/>
    <n v="1"/>
    <n v="1"/>
    <n v="1"/>
    <n v="-1"/>
    <n v="-1"/>
    <n v="0"/>
    <n v="0"/>
    <n v="0"/>
    <n v="0"/>
    <n v="0"/>
    <n v="0"/>
    <n v="0"/>
    <n v="0"/>
    <n v="3"/>
    <s v=""/>
    <n v="1"/>
    <s v=""/>
  </r>
  <r>
    <s v="130.sol"/>
    <x v="9"/>
    <n v="1"/>
    <n v="1"/>
    <n v="1"/>
    <n v="2"/>
    <n v="2"/>
    <n v="0"/>
    <n v="0"/>
    <n v="0"/>
    <n v="0"/>
    <n v="0"/>
    <n v="0"/>
    <n v="0"/>
    <n v="1"/>
    <n v="0"/>
    <n v="0"/>
    <n v="4"/>
    <s v=""/>
    <n v="1"/>
    <s v=""/>
  </r>
  <r>
    <s v="131.sol"/>
    <x v="6"/>
    <n v="0"/>
    <n v="2"/>
    <n v="1"/>
    <n v="1"/>
    <n v="1"/>
    <n v="0"/>
    <n v="0"/>
    <n v="0"/>
    <n v="1"/>
    <n v="0"/>
    <n v="0"/>
    <n v="-1"/>
    <n v="0"/>
    <n v="0"/>
    <n v="0"/>
    <n v="3"/>
    <s v=""/>
    <n v="1"/>
    <s v=""/>
  </r>
  <r>
    <s v="132.sol"/>
    <x v="6"/>
    <n v="2"/>
    <n v="1"/>
    <n v="1"/>
    <n v="2"/>
    <n v="2"/>
    <n v="0"/>
    <n v="0"/>
    <n v="0"/>
    <n v="0"/>
    <n v="0"/>
    <n v="0"/>
    <n v="0"/>
    <n v="0"/>
    <n v="0"/>
    <n v="-1"/>
    <n v="4"/>
    <s v=""/>
    <n v="1"/>
    <s v=""/>
  </r>
  <r>
    <s v="133.sol"/>
    <x v="1"/>
    <n v="0"/>
    <n v="1"/>
    <n v="1"/>
    <n v="1"/>
    <n v="2"/>
    <n v="0"/>
    <n v="0"/>
    <n v="0"/>
    <n v="0"/>
    <n v="0"/>
    <n v="0"/>
    <n v="0"/>
    <n v="0"/>
    <n v="0"/>
    <n v="0"/>
    <n v="3"/>
    <s v=""/>
    <n v="1"/>
    <s v=""/>
  </r>
  <r>
    <s v="134.sol"/>
    <x v="9"/>
    <n v="0"/>
    <n v="0"/>
    <n v="1"/>
    <n v="1"/>
    <n v="2"/>
    <n v="1"/>
    <n v="0"/>
    <n v="0"/>
    <n v="0"/>
    <n v="0"/>
    <n v="0"/>
    <n v="0"/>
    <n v="1"/>
    <n v="0"/>
    <n v="0"/>
    <n v="3"/>
    <s v=""/>
    <n v="1"/>
    <s v=""/>
  </r>
  <r>
    <s v="135.sol"/>
    <x v="9"/>
    <n v="0"/>
    <n v="0"/>
    <n v="1"/>
    <n v="1"/>
    <n v="2"/>
    <n v="0"/>
    <n v="1"/>
    <n v="0"/>
    <n v="0"/>
    <n v="0"/>
    <n v="0"/>
    <n v="1"/>
    <n v="0"/>
    <n v="0"/>
    <n v="0"/>
    <n v="3"/>
    <s v=""/>
    <n v="1"/>
    <s v=""/>
  </r>
  <r>
    <s v="136.sol"/>
    <x v="6"/>
    <n v="0"/>
    <n v="0"/>
    <n v="0"/>
    <n v="1"/>
    <n v="1"/>
    <n v="0"/>
    <n v="1"/>
    <n v="0"/>
    <n v="0"/>
    <n v="0"/>
    <n v="0"/>
    <n v="1"/>
    <n v="1"/>
    <n v="0"/>
    <n v="0"/>
    <n v="2"/>
    <s v=""/>
    <n v="1"/>
    <s v=""/>
  </r>
  <r>
    <s v="137.sol"/>
    <x v="18"/>
    <n v="0"/>
    <n v="1"/>
    <n v="1"/>
    <n v="2"/>
    <n v="1"/>
    <n v="1"/>
    <n v="0"/>
    <n v="0"/>
    <n v="0"/>
    <n v="0"/>
    <n v="0"/>
    <n v="-1"/>
    <n v="-1"/>
    <n v="1"/>
    <n v="0"/>
    <n v="3"/>
    <s v=""/>
    <n v="1"/>
    <s v=""/>
  </r>
  <r>
    <s v="138.sol"/>
    <x v="8"/>
    <n v="0"/>
    <n v="1"/>
    <n v="1"/>
    <n v="1"/>
    <n v="2"/>
    <n v="2"/>
    <n v="0"/>
    <n v="0"/>
    <n v="0"/>
    <n v="0"/>
    <n v="0"/>
    <n v="-1"/>
    <n v="0"/>
    <n v="0"/>
    <n v="0"/>
    <n v="3"/>
    <s v=""/>
    <n v="1"/>
    <s v=""/>
  </r>
  <r>
    <s v="139.sol"/>
    <x v="9"/>
    <n v="0"/>
    <n v="1"/>
    <n v="2"/>
    <n v="1"/>
    <n v="3"/>
    <n v="0"/>
    <n v="0"/>
    <n v="1"/>
    <n v="0"/>
    <n v="0"/>
    <n v="0"/>
    <n v="0"/>
    <n v="0"/>
    <n v="0"/>
    <n v="0"/>
    <n v="4"/>
    <s v=""/>
    <n v="1"/>
    <s v=""/>
  </r>
  <r>
    <s v="140.sol"/>
    <x v="6"/>
    <n v="0"/>
    <n v="1"/>
    <n v="1"/>
    <n v="1"/>
    <n v="2"/>
    <n v="0"/>
    <n v="0"/>
    <n v="1"/>
    <n v="0"/>
    <n v="-1"/>
    <n v="0"/>
    <n v="0"/>
    <n v="0"/>
    <n v="0"/>
    <n v="0"/>
    <n v="3"/>
    <s v=""/>
    <n v="1"/>
    <s v=""/>
  </r>
  <r>
    <s v="141.sol"/>
    <x v="16"/>
    <n v="0"/>
    <n v="0"/>
    <n v="1"/>
    <n v="2"/>
    <n v="2"/>
    <n v="1"/>
    <n v="0"/>
    <n v="0"/>
    <n v="0"/>
    <n v="0"/>
    <n v="0"/>
    <n v="0"/>
    <n v="0"/>
    <n v="0"/>
    <n v="0"/>
    <n v="3"/>
    <s v=""/>
    <n v="1"/>
    <s v=""/>
  </r>
  <r>
    <s v="142.sol"/>
    <x v="17"/>
    <n v="1"/>
    <n v="1"/>
    <n v="1"/>
    <n v="2"/>
    <n v="2"/>
    <n v="0"/>
    <n v="0"/>
    <n v="0"/>
    <n v="0"/>
    <n v="0"/>
    <n v="1"/>
    <n v="0"/>
    <n v="0"/>
    <n v="1"/>
    <n v="0"/>
    <n v="4"/>
    <s v=""/>
    <n v="1"/>
    <s v=""/>
  </r>
  <r>
    <s v="143.sol"/>
    <x v="7"/>
    <n v="0"/>
    <n v="1"/>
    <n v="1"/>
    <n v="0"/>
    <n v="1"/>
    <n v="0"/>
    <n v="0"/>
    <n v="1"/>
    <n v="0"/>
    <n v="-1"/>
    <n v="0"/>
    <n v="0"/>
    <n v="1"/>
    <n v="0"/>
    <n v="0"/>
    <n v="2"/>
    <s v=""/>
    <n v="1"/>
    <s v=""/>
  </r>
  <r>
    <s v="144.sol"/>
    <x v="4"/>
    <n v="0"/>
    <n v="0"/>
    <n v="1"/>
    <n v="1"/>
    <n v="1"/>
    <n v="1"/>
    <n v="0"/>
    <n v="0"/>
    <n v="0"/>
    <n v="0"/>
    <n v="0"/>
    <n v="0"/>
    <n v="0"/>
    <n v="0"/>
    <n v="0"/>
    <n v="2"/>
    <s v=""/>
    <n v="1"/>
    <s v=""/>
  </r>
  <r>
    <s v="145.sol"/>
    <x v="8"/>
    <n v="2"/>
    <n v="1"/>
    <n v="1"/>
    <n v="1"/>
    <n v="3"/>
    <n v="0"/>
    <n v="0"/>
    <n v="0"/>
    <n v="-2"/>
    <n v="0"/>
    <n v="0"/>
    <n v="0"/>
    <n v="0"/>
    <n v="0"/>
    <n v="0"/>
    <n v="4"/>
    <s v=""/>
    <n v="1"/>
    <s v=""/>
  </r>
  <r>
    <s v="146.sol"/>
    <x v="8"/>
    <n v="1"/>
    <n v="2"/>
    <n v="1"/>
    <n v="2"/>
    <n v="2"/>
    <n v="0"/>
    <n v="0"/>
    <n v="0"/>
    <n v="0"/>
    <n v="0"/>
    <n v="0"/>
    <n v="-1"/>
    <n v="0"/>
    <n v="1"/>
    <n v="0"/>
    <n v="4"/>
    <s v=""/>
    <n v="1"/>
    <s v=""/>
  </r>
  <r>
    <s v="147.sol"/>
    <x v="2"/>
    <n v="1"/>
    <n v="2"/>
    <n v="1"/>
    <n v="1"/>
    <n v="1"/>
    <n v="-1"/>
    <n v="0"/>
    <n v="0"/>
    <n v="0"/>
    <n v="0"/>
    <n v="0"/>
    <n v="0"/>
    <n v="0"/>
    <n v="0"/>
    <n v="0"/>
    <n v="3"/>
    <s v=""/>
    <n v="1"/>
    <s v=""/>
  </r>
  <r>
    <s v="148.sol"/>
    <x v="16"/>
    <n v="0"/>
    <n v="1"/>
    <n v="1"/>
    <n v="1"/>
    <n v="2"/>
    <n v="0"/>
    <n v="0"/>
    <n v="0"/>
    <n v="1"/>
    <n v="0"/>
    <n v="0"/>
    <n v="0"/>
    <n v="0"/>
    <n v="0"/>
    <n v="0"/>
    <n v="3"/>
    <s v=""/>
    <n v="1"/>
    <s v=""/>
  </r>
  <r>
    <s v="149.sol"/>
    <x v="6"/>
    <n v="0"/>
    <n v="1"/>
    <n v="2"/>
    <n v="2"/>
    <n v="3"/>
    <n v="0"/>
    <n v="0"/>
    <n v="1"/>
    <n v="0"/>
    <n v="0"/>
    <n v="0"/>
    <n v="0"/>
    <n v="0"/>
    <n v="0"/>
    <n v="0"/>
    <n v="4"/>
    <s v=""/>
    <n v="1"/>
    <s v=""/>
  </r>
  <r>
    <s v="150.sol"/>
    <x v="11"/>
    <n v="0"/>
    <n v="2"/>
    <n v="2"/>
    <n v="1"/>
    <n v="1"/>
    <n v="0"/>
    <n v="0"/>
    <n v="1"/>
    <n v="0"/>
    <n v="-2"/>
    <n v="0"/>
    <n v="0"/>
    <n v="0"/>
    <n v="0"/>
    <n v="0"/>
    <n v="3"/>
    <s v=""/>
    <n v="1"/>
    <s v=""/>
  </r>
  <r>
    <s v="151.sol"/>
    <x v="6"/>
    <n v="0"/>
    <n v="1"/>
    <n v="1"/>
    <n v="1"/>
    <n v="2"/>
    <n v="0"/>
    <n v="0"/>
    <n v="2"/>
    <n v="0"/>
    <n v="0"/>
    <n v="0"/>
    <n v="0"/>
    <n v="0"/>
    <n v="0"/>
    <n v="0"/>
    <n v="3"/>
    <s v=""/>
    <n v="1"/>
    <s v=""/>
  </r>
  <r>
    <s v="152.sol"/>
    <x v="11"/>
    <n v="1"/>
    <n v="1"/>
    <n v="1"/>
    <n v="1"/>
    <n v="2"/>
    <n v="0"/>
    <n v="0"/>
    <n v="1"/>
    <n v="-1"/>
    <n v="0"/>
    <n v="-1"/>
    <n v="0"/>
    <n v="0"/>
    <n v="0"/>
    <n v="0"/>
    <n v="3"/>
    <s v=""/>
    <n v="1"/>
    <s v=""/>
  </r>
  <r>
    <s v="153.sol"/>
    <x v="11"/>
    <n v="0"/>
    <n v="0"/>
    <n v="1"/>
    <n v="1"/>
    <n v="1"/>
    <n v="1"/>
    <n v="1"/>
    <n v="0"/>
    <n v="0"/>
    <n v="0"/>
    <n v="1"/>
    <n v="0"/>
    <n v="-1"/>
    <n v="0"/>
    <n v="0"/>
    <n v="2"/>
    <s v=""/>
    <n v="1"/>
    <s v=""/>
  </r>
  <r>
    <s v="154.sol"/>
    <x v="2"/>
    <n v="0"/>
    <n v="0"/>
    <n v="1"/>
    <n v="1"/>
    <n v="1"/>
    <n v="1"/>
    <n v="0"/>
    <n v="0"/>
    <n v="0"/>
    <n v="0"/>
    <n v="0"/>
    <n v="1"/>
    <n v="0"/>
    <n v="0"/>
    <n v="0"/>
    <n v="2"/>
    <s v=""/>
    <n v="1"/>
    <s v=""/>
  </r>
  <r>
    <s v="155.sol"/>
    <x v="11"/>
    <n v="1"/>
    <n v="2"/>
    <n v="2"/>
    <n v="2"/>
    <n v="2"/>
    <n v="0"/>
    <n v="0"/>
    <n v="0"/>
    <n v="0"/>
    <n v="0"/>
    <n v="0"/>
    <n v="-1"/>
    <n v="-1"/>
    <n v="0"/>
    <n v="0"/>
    <n v="4"/>
    <s v=""/>
    <n v="1"/>
    <s v=""/>
  </r>
  <r>
    <s v="156.sol"/>
    <x v="7"/>
    <n v="1"/>
    <n v="1"/>
    <n v="1"/>
    <n v="1"/>
    <n v="2"/>
    <n v="0"/>
    <n v="0"/>
    <n v="1"/>
    <n v="-1"/>
    <n v="0"/>
    <n v="0"/>
    <n v="0"/>
    <n v="0"/>
    <n v="0"/>
    <n v="0"/>
    <n v="3"/>
    <s v=""/>
    <n v="1"/>
    <s v=""/>
  </r>
  <r>
    <s v="157.sol"/>
    <x v="16"/>
    <n v="1"/>
    <n v="1"/>
    <n v="1"/>
    <n v="2"/>
    <n v="3"/>
    <n v="0"/>
    <n v="0"/>
    <n v="0"/>
    <n v="0"/>
    <n v="0"/>
    <n v="0"/>
    <n v="0"/>
    <n v="0"/>
    <n v="0"/>
    <n v="0"/>
    <n v="4"/>
    <s v=""/>
    <n v="1"/>
    <s v=""/>
  </r>
  <r>
    <s v="158.sol"/>
    <x v="4"/>
    <n v="1"/>
    <n v="1"/>
    <n v="1"/>
    <n v="1"/>
    <n v="2"/>
    <n v="0"/>
    <n v="0"/>
    <n v="0"/>
    <n v="0"/>
    <n v="0"/>
    <n v="0"/>
    <n v="0"/>
    <n v="0"/>
    <n v="0"/>
    <n v="0"/>
    <n v="3"/>
    <s v=""/>
    <n v="1"/>
    <s v=""/>
  </r>
  <r>
    <s v="159.sol"/>
    <x v="6"/>
    <n v="1"/>
    <n v="2"/>
    <n v="1"/>
    <n v="3"/>
    <n v="4"/>
    <n v="0"/>
    <n v="0"/>
    <n v="0"/>
    <n v="0"/>
    <n v="0"/>
    <n v="0"/>
    <n v="0"/>
    <n v="0"/>
    <n v="0"/>
    <n v="0"/>
    <n v="5"/>
    <s v=""/>
    <n v="1"/>
    <s v=""/>
  </r>
  <r>
    <s v="160.sol"/>
    <x v="2"/>
    <n v="0"/>
    <n v="1"/>
    <n v="1"/>
    <n v="2"/>
    <n v="2"/>
    <n v="1"/>
    <n v="0"/>
    <n v="0"/>
    <n v="0"/>
    <n v="0"/>
    <n v="0"/>
    <n v="0"/>
    <n v="0"/>
    <n v="0"/>
    <n v="0"/>
    <n v="3"/>
    <s v=""/>
    <n v="1"/>
    <s v=""/>
  </r>
  <r>
    <s v="161.sol"/>
    <x v="7"/>
    <n v="0"/>
    <n v="0"/>
    <n v="1"/>
    <n v="1"/>
    <n v="1"/>
    <n v="1"/>
    <n v="0"/>
    <n v="1"/>
    <n v="0"/>
    <n v="0"/>
    <n v="0"/>
    <n v="1"/>
    <n v="0"/>
    <n v="0"/>
    <n v="0"/>
    <n v="2"/>
    <s v=""/>
    <n v="1"/>
    <s v=""/>
  </r>
  <r>
    <s v="162.sol"/>
    <x v="11"/>
    <n v="1"/>
    <n v="1"/>
    <n v="2"/>
    <n v="1"/>
    <n v="1"/>
    <n v="0"/>
    <n v="0"/>
    <n v="0"/>
    <n v="0"/>
    <n v="-1"/>
    <n v="1"/>
    <n v="1"/>
    <n v="0"/>
    <n v="0"/>
    <n v="0"/>
    <n v="3"/>
    <s v=""/>
    <n v="1"/>
    <s v=""/>
  </r>
  <r>
    <s v="163.sol"/>
    <x v="2"/>
    <n v="1"/>
    <n v="1"/>
    <n v="2"/>
    <n v="2"/>
    <n v="3"/>
    <n v="0"/>
    <n v="0"/>
    <n v="0"/>
    <n v="0"/>
    <n v="0"/>
    <n v="0"/>
    <n v="0"/>
    <n v="0"/>
    <n v="0"/>
    <n v="0"/>
    <n v="4"/>
    <s v=""/>
    <n v="1"/>
    <s v=""/>
  </r>
  <r>
    <s v="164.sol"/>
    <x v="12"/>
    <n v="1"/>
    <n v="1"/>
    <n v="1"/>
    <n v="2"/>
    <n v="2"/>
    <n v="0"/>
    <n v="0"/>
    <n v="-1"/>
    <n v="0"/>
    <n v="0"/>
    <n v="0"/>
    <n v="0"/>
    <n v="0"/>
    <n v="0"/>
    <n v="0"/>
    <n v="3"/>
    <s v=""/>
    <n v="1"/>
    <s v=""/>
  </r>
  <r>
    <s v="165.sol"/>
    <x v="22"/>
    <n v="1"/>
    <n v="1"/>
    <n v="2"/>
    <n v="2"/>
    <n v="1"/>
    <n v="0"/>
    <n v="0"/>
    <n v="0"/>
    <n v="0"/>
    <n v="0"/>
    <n v="0"/>
    <n v="0"/>
    <n v="-2"/>
    <n v="0"/>
    <n v="0"/>
    <n v="3"/>
    <s v=""/>
    <n v="1"/>
    <s v=""/>
  </r>
  <r>
    <s v="166.sol"/>
    <x v="0"/>
    <n v="1"/>
    <n v="1"/>
    <n v="1"/>
    <n v="2"/>
    <n v="2"/>
    <n v="0"/>
    <n v="0"/>
    <n v="0"/>
    <n v="0"/>
    <n v="0"/>
    <n v="0"/>
    <n v="0"/>
    <n v="0"/>
    <n v="0"/>
    <n v="0"/>
    <n v="3"/>
    <s v=""/>
    <n v="1"/>
    <s v=""/>
  </r>
  <r>
    <s v="167.sol"/>
    <x v="12"/>
    <n v="0"/>
    <n v="0"/>
    <n v="0"/>
    <n v="1"/>
    <n v="2"/>
    <n v="0"/>
    <n v="0"/>
    <n v="1"/>
    <n v="0"/>
    <n v="1"/>
    <n v="0"/>
    <n v="0"/>
    <n v="0"/>
    <n v="0"/>
    <n v="0"/>
    <n v="3"/>
    <s v=""/>
    <n v="1"/>
    <s v=""/>
  </r>
  <r>
    <s v="168.sol"/>
    <x v="12"/>
    <n v="0"/>
    <n v="0"/>
    <n v="1"/>
    <n v="0"/>
    <n v="2"/>
    <n v="0"/>
    <n v="0"/>
    <n v="1"/>
    <n v="0"/>
    <n v="0"/>
    <n v="1"/>
    <n v="0"/>
    <n v="0"/>
    <n v="0"/>
    <n v="0"/>
    <n v="3"/>
    <s v=""/>
    <n v="1"/>
    <s v=""/>
  </r>
  <r>
    <s v="169.sol"/>
    <x v="3"/>
    <n v="0"/>
    <n v="0"/>
    <n v="1"/>
    <n v="1"/>
    <n v="2"/>
    <n v="1"/>
    <n v="0"/>
    <n v="0"/>
    <n v="0"/>
    <n v="0"/>
    <n v="0"/>
    <n v="0"/>
    <n v="0"/>
    <n v="0"/>
    <n v="0"/>
    <n v="3"/>
    <s v=""/>
    <n v="1"/>
    <s v=""/>
  </r>
  <r>
    <s v="170.sol"/>
    <x v="23"/>
    <n v="0"/>
    <n v="0"/>
    <n v="0"/>
    <n v="0"/>
    <n v="1"/>
    <n v="0"/>
    <n v="0"/>
    <n v="0"/>
    <n v="0"/>
    <n v="0"/>
    <n v="0"/>
    <n v="0"/>
    <n v="0"/>
    <n v="0"/>
    <n v="0"/>
    <n v="1"/>
    <s v=""/>
    <n v="1"/>
    <s v=""/>
  </r>
  <r>
    <s v="171.sol"/>
    <x v="24"/>
    <n v="0"/>
    <n v="0"/>
    <n v="0"/>
    <n v="1"/>
    <n v="1"/>
    <n v="0"/>
    <n v="0"/>
    <n v="0"/>
    <n v="0"/>
    <n v="0"/>
    <n v="0"/>
    <n v="0"/>
    <n v="0"/>
    <n v="0"/>
    <n v="0"/>
    <n v="1"/>
    <s v=""/>
    <n v="1"/>
    <s v=""/>
  </r>
  <r>
    <s v="172.sol"/>
    <x v="20"/>
    <n v="0"/>
    <n v="0"/>
    <n v="1"/>
    <n v="1"/>
    <n v="1"/>
    <n v="0"/>
    <n v="0"/>
    <n v="0"/>
    <n v="0"/>
    <n v="0"/>
    <n v="0"/>
    <n v="0"/>
    <n v="0"/>
    <n v="0"/>
    <n v="0"/>
    <n v="1"/>
    <s v=""/>
    <n v="1"/>
    <s v=""/>
  </r>
  <r>
    <s v="173.sol"/>
    <x v="21"/>
    <n v="0"/>
    <n v="1"/>
    <n v="1"/>
    <n v="1"/>
    <n v="1"/>
    <n v="0"/>
    <n v="0"/>
    <n v="0"/>
    <n v="0"/>
    <n v="0"/>
    <n v="0"/>
    <n v="0"/>
    <n v="0"/>
    <n v="0"/>
    <n v="0"/>
    <n v="1"/>
    <s v=""/>
    <n v="1"/>
    <s v=""/>
  </r>
  <r>
    <s v="174.sol"/>
    <x v="5"/>
    <n v="1"/>
    <n v="1"/>
    <n v="1"/>
    <n v="1"/>
    <n v="1"/>
    <n v="0"/>
    <n v="0"/>
    <n v="0"/>
    <n v="0"/>
    <n v="0"/>
    <n v="0"/>
    <n v="0"/>
    <n v="0"/>
    <n v="0"/>
    <n v="0"/>
    <n v="1"/>
    <s v=""/>
    <n v="1"/>
    <s v=""/>
  </r>
  <r>
    <s v="175.sol"/>
    <x v="16"/>
    <n v="0"/>
    <n v="0"/>
    <n v="0"/>
    <n v="0"/>
    <n v="2"/>
    <n v="1"/>
    <n v="0"/>
    <n v="0"/>
    <n v="0"/>
    <n v="0"/>
    <n v="0"/>
    <n v="0"/>
    <n v="1"/>
    <n v="0"/>
    <n v="0"/>
    <n v="2"/>
    <s v=""/>
    <n v="1"/>
    <s v=""/>
  </r>
  <r>
    <s v="176.sol"/>
    <x v="4"/>
    <n v="0"/>
    <n v="0"/>
    <n v="0"/>
    <n v="1"/>
    <n v="2"/>
    <n v="0"/>
    <n v="0"/>
    <n v="0"/>
    <n v="0"/>
    <n v="1"/>
    <n v="0"/>
    <n v="0"/>
    <n v="0"/>
    <n v="0"/>
    <n v="0"/>
    <n v="2"/>
    <s v=""/>
    <n v="1"/>
    <s v=""/>
  </r>
  <r>
    <s v="177.sol"/>
    <x v="12"/>
    <n v="1"/>
    <n v="1"/>
    <n v="2"/>
    <n v="0"/>
    <n v="0"/>
    <n v="-1"/>
    <n v="0"/>
    <n v="0"/>
    <n v="0"/>
    <n v="0"/>
    <n v="0"/>
    <n v="0"/>
    <n v="0"/>
    <n v="0"/>
    <n v="1"/>
    <n v="2"/>
    <s v=""/>
    <n v="1"/>
    <s v=""/>
  </r>
  <r>
    <s v="178.sol"/>
    <x v="2"/>
    <n v="2"/>
    <n v="0"/>
    <n v="0"/>
    <n v="1"/>
    <n v="0"/>
    <n v="0"/>
    <n v="0"/>
    <n v="0"/>
    <n v="0"/>
    <n v="0"/>
    <n v="0"/>
    <n v="1"/>
    <n v="0"/>
    <n v="1"/>
    <n v="0"/>
    <n v="2"/>
    <s v=""/>
    <n v="1"/>
    <s v=""/>
  </r>
  <r>
    <s v="179.sol"/>
    <x v="0"/>
    <n v="3"/>
    <n v="1"/>
    <n v="1"/>
    <n v="1"/>
    <n v="1"/>
    <n v="0"/>
    <n v="0"/>
    <n v="0"/>
    <n v="0"/>
    <n v="0"/>
    <n v="0"/>
    <n v="0"/>
    <n v="0"/>
    <n v="0"/>
    <n v="0"/>
    <n v="3"/>
    <s v=""/>
    <n v="1"/>
    <s v=""/>
  </r>
  <r>
    <s v="180.sol"/>
    <x v="3"/>
    <n v="0"/>
    <n v="0"/>
    <n v="1"/>
    <n v="2"/>
    <n v="2"/>
    <n v="1"/>
    <n v="0"/>
    <n v="0"/>
    <n v="0"/>
    <n v="0"/>
    <n v="0"/>
    <n v="0"/>
    <n v="0"/>
    <n v="0"/>
    <n v="0"/>
    <n v="2"/>
    <s v=""/>
    <n v="1"/>
    <s v=""/>
  </r>
  <r>
    <s v="181.sol"/>
    <x v="5"/>
    <n v="0"/>
    <n v="0"/>
    <n v="0"/>
    <n v="0"/>
    <n v="1"/>
    <n v="0"/>
    <n v="0"/>
    <n v="0"/>
    <n v="0"/>
    <n v="0"/>
    <n v="0"/>
    <n v="0"/>
    <n v="1"/>
    <n v="0"/>
    <n v="0"/>
    <n v="1"/>
    <s v=""/>
    <n v="1"/>
    <s v=""/>
  </r>
  <r>
    <s v="182.sol"/>
    <x v="0"/>
    <n v="0"/>
    <n v="0"/>
    <n v="0"/>
    <n v="1"/>
    <n v="0"/>
    <n v="0"/>
    <n v="0"/>
    <n v="0"/>
    <n v="0"/>
    <n v="0"/>
    <n v="0"/>
    <n v="1"/>
    <n v="0"/>
    <n v="1"/>
    <n v="0"/>
    <n v="1"/>
    <s v=""/>
    <n v="1"/>
    <s v=""/>
  </r>
  <r>
    <s v="183.sol"/>
    <x v="0"/>
    <n v="0"/>
    <n v="0"/>
    <n v="0"/>
    <n v="0"/>
    <n v="1"/>
    <n v="0"/>
    <n v="0"/>
    <n v="1"/>
    <n v="0"/>
    <n v="1"/>
    <n v="0"/>
    <n v="0"/>
    <n v="0"/>
    <n v="0"/>
    <n v="0"/>
    <n v="1"/>
    <s v=""/>
    <n v="1"/>
    <s v=""/>
  </r>
  <r>
    <s v="184.sol"/>
    <x v="12"/>
    <n v="1"/>
    <n v="1"/>
    <n v="1"/>
    <n v="4"/>
    <n v="3"/>
    <n v="0"/>
    <n v="0"/>
    <n v="0"/>
    <n v="0"/>
    <n v="0"/>
    <n v="0"/>
    <n v="0"/>
    <n v="0"/>
    <n v="0"/>
    <n v="0"/>
    <n v="4"/>
    <s v=""/>
    <n v="1"/>
    <s v=""/>
  </r>
  <r>
    <s v="185.sol"/>
    <x v="10"/>
    <n v="0"/>
    <n v="2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186.sol"/>
    <x v="12"/>
    <n v="0"/>
    <n v="0"/>
    <n v="2"/>
    <n v="1"/>
    <n v="1"/>
    <n v="0"/>
    <n v="0"/>
    <n v="0"/>
    <n v="1"/>
    <n v="0"/>
    <n v="1"/>
    <n v="0"/>
    <n v="0"/>
    <n v="0"/>
    <n v="0"/>
    <n v="2"/>
    <s v=""/>
    <n v="1"/>
    <s v=""/>
  </r>
  <r>
    <s v="187.sol"/>
    <x v="3"/>
    <n v="0"/>
    <n v="2"/>
    <n v="1"/>
    <n v="1"/>
    <n v="1"/>
    <n v="0"/>
    <n v="0"/>
    <n v="0"/>
    <n v="1"/>
    <n v="0"/>
    <n v="0"/>
    <n v="0"/>
    <n v="0"/>
    <n v="0"/>
    <n v="0"/>
    <n v="2"/>
    <s v=""/>
    <n v="1"/>
    <s v=""/>
  </r>
  <r>
    <s v="188.sol"/>
    <x v="6"/>
    <n v="2"/>
    <n v="1"/>
    <n v="1"/>
    <n v="1"/>
    <n v="1"/>
    <n v="0"/>
    <n v="0"/>
    <n v="0"/>
    <n v="0"/>
    <n v="-1"/>
    <n v="0"/>
    <n v="0"/>
    <n v="0"/>
    <n v="0"/>
    <n v="-1"/>
    <n v="2"/>
    <s v=""/>
    <n v="1"/>
    <s v=""/>
  </r>
  <r>
    <s v="189.sol"/>
    <x v="16"/>
    <n v="2"/>
    <n v="1"/>
    <n v="1"/>
    <n v="1"/>
    <n v="1"/>
    <n v="0"/>
    <n v="0"/>
    <n v="0"/>
    <n v="0"/>
    <n v="-1"/>
    <n v="0"/>
    <n v="0"/>
    <n v="0"/>
    <n v="0"/>
    <n v="0"/>
    <n v="2"/>
    <s v=""/>
    <n v="1"/>
    <s v=""/>
  </r>
  <r>
    <s v="190.sol"/>
    <x v="1"/>
    <n v="2"/>
    <n v="1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191.sol"/>
    <x v="10"/>
    <n v="0"/>
    <n v="0"/>
    <n v="0"/>
    <n v="1"/>
    <n v="1"/>
    <n v="0"/>
    <n v="0"/>
    <n v="0"/>
    <n v="0"/>
    <n v="1"/>
    <n v="0"/>
    <n v="0"/>
    <n v="0"/>
    <n v="0"/>
    <n v="0"/>
    <n v="1"/>
    <s v=""/>
    <n v="1"/>
    <s v=""/>
  </r>
  <r>
    <s v="192.sol"/>
    <x v="3"/>
    <n v="1"/>
    <n v="1"/>
    <n v="0"/>
    <n v="0"/>
    <n v="0"/>
    <n v="0"/>
    <n v="0"/>
    <n v="0"/>
    <n v="0"/>
    <n v="0"/>
    <n v="0"/>
    <n v="0"/>
    <n v="0"/>
    <n v="1"/>
    <n v="1"/>
    <n v="1"/>
    <s v=""/>
    <n v="1"/>
    <s v=""/>
  </r>
  <r>
    <s v="193.sol"/>
    <x v="4"/>
    <n v="2"/>
    <n v="2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194.sol"/>
    <x v="1"/>
    <n v="0"/>
    <n v="0"/>
    <n v="1"/>
    <n v="1"/>
    <n v="1"/>
    <n v="1"/>
    <n v="0"/>
    <n v="0"/>
    <n v="0"/>
    <n v="0"/>
    <n v="0"/>
    <n v="0"/>
    <n v="0"/>
    <n v="0"/>
    <n v="0"/>
    <n v="1"/>
    <s v=""/>
    <n v="1"/>
    <s v=""/>
  </r>
  <r>
    <s v="195.sol"/>
    <x v="2"/>
    <n v="0"/>
    <n v="0"/>
    <n v="0"/>
    <n v="2"/>
    <n v="1"/>
    <n v="1"/>
    <n v="0"/>
    <n v="0"/>
    <n v="0"/>
    <n v="0"/>
    <n v="0"/>
    <n v="0"/>
    <n v="0"/>
    <n v="1"/>
    <n v="0"/>
    <n v="2"/>
    <s v=""/>
    <n v="1"/>
    <s v=""/>
  </r>
  <r>
    <s v="196.sol"/>
    <x v="0"/>
    <n v="2"/>
    <n v="0"/>
    <n v="0"/>
    <n v="1"/>
    <n v="1"/>
    <n v="0"/>
    <n v="0"/>
    <n v="0"/>
    <n v="0"/>
    <n v="1"/>
    <n v="0"/>
    <n v="0"/>
    <n v="0"/>
    <n v="0"/>
    <n v="0"/>
    <n v="2"/>
    <s v=""/>
    <n v="1"/>
    <s v=""/>
  </r>
  <r>
    <s v="197.sol"/>
    <x v="12"/>
    <n v="0"/>
    <n v="2"/>
    <n v="1"/>
    <n v="0"/>
    <n v="1"/>
    <n v="0"/>
    <n v="0"/>
    <n v="1"/>
    <n v="0"/>
    <n v="0"/>
    <n v="0"/>
    <n v="0"/>
    <n v="0"/>
    <n v="0"/>
    <n v="1"/>
    <n v="2"/>
    <s v=""/>
    <n v="1"/>
    <s v=""/>
  </r>
  <r>
    <s v="198.sol"/>
    <x v="3"/>
    <n v="3"/>
    <n v="1"/>
    <n v="1"/>
    <n v="1"/>
    <n v="2"/>
    <n v="0"/>
    <n v="0"/>
    <n v="0"/>
    <n v="0"/>
    <n v="0"/>
    <n v="0"/>
    <n v="0"/>
    <n v="0"/>
    <n v="0"/>
    <n v="0"/>
    <n v="3"/>
    <s v=""/>
    <n v="1"/>
    <s v=""/>
  </r>
  <r>
    <m/>
    <x v="25"/>
    <m/>
    <m/>
    <m/>
    <m/>
    <m/>
    <m/>
    <m/>
    <m/>
    <m/>
    <m/>
    <m/>
    <m/>
    <m/>
    <m/>
    <m/>
    <m/>
    <n v="20"/>
    <n v="178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001.sol"/>
    <x v="0"/>
    <n v="1"/>
    <n v="1"/>
    <n v="1"/>
    <n v="1"/>
    <n v="1"/>
    <n v="0"/>
    <n v="0"/>
    <n v="0"/>
    <n v="0"/>
    <n v="0"/>
    <n v="0"/>
    <n v="0"/>
    <n v="0"/>
    <n v="0"/>
    <n v="0"/>
    <n v="5"/>
    <s v=""/>
    <n v="1"/>
    <s v=""/>
  </r>
  <r>
    <s v="002.sol"/>
    <x v="1"/>
    <n v="0"/>
    <n v="1"/>
    <n v="1"/>
    <n v="1"/>
    <n v="1"/>
    <n v="0"/>
    <n v="0"/>
    <n v="0"/>
    <n v="0"/>
    <n v="0"/>
    <n v="0"/>
    <n v="0"/>
    <n v="0"/>
    <n v="0"/>
    <n v="0"/>
    <n v="4"/>
    <s v=""/>
    <n v="1"/>
    <s v=""/>
  </r>
  <r>
    <s v="003.sol"/>
    <x v="2"/>
    <n v="1"/>
    <n v="1"/>
    <n v="1"/>
    <n v="1"/>
    <n v="1"/>
    <n v="-1"/>
    <n v="0"/>
    <n v="0"/>
    <n v="0"/>
    <n v="0"/>
    <n v="0"/>
    <n v="0"/>
    <n v="0"/>
    <n v="0"/>
    <n v="0"/>
    <n v="4"/>
    <s v=""/>
    <n v="1"/>
    <s v=""/>
  </r>
  <r>
    <s v="004.sol"/>
    <x v="2"/>
    <n v="1"/>
    <n v="1"/>
    <n v="1"/>
    <n v="2"/>
    <n v="2"/>
    <n v="0"/>
    <n v="0"/>
    <n v="0"/>
    <n v="0"/>
    <n v="0"/>
    <n v="0"/>
    <n v="0"/>
    <n v="0"/>
    <n v="0"/>
    <n v="0"/>
    <n v="6"/>
    <s v=""/>
    <n v="1"/>
    <s v=""/>
  </r>
  <r>
    <s v="005.sol"/>
    <x v="3"/>
    <n v="1"/>
    <n v="1"/>
    <n v="1"/>
    <n v="1"/>
    <n v="2"/>
    <n v="0"/>
    <n v="0"/>
    <n v="0"/>
    <n v="0"/>
    <n v="0"/>
    <n v="0"/>
    <n v="0"/>
    <n v="0"/>
    <n v="0"/>
    <n v="0"/>
    <n v="5"/>
    <s v=""/>
    <n v="1"/>
    <s v=""/>
  </r>
  <r>
    <s v="006.sol"/>
    <x v="4"/>
    <n v="1"/>
    <n v="1"/>
    <n v="1"/>
    <n v="1"/>
    <n v="1"/>
    <n v="0"/>
    <n v="0"/>
    <n v="0"/>
    <n v="0"/>
    <n v="0"/>
    <n v="0"/>
    <n v="0"/>
    <n v="0"/>
    <n v="0"/>
    <n v="0"/>
    <n v="4"/>
    <s v=""/>
    <n v="1"/>
    <s v=""/>
  </r>
  <r>
    <s v="007.sol"/>
    <x v="5"/>
    <n v="0"/>
    <n v="0"/>
    <n v="1"/>
    <n v="1"/>
    <n v="1"/>
    <n v="0"/>
    <n v="0"/>
    <n v="0"/>
    <n v="0"/>
    <n v="0"/>
    <n v="0"/>
    <n v="0"/>
    <n v="0"/>
    <n v="0"/>
    <n v="0"/>
    <n v="3"/>
    <s v=""/>
    <n v="1"/>
    <s v=""/>
  </r>
  <r>
    <s v="008.sol"/>
    <x v="3"/>
    <n v="0"/>
    <n v="1"/>
    <n v="1"/>
    <n v="1"/>
    <n v="1"/>
    <n v="0"/>
    <n v="0"/>
    <n v="0"/>
    <n v="0"/>
    <n v="-1"/>
    <n v="0"/>
    <n v="0"/>
    <n v="0"/>
    <n v="0"/>
    <n v="0"/>
    <n v="3"/>
    <s v=""/>
    <n v="1"/>
    <s v=""/>
  </r>
  <r>
    <s v="009.sol"/>
    <x v="2"/>
    <n v="0"/>
    <n v="0"/>
    <n v="0"/>
    <n v="0"/>
    <n v="2"/>
    <n v="0"/>
    <n v="0"/>
    <n v="1"/>
    <n v="0"/>
    <n v="1"/>
    <n v="0"/>
    <n v="0"/>
    <n v="0"/>
    <n v="0"/>
    <n v="0"/>
    <n v="3"/>
    <s v=""/>
    <n v="1"/>
    <s v=""/>
  </r>
  <r>
    <s v="010.sol"/>
    <x v="6"/>
    <n v="1"/>
    <n v="1"/>
    <n v="1"/>
    <n v="2"/>
    <n v="2"/>
    <n v="-1"/>
    <n v="0"/>
    <n v="0"/>
    <n v="0"/>
    <n v="0"/>
    <n v="0"/>
    <n v="0"/>
    <n v="0"/>
    <n v="0"/>
    <n v="0"/>
    <n v="5"/>
    <s v=""/>
    <n v="1"/>
    <s v=""/>
  </r>
  <r>
    <s v="011.sol"/>
    <x v="4"/>
    <n v="0"/>
    <n v="1"/>
    <n v="1"/>
    <n v="1"/>
    <n v="2"/>
    <n v="0"/>
    <n v="0"/>
    <n v="0"/>
    <n v="0"/>
    <n v="0"/>
    <n v="0"/>
    <n v="0"/>
    <n v="0"/>
    <n v="0"/>
    <n v="0"/>
    <n v="4"/>
    <s v=""/>
    <n v="1"/>
    <s v=""/>
  </r>
  <r>
    <s v="012.sol"/>
    <x v="7"/>
    <n v="0"/>
    <n v="1"/>
    <n v="1"/>
    <n v="1"/>
    <n v="2"/>
    <n v="0"/>
    <n v="0"/>
    <n v="1"/>
    <n v="0"/>
    <n v="0"/>
    <n v="-1"/>
    <n v="0"/>
    <n v="0"/>
    <n v="0"/>
    <n v="0"/>
    <n v="4"/>
    <s v=""/>
    <n v="1"/>
    <s v=""/>
  </r>
  <r>
    <s v="013.sol"/>
    <x v="7"/>
    <n v="0"/>
    <n v="0"/>
    <n v="0"/>
    <n v="1"/>
    <n v="1"/>
    <n v="0"/>
    <n v="0"/>
    <n v="1"/>
    <n v="0"/>
    <n v="2"/>
    <n v="0"/>
    <n v="0"/>
    <n v="0"/>
    <n v="0"/>
    <n v="0"/>
    <n v="3"/>
    <s v=""/>
    <n v="1"/>
    <s v=""/>
  </r>
  <r>
    <s v="014.sol"/>
    <x v="8"/>
    <n v="0"/>
    <n v="1"/>
    <n v="1"/>
    <n v="1"/>
    <n v="3"/>
    <n v="0"/>
    <n v="0"/>
    <n v="1"/>
    <n v="0"/>
    <n v="0"/>
    <n v="0"/>
    <n v="0"/>
    <n v="0"/>
    <n v="0"/>
    <n v="0"/>
    <n v="5"/>
    <s v=""/>
    <n v="1"/>
    <s v=""/>
  </r>
  <r>
    <s v="015.sol"/>
    <x v="6"/>
    <n v="1"/>
    <n v="1"/>
    <n v="1"/>
    <n v="1"/>
    <n v="1"/>
    <n v="-1"/>
    <n v="0"/>
    <n v="0"/>
    <n v="0"/>
    <n v="0"/>
    <n v="0"/>
    <n v="0"/>
    <n v="-1"/>
    <n v="0"/>
    <n v="0"/>
    <n v="3"/>
    <s v=""/>
    <n v="1"/>
    <s v=""/>
  </r>
  <r>
    <s v="016.sol"/>
    <x v="9"/>
    <n v="0"/>
    <n v="1"/>
    <n v="1"/>
    <n v="1"/>
    <n v="1"/>
    <n v="0"/>
    <n v="0"/>
    <n v="0"/>
    <n v="0"/>
    <n v="0"/>
    <n v="0"/>
    <n v="0"/>
    <n v="0"/>
    <n v="0"/>
    <n v="0"/>
    <n v="3"/>
    <s v=""/>
    <n v="1"/>
    <s v=""/>
  </r>
  <r>
    <s v="017.sol"/>
    <x v="8"/>
    <n v="1"/>
    <n v="0"/>
    <n v="1"/>
    <n v="1"/>
    <n v="1"/>
    <n v="0"/>
    <n v="-1"/>
    <n v="0"/>
    <n v="0"/>
    <n v="1"/>
    <n v="0"/>
    <n v="0"/>
    <n v="0"/>
    <n v="0"/>
    <n v="0"/>
    <n v="3"/>
    <s v=""/>
    <n v="1"/>
    <s v=""/>
  </r>
  <r>
    <s v="018.sol"/>
    <x v="10"/>
    <n v="1"/>
    <n v="1"/>
    <n v="1"/>
    <n v="1"/>
    <n v="1"/>
    <n v="-1"/>
    <n v="0"/>
    <n v="0"/>
    <n v="1"/>
    <n v="0"/>
    <n v="1"/>
    <n v="0"/>
    <n v="0"/>
    <n v="0"/>
    <n v="0"/>
    <n v="4"/>
    <s v=""/>
    <n v="1"/>
    <s v=""/>
  </r>
  <r>
    <s v="019.sol"/>
    <x v="11"/>
    <n v="1"/>
    <n v="1"/>
    <n v="1"/>
    <n v="1"/>
    <n v="2"/>
    <n v="-1"/>
    <n v="0"/>
    <n v="0"/>
    <n v="0"/>
    <n v="0"/>
    <n v="0"/>
    <n v="0"/>
    <n v="0"/>
    <n v="0"/>
    <n v="0"/>
    <n v="4"/>
    <s v=""/>
    <n v="1"/>
    <s v=""/>
  </r>
  <r>
    <s v="020.sol"/>
    <x v="6"/>
    <n v="1"/>
    <n v="1"/>
    <n v="1"/>
    <n v="2"/>
    <n v="2"/>
    <n v="0"/>
    <n v="0"/>
    <n v="0"/>
    <n v="0"/>
    <n v="1"/>
    <n v="0"/>
    <n v="0"/>
    <n v="0"/>
    <n v="0"/>
    <n v="0"/>
    <n v="5"/>
    <s v=""/>
    <n v="1"/>
    <s v=""/>
  </r>
  <r>
    <s v="021.sol"/>
    <x v="11"/>
    <n v="0"/>
    <n v="0"/>
    <n v="1"/>
    <n v="1"/>
    <n v="1"/>
    <n v="0"/>
    <n v="0"/>
    <n v="0"/>
    <n v="1"/>
    <n v="0"/>
    <n v="1"/>
    <n v="0"/>
    <n v="0"/>
    <n v="0"/>
    <n v="0"/>
    <n v="3"/>
    <s v=""/>
    <n v="1"/>
    <s v=""/>
  </r>
  <r>
    <s v="022.sol"/>
    <x v="12"/>
    <n v="1"/>
    <n v="2"/>
    <n v="2"/>
    <n v="0"/>
    <n v="1"/>
    <n v="0"/>
    <n v="0"/>
    <n v="1"/>
    <n v="0"/>
    <n v="0"/>
    <n v="0"/>
    <n v="0"/>
    <n v="0"/>
    <n v="0"/>
    <n v="2"/>
    <n v="5"/>
    <n v="1"/>
    <s v=""/>
    <s v=""/>
  </r>
  <r>
    <s v="023.sol"/>
    <x v="13"/>
    <n v="2"/>
    <n v="2"/>
    <n v="1"/>
    <n v="1"/>
    <n v="2"/>
    <n v="-2"/>
    <n v="0"/>
    <n v="0"/>
    <n v="0"/>
    <n v="1"/>
    <n v="0"/>
    <n v="0"/>
    <n v="0"/>
    <n v="0"/>
    <n v="0"/>
    <n v="5"/>
    <n v="1"/>
    <s v=""/>
    <s v=""/>
  </r>
  <r>
    <s v="024.sol"/>
    <x v="14"/>
    <n v="0"/>
    <n v="0"/>
    <n v="0"/>
    <n v="0"/>
    <n v="0"/>
    <n v="0"/>
    <n v="0"/>
    <n v="1"/>
    <n v="1"/>
    <n v="1"/>
    <n v="0"/>
    <n v="1"/>
    <n v="1"/>
    <n v="0"/>
    <n v="0"/>
    <n v="2"/>
    <s v=""/>
    <n v="1"/>
    <s v=""/>
  </r>
  <r>
    <s v="025.sol"/>
    <x v="15"/>
    <n v="1"/>
    <n v="1"/>
    <n v="1"/>
    <n v="1"/>
    <n v="3"/>
    <n v="0"/>
    <n v="0"/>
    <n v="0"/>
    <n v="0"/>
    <n v="0"/>
    <n v="0"/>
    <n v="0"/>
    <n v="0"/>
    <n v="0"/>
    <n v="0"/>
    <n v="5"/>
    <s v=""/>
    <n v="1"/>
    <s v=""/>
  </r>
  <r>
    <s v="026.sol"/>
    <x v="6"/>
    <n v="0"/>
    <n v="1"/>
    <n v="2"/>
    <n v="2"/>
    <n v="2"/>
    <n v="0"/>
    <n v="0"/>
    <n v="0"/>
    <n v="1"/>
    <n v="0"/>
    <n v="0"/>
    <n v="0"/>
    <n v="0"/>
    <n v="0"/>
    <n v="0"/>
    <n v="5"/>
    <s v=""/>
    <n v="1"/>
    <s v=""/>
  </r>
  <r>
    <s v="027.sol"/>
    <x v="7"/>
    <n v="0"/>
    <n v="1"/>
    <n v="1"/>
    <n v="2"/>
    <n v="1"/>
    <n v="0"/>
    <n v="0"/>
    <n v="0"/>
    <n v="2"/>
    <n v="0"/>
    <n v="0"/>
    <n v="0"/>
    <n v="0"/>
    <n v="0"/>
    <n v="0"/>
    <n v="4"/>
    <s v=""/>
    <n v="1"/>
    <s v=""/>
  </r>
  <r>
    <s v="028.sol"/>
    <x v="16"/>
    <n v="1"/>
    <n v="2"/>
    <n v="1"/>
    <n v="1"/>
    <n v="2"/>
    <n v="0"/>
    <n v="0"/>
    <n v="0"/>
    <n v="0"/>
    <n v="0"/>
    <n v="0"/>
    <n v="0"/>
    <n v="2"/>
    <n v="0"/>
    <n v="0"/>
    <n v="5"/>
    <n v="1"/>
    <s v=""/>
    <s v=""/>
  </r>
  <r>
    <s v="029.sol"/>
    <x v="17"/>
    <n v="2"/>
    <n v="2"/>
    <n v="1"/>
    <n v="1"/>
    <n v="1"/>
    <n v="-2"/>
    <n v="0"/>
    <n v="0"/>
    <n v="0"/>
    <n v="0"/>
    <n v="0"/>
    <n v="0"/>
    <n v="0"/>
    <n v="0"/>
    <n v="0"/>
    <n v="4"/>
    <s v=""/>
    <n v="1"/>
    <s v=""/>
  </r>
  <r>
    <s v="030.sol"/>
    <x v="18"/>
    <n v="1"/>
    <n v="1"/>
    <n v="0"/>
    <n v="2"/>
    <n v="0"/>
    <n v="0"/>
    <n v="1"/>
    <n v="0"/>
    <n v="0"/>
    <n v="0"/>
    <n v="0"/>
    <n v="1"/>
    <n v="0"/>
    <n v="2"/>
    <n v="0"/>
    <n v="4"/>
    <s v=""/>
    <n v="1"/>
    <s v=""/>
  </r>
  <r>
    <s v="031.sol"/>
    <x v="3"/>
    <n v="0"/>
    <n v="1"/>
    <n v="1"/>
    <n v="1"/>
    <n v="1"/>
    <n v="0"/>
    <n v="0"/>
    <n v="0"/>
    <n v="1"/>
    <n v="0"/>
    <n v="0"/>
    <n v="0"/>
    <n v="0"/>
    <n v="0"/>
    <n v="0"/>
    <n v="3"/>
    <s v=""/>
    <n v="1"/>
    <s v=""/>
  </r>
  <r>
    <s v="032.sol"/>
    <x v="15"/>
    <n v="1"/>
    <n v="1"/>
    <n v="1"/>
    <n v="1"/>
    <n v="1"/>
    <n v="-1"/>
    <n v="0"/>
    <n v="0"/>
    <n v="0"/>
    <n v="0"/>
    <n v="0"/>
    <n v="0"/>
    <n v="0"/>
    <n v="0"/>
    <n v="0"/>
    <n v="3"/>
    <s v=""/>
    <n v="1"/>
    <s v=""/>
  </r>
  <r>
    <s v="033.sol"/>
    <x v="16"/>
    <n v="1"/>
    <n v="1"/>
    <n v="1"/>
    <n v="2"/>
    <n v="2"/>
    <n v="0"/>
    <n v="0"/>
    <n v="0"/>
    <n v="0"/>
    <n v="0"/>
    <n v="0"/>
    <n v="1"/>
    <n v="1"/>
    <n v="0"/>
    <n v="0"/>
    <n v="5"/>
    <n v="1"/>
    <s v=""/>
    <s v=""/>
  </r>
  <r>
    <s v="034.sol"/>
    <x v="17"/>
    <n v="1"/>
    <n v="1"/>
    <n v="1"/>
    <n v="1"/>
    <n v="0"/>
    <n v="-1"/>
    <n v="0"/>
    <n v="0"/>
    <n v="1"/>
    <n v="0"/>
    <n v="0"/>
    <n v="1"/>
    <n v="0"/>
    <n v="0"/>
    <n v="0"/>
    <n v="3"/>
    <s v=""/>
    <n v="1"/>
    <s v=""/>
  </r>
  <r>
    <s v="035.sol"/>
    <x v="11"/>
    <n v="1"/>
    <n v="1"/>
    <n v="1"/>
    <n v="1"/>
    <n v="2"/>
    <n v="0"/>
    <n v="0"/>
    <n v="0"/>
    <n v="0"/>
    <n v="0"/>
    <n v="0"/>
    <n v="0"/>
    <n v="1"/>
    <n v="0"/>
    <n v="0"/>
    <n v="4"/>
    <s v=""/>
    <n v="1"/>
    <s v=""/>
  </r>
  <r>
    <s v="036.sol"/>
    <x v="14"/>
    <n v="1"/>
    <n v="2"/>
    <n v="2"/>
    <n v="2"/>
    <n v="2"/>
    <n v="0"/>
    <n v="0"/>
    <n v="0"/>
    <n v="0"/>
    <n v="-1"/>
    <n v="0"/>
    <n v="0"/>
    <n v="0"/>
    <n v="0"/>
    <n v="-1"/>
    <n v="5"/>
    <n v="1"/>
    <s v=""/>
    <s v=""/>
  </r>
  <r>
    <s v="037.sol"/>
    <x v="8"/>
    <n v="1"/>
    <n v="1"/>
    <n v="1"/>
    <n v="2"/>
    <n v="2"/>
    <n v="0"/>
    <n v="0"/>
    <n v="0"/>
    <n v="0"/>
    <n v="0"/>
    <n v="0"/>
    <n v="0"/>
    <n v="0"/>
    <n v="0"/>
    <n v="-1"/>
    <n v="4"/>
    <s v=""/>
    <n v="1"/>
    <s v=""/>
  </r>
  <r>
    <s v="038.sol"/>
    <x v="1"/>
    <n v="1"/>
    <n v="1"/>
    <n v="1"/>
    <n v="1"/>
    <n v="1"/>
    <n v="0"/>
    <n v="0"/>
    <n v="0"/>
    <n v="0"/>
    <n v="0"/>
    <n v="0"/>
    <n v="0"/>
    <n v="0"/>
    <n v="0"/>
    <n v="0"/>
    <n v="3"/>
    <s v=""/>
    <n v="1"/>
    <s v=""/>
  </r>
  <r>
    <s v="039.sol"/>
    <x v="11"/>
    <n v="0"/>
    <n v="0"/>
    <n v="1"/>
    <n v="2"/>
    <n v="2"/>
    <n v="1"/>
    <n v="0"/>
    <n v="0"/>
    <n v="0"/>
    <n v="0"/>
    <n v="0"/>
    <n v="0"/>
    <n v="0"/>
    <n v="0"/>
    <n v="0"/>
    <n v="5"/>
    <s v=""/>
    <n v="1"/>
    <s v=""/>
  </r>
  <r>
    <s v="040.sol"/>
    <x v="15"/>
    <n v="0"/>
    <n v="0"/>
    <n v="1"/>
    <n v="1"/>
    <n v="2"/>
    <n v="1"/>
    <n v="0"/>
    <n v="0"/>
    <n v="0"/>
    <n v="0"/>
    <n v="0"/>
    <n v="0"/>
    <n v="0"/>
    <n v="0"/>
    <n v="0"/>
    <n v="4"/>
    <s v=""/>
    <n v="1"/>
    <s v=""/>
  </r>
  <r>
    <s v="041.sol"/>
    <x v="0"/>
    <n v="0"/>
    <n v="0"/>
    <n v="1"/>
    <n v="1"/>
    <n v="1"/>
    <n v="1"/>
    <n v="0"/>
    <n v="0"/>
    <n v="0"/>
    <n v="0"/>
    <n v="0"/>
    <n v="0"/>
    <n v="0"/>
    <n v="0"/>
    <n v="0"/>
    <n v="3"/>
    <s v=""/>
    <n v="1"/>
    <s v=""/>
  </r>
  <r>
    <s v="042.sol"/>
    <x v="6"/>
    <n v="1"/>
    <n v="1"/>
    <n v="1"/>
    <n v="2"/>
    <n v="2"/>
    <n v="0"/>
    <n v="0"/>
    <n v="-1"/>
    <n v="0"/>
    <n v="0"/>
    <n v="0"/>
    <n v="0"/>
    <n v="0"/>
    <n v="0"/>
    <n v="0"/>
    <n v="5"/>
    <s v=""/>
    <n v="1"/>
    <s v=""/>
  </r>
  <r>
    <s v="043.sol"/>
    <x v="3"/>
    <n v="0"/>
    <n v="0"/>
    <n v="0"/>
    <n v="0"/>
    <n v="1"/>
    <n v="0"/>
    <n v="0"/>
    <n v="1"/>
    <n v="0"/>
    <n v="1"/>
    <n v="0"/>
    <n v="0"/>
    <n v="0"/>
    <n v="0"/>
    <n v="0"/>
    <n v="2"/>
    <s v=""/>
    <n v="1"/>
    <s v=""/>
  </r>
  <r>
    <s v="044.sol"/>
    <x v="8"/>
    <n v="0"/>
    <n v="1"/>
    <n v="1"/>
    <n v="2"/>
    <n v="2"/>
    <n v="1"/>
    <n v="0"/>
    <n v="0"/>
    <n v="0"/>
    <n v="0"/>
    <n v="0"/>
    <n v="0"/>
    <n v="0"/>
    <n v="0"/>
    <n v="0"/>
    <n v="5"/>
    <s v=""/>
    <n v="1"/>
    <s v=""/>
  </r>
  <r>
    <s v="045.sol"/>
    <x v="11"/>
    <n v="1"/>
    <n v="1"/>
    <n v="1"/>
    <n v="2"/>
    <n v="3"/>
    <n v="0"/>
    <n v="0"/>
    <n v="0"/>
    <n v="0"/>
    <n v="0"/>
    <n v="0"/>
    <n v="0"/>
    <n v="0"/>
    <n v="0"/>
    <n v="0"/>
    <n v="6"/>
    <s v=""/>
    <n v="1"/>
    <s v=""/>
  </r>
  <r>
    <s v="046.sol"/>
    <x v="11"/>
    <n v="1"/>
    <n v="1"/>
    <n v="1"/>
    <n v="1"/>
    <n v="2"/>
    <n v="0"/>
    <n v="0"/>
    <n v="0"/>
    <n v="-1"/>
    <n v="0"/>
    <n v="0"/>
    <n v="0"/>
    <n v="0"/>
    <n v="0"/>
    <n v="0"/>
    <n v="4"/>
    <s v=""/>
    <n v="1"/>
    <s v=""/>
  </r>
  <r>
    <s v="047.sol"/>
    <x v="6"/>
    <n v="0"/>
    <n v="0"/>
    <n v="1"/>
    <n v="1"/>
    <n v="2"/>
    <n v="0"/>
    <n v="0"/>
    <n v="1"/>
    <n v="0"/>
    <n v="1"/>
    <n v="0"/>
    <n v="0"/>
    <n v="0"/>
    <n v="0"/>
    <n v="0"/>
    <n v="4"/>
    <s v=""/>
    <n v="1"/>
    <s v=""/>
  </r>
  <r>
    <s v="048.sol"/>
    <x v="15"/>
    <n v="1"/>
    <n v="1"/>
    <n v="1"/>
    <n v="2"/>
    <n v="2"/>
    <n v="0"/>
    <n v="0"/>
    <n v="0"/>
    <n v="0"/>
    <n v="0"/>
    <n v="0"/>
    <n v="0"/>
    <n v="0"/>
    <n v="0"/>
    <n v="0"/>
    <n v="5"/>
    <s v=""/>
    <n v="1"/>
    <s v=""/>
  </r>
  <r>
    <s v="049.sol"/>
    <x v="2"/>
    <n v="0"/>
    <n v="1"/>
    <n v="1"/>
    <n v="1"/>
    <n v="2"/>
    <n v="0"/>
    <n v="0"/>
    <n v="1"/>
    <n v="0"/>
    <n v="0"/>
    <n v="0"/>
    <n v="0"/>
    <n v="0"/>
    <n v="0"/>
    <n v="0"/>
    <n v="4"/>
    <s v=""/>
    <n v="1"/>
    <s v=""/>
  </r>
  <r>
    <s v="050.sol"/>
    <x v="10"/>
    <n v="1"/>
    <n v="1"/>
    <n v="1"/>
    <n v="0"/>
    <n v="2"/>
    <n v="-1"/>
    <n v="0"/>
    <n v="1"/>
    <n v="0"/>
    <n v="0"/>
    <n v="1"/>
    <n v="0"/>
    <n v="0"/>
    <n v="0"/>
    <n v="0"/>
    <n v="4"/>
    <s v=""/>
    <n v="1"/>
    <s v=""/>
  </r>
  <r>
    <s v="051.sol"/>
    <x v="8"/>
    <n v="1"/>
    <n v="1"/>
    <n v="2"/>
    <n v="2"/>
    <n v="3"/>
    <n v="0"/>
    <n v="0"/>
    <n v="0"/>
    <n v="0"/>
    <n v="0"/>
    <n v="0"/>
    <n v="0"/>
    <n v="0"/>
    <n v="0"/>
    <n v="0"/>
    <n v="6"/>
    <s v=""/>
    <n v="1"/>
    <s v=""/>
  </r>
  <r>
    <s v="052.sol"/>
    <x v="0"/>
    <n v="1"/>
    <n v="1"/>
    <n v="1"/>
    <n v="1"/>
    <n v="2"/>
    <n v="0"/>
    <n v="0"/>
    <n v="0"/>
    <n v="0"/>
    <n v="0"/>
    <n v="0"/>
    <n v="0"/>
    <n v="0"/>
    <n v="0"/>
    <n v="0"/>
    <n v="4"/>
    <s v=""/>
    <n v="1"/>
    <s v=""/>
  </r>
  <r>
    <s v="053.sol"/>
    <x v="19"/>
    <n v="0"/>
    <n v="0"/>
    <n v="0"/>
    <n v="1"/>
    <n v="1"/>
    <n v="0"/>
    <n v="0"/>
    <n v="0"/>
    <n v="0"/>
    <n v="0"/>
    <n v="0"/>
    <n v="0"/>
    <n v="0"/>
    <n v="0"/>
    <n v="0"/>
    <n v="2"/>
    <s v=""/>
    <n v="1"/>
    <s v=""/>
  </r>
  <r>
    <s v="054.sol"/>
    <x v="9"/>
    <n v="0"/>
    <n v="0"/>
    <n v="1"/>
    <n v="1"/>
    <n v="2"/>
    <n v="0"/>
    <n v="0"/>
    <n v="0"/>
    <n v="0"/>
    <n v="0"/>
    <n v="0"/>
    <n v="0"/>
    <n v="0"/>
    <n v="0"/>
    <n v="0"/>
    <n v="3"/>
    <s v=""/>
    <n v="1"/>
    <s v=""/>
  </r>
  <r>
    <s v="055.sol"/>
    <x v="4"/>
    <n v="0"/>
    <n v="0"/>
    <n v="0"/>
    <n v="0"/>
    <n v="0"/>
    <n v="0"/>
    <n v="0"/>
    <n v="0"/>
    <n v="0"/>
    <n v="0"/>
    <n v="0"/>
    <n v="1"/>
    <n v="1"/>
    <n v="0"/>
    <n v="0"/>
    <n v="1"/>
    <s v=""/>
    <n v="1"/>
    <s v=""/>
  </r>
  <r>
    <s v="056.sol"/>
    <x v="0"/>
    <n v="0"/>
    <n v="1"/>
    <n v="1"/>
    <n v="1"/>
    <n v="3"/>
    <n v="0"/>
    <n v="0"/>
    <n v="0"/>
    <n v="0"/>
    <n v="0"/>
    <n v="0"/>
    <n v="0"/>
    <n v="0"/>
    <n v="0"/>
    <n v="0"/>
    <n v="4"/>
    <s v=""/>
    <n v="1"/>
    <s v=""/>
  </r>
  <r>
    <s v="057.sol"/>
    <x v="20"/>
    <n v="0"/>
    <n v="0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058.sol"/>
    <x v="15"/>
    <n v="0"/>
    <n v="0"/>
    <n v="0"/>
    <n v="1"/>
    <n v="1"/>
    <n v="0"/>
    <n v="0"/>
    <n v="0"/>
    <n v="0"/>
    <n v="0"/>
    <n v="0"/>
    <n v="1"/>
    <n v="1"/>
    <n v="0"/>
    <n v="0"/>
    <n v="2"/>
    <s v=""/>
    <n v="1"/>
    <s v=""/>
  </r>
  <r>
    <s v="059.sol"/>
    <x v="6"/>
    <n v="1"/>
    <n v="0"/>
    <n v="0"/>
    <n v="0"/>
    <n v="1"/>
    <n v="0"/>
    <n v="0"/>
    <n v="0"/>
    <n v="0"/>
    <n v="0"/>
    <n v="0"/>
    <n v="1"/>
    <n v="2"/>
    <n v="0"/>
    <n v="0"/>
    <n v="2"/>
    <n v="1"/>
    <s v=""/>
    <s v=""/>
  </r>
  <r>
    <s v="060.sol"/>
    <x v="2"/>
    <n v="1"/>
    <n v="1"/>
    <n v="1"/>
    <n v="1"/>
    <n v="4"/>
    <n v="0"/>
    <n v="0"/>
    <n v="0"/>
    <n v="0"/>
    <n v="0"/>
    <n v="0"/>
    <n v="0"/>
    <n v="0"/>
    <n v="0"/>
    <n v="0"/>
    <n v="5"/>
    <s v=""/>
    <n v="1"/>
    <s v=""/>
  </r>
  <r>
    <s v="061.sol"/>
    <x v="4"/>
    <n v="0"/>
    <n v="0"/>
    <n v="1"/>
    <n v="1"/>
    <n v="1"/>
    <n v="0"/>
    <n v="0"/>
    <n v="0"/>
    <n v="0"/>
    <n v="0"/>
    <n v="0"/>
    <n v="1"/>
    <n v="0"/>
    <n v="0"/>
    <n v="0"/>
    <n v="2"/>
    <s v=""/>
    <n v="1"/>
    <s v=""/>
  </r>
  <r>
    <s v="062.sol"/>
    <x v="16"/>
    <n v="1"/>
    <n v="1"/>
    <n v="0"/>
    <n v="1"/>
    <n v="2"/>
    <n v="-1"/>
    <n v="0"/>
    <n v="0"/>
    <n v="0"/>
    <n v="0"/>
    <n v="0"/>
    <n v="0"/>
    <n v="2"/>
    <n v="0"/>
    <n v="0"/>
    <n v="3"/>
    <n v="1"/>
    <s v=""/>
    <s v=""/>
  </r>
  <r>
    <s v="063.sol"/>
    <x v="11"/>
    <n v="0"/>
    <n v="1"/>
    <n v="1"/>
    <n v="1"/>
    <n v="1"/>
    <n v="0"/>
    <n v="0"/>
    <n v="0"/>
    <n v="0"/>
    <n v="-1"/>
    <n v="0"/>
    <n v="0"/>
    <n v="0"/>
    <n v="0"/>
    <n v="-1"/>
    <n v="2"/>
    <s v=""/>
    <n v="1"/>
    <s v=""/>
  </r>
  <r>
    <s v="064.sol"/>
    <x v="7"/>
    <n v="0"/>
    <n v="0"/>
    <n v="1"/>
    <n v="1"/>
    <n v="1"/>
    <n v="0"/>
    <n v="0"/>
    <n v="0"/>
    <n v="1"/>
    <n v="0"/>
    <n v="1"/>
    <n v="0"/>
    <n v="0"/>
    <n v="0"/>
    <n v="-1"/>
    <n v="2"/>
    <s v=""/>
    <n v="1"/>
    <s v=""/>
  </r>
  <r>
    <s v="065.sol"/>
    <x v="2"/>
    <n v="0"/>
    <n v="0"/>
    <n v="1"/>
    <n v="1"/>
    <n v="1"/>
    <n v="2"/>
    <n v="0"/>
    <n v="0"/>
    <n v="0"/>
    <n v="0"/>
    <n v="0"/>
    <n v="0"/>
    <n v="0"/>
    <n v="0"/>
    <n v="0"/>
    <n v="2"/>
    <s v=""/>
    <n v="1"/>
    <s v=""/>
  </r>
  <r>
    <s v="066.sol"/>
    <x v="6"/>
    <n v="1"/>
    <n v="0"/>
    <n v="2"/>
    <n v="2"/>
    <n v="3"/>
    <n v="0"/>
    <n v="0"/>
    <n v="0"/>
    <n v="0"/>
    <n v="0"/>
    <n v="0"/>
    <n v="1"/>
    <n v="0"/>
    <n v="0"/>
    <n v="0"/>
    <n v="4"/>
    <n v="1"/>
    <s v=""/>
    <s v=""/>
  </r>
  <r>
    <s v="067.sol"/>
    <x v="4"/>
    <n v="0"/>
    <n v="1"/>
    <n v="1"/>
    <n v="2"/>
    <n v="2"/>
    <n v="0"/>
    <n v="0"/>
    <n v="0"/>
    <n v="0"/>
    <n v="0"/>
    <n v="0"/>
    <n v="0"/>
    <n v="0"/>
    <n v="0"/>
    <n v="0"/>
    <n v="3"/>
    <s v=""/>
    <n v="1"/>
    <s v=""/>
  </r>
  <r>
    <s v="068.sol"/>
    <x v="6"/>
    <n v="0"/>
    <n v="0"/>
    <n v="1"/>
    <n v="2"/>
    <n v="2"/>
    <n v="0"/>
    <n v="0"/>
    <n v="0"/>
    <n v="1"/>
    <n v="0"/>
    <n v="1"/>
    <n v="0"/>
    <n v="0"/>
    <n v="0"/>
    <n v="0"/>
    <n v="3"/>
    <n v="1"/>
    <s v=""/>
    <s v=""/>
  </r>
  <r>
    <s v="069.sol"/>
    <x v="21"/>
    <n v="0"/>
    <n v="1"/>
    <n v="1"/>
    <n v="1"/>
    <n v="1"/>
    <n v="0"/>
    <n v="0"/>
    <n v="0"/>
    <n v="1"/>
    <n v="-1"/>
    <n v="0"/>
    <n v="0"/>
    <n v="0"/>
    <n v="0"/>
    <n v="-1"/>
    <n v="2"/>
    <s v=""/>
    <n v="1"/>
    <s v=""/>
  </r>
  <r>
    <s v="070.sol"/>
    <x v="16"/>
    <n v="0"/>
    <n v="1"/>
    <n v="1"/>
    <n v="1"/>
    <n v="2"/>
    <n v="2"/>
    <n v="0"/>
    <n v="0"/>
    <n v="0"/>
    <n v="0"/>
    <n v="0"/>
    <n v="0"/>
    <n v="1"/>
    <n v="0"/>
    <n v="0"/>
    <n v="3"/>
    <n v="1"/>
    <s v=""/>
    <s v=""/>
  </r>
  <r>
    <s v="071.sol"/>
    <x v="10"/>
    <n v="0"/>
    <n v="0"/>
    <n v="0"/>
    <n v="0"/>
    <n v="0"/>
    <n v="0"/>
    <n v="0"/>
    <n v="1"/>
    <n v="1"/>
    <n v="1"/>
    <n v="0"/>
    <n v="1"/>
    <n v="1"/>
    <n v="0"/>
    <n v="0"/>
    <n v="1"/>
    <s v=""/>
    <n v="1"/>
    <s v=""/>
  </r>
  <r>
    <s v="072.sol"/>
    <x v="2"/>
    <n v="0"/>
    <n v="1"/>
    <n v="1"/>
    <n v="2"/>
    <n v="2"/>
    <n v="0"/>
    <n v="0"/>
    <n v="0"/>
    <n v="1"/>
    <n v="0"/>
    <n v="0"/>
    <n v="0"/>
    <n v="0"/>
    <n v="0"/>
    <n v="0"/>
    <n v="3"/>
    <s v=""/>
    <n v="1"/>
    <s v=""/>
  </r>
  <r>
    <s v="073.sol"/>
    <x v="7"/>
    <n v="1"/>
    <n v="1"/>
    <n v="1"/>
    <n v="1"/>
    <n v="2"/>
    <n v="0"/>
    <n v="0"/>
    <n v="1"/>
    <n v="0"/>
    <n v="1"/>
    <n v="0"/>
    <n v="0"/>
    <n v="0"/>
    <n v="0"/>
    <n v="0"/>
    <n v="3"/>
    <s v=""/>
    <n v="1"/>
    <s v=""/>
  </r>
  <r>
    <s v="074.sol"/>
    <x v="5"/>
    <n v="0"/>
    <n v="1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075.sol"/>
    <x v="11"/>
    <n v="0"/>
    <n v="1"/>
    <n v="1"/>
    <n v="1"/>
    <n v="1"/>
    <n v="0"/>
    <n v="0"/>
    <n v="0"/>
    <n v="1"/>
    <n v="0"/>
    <n v="0"/>
    <n v="-1"/>
    <n v="0"/>
    <n v="0"/>
    <n v="0"/>
    <n v="2"/>
    <s v=""/>
    <n v="1"/>
    <s v=""/>
  </r>
  <r>
    <s v="076.sol"/>
    <x v="14"/>
    <n v="1"/>
    <n v="1"/>
    <n v="0"/>
    <n v="1"/>
    <n v="1"/>
    <n v="-1"/>
    <n v="0"/>
    <n v="0"/>
    <n v="0"/>
    <n v="0"/>
    <n v="0"/>
    <n v="0"/>
    <n v="1"/>
    <n v="1"/>
    <n v="-1"/>
    <n v="2"/>
    <s v=""/>
    <n v="1"/>
    <s v=""/>
  </r>
  <r>
    <s v="077.sol"/>
    <x v="10"/>
    <n v="0"/>
    <n v="0"/>
    <n v="1"/>
    <n v="1"/>
    <n v="1"/>
    <n v="2"/>
    <n v="0"/>
    <n v="1"/>
    <n v="0"/>
    <n v="0"/>
    <n v="0"/>
    <n v="1"/>
    <n v="0"/>
    <n v="0"/>
    <n v="0"/>
    <n v="2"/>
    <s v=""/>
    <n v="1"/>
    <s v=""/>
  </r>
  <r>
    <s v="078.sol"/>
    <x v="2"/>
    <n v="1"/>
    <n v="1"/>
    <n v="1"/>
    <n v="3"/>
    <n v="3"/>
    <n v="0"/>
    <n v="0"/>
    <n v="0"/>
    <n v="0"/>
    <n v="0"/>
    <n v="0"/>
    <n v="0"/>
    <n v="0"/>
    <n v="0"/>
    <n v="0"/>
    <n v="4"/>
    <s v=""/>
    <n v="1"/>
    <s v=""/>
  </r>
  <r>
    <s v="079.sol"/>
    <x v="0"/>
    <n v="0"/>
    <n v="1"/>
    <n v="1"/>
    <n v="1"/>
    <n v="1"/>
    <n v="0"/>
    <n v="0"/>
    <n v="0"/>
    <n v="1"/>
    <n v="0"/>
    <n v="0"/>
    <n v="0"/>
    <n v="0"/>
    <n v="0"/>
    <n v="0"/>
    <n v="2"/>
    <s v=""/>
    <n v="1"/>
    <s v=""/>
  </r>
  <r>
    <s v="080.sol"/>
    <x v="21"/>
    <n v="0"/>
    <n v="1"/>
    <n v="1"/>
    <n v="1"/>
    <n v="1"/>
    <n v="0"/>
    <n v="0"/>
    <n v="1"/>
    <n v="1"/>
    <n v="0"/>
    <n v="-1"/>
    <n v="0"/>
    <n v="0"/>
    <n v="0"/>
    <n v="0"/>
    <n v="2"/>
    <s v=""/>
    <n v="1"/>
    <s v=""/>
  </r>
  <r>
    <s v="081.sol"/>
    <x v="21"/>
    <n v="0"/>
    <n v="1"/>
    <n v="1"/>
    <n v="1"/>
    <n v="1"/>
    <n v="0"/>
    <n v="0"/>
    <n v="1"/>
    <n v="1"/>
    <n v="0"/>
    <n v="0"/>
    <n v="0"/>
    <n v="0"/>
    <n v="0"/>
    <n v="-1"/>
    <n v="2"/>
    <s v=""/>
    <n v="1"/>
    <s v=""/>
  </r>
  <r>
    <s v="082.sol"/>
    <x v="11"/>
    <n v="1"/>
    <n v="1"/>
    <n v="1"/>
    <n v="2"/>
    <n v="2"/>
    <n v="0"/>
    <n v="0"/>
    <n v="0"/>
    <n v="0"/>
    <n v="1"/>
    <n v="0"/>
    <n v="0"/>
    <n v="0"/>
    <n v="0"/>
    <n v="0"/>
    <n v="3"/>
    <s v=""/>
    <n v="1"/>
    <s v=""/>
  </r>
  <r>
    <s v="083.sol"/>
    <x v="8"/>
    <n v="1"/>
    <n v="1"/>
    <n v="1"/>
    <n v="1"/>
    <n v="1"/>
    <n v="-1"/>
    <n v="0"/>
    <n v="0"/>
    <n v="0"/>
    <n v="0"/>
    <n v="0"/>
    <n v="0"/>
    <n v="-1"/>
    <n v="0"/>
    <n v="0"/>
    <n v="2"/>
    <s v=""/>
    <n v="1"/>
    <s v=""/>
  </r>
  <r>
    <s v="084.sol"/>
    <x v="3"/>
    <n v="1"/>
    <n v="1"/>
    <n v="1"/>
    <n v="1"/>
    <n v="1"/>
    <n v="-1"/>
    <n v="0"/>
    <n v="0"/>
    <n v="0"/>
    <n v="0"/>
    <n v="0"/>
    <n v="0"/>
    <n v="0"/>
    <n v="0"/>
    <n v="0"/>
    <n v="2"/>
    <s v=""/>
    <n v="1"/>
    <s v=""/>
  </r>
  <r>
    <s v="085.sol"/>
    <x v="9"/>
    <n v="1"/>
    <n v="1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086.sol"/>
    <x v="8"/>
    <n v="1"/>
    <n v="0"/>
    <n v="0"/>
    <n v="2"/>
    <n v="3"/>
    <n v="0"/>
    <n v="0"/>
    <n v="0"/>
    <n v="0"/>
    <n v="1"/>
    <n v="0"/>
    <n v="0"/>
    <n v="0"/>
    <n v="0"/>
    <n v="0"/>
    <n v="5"/>
    <s v=""/>
    <n v="1"/>
    <s v=""/>
  </r>
  <r>
    <s v="087.sol"/>
    <x v="2"/>
    <n v="0"/>
    <n v="0"/>
    <n v="1"/>
    <n v="2"/>
    <n v="2"/>
    <n v="1"/>
    <n v="0"/>
    <n v="0"/>
    <n v="0"/>
    <n v="0"/>
    <n v="0"/>
    <n v="0"/>
    <n v="0"/>
    <n v="0"/>
    <n v="0"/>
    <n v="4"/>
    <s v=""/>
    <n v="1"/>
    <s v=""/>
  </r>
  <r>
    <s v="088.sol"/>
    <x v="6"/>
    <n v="0"/>
    <n v="0"/>
    <n v="2"/>
    <n v="2"/>
    <n v="3"/>
    <n v="1"/>
    <n v="0"/>
    <n v="0"/>
    <n v="0"/>
    <n v="0"/>
    <n v="0"/>
    <n v="0"/>
    <n v="0"/>
    <n v="0"/>
    <n v="0"/>
    <n v="5"/>
    <s v=""/>
    <n v="1"/>
    <s v=""/>
  </r>
  <r>
    <s v="089.sol"/>
    <x v="11"/>
    <n v="0"/>
    <n v="1"/>
    <n v="1"/>
    <n v="1"/>
    <n v="3"/>
    <n v="1"/>
    <n v="0"/>
    <n v="0"/>
    <n v="0"/>
    <n v="0"/>
    <n v="0"/>
    <n v="0"/>
    <n v="0"/>
    <n v="0"/>
    <n v="0"/>
    <n v="4"/>
    <s v=""/>
    <n v="1"/>
    <s v=""/>
  </r>
  <r>
    <s v="090.sol"/>
    <x v="3"/>
    <n v="1"/>
    <n v="1"/>
    <n v="1"/>
    <n v="1"/>
    <n v="3"/>
    <n v="0"/>
    <n v="0"/>
    <n v="0"/>
    <n v="0"/>
    <n v="0"/>
    <n v="0"/>
    <n v="0"/>
    <n v="0"/>
    <n v="0"/>
    <n v="0"/>
    <n v="4"/>
    <s v=""/>
    <n v="1"/>
    <s v=""/>
  </r>
  <r>
    <s v="091.sol"/>
    <x v="0"/>
    <n v="0"/>
    <n v="0"/>
    <n v="0"/>
    <n v="1"/>
    <n v="2"/>
    <n v="0"/>
    <n v="0"/>
    <n v="0"/>
    <n v="0"/>
    <n v="1"/>
    <n v="0"/>
    <n v="0"/>
    <n v="0"/>
    <n v="0"/>
    <n v="0"/>
    <n v="3"/>
    <s v=""/>
    <n v="1"/>
    <s v=""/>
  </r>
  <r>
    <s v="092.sol"/>
    <x v="8"/>
    <n v="0"/>
    <n v="0"/>
    <n v="1"/>
    <n v="0"/>
    <n v="0"/>
    <n v="1"/>
    <n v="0"/>
    <n v="0"/>
    <n v="0"/>
    <n v="0"/>
    <n v="0"/>
    <n v="0"/>
    <n v="0"/>
    <n v="0"/>
    <n v="2"/>
    <n v="2"/>
    <s v=""/>
    <n v="1"/>
    <s v=""/>
  </r>
  <r>
    <s v="093.sol"/>
    <x v="6"/>
    <n v="0"/>
    <n v="0"/>
    <n v="1"/>
    <n v="0"/>
    <n v="3"/>
    <n v="0"/>
    <n v="0"/>
    <n v="1"/>
    <n v="0"/>
    <n v="0"/>
    <n v="1"/>
    <n v="0"/>
    <n v="0"/>
    <n v="0"/>
    <n v="0"/>
    <n v="4"/>
    <s v=""/>
    <n v="1"/>
    <s v=""/>
  </r>
  <r>
    <s v="094.sol"/>
    <x v="1"/>
    <n v="0"/>
    <n v="0"/>
    <n v="0"/>
    <n v="1"/>
    <n v="1"/>
    <n v="0"/>
    <n v="0"/>
    <n v="0"/>
    <n v="0"/>
    <n v="1"/>
    <n v="0"/>
    <n v="0"/>
    <n v="0"/>
    <n v="0"/>
    <n v="0"/>
    <n v="2"/>
    <s v=""/>
    <n v="1"/>
    <s v=""/>
  </r>
  <r>
    <s v="095.sol"/>
    <x v="7"/>
    <n v="0"/>
    <n v="0"/>
    <n v="1"/>
    <n v="2"/>
    <n v="2"/>
    <n v="0"/>
    <n v="0"/>
    <n v="1"/>
    <n v="0"/>
    <n v="0"/>
    <n v="0"/>
    <n v="1"/>
    <n v="0"/>
    <n v="0"/>
    <n v="0"/>
    <n v="4"/>
    <s v=""/>
    <n v="1"/>
    <s v=""/>
  </r>
  <r>
    <s v="096.sol"/>
    <x v="10"/>
    <n v="0"/>
    <n v="0"/>
    <n v="1"/>
    <n v="0"/>
    <n v="1"/>
    <n v="0"/>
    <n v="0"/>
    <n v="1"/>
    <n v="0"/>
    <n v="0"/>
    <n v="0"/>
    <n v="2"/>
    <n v="1"/>
    <n v="0"/>
    <n v="0"/>
    <n v="3"/>
    <n v="1"/>
    <s v=""/>
    <s v=""/>
  </r>
  <r>
    <s v="097.sol"/>
    <x v="7"/>
    <n v="0"/>
    <n v="0"/>
    <n v="2"/>
    <n v="1"/>
    <n v="2"/>
    <n v="0"/>
    <n v="0"/>
    <n v="0"/>
    <n v="1"/>
    <n v="0"/>
    <n v="1"/>
    <n v="0"/>
    <n v="0"/>
    <n v="0"/>
    <n v="0"/>
    <n v="4"/>
    <s v=""/>
    <n v="1"/>
    <s v=""/>
  </r>
  <r>
    <s v="098.sol"/>
    <x v="10"/>
    <n v="0"/>
    <n v="1"/>
    <n v="1"/>
    <n v="2"/>
    <n v="1"/>
    <n v="0"/>
    <n v="0"/>
    <n v="0"/>
    <n v="1"/>
    <n v="2"/>
    <n v="0"/>
    <n v="0"/>
    <n v="0"/>
    <n v="0"/>
    <n v="0"/>
    <n v="4"/>
    <n v="1"/>
    <s v=""/>
    <s v=""/>
  </r>
  <r>
    <s v="099.sol"/>
    <x v="8"/>
    <n v="0"/>
    <n v="0"/>
    <n v="0"/>
    <n v="1"/>
    <n v="0"/>
    <n v="0"/>
    <n v="0"/>
    <n v="1"/>
    <n v="0"/>
    <n v="0"/>
    <n v="0"/>
    <n v="1"/>
    <n v="0"/>
    <n v="1"/>
    <n v="0"/>
    <n v="2"/>
    <s v=""/>
    <n v="1"/>
    <s v=""/>
  </r>
  <r>
    <s v="100.sol"/>
    <x v="16"/>
    <n v="0"/>
    <n v="1"/>
    <n v="1"/>
    <n v="3"/>
    <n v="2"/>
    <n v="0"/>
    <n v="0"/>
    <n v="0"/>
    <n v="2"/>
    <n v="0"/>
    <n v="0"/>
    <n v="0"/>
    <n v="0"/>
    <n v="0"/>
    <n v="0"/>
    <n v="5"/>
    <s v=""/>
    <n v="1"/>
    <s v=""/>
  </r>
  <r>
    <s v="101.sol"/>
    <x v="16"/>
    <n v="1"/>
    <n v="1"/>
    <n v="1"/>
    <n v="1"/>
    <n v="1"/>
    <n v="0"/>
    <n v="0"/>
    <n v="-1"/>
    <n v="0"/>
    <n v="-1"/>
    <n v="0"/>
    <n v="0"/>
    <n v="1"/>
    <n v="0"/>
    <n v="0"/>
    <n v="3"/>
    <s v=""/>
    <n v="1"/>
    <s v=""/>
  </r>
  <r>
    <s v="102.sol"/>
    <x v="8"/>
    <n v="0"/>
    <n v="1"/>
    <n v="1"/>
    <n v="1"/>
    <n v="1"/>
    <n v="0"/>
    <n v="0"/>
    <n v="0"/>
    <n v="2"/>
    <n v="0"/>
    <n v="0"/>
    <n v="0"/>
    <n v="0"/>
    <n v="0"/>
    <n v="0"/>
    <n v="3"/>
    <s v=""/>
    <n v="1"/>
    <s v=""/>
  </r>
  <r>
    <s v="103.sol"/>
    <x v="11"/>
    <n v="1"/>
    <n v="0"/>
    <n v="2"/>
    <n v="2"/>
    <n v="1"/>
    <n v="0"/>
    <n v="0"/>
    <n v="0"/>
    <n v="0"/>
    <n v="0"/>
    <n v="0"/>
    <n v="1"/>
    <n v="0"/>
    <n v="0"/>
    <n v="0"/>
    <n v="4"/>
    <s v=""/>
    <n v="1"/>
    <s v=""/>
  </r>
  <r>
    <s v="104.sol"/>
    <x v="21"/>
    <n v="0"/>
    <n v="1"/>
    <n v="2"/>
    <n v="0"/>
    <n v="0"/>
    <n v="0"/>
    <n v="0"/>
    <n v="0"/>
    <n v="1"/>
    <n v="0"/>
    <n v="0"/>
    <n v="0"/>
    <n v="0"/>
    <n v="0"/>
    <n v="2"/>
    <n v="3"/>
    <s v=""/>
    <n v="1"/>
    <s v=""/>
  </r>
  <r>
    <s v="105.sol"/>
    <x v="10"/>
    <n v="1"/>
    <n v="0"/>
    <n v="0"/>
    <n v="2"/>
    <n v="2"/>
    <n v="0"/>
    <n v="0"/>
    <n v="0"/>
    <n v="0"/>
    <n v="1"/>
    <n v="0"/>
    <n v="1"/>
    <n v="1"/>
    <n v="0"/>
    <n v="0"/>
    <n v="4"/>
    <s v=""/>
    <n v="1"/>
    <s v=""/>
  </r>
  <r>
    <s v="106.sol"/>
    <x v="12"/>
    <n v="2"/>
    <n v="1"/>
    <n v="1"/>
    <n v="2"/>
    <n v="1"/>
    <n v="0"/>
    <n v="0"/>
    <n v="-2"/>
    <n v="1"/>
    <n v="0"/>
    <n v="0"/>
    <n v="0"/>
    <n v="0"/>
    <n v="0"/>
    <n v="0"/>
    <n v="4"/>
    <s v=""/>
    <n v="1"/>
    <s v=""/>
  </r>
  <r>
    <s v="107.sol"/>
    <x v="15"/>
    <n v="0"/>
    <n v="0"/>
    <n v="1"/>
    <n v="1"/>
    <n v="0"/>
    <n v="0"/>
    <n v="0"/>
    <n v="0"/>
    <n v="1"/>
    <n v="0"/>
    <n v="0"/>
    <n v="1"/>
    <n v="0"/>
    <n v="0"/>
    <n v="0"/>
    <n v="2"/>
    <s v=""/>
    <n v="1"/>
    <s v=""/>
  </r>
  <r>
    <s v="108.sol"/>
    <x v="21"/>
    <n v="1"/>
    <n v="0"/>
    <n v="2"/>
    <n v="1"/>
    <n v="2"/>
    <n v="0"/>
    <n v="0"/>
    <n v="0"/>
    <n v="0"/>
    <n v="0"/>
    <n v="1"/>
    <n v="1"/>
    <n v="0"/>
    <n v="0"/>
    <n v="0"/>
    <n v="4"/>
    <n v="1"/>
    <s v=""/>
    <s v=""/>
  </r>
  <r>
    <s v="109.sol"/>
    <x v="12"/>
    <n v="2"/>
    <n v="2"/>
    <n v="1"/>
    <n v="1"/>
    <n v="1"/>
    <n v="0"/>
    <n v="0"/>
    <n v="0"/>
    <n v="-1"/>
    <n v="0"/>
    <n v="-1"/>
    <n v="0"/>
    <n v="0"/>
    <n v="0"/>
    <n v="1"/>
    <n v="4"/>
    <s v=""/>
    <n v="1"/>
    <s v=""/>
  </r>
  <r>
    <s v="110.sol"/>
    <x v="17"/>
    <n v="1"/>
    <n v="1"/>
    <n v="1"/>
    <n v="2"/>
    <n v="2"/>
    <n v="0"/>
    <n v="0"/>
    <n v="1"/>
    <n v="0"/>
    <n v="0"/>
    <n v="0"/>
    <n v="0"/>
    <n v="0"/>
    <n v="0"/>
    <n v="-1"/>
    <n v="4"/>
    <s v=""/>
    <n v="1"/>
    <s v=""/>
  </r>
  <r>
    <s v="111.sol"/>
    <x v="3"/>
    <n v="1"/>
    <n v="1"/>
    <n v="1"/>
    <n v="2"/>
    <n v="2"/>
    <n v="0"/>
    <n v="0"/>
    <n v="0"/>
    <n v="0"/>
    <n v="0"/>
    <n v="0"/>
    <n v="0"/>
    <n v="0"/>
    <n v="0"/>
    <n v="0"/>
    <n v="4"/>
    <s v=""/>
    <n v="1"/>
    <s v=""/>
  </r>
  <r>
    <s v="112.sol"/>
    <x v="15"/>
    <n v="1"/>
    <n v="1"/>
    <n v="1"/>
    <n v="1"/>
    <n v="1"/>
    <n v="1"/>
    <n v="0"/>
    <n v="0"/>
    <n v="0"/>
    <n v="0"/>
    <n v="0"/>
    <n v="0"/>
    <n v="0"/>
    <n v="0"/>
    <n v="0"/>
    <n v="3"/>
    <s v=""/>
    <n v="1"/>
    <s v=""/>
  </r>
  <r>
    <s v="113.sol"/>
    <x v="2"/>
    <n v="0"/>
    <n v="0"/>
    <n v="1"/>
    <n v="1"/>
    <n v="3"/>
    <n v="1"/>
    <n v="0"/>
    <n v="0"/>
    <n v="0"/>
    <n v="0"/>
    <n v="0"/>
    <n v="0"/>
    <n v="0"/>
    <n v="0"/>
    <n v="0"/>
    <n v="4"/>
    <s v=""/>
    <n v="1"/>
    <s v=""/>
  </r>
  <r>
    <s v="114.sol"/>
    <x v="3"/>
    <n v="0"/>
    <n v="0"/>
    <n v="1"/>
    <n v="1"/>
    <n v="2"/>
    <n v="0"/>
    <n v="0"/>
    <n v="0"/>
    <n v="0"/>
    <n v="1"/>
    <n v="0"/>
    <n v="0"/>
    <n v="0"/>
    <n v="0"/>
    <n v="0"/>
    <n v="3"/>
    <s v=""/>
    <n v="1"/>
    <s v=""/>
  </r>
  <r>
    <s v="115.sol"/>
    <x v="21"/>
    <n v="0"/>
    <n v="0"/>
    <n v="0"/>
    <n v="1"/>
    <n v="2"/>
    <n v="0"/>
    <n v="0"/>
    <n v="1"/>
    <n v="0"/>
    <n v="0"/>
    <n v="1"/>
    <n v="0"/>
    <n v="0"/>
    <n v="1"/>
    <n v="0"/>
    <n v="3"/>
    <s v=""/>
    <n v="1"/>
    <s v=""/>
  </r>
  <r>
    <s v="116.sol"/>
    <x v="14"/>
    <n v="0"/>
    <n v="1"/>
    <n v="0"/>
    <n v="2"/>
    <n v="0"/>
    <n v="0"/>
    <n v="0"/>
    <n v="0"/>
    <n v="1"/>
    <n v="0"/>
    <n v="0"/>
    <n v="0"/>
    <n v="0"/>
    <n v="3"/>
    <n v="0"/>
    <n v="3"/>
    <n v="1"/>
    <s v=""/>
    <s v=""/>
  </r>
  <r>
    <s v="117.sol"/>
    <x v="10"/>
    <n v="0"/>
    <n v="0"/>
    <n v="1"/>
    <n v="3"/>
    <n v="1"/>
    <n v="0"/>
    <n v="0"/>
    <n v="0"/>
    <n v="1"/>
    <n v="0"/>
    <n v="0"/>
    <n v="2"/>
    <n v="0"/>
    <n v="0"/>
    <n v="0"/>
    <n v="4"/>
    <s v=""/>
    <n v="1"/>
    <s v=""/>
  </r>
  <r>
    <s v="118.sol"/>
    <x v="7"/>
    <n v="0"/>
    <n v="1"/>
    <n v="2"/>
    <n v="2"/>
    <n v="3"/>
    <n v="1"/>
    <n v="0"/>
    <n v="0"/>
    <n v="0"/>
    <n v="0"/>
    <n v="0"/>
    <n v="0"/>
    <n v="0"/>
    <n v="0"/>
    <n v="0"/>
    <n v="5"/>
    <s v=""/>
    <n v="1"/>
    <s v=""/>
  </r>
  <r>
    <s v="119.sol"/>
    <x v="15"/>
    <n v="0"/>
    <n v="1"/>
    <n v="0"/>
    <n v="0"/>
    <n v="1"/>
    <n v="0"/>
    <n v="0"/>
    <n v="0"/>
    <n v="1"/>
    <n v="0"/>
    <n v="0"/>
    <n v="0"/>
    <n v="1"/>
    <n v="0"/>
    <n v="0"/>
    <n v="2"/>
    <s v=""/>
    <n v="1"/>
    <s v=""/>
  </r>
  <r>
    <s v="120.sol"/>
    <x v="16"/>
    <n v="1"/>
    <n v="1"/>
    <n v="1"/>
    <n v="1"/>
    <n v="1"/>
    <n v="-1"/>
    <n v="0"/>
    <n v="0"/>
    <n v="1"/>
    <n v="0"/>
    <n v="0"/>
    <n v="0"/>
    <n v="1"/>
    <n v="0"/>
    <n v="0"/>
    <n v="3"/>
    <n v="1"/>
    <s v=""/>
    <s v=""/>
  </r>
  <r>
    <s v="121.sol"/>
    <x v="16"/>
    <n v="0"/>
    <n v="0"/>
    <n v="2"/>
    <n v="2"/>
    <n v="1"/>
    <n v="1"/>
    <n v="0"/>
    <n v="0"/>
    <n v="0"/>
    <n v="0"/>
    <n v="0"/>
    <n v="0"/>
    <n v="-2"/>
    <n v="0"/>
    <n v="0"/>
    <n v="3"/>
    <s v=""/>
    <n v="1"/>
    <s v=""/>
  </r>
  <r>
    <s v="122.sol"/>
    <x v="18"/>
    <n v="1"/>
    <n v="1"/>
    <n v="1"/>
    <n v="1"/>
    <n v="1"/>
    <n v="0"/>
    <n v="0"/>
    <n v="0"/>
    <n v="0"/>
    <n v="0"/>
    <n v="1"/>
    <n v="-1"/>
    <n v="-1"/>
    <n v="1"/>
    <n v="0"/>
    <n v="3"/>
    <s v=""/>
    <n v="1"/>
    <s v=""/>
  </r>
  <r>
    <s v="123.sol"/>
    <x v="8"/>
    <n v="0"/>
    <n v="0"/>
    <n v="2"/>
    <n v="1"/>
    <n v="1"/>
    <n v="0"/>
    <n v="0"/>
    <n v="0"/>
    <n v="1"/>
    <n v="0"/>
    <n v="0"/>
    <n v="1"/>
    <n v="0"/>
    <n v="0"/>
    <n v="0"/>
    <n v="3"/>
    <s v=""/>
    <n v="1"/>
    <s v=""/>
  </r>
  <r>
    <s v="124.sol"/>
    <x v="11"/>
    <n v="1"/>
    <n v="1"/>
    <n v="2"/>
    <n v="2"/>
    <n v="3"/>
    <n v="0"/>
    <n v="0"/>
    <n v="0"/>
    <n v="0"/>
    <n v="0"/>
    <n v="0"/>
    <n v="0"/>
    <n v="0"/>
    <n v="0"/>
    <n v="0"/>
    <n v="5"/>
    <s v=""/>
    <n v="1"/>
    <s v=""/>
  </r>
  <r>
    <s v="125.sol"/>
    <x v="8"/>
    <n v="0"/>
    <n v="1"/>
    <n v="0"/>
    <n v="1"/>
    <n v="2"/>
    <n v="0"/>
    <n v="1"/>
    <n v="0"/>
    <n v="0"/>
    <n v="0"/>
    <n v="0"/>
    <n v="0"/>
    <n v="1"/>
    <n v="0"/>
    <n v="0"/>
    <n v="3"/>
    <s v=""/>
    <n v="1"/>
    <s v=""/>
  </r>
  <r>
    <s v="126.sol"/>
    <x v="12"/>
    <n v="0"/>
    <n v="2"/>
    <n v="2"/>
    <n v="2"/>
    <n v="1"/>
    <n v="0"/>
    <n v="0"/>
    <n v="0"/>
    <n v="1"/>
    <n v="0"/>
    <n v="0"/>
    <n v="-1"/>
    <n v="-1"/>
    <n v="0"/>
    <n v="0"/>
    <n v="4"/>
    <n v="1"/>
    <s v=""/>
    <s v=""/>
  </r>
  <r>
    <s v="127.sol"/>
    <x v="2"/>
    <n v="1"/>
    <n v="1"/>
    <n v="0"/>
    <n v="0"/>
    <n v="1"/>
    <n v="-1"/>
    <n v="0"/>
    <n v="0"/>
    <n v="0"/>
    <n v="0"/>
    <n v="0"/>
    <n v="0"/>
    <n v="1"/>
    <n v="0"/>
    <n v="0"/>
    <n v="2"/>
    <s v=""/>
    <n v="1"/>
    <s v=""/>
  </r>
  <r>
    <s v="128.sol"/>
    <x v="12"/>
    <n v="2"/>
    <n v="1"/>
    <n v="2"/>
    <n v="1"/>
    <n v="1"/>
    <n v="-1"/>
    <n v="0"/>
    <n v="0"/>
    <n v="0"/>
    <n v="0"/>
    <n v="2"/>
    <n v="0"/>
    <n v="0"/>
    <n v="0"/>
    <n v="0"/>
    <n v="4"/>
    <n v="1"/>
    <s v=""/>
    <s v=""/>
  </r>
  <r>
    <s v="129.sol"/>
    <x v="7"/>
    <n v="2"/>
    <n v="1"/>
    <n v="1"/>
    <n v="1"/>
    <n v="1"/>
    <n v="-1"/>
    <n v="-1"/>
    <n v="0"/>
    <n v="0"/>
    <n v="0"/>
    <n v="0"/>
    <n v="0"/>
    <n v="0"/>
    <n v="0"/>
    <n v="0"/>
    <n v="3"/>
    <s v=""/>
    <n v="1"/>
    <s v=""/>
  </r>
  <r>
    <s v="130.sol"/>
    <x v="8"/>
    <n v="1"/>
    <n v="1"/>
    <n v="1"/>
    <n v="2"/>
    <n v="2"/>
    <n v="0"/>
    <n v="0"/>
    <n v="0"/>
    <n v="0"/>
    <n v="0"/>
    <n v="0"/>
    <n v="0"/>
    <n v="1"/>
    <n v="0"/>
    <n v="0"/>
    <n v="4"/>
    <s v=""/>
    <n v="1"/>
    <s v=""/>
  </r>
  <r>
    <s v="131.sol"/>
    <x v="6"/>
    <n v="0"/>
    <n v="2"/>
    <n v="1"/>
    <n v="1"/>
    <n v="1"/>
    <n v="0"/>
    <n v="0"/>
    <n v="0"/>
    <n v="1"/>
    <n v="0"/>
    <n v="0"/>
    <n v="-1"/>
    <n v="0"/>
    <n v="0"/>
    <n v="0"/>
    <n v="3"/>
    <s v=""/>
    <n v="1"/>
    <s v=""/>
  </r>
  <r>
    <s v="132.sol"/>
    <x v="6"/>
    <n v="2"/>
    <n v="1"/>
    <n v="1"/>
    <n v="2"/>
    <n v="2"/>
    <n v="0"/>
    <n v="0"/>
    <n v="0"/>
    <n v="0"/>
    <n v="0"/>
    <n v="0"/>
    <n v="0"/>
    <n v="0"/>
    <n v="0"/>
    <n v="-1"/>
    <n v="4"/>
    <s v=""/>
    <n v="1"/>
    <s v=""/>
  </r>
  <r>
    <s v="133.sol"/>
    <x v="1"/>
    <n v="0"/>
    <n v="1"/>
    <n v="1"/>
    <n v="1"/>
    <n v="2"/>
    <n v="0"/>
    <n v="0"/>
    <n v="0"/>
    <n v="0"/>
    <n v="0"/>
    <n v="0"/>
    <n v="0"/>
    <n v="0"/>
    <n v="0"/>
    <n v="0"/>
    <n v="3"/>
    <s v=""/>
    <n v="1"/>
    <s v=""/>
  </r>
  <r>
    <s v="134.sol"/>
    <x v="8"/>
    <n v="0"/>
    <n v="0"/>
    <n v="1"/>
    <n v="1"/>
    <n v="2"/>
    <n v="1"/>
    <n v="0"/>
    <n v="0"/>
    <n v="0"/>
    <n v="0"/>
    <n v="0"/>
    <n v="0"/>
    <n v="1"/>
    <n v="0"/>
    <n v="0"/>
    <n v="3"/>
    <s v=""/>
    <n v="1"/>
    <s v=""/>
  </r>
  <r>
    <s v="135.sol"/>
    <x v="8"/>
    <n v="0"/>
    <n v="0"/>
    <n v="1"/>
    <n v="1"/>
    <n v="2"/>
    <n v="0"/>
    <n v="1"/>
    <n v="0"/>
    <n v="0"/>
    <n v="0"/>
    <n v="0"/>
    <n v="1"/>
    <n v="0"/>
    <n v="0"/>
    <n v="0"/>
    <n v="3"/>
    <s v=""/>
    <n v="1"/>
    <s v=""/>
  </r>
  <r>
    <s v="136.sol"/>
    <x v="6"/>
    <n v="0"/>
    <n v="0"/>
    <n v="0"/>
    <n v="1"/>
    <n v="1"/>
    <n v="0"/>
    <n v="1"/>
    <n v="0"/>
    <n v="0"/>
    <n v="0"/>
    <n v="0"/>
    <n v="1"/>
    <n v="1"/>
    <n v="0"/>
    <n v="0"/>
    <n v="2"/>
    <s v=""/>
    <n v="1"/>
    <s v=""/>
  </r>
  <r>
    <s v="137.sol"/>
    <x v="18"/>
    <n v="0"/>
    <n v="1"/>
    <n v="1"/>
    <n v="2"/>
    <n v="1"/>
    <n v="1"/>
    <n v="0"/>
    <n v="0"/>
    <n v="0"/>
    <n v="0"/>
    <n v="0"/>
    <n v="-1"/>
    <n v="-1"/>
    <n v="1"/>
    <n v="0"/>
    <n v="3"/>
    <s v=""/>
    <n v="1"/>
    <s v=""/>
  </r>
  <r>
    <s v="138.sol"/>
    <x v="16"/>
    <n v="0"/>
    <n v="1"/>
    <n v="1"/>
    <n v="1"/>
    <n v="2"/>
    <n v="2"/>
    <n v="0"/>
    <n v="0"/>
    <n v="0"/>
    <n v="0"/>
    <n v="0"/>
    <n v="-1"/>
    <n v="0"/>
    <n v="0"/>
    <n v="0"/>
    <n v="3"/>
    <s v=""/>
    <n v="1"/>
    <s v=""/>
  </r>
  <r>
    <s v="139.sol"/>
    <x v="8"/>
    <n v="0"/>
    <n v="1"/>
    <n v="2"/>
    <n v="1"/>
    <n v="3"/>
    <n v="0"/>
    <n v="0"/>
    <n v="1"/>
    <n v="0"/>
    <n v="0"/>
    <n v="0"/>
    <n v="0"/>
    <n v="0"/>
    <n v="0"/>
    <n v="0"/>
    <n v="4"/>
    <s v=""/>
    <n v="1"/>
    <s v=""/>
  </r>
  <r>
    <s v="140.sol"/>
    <x v="6"/>
    <n v="0"/>
    <n v="1"/>
    <n v="1"/>
    <n v="1"/>
    <n v="2"/>
    <n v="0"/>
    <n v="0"/>
    <n v="1"/>
    <n v="0"/>
    <n v="-1"/>
    <n v="0"/>
    <n v="0"/>
    <n v="0"/>
    <n v="0"/>
    <n v="0"/>
    <n v="3"/>
    <s v=""/>
    <n v="1"/>
    <s v=""/>
  </r>
  <r>
    <s v="141.sol"/>
    <x v="15"/>
    <n v="0"/>
    <n v="0"/>
    <n v="1"/>
    <n v="2"/>
    <n v="2"/>
    <n v="1"/>
    <n v="0"/>
    <n v="0"/>
    <n v="0"/>
    <n v="0"/>
    <n v="0"/>
    <n v="0"/>
    <n v="0"/>
    <n v="0"/>
    <n v="0"/>
    <n v="3"/>
    <s v=""/>
    <n v="1"/>
    <s v=""/>
  </r>
  <r>
    <s v="142.sol"/>
    <x v="17"/>
    <n v="1"/>
    <n v="1"/>
    <n v="1"/>
    <n v="2"/>
    <n v="2"/>
    <n v="0"/>
    <n v="0"/>
    <n v="0"/>
    <n v="0"/>
    <n v="0"/>
    <n v="1"/>
    <n v="0"/>
    <n v="0"/>
    <n v="1"/>
    <n v="0"/>
    <n v="4"/>
    <s v=""/>
    <n v="1"/>
    <s v=""/>
  </r>
  <r>
    <s v="143.sol"/>
    <x v="7"/>
    <n v="0"/>
    <n v="1"/>
    <n v="1"/>
    <n v="0"/>
    <n v="1"/>
    <n v="0"/>
    <n v="0"/>
    <n v="1"/>
    <n v="0"/>
    <n v="-1"/>
    <n v="0"/>
    <n v="0"/>
    <n v="1"/>
    <n v="0"/>
    <n v="0"/>
    <n v="2"/>
    <s v=""/>
    <n v="1"/>
    <s v=""/>
  </r>
  <r>
    <s v="144.sol"/>
    <x v="4"/>
    <n v="0"/>
    <n v="0"/>
    <n v="1"/>
    <n v="1"/>
    <n v="1"/>
    <n v="1"/>
    <n v="0"/>
    <n v="0"/>
    <n v="0"/>
    <n v="0"/>
    <n v="0"/>
    <n v="0"/>
    <n v="0"/>
    <n v="0"/>
    <n v="0"/>
    <n v="2"/>
    <s v=""/>
    <n v="1"/>
    <s v=""/>
  </r>
  <r>
    <s v="145.sol"/>
    <x v="16"/>
    <n v="2"/>
    <n v="1"/>
    <n v="1"/>
    <n v="1"/>
    <n v="3"/>
    <n v="0"/>
    <n v="0"/>
    <n v="0"/>
    <n v="-2"/>
    <n v="0"/>
    <n v="0"/>
    <n v="0"/>
    <n v="0"/>
    <n v="0"/>
    <n v="0"/>
    <n v="4"/>
    <s v=""/>
    <n v="1"/>
    <s v=""/>
  </r>
  <r>
    <s v="146.sol"/>
    <x v="16"/>
    <n v="1"/>
    <n v="2"/>
    <n v="1"/>
    <n v="2"/>
    <n v="2"/>
    <n v="0"/>
    <n v="0"/>
    <n v="0"/>
    <n v="0"/>
    <n v="0"/>
    <n v="0"/>
    <n v="-1"/>
    <n v="0"/>
    <n v="1"/>
    <n v="0"/>
    <n v="4"/>
    <s v=""/>
    <n v="1"/>
    <s v=""/>
  </r>
  <r>
    <s v="147.sol"/>
    <x v="2"/>
    <n v="1"/>
    <n v="2"/>
    <n v="1"/>
    <n v="1"/>
    <n v="1"/>
    <n v="-1"/>
    <n v="0"/>
    <n v="0"/>
    <n v="0"/>
    <n v="0"/>
    <n v="0"/>
    <n v="0"/>
    <n v="0"/>
    <n v="0"/>
    <n v="0"/>
    <n v="3"/>
    <s v=""/>
    <n v="1"/>
    <s v=""/>
  </r>
  <r>
    <s v="148.sol"/>
    <x v="15"/>
    <n v="0"/>
    <n v="1"/>
    <n v="1"/>
    <n v="1"/>
    <n v="2"/>
    <n v="0"/>
    <n v="0"/>
    <n v="0"/>
    <n v="1"/>
    <n v="0"/>
    <n v="0"/>
    <n v="0"/>
    <n v="0"/>
    <n v="0"/>
    <n v="0"/>
    <n v="3"/>
    <s v=""/>
    <n v="1"/>
    <s v=""/>
  </r>
  <r>
    <s v="149.sol"/>
    <x v="6"/>
    <n v="0"/>
    <n v="1"/>
    <n v="2"/>
    <n v="2"/>
    <n v="3"/>
    <n v="0"/>
    <n v="0"/>
    <n v="1"/>
    <n v="0"/>
    <n v="0"/>
    <n v="0"/>
    <n v="0"/>
    <n v="0"/>
    <n v="0"/>
    <n v="0"/>
    <n v="4"/>
    <s v=""/>
    <n v="1"/>
    <s v=""/>
  </r>
  <r>
    <s v="150.sol"/>
    <x v="10"/>
    <n v="0"/>
    <n v="2"/>
    <n v="2"/>
    <n v="1"/>
    <n v="1"/>
    <n v="0"/>
    <n v="0"/>
    <n v="1"/>
    <n v="0"/>
    <n v="-2"/>
    <n v="0"/>
    <n v="0"/>
    <n v="0"/>
    <n v="0"/>
    <n v="0"/>
    <n v="3"/>
    <s v=""/>
    <n v="1"/>
    <s v=""/>
  </r>
  <r>
    <s v="151.sol"/>
    <x v="6"/>
    <n v="0"/>
    <n v="1"/>
    <n v="1"/>
    <n v="1"/>
    <n v="2"/>
    <n v="0"/>
    <n v="0"/>
    <n v="2"/>
    <n v="0"/>
    <n v="0"/>
    <n v="0"/>
    <n v="0"/>
    <n v="0"/>
    <n v="0"/>
    <n v="0"/>
    <n v="3"/>
    <s v=""/>
    <n v="1"/>
    <s v=""/>
  </r>
  <r>
    <s v="152.sol"/>
    <x v="10"/>
    <n v="1"/>
    <n v="1"/>
    <n v="1"/>
    <n v="1"/>
    <n v="2"/>
    <n v="0"/>
    <n v="0"/>
    <n v="1"/>
    <n v="-1"/>
    <n v="0"/>
    <n v="-1"/>
    <n v="0"/>
    <n v="0"/>
    <n v="0"/>
    <n v="0"/>
    <n v="3"/>
    <s v=""/>
    <n v="1"/>
    <s v=""/>
  </r>
  <r>
    <s v="153.sol"/>
    <x v="10"/>
    <n v="0"/>
    <n v="0"/>
    <n v="1"/>
    <n v="1"/>
    <n v="1"/>
    <n v="1"/>
    <n v="1"/>
    <n v="0"/>
    <n v="0"/>
    <n v="0"/>
    <n v="1"/>
    <n v="0"/>
    <n v="-1"/>
    <n v="0"/>
    <n v="0"/>
    <n v="2"/>
    <s v=""/>
    <n v="1"/>
    <s v=""/>
  </r>
  <r>
    <s v="154.sol"/>
    <x v="2"/>
    <n v="0"/>
    <n v="0"/>
    <n v="1"/>
    <n v="1"/>
    <n v="1"/>
    <n v="1"/>
    <n v="0"/>
    <n v="0"/>
    <n v="0"/>
    <n v="0"/>
    <n v="0"/>
    <n v="1"/>
    <n v="0"/>
    <n v="0"/>
    <n v="0"/>
    <n v="2"/>
    <s v=""/>
    <n v="1"/>
    <s v=""/>
  </r>
  <r>
    <s v="155.sol"/>
    <x v="10"/>
    <n v="1"/>
    <n v="2"/>
    <n v="2"/>
    <n v="2"/>
    <n v="2"/>
    <n v="0"/>
    <n v="0"/>
    <n v="0"/>
    <n v="0"/>
    <n v="0"/>
    <n v="0"/>
    <n v="-1"/>
    <n v="-1"/>
    <n v="0"/>
    <n v="0"/>
    <n v="4"/>
    <s v=""/>
    <n v="1"/>
    <s v=""/>
  </r>
  <r>
    <s v="156.sol"/>
    <x v="7"/>
    <n v="1"/>
    <n v="1"/>
    <n v="1"/>
    <n v="1"/>
    <n v="2"/>
    <n v="0"/>
    <n v="0"/>
    <n v="1"/>
    <n v="-1"/>
    <n v="0"/>
    <n v="0"/>
    <n v="0"/>
    <n v="0"/>
    <n v="0"/>
    <n v="0"/>
    <n v="3"/>
    <s v=""/>
    <n v="1"/>
    <s v=""/>
  </r>
  <r>
    <s v="157.sol"/>
    <x v="15"/>
    <n v="1"/>
    <n v="1"/>
    <n v="1"/>
    <n v="2"/>
    <n v="3"/>
    <n v="0"/>
    <n v="0"/>
    <n v="0"/>
    <n v="0"/>
    <n v="0"/>
    <n v="0"/>
    <n v="0"/>
    <n v="0"/>
    <n v="0"/>
    <n v="0"/>
    <n v="4"/>
    <s v=""/>
    <n v="1"/>
    <s v=""/>
  </r>
  <r>
    <s v="158.sol"/>
    <x v="4"/>
    <n v="1"/>
    <n v="1"/>
    <n v="1"/>
    <n v="1"/>
    <n v="2"/>
    <n v="0"/>
    <n v="0"/>
    <n v="0"/>
    <n v="0"/>
    <n v="0"/>
    <n v="0"/>
    <n v="0"/>
    <n v="0"/>
    <n v="0"/>
    <n v="0"/>
    <n v="3"/>
    <s v=""/>
    <n v="1"/>
    <s v=""/>
  </r>
  <r>
    <s v="159.sol"/>
    <x v="6"/>
    <n v="1"/>
    <n v="2"/>
    <n v="1"/>
    <n v="3"/>
    <n v="4"/>
    <n v="0"/>
    <n v="0"/>
    <n v="0"/>
    <n v="0"/>
    <n v="0"/>
    <n v="0"/>
    <n v="0"/>
    <n v="0"/>
    <n v="0"/>
    <n v="0"/>
    <n v="5"/>
    <s v=""/>
    <n v="1"/>
    <s v=""/>
  </r>
  <r>
    <s v="160.sol"/>
    <x v="2"/>
    <n v="0"/>
    <n v="1"/>
    <n v="1"/>
    <n v="2"/>
    <n v="2"/>
    <n v="1"/>
    <n v="0"/>
    <n v="0"/>
    <n v="0"/>
    <n v="0"/>
    <n v="0"/>
    <n v="0"/>
    <n v="0"/>
    <n v="0"/>
    <n v="0"/>
    <n v="3"/>
    <s v=""/>
    <n v="1"/>
    <s v=""/>
  </r>
  <r>
    <s v="161.sol"/>
    <x v="7"/>
    <n v="0"/>
    <n v="0"/>
    <n v="1"/>
    <n v="1"/>
    <n v="1"/>
    <n v="1"/>
    <n v="0"/>
    <n v="1"/>
    <n v="0"/>
    <n v="0"/>
    <n v="0"/>
    <n v="1"/>
    <n v="0"/>
    <n v="0"/>
    <n v="0"/>
    <n v="2"/>
    <s v=""/>
    <n v="1"/>
    <s v=""/>
  </r>
  <r>
    <s v="162.sol"/>
    <x v="10"/>
    <n v="1"/>
    <n v="1"/>
    <n v="2"/>
    <n v="1"/>
    <n v="1"/>
    <n v="0"/>
    <n v="0"/>
    <n v="0"/>
    <n v="0"/>
    <n v="-1"/>
    <n v="1"/>
    <n v="1"/>
    <n v="0"/>
    <n v="0"/>
    <n v="0"/>
    <n v="3"/>
    <s v=""/>
    <n v="1"/>
    <s v=""/>
  </r>
  <r>
    <s v="163.sol"/>
    <x v="2"/>
    <n v="1"/>
    <n v="1"/>
    <n v="2"/>
    <n v="2"/>
    <n v="3"/>
    <n v="0"/>
    <n v="0"/>
    <n v="0"/>
    <n v="0"/>
    <n v="0"/>
    <n v="0"/>
    <n v="0"/>
    <n v="0"/>
    <n v="0"/>
    <n v="0"/>
    <n v="4"/>
    <s v=""/>
    <n v="1"/>
    <s v=""/>
  </r>
  <r>
    <s v="164.sol"/>
    <x v="11"/>
    <n v="1"/>
    <n v="1"/>
    <n v="1"/>
    <n v="2"/>
    <n v="2"/>
    <n v="0"/>
    <n v="0"/>
    <n v="-1"/>
    <n v="0"/>
    <n v="0"/>
    <n v="0"/>
    <n v="0"/>
    <n v="0"/>
    <n v="0"/>
    <n v="0"/>
    <n v="3"/>
    <s v=""/>
    <n v="1"/>
    <s v=""/>
  </r>
  <r>
    <s v="165.sol"/>
    <x v="21"/>
    <n v="1"/>
    <n v="1"/>
    <n v="2"/>
    <n v="2"/>
    <n v="1"/>
    <n v="0"/>
    <n v="0"/>
    <n v="0"/>
    <n v="0"/>
    <n v="0"/>
    <n v="0"/>
    <n v="0"/>
    <n v="-2"/>
    <n v="0"/>
    <n v="0"/>
    <n v="3"/>
    <s v=""/>
    <n v="1"/>
    <s v=""/>
  </r>
  <r>
    <s v="166.sol"/>
    <x v="0"/>
    <n v="1"/>
    <n v="1"/>
    <n v="1"/>
    <n v="2"/>
    <n v="2"/>
    <n v="0"/>
    <n v="0"/>
    <n v="0"/>
    <n v="0"/>
    <n v="0"/>
    <n v="0"/>
    <n v="0"/>
    <n v="0"/>
    <n v="0"/>
    <n v="0"/>
    <n v="3"/>
    <s v=""/>
    <n v="1"/>
    <s v=""/>
  </r>
  <r>
    <s v="167.sol"/>
    <x v="11"/>
    <n v="0"/>
    <n v="0"/>
    <n v="0"/>
    <n v="1"/>
    <n v="2"/>
    <n v="0"/>
    <n v="0"/>
    <n v="1"/>
    <n v="0"/>
    <n v="1"/>
    <n v="0"/>
    <n v="0"/>
    <n v="0"/>
    <n v="0"/>
    <n v="0"/>
    <n v="3"/>
    <s v=""/>
    <n v="1"/>
    <s v=""/>
  </r>
  <r>
    <s v="168.sol"/>
    <x v="11"/>
    <n v="0"/>
    <n v="0"/>
    <n v="1"/>
    <n v="0"/>
    <n v="2"/>
    <n v="0"/>
    <n v="0"/>
    <n v="1"/>
    <n v="0"/>
    <n v="0"/>
    <n v="1"/>
    <n v="0"/>
    <n v="0"/>
    <n v="0"/>
    <n v="0"/>
    <n v="3"/>
    <s v=""/>
    <n v="1"/>
    <s v=""/>
  </r>
  <r>
    <s v="169.sol"/>
    <x v="3"/>
    <n v="0"/>
    <n v="0"/>
    <n v="1"/>
    <n v="1"/>
    <n v="2"/>
    <n v="1"/>
    <n v="0"/>
    <n v="0"/>
    <n v="0"/>
    <n v="0"/>
    <n v="0"/>
    <n v="0"/>
    <n v="0"/>
    <n v="0"/>
    <n v="0"/>
    <n v="3"/>
    <s v=""/>
    <n v="1"/>
    <s v=""/>
  </r>
  <r>
    <s v="170.sol"/>
    <x v="22"/>
    <n v="0"/>
    <n v="0"/>
    <n v="0"/>
    <n v="0"/>
    <n v="1"/>
    <n v="0"/>
    <n v="0"/>
    <n v="0"/>
    <n v="0"/>
    <n v="0"/>
    <n v="0"/>
    <n v="0"/>
    <n v="0"/>
    <n v="0"/>
    <n v="0"/>
    <n v="1"/>
    <s v=""/>
    <n v="1"/>
    <s v=""/>
  </r>
  <r>
    <s v="171.sol"/>
    <x v="23"/>
    <n v="0"/>
    <n v="0"/>
    <n v="0"/>
    <n v="1"/>
    <n v="1"/>
    <n v="0"/>
    <n v="0"/>
    <n v="0"/>
    <n v="0"/>
    <n v="0"/>
    <n v="0"/>
    <n v="0"/>
    <n v="0"/>
    <n v="0"/>
    <n v="0"/>
    <n v="1"/>
    <s v=""/>
    <n v="1"/>
    <s v=""/>
  </r>
  <r>
    <s v="172.sol"/>
    <x v="19"/>
    <n v="0"/>
    <n v="0"/>
    <n v="1"/>
    <n v="1"/>
    <n v="1"/>
    <n v="0"/>
    <n v="0"/>
    <n v="0"/>
    <n v="0"/>
    <n v="0"/>
    <n v="0"/>
    <n v="0"/>
    <n v="0"/>
    <n v="0"/>
    <n v="0"/>
    <n v="1"/>
    <s v=""/>
    <n v="1"/>
    <s v=""/>
  </r>
  <r>
    <s v="173.sol"/>
    <x v="20"/>
    <n v="0"/>
    <n v="1"/>
    <n v="1"/>
    <n v="1"/>
    <n v="1"/>
    <n v="0"/>
    <n v="0"/>
    <n v="0"/>
    <n v="0"/>
    <n v="0"/>
    <n v="0"/>
    <n v="0"/>
    <n v="0"/>
    <n v="0"/>
    <n v="0"/>
    <n v="1"/>
    <s v=""/>
    <n v="1"/>
    <s v=""/>
  </r>
  <r>
    <s v="174.sol"/>
    <x v="5"/>
    <n v="1"/>
    <n v="1"/>
    <n v="1"/>
    <n v="1"/>
    <n v="1"/>
    <n v="0"/>
    <n v="0"/>
    <n v="0"/>
    <n v="0"/>
    <n v="0"/>
    <n v="0"/>
    <n v="0"/>
    <n v="0"/>
    <n v="0"/>
    <n v="0"/>
    <n v="1"/>
    <s v=""/>
    <n v="1"/>
    <s v=""/>
  </r>
  <r>
    <s v="175.sol"/>
    <x v="15"/>
    <n v="0"/>
    <n v="0"/>
    <n v="0"/>
    <n v="0"/>
    <n v="2"/>
    <n v="1"/>
    <n v="0"/>
    <n v="0"/>
    <n v="0"/>
    <n v="0"/>
    <n v="0"/>
    <n v="0"/>
    <n v="1"/>
    <n v="0"/>
    <n v="0"/>
    <n v="2"/>
    <s v=""/>
    <n v="1"/>
    <s v=""/>
  </r>
  <r>
    <s v="176.sol"/>
    <x v="4"/>
    <n v="0"/>
    <n v="0"/>
    <n v="0"/>
    <n v="1"/>
    <n v="2"/>
    <n v="0"/>
    <n v="0"/>
    <n v="0"/>
    <n v="0"/>
    <n v="1"/>
    <n v="0"/>
    <n v="0"/>
    <n v="0"/>
    <n v="0"/>
    <n v="0"/>
    <n v="2"/>
    <s v=""/>
    <n v="1"/>
    <s v=""/>
  </r>
  <r>
    <s v="177.sol"/>
    <x v="11"/>
    <n v="1"/>
    <n v="1"/>
    <n v="2"/>
    <n v="0"/>
    <n v="0"/>
    <n v="-1"/>
    <n v="0"/>
    <n v="0"/>
    <n v="0"/>
    <n v="0"/>
    <n v="0"/>
    <n v="0"/>
    <n v="0"/>
    <n v="0"/>
    <n v="1"/>
    <n v="2"/>
    <s v=""/>
    <n v="1"/>
    <s v=""/>
  </r>
  <r>
    <s v="178.sol"/>
    <x v="2"/>
    <n v="2"/>
    <n v="0"/>
    <n v="0"/>
    <n v="1"/>
    <n v="0"/>
    <n v="0"/>
    <n v="0"/>
    <n v="0"/>
    <n v="0"/>
    <n v="0"/>
    <n v="0"/>
    <n v="1"/>
    <n v="0"/>
    <n v="1"/>
    <n v="0"/>
    <n v="2"/>
    <s v=""/>
    <n v="1"/>
    <s v=""/>
  </r>
  <r>
    <s v="179.sol"/>
    <x v="0"/>
    <n v="3"/>
    <n v="1"/>
    <n v="1"/>
    <n v="1"/>
    <n v="1"/>
    <n v="0"/>
    <n v="0"/>
    <n v="0"/>
    <n v="0"/>
    <n v="0"/>
    <n v="0"/>
    <n v="0"/>
    <n v="0"/>
    <n v="0"/>
    <n v="0"/>
    <n v="3"/>
    <s v=""/>
    <n v="1"/>
    <s v=""/>
  </r>
  <r>
    <s v="180.sol"/>
    <x v="3"/>
    <n v="0"/>
    <n v="0"/>
    <n v="1"/>
    <n v="2"/>
    <n v="2"/>
    <n v="1"/>
    <n v="0"/>
    <n v="0"/>
    <n v="0"/>
    <n v="0"/>
    <n v="0"/>
    <n v="0"/>
    <n v="0"/>
    <n v="0"/>
    <n v="0"/>
    <n v="2"/>
    <s v=""/>
    <n v="1"/>
    <s v=""/>
  </r>
  <r>
    <s v="181.sol"/>
    <x v="5"/>
    <n v="0"/>
    <n v="0"/>
    <n v="0"/>
    <n v="0"/>
    <n v="1"/>
    <n v="0"/>
    <n v="0"/>
    <n v="0"/>
    <n v="0"/>
    <n v="0"/>
    <n v="0"/>
    <n v="0"/>
    <n v="1"/>
    <n v="0"/>
    <n v="0"/>
    <n v="1"/>
    <s v=""/>
    <n v="1"/>
    <s v=""/>
  </r>
  <r>
    <s v="182.sol"/>
    <x v="0"/>
    <n v="0"/>
    <n v="0"/>
    <n v="0"/>
    <n v="1"/>
    <n v="0"/>
    <n v="0"/>
    <n v="0"/>
    <n v="0"/>
    <n v="0"/>
    <n v="0"/>
    <n v="0"/>
    <n v="1"/>
    <n v="0"/>
    <n v="1"/>
    <n v="0"/>
    <n v="1"/>
    <s v=""/>
    <n v="1"/>
    <s v=""/>
  </r>
  <r>
    <s v="183.sol"/>
    <x v="0"/>
    <n v="0"/>
    <n v="0"/>
    <n v="0"/>
    <n v="0"/>
    <n v="1"/>
    <n v="0"/>
    <n v="0"/>
    <n v="1"/>
    <n v="0"/>
    <n v="1"/>
    <n v="0"/>
    <n v="0"/>
    <n v="0"/>
    <n v="0"/>
    <n v="0"/>
    <n v="1"/>
    <s v=""/>
    <n v="1"/>
    <s v=""/>
  </r>
  <r>
    <s v="184.sol"/>
    <x v="11"/>
    <n v="1"/>
    <n v="1"/>
    <n v="1"/>
    <n v="4"/>
    <n v="3"/>
    <n v="0"/>
    <n v="0"/>
    <n v="0"/>
    <n v="0"/>
    <n v="0"/>
    <n v="0"/>
    <n v="0"/>
    <n v="0"/>
    <n v="0"/>
    <n v="0"/>
    <n v="4"/>
    <s v=""/>
    <n v="1"/>
    <s v=""/>
  </r>
  <r>
    <s v="185.sol"/>
    <x v="9"/>
    <n v="0"/>
    <n v="2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186.sol"/>
    <x v="11"/>
    <n v="0"/>
    <n v="0"/>
    <n v="2"/>
    <n v="1"/>
    <n v="1"/>
    <n v="0"/>
    <n v="0"/>
    <n v="0"/>
    <n v="1"/>
    <n v="0"/>
    <n v="1"/>
    <n v="0"/>
    <n v="0"/>
    <n v="0"/>
    <n v="0"/>
    <n v="2"/>
    <s v=""/>
    <n v="1"/>
    <s v=""/>
  </r>
  <r>
    <s v="187.sol"/>
    <x v="3"/>
    <n v="0"/>
    <n v="2"/>
    <n v="1"/>
    <n v="1"/>
    <n v="1"/>
    <n v="0"/>
    <n v="0"/>
    <n v="0"/>
    <n v="1"/>
    <n v="0"/>
    <n v="0"/>
    <n v="0"/>
    <n v="0"/>
    <n v="0"/>
    <n v="0"/>
    <n v="2"/>
    <s v=""/>
    <n v="1"/>
    <s v=""/>
  </r>
  <r>
    <s v="188.sol"/>
    <x v="6"/>
    <n v="2"/>
    <n v="1"/>
    <n v="1"/>
    <n v="1"/>
    <n v="1"/>
    <n v="0"/>
    <n v="0"/>
    <n v="0"/>
    <n v="0"/>
    <n v="-1"/>
    <n v="0"/>
    <n v="0"/>
    <n v="0"/>
    <n v="0"/>
    <n v="-1"/>
    <n v="2"/>
    <s v=""/>
    <n v="1"/>
    <s v=""/>
  </r>
  <r>
    <s v="189.sol"/>
    <x v="15"/>
    <n v="2"/>
    <n v="1"/>
    <n v="1"/>
    <n v="1"/>
    <n v="1"/>
    <n v="0"/>
    <n v="0"/>
    <n v="0"/>
    <n v="0"/>
    <n v="-1"/>
    <n v="0"/>
    <n v="0"/>
    <n v="0"/>
    <n v="0"/>
    <n v="0"/>
    <n v="2"/>
    <s v=""/>
    <n v="1"/>
    <s v=""/>
  </r>
  <r>
    <s v="190.sol"/>
    <x v="1"/>
    <n v="2"/>
    <n v="1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191.sol"/>
    <x v="9"/>
    <n v="0"/>
    <n v="0"/>
    <n v="0"/>
    <n v="1"/>
    <n v="1"/>
    <n v="0"/>
    <n v="0"/>
    <n v="0"/>
    <n v="0"/>
    <n v="1"/>
    <n v="0"/>
    <n v="0"/>
    <n v="0"/>
    <n v="0"/>
    <n v="0"/>
    <n v="1"/>
    <s v=""/>
    <n v="1"/>
    <s v=""/>
  </r>
  <r>
    <s v="192.sol"/>
    <x v="3"/>
    <n v="1"/>
    <n v="1"/>
    <n v="0"/>
    <n v="0"/>
    <n v="0"/>
    <n v="0"/>
    <n v="0"/>
    <n v="0"/>
    <n v="0"/>
    <n v="0"/>
    <n v="0"/>
    <n v="0"/>
    <n v="0"/>
    <n v="1"/>
    <n v="1"/>
    <n v="1"/>
    <s v=""/>
    <n v="1"/>
    <s v=""/>
  </r>
  <r>
    <s v="193.sol"/>
    <x v="4"/>
    <n v="2"/>
    <n v="2"/>
    <n v="1"/>
    <n v="1"/>
    <n v="1"/>
    <n v="0"/>
    <n v="0"/>
    <n v="0"/>
    <n v="0"/>
    <n v="0"/>
    <n v="0"/>
    <n v="0"/>
    <n v="0"/>
    <n v="0"/>
    <n v="0"/>
    <n v="2"/>
    <s v=""/>
    <n v="1"/>
    <s v=""/>
  </r>
  <r>
    <s v="194.sol"/>
    <x v="1"/>
    <n v="0"/>
    <n v="0"/>
    <n v="1"/>
    <n v="1"/>
    <n v="1"/>
    <n v="1"/>
    <n v="0"/>
    <n v="0"/>
    <n v="0"/>
    <n v="0"/>
    <n v="0"/>
    <n v="0"/>
    <n v="0"/>
    <n v="0"/>
    <n v="0"/>
    <n v="1"/>
    <s v=""/>
    <n v="1"/>
    <s v=""/>
  </r>
  <r>
    <s v="195.sol"/>
    <x v="2"/>
    <n v="0"/>
    <n v="0"/>
    <n v="0"/>
    <n v="2"/>
    <n v="1"/>
    <n v="1"/>
    <n v="0"/>
    <n v="0"/>
    <n v="0"/>
    <n v="0"/>
    <n v="0"/>
    <n v="0"/>
    <n v="0"/>
    <n v="1"/>
    <n v="0"/>
    <n v="2"/>
    <s v=""/>
    <n v="1"/>
    <s v=""/>
  </r>
  <r>
    <s v="196.sol"/>
    <x v="0"/>
    <n v="2"/>
    <n v="0"/>
    <n v="0"/>
    <n v="1"/>
    <n v="1"/>
    <n v="0"/>
    <n v="0"/>
    <n v="0"/>
    <n v="0"/>
    <n v="1"/>
    <n v="0"/>
    <n v="0"/>
    <n v="0"/>
    <n v="0"/>
    <n v="0"/>
    <n v="2"/>
    <s v=""/>
    <n v="1"/>
    <s v=""/>
  </r>
  <r>
    <s v="197.sol"/>
    <x v="11"/>
    <n v="0"/>
    <n v="2"/>
    <n v="1"/>
    <n v="0"/>
    <n v="1"/>
    <n v="0"/>
    <n v="0"/>
    <n v="1"/>
    <n v="0"/>
    <n v="0"/>
    <n v="0"/>
    <n v="0"/>
    <n v="0"/>
    <n v="0"/>
    <n v="1"/>
    <n v="2"/>
    <s v=""/>
    <n v="1"/>
    <s v=""/>
  </r>
  <r>
    <s v="198.sol"/>
    <x v="3"/>
    <n v="3"/>
    <n v="1"/>
    <n v="1"/>
    <n v="1"/>
    <n v="2"/>
    <n v="0"/>
    <n v="0"/>
    <n v="0"/>
    <n v="0"/>
    <n v="0"/>
    <n v="0"/>
    <n v="0"/>
    <n v="0"/>
    <n v="0"/>
    <n v="0"/>
    <n v="3"/>
    <s v=""/>
    <n v="1"/>
    <s v=""/>
  </r>
  <r>
    <m/>
    <x v="24"/>
    <m/>
    <m/>
    <m/>
    <m/>
    <m/>
    <m/>
    <m/>
    <m/>
    <m/>
    <m/>
    <m/>
    <m/>
    <m/>
    <m/>
    <m/>
    <m/>
    <n v="17"/>
    <n v="18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8C15F-23D5-4564-B479-C17403A23536}" name="樞紐分析表4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Q8:AY26" firstHeaderRow="1" firstDataRow="2" firstDataCol="1"/>
  <pivotFields count="3">
    <pivotField dataField="1" showAll="0"/>
    <pivotField axis="axisRow" showAll="0">
      <items count="50">
        <item h="1" x="0"/>
        <item x="1"/>
        <item h="1" x="2"/>
        <item x="3"/>
        <item x="5"/>
        <item x="7"/>
        <item x="9"/>
        <item h="1" x="10"/>
        <item x="11"/>
        <item h="1" x="12"/>
        <item x="13"/>
        <item h="1" x="14"/>
        <item x="15"/>
        <item h="1" x="16"/>
        <item x="17"/>
        <item h="1" x="18"/>
        <item h="1" x="4"/>
        <item x="19"/>
        <item h="1" x="20"/>
        <item x="21"/>
        <item h="1" x="22"/>
        <item x="23"/>
        <item h="1" x="24"/>
        <item h="1" x="6"/>
        <item x="25"/>
        <item h="1" x="26"/>
        <item x="27"/>
        <item h="1" x="28"/>
        <item h="1" x="8"/>
        <item x="29"/>
        <item h="1" x="30"/>
        <item x="31"/>
        <item h="1" x="32"/>
        <item h="1" x="33"/>
        <item h="1" x="42"/>
        <item h="1" x="43"/>
        <item h="1" x="44"/>
        <item h="1" x="45"/>
        <item h="1" x="46"/>
        <item h="1" x="47"/>
        <item h="1" x="48"/>
        <item h="1" x="34"/>
        <item h="1" x="35"/>
        <item h="1" x="36"/>
        <item h="1" x="37"/>
        <item h="1" x="38"/>
        <item h="1" x="39"/>
        <item h="1" x="40"/>
        <item h="1" x="41"/>
        <item t="default"/>
      </items>
    </pivotField>
    <pivotField axis="axisCol" showAll="0">
      <items count="26">
        <item h="1" x="2"/>
        <item x="1"/>
        <item x="7"/>
        <item x="11"/>
        <item x="5"/>
        <item x="3"/>
        <item x="8"/>
        <item x="13"/>
        <item x="4"/>
        <item x="10"/>
        <item x="0"/>
        <item x="9"/>
        <item x="20"/>
        <item x="6"/>
        <item x="17"/>
        <item x="15"/>
        <item x="12"/>
        <item x="14"/>
        <item x="23"/>
        <item x="21"/>
        <item x="18"/>
        <item x="16"/>
        <item x="19"/>
        <item x="24"/>
        <item x="22"/>
        <item t="default"/>
      </items>
    </pivotField>
  </pivotFields>
  <rowFields count="1">
    <field x="1"/>
  </rowFields>
  <rowItems count="17">
    <i>
      <x v="1"/>
    </i>
    <i>
      <x v="3"/>
    </i>
    <i>
      <x v="4"/>
    </i>
    <i>
      <x v="5"/>
    </i>
    <i>
      <x v="6"/>
    </i>
    <i>
      <x v="8"/>
    </i>
    <i>
      <x v="10"/>
    </i>
    <i>
      <x v="12"/>
    </i>
    <i>
      <x v="14"/>
    </i>
    <i>
      <x v="17"/>
    </i>
    <i>
      <x v="19"/>
    </i>
    <i>
      <x v="21"/>
    </i>
    <i>
      <x v="24"/>
    </i>
    <i>
      <x v="26"/>
    </i>
    <i>
      <x v="29"/>
    </i>
    <i>
      <x v="31"/>
    </i>
    <i t="grand">
      <x/>
    </i>
  </rowItems>
  <colFields count="1">
    <field x="2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+VarType-ResultTimes" fld="0" subtotal="count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0F7A6-42CA-41DA-AD08-EDCEC6ECC66D}" name="樞紐分析表10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Q28:AT41" firstHeaderRow="1" firstDataRow="2" firstDataCol="1"/>
  <pivotFields count="3">
    <pivotField dataField="1" showAll="0"/>
    <pivotField axis="axisRow" showAll="0">
      <items count="50">
        <item h="1" x="0"/>
        <item h="1" x="1"/>
        <item x="2"/>
        <item h="1" x="3"/>
        <item h="1" x="5"/>
        <item h="1" x="7"/>
        <item h="1" x="9"/>
        <item x="10"/>
        <item h="1" x="11"/>
        <item x="12"/>
        <item h="1" x="13"/>
        <item x="14"/>
        <item h="1" x="15"/>
        <item x="16"/>
        <item h="1" x="17"/>
        <item x="18"/>
        <item x="4"/>
        <item h="1" x="19"/>
        <item x="20"/>
        <item h="1" x="21"/>
        <item x="22"/>
        <item h="1" x="23"/>
        <item x="24"/>
        <item x="6"/>
        <item h="1" x="25"/>
        <item x="26"/>
        <item h="1" x="27"/>
        <item x="28"/>
        <item x="8"/>
        <item h="1" x="29"/>
        <item x="30"/>
        <item h="1" x="31"/>
        <item x="32"/>
        <item h="1" x="33"/>
        <item h="1" x="42"/>
        <item h="1" x="43"/>
        <item h="1" x="44"/>
        <item h="1" x="45"/>
        <item h="1" x="46"/>
        <item h="1" x="47"/>
        <item h="1" x="48"/>
        <item h="1" x="34"/>
        <item h="1" x="35"/>
        <item h="1" x="36"/>
        <item h="1" x="37"/>
        <item h="1" x="38"/>
        <item h="1" x="39"/>
        <item h="1" x="40"/>
        <item h="1" x="41"/>
        <item t="default"/>
      </items>
    </pivotField>
    <pivotField axis="axisCol" showAll="0">
      <items count="26">
        <item h="1" x="2"/>
        <item x="1"/>
        <item x="7"/>
        <item x="11"/>
        <item x="5"/>
        <item x="3"/>
        <item x="8"/>
        <item x="13"/>
        <item x="4"/>
        <item x="10"/>
        <item x="0"/>
        <item x="9"/>
        <item x="20"/>
        <item x="6"/>
        <item x="17"/>
        <item x="15"/>
        <item x="12"/>
        <item x="14"/>
        <item x="23"/>
        <item x="21"/>
        <item x="18"/>
        <item x="16"/>
        <item x="19"/>
        <item x="24"/>
        <item x="22"/>
        <item t="default"/>
      </items>
    </pivotField>
  </pivotFields>
  <rowFields count="1">
    <field x="1"/>
  </rowFields>
  <rowItems count="12">
    <i>
      <x v="2"/>
    </i>
    <i>
      <x v="7"/>
    </i>
    <i>
      <x v="9"/>
    </i>
    <i>
      <x v="11"/>
    </i>
    <i>
      <x v="13"/>
    </i>
    <i>
      <x v="15"/>
    </i>
    <i>
      <x v="18"/>
    </i>
    <i>
      <x v="20"/>
    </i>
    <i>
      <x v="22"/>
    </i>
    <i>
      <x v="25"/>
    </i>
    <i>
      <x v="30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-VarType-ResultTimes" fld="0" subtotal="count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917BA-015D-4000-BD78-1088DD2486D0}" name="樞紐分析表2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AI203" firstHeaderRow="1" firstDataRow="2" firstDataCol="1"/>
  <pivotFields count="3">
    <pivotField axis="axisRow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axis="axisCol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h="1" x="33"/>
        <item h="1" x="42"/>
        <item h="1" x="43"/>
        <item h="1" x="44"/>
        <item h="1" x="45"/>
        <item h="1" x="46"/>
        <item h="1" x="47"/>
        <item h="1" x="48"/>
        <item h="1" x="34"/>
        <item h="1" x="35"/>
        <item h="1" x="36"/>
        <item h="1" x="37"/>
        <item h="1" x="38"/>
        <item h="1" x="39"/>
        <item h="1" x="40"/>
        <item h="1" x="41"/>
        <item t="default"/>
      </items>
    </pivotField>
    <pivotField dataField="1" showAll="0"/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Function-Result" fld="2" baseField="0" baseItem="0"/>
  </dataFields>
  <formats count="123">
    <format dxfId="137">
      <pivotArea type="all" dataOnly="0" outline="0" fieldPosition="0"/>
    </format>
    <format dxfId="136">
      <pivotArea outline="0" collapsedLevelsAreSubtotals="1" fieldPosition="0"/>
    </format>
    <format dxfId="135">
      <pivotArea type="origin" dataOnly="0" labelOnly="1" outline="0" fieldPosition="0"/>
    </format>
    <format dxfId="134">
      <pivotArea field="1" type="button" dataOnly="0" labelOnly="1" outline="0" axis="axisCol" fieldPosition="0"/>
    </format>
    <format dxfId="133">
      <pivotArea type="topRight" dataOnly="0" labelOnly="1" outline="0" fieldPosition="0"/>
    </format>
    <format dxfId="132">
      <pivotArea field="0" type="button" dataOnly="0" labelOnly="1" outline="0" axis="axisRow" fieldPosition="0"/>
    </format>
    <format dxfId="13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0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29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28">
      <pivotArea dataOnly="0" labelOnly="1" fieldPosition="0">
        <references count="1">
          <reference field="0" count="48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</reference>
        </references>
      </pivotArea>
    </format>
    <format dxfId="127">
      <pivotArea dataOnly="0" labelOnly="1" grandRow="1" outline="0" fieldPosition="0"/>
    </format>
    <format dxfId="126">
      <pivotArea dataOnly="0" labelOnly="1" fieldPosition="0">
        <references count="1">
          <reference field="1" count="0"/>
        </references>
      </pivotArea>
    </format>
    <format dxfId="125">
      <pivotArea dataOnly="0" labelOnly="1" grandCol="1" outline="0" fieldPosition="0"/>
    </format>
    <format dxfId="124">
      <pivotArea collapsedLevelsAreSubtotals="1" fieldPosition="0">
        <references count="2">
          <reference field="0" count="5">
            <x v="0"/>
            <x v="1"/>
            <x v="2"/>
            <x v="3"/>
            <x v="4"/>
          </reference>
          <reference field="1" count="1" selected="0">
            <x v="0"/>
          </reference>
        </references>
      </pivotArea>
    </format>
    <format dxfId="123">
      <pivotArea collapsedLevelsAreSubtotals="1" fieldPosition="0">
        <references count="2">
          <reference field="0" count="0"/>
          <reference field="1" count="2" selected="0">
            <x v="1"/>
            <x v="2"/>
          </reference>
        </references>
      </pivotArea>
    </format>
    <format dxfId="122">
      <pivotArea dataOnly="0" labelOnly="1" fieldPosition="0">
        <references count="1">
          <reference field="1" count="2">
            <x v="1"/>
            <x v="2"/>
          </reference>
        </references>
      </pivotArea>
    </format>
    <format dxfId="121">
      <pivotArea collapsedLevelsAreSubtotals="1" fieldPosition="0">
        <references count="2">
          <reference field="0" count="0"/>
          <reference field="1" count="2" selected="0">
            <x v="3"/>
            <x v="4"/>
          </reference>
        </references>
      </pivotArea>
    </format>
    <format dxfId="120">
      <pivotArea dataOnly="0" labelOnly="1" fieldPosition="0">
        <references count="1">
          <reference field="1" count="2">
            <x v="3"/>
            <x v="4"/>
          </reference>
        </references>
      </pivotArea>
    </format>
    <format dxfId="119">
      <pivotArea collapsedLevelsAreSubtotals="1" fieldPosition="0">
        <references count="2">
          <reference field="0" count="0"/>
          <reference field="1" count="2" selected="0">
            <x v="5"/>
            <x v="6"/>
          </reference>
        </references>
      </pivotArea>
    </format>
    <format dxfId="118">
      <pivotArea dataOnly="0" labelOnly="1" fieldPosition="0">
        <references count="1">
          <reference field="1" count="2">
            <x v="5"/>
            <x v="6"/>
          </reference>
        </references>
      </pivotArea>
    </format>
    <format dxfId="117">
      <pivotArea collapsedLevelsAreSubtotals="1" fieldPosition="0">
        <references count="2">
          <reference field="0" count="0"/>
          <reference field="1" count="2" selected="0">
            <x v="7"/>
            <x v="8"/>
          </reference>
        </references>
      </pivotArea>
    </format>
    <format dxfId="116">
      <pivotArea dataOnly="0" labelOnly="1" fieldPosition="0">
        <references count="1">
          <reference field="1" count="2">
            <x v="7"/>
            <x v="8"/>
          </reference>
        </references>
      </pivotArea>
    </format>
    <format dxfId="115">
      <pivotArea collapsedLevelsAreSubtotals="1" fieldPosition="0">
        <references count="2">
          <reference field="0" count="0"/>
          <reference field="1" count="2" selected="0">
            <x v="9"/>
            <x v="10"/>
          </reference>
        </references>
      </pivotArea>
    </format>
    <format dxfId="114">
      <pivotArea dataOnly="0" labelOnly="1" fieldPosition="0">
        <references count="1">
          <reference field="1" count="2">
            <x v="9"/>
            <x v="10"/>
          </reference>
        </references>
      </pivotArea>
    </format>
    <format dxfId="113">
      <pivotArea collapsedLevelsAreSubtotals="1" fieldPosition="0">
        <references count="2">
          <reference field="0" count="0"/>
          <reference field="1" count="1" selected="0">
            <x v="12"/>
          </reference>
        </references>
      </pivotArea>
    </format>
    <format dxfId="112">
      <pivotArea dataOnly="0" labelOnly="1" fieldPosition="0">
        <references count="1">
          <reference field="1" count="1">
            <x v="12"/>
          </reference>
        </references>
      </pivotArea>
    </format>
    <format dxfId="111">
      <pivotArea collapsedLevelsAreSubtotals="1" fieldPosition="0">
        <references count="2">
          <reference field="0" count="0"/>
          <reference field="1" count="1" selected="0">
            <x v="14"/>
          </reference>
        </references>
      </pivotArea>
    </format>
    <format dxfId="110">
      <pivotArea dataOnly="0" labelOnly="1" fieldPosition="0">
        <references count="1">
          <reference field="1" count="1">
            <x v="14"/>
          </reference>
        </references>
      </pivotArea>
    </format>
    <format dxfId="109">
      <pivotArea collapsedLevelsAreSubtotals="1" fieldPosition="0">
        <references count="2">
          <reference field="0" count="0"/>
          <reference field="1" count="1" selected="0">
            <x v="16"/>
          </reference>
        </references>
      </pivotArea>
    </format>
    <format dxfId="108">
      <pivotArea dataOnly="0" labelOnly="1" fieldPosition="0">
        <references count="1">
          <reference field="1" count="1">
            <x v="16"/>
          </reference>
        </references>
      </pivotArea>
    </format>
    <format dxfId="107">
      <pivotArea collapsedLevelsAreSubtotals="1" fieldPosition="0">
        <references count="2">
          <reference field="0" count="0"/>
          <reference field="1" count="1" selected="0">
            <x v="18"/>
          </reference>
        </references>
      </pivotArea>
    </format>
    <format dxfId="106">
      <pivotArea dataOnly="0" labelOnly="1" fieldPosition="0">
        <references count="1">
          <reference field="1" count="1">
            <x v="18"/>
          </reference>
        </references>
      </pivotArea>
    </format>
    <format dxfId="105">
      <pivotArea collapsedLevelsAreSubtotals="1" fieldPosition="0">
        <references count="2">
          <reference field="0" count="0"/>
          <reference field="1" count="1" selected="0">
            <x v="20"/>
          </reference>
        </references>
      </pivotArea>
    </format>
    <format dxfId="104">
      <pivotArea dataOnly="0" labelOnly="1" fieldPosition="0">
        <references count="1">
          <reference field="1" count="1">
            <x v="20"/>
          </reference>
        </references>
      </pivotArea>
    </format>
    <format dxfId="103">
      <pivotArea collapsedLevelsAreSubtotals="1" fieldPosition="0">
        <references count="2">
          <reference field="0" count="0"/>
          <reference field="1" count="1" selected="0">
            <x v="22"/>
          </reference>
        </references>
      </pivotArea>
    </format>
    <format dxfId="102">
      <pivotArea dataOnly="0" labelOnly="1" fieldPosition="0">
        <references count="1">
          <reference field="1" count="1">
            <x v="22"/>
          </reference>
        </references>
      </pivotArea>
    </format>
    <format dxfId="101">
      <pivotArea collapsedLevelsAreSubtotals="1" fieldPosition="0">
        <references count="2">
          <reference field="0" count="0"/>
          <reference field="1" count="1" selected="0">
            <x v="24"/>
          </reference>
        </references>
      </pivotArea>
    </format>
    <format dxfId="100">
      <pivotArea dataOnly="0" labelOnly="1" fieldPosition="0">
        <references count="1">
          <reference field="1" count="1">
            <x v="24"/>
          </reference>
        </references>
      </pivotArea>
    </format>
    <format dxfId="99">
      <pivotArea collapsedLevelsAreSubtotals="1" fieldPosition="0">
        <references count="2">
          <reference field="0" count="0"/>
          <reference field="1" count="1" selected="0">
            <x v="26"/>
          </reference>
        </references>
      </pivotArea>
    </format>
    <format dxfId="98">
      <pivotArea dataOnly="0" labelOnly="1" fieldPosition="0">
        <references count="1">
          <reference field="1" count="1">
            <x v="26"/>
          </reference>
        </references>
      </pivotArea>
    </format>
    <format dxfId="97">
      <pivotArea collapsedLevelsAreSubtotals="1" fieldPosition="0">
        <references count="2">
          <reference field="0" count="0"/>
          <reference field="1" count="1" selected="0">
            <x v="28"/>
          </reference>
        </references>
      </pivotArea>
    </format>
    <format dxfId="96">
      <pivotArea dataOnly="0" labelOnly="1" fieldPosition="0">
        <references count="1">
          <reference field="1" count="1">
            <x v="28"/>
          </reference>
        </references>
      </pivotArea>
    </format>
    <format dxfId="95">
      <pivotArea collapsedLevelsAreSubtotals="1" fieldPosition="0">
        <references count="2">
          <reference field="0" count="0"/>
          <reference field="1" count="1" selected="0">
            <x v="30"/>
          </reference>
        </references>
      </pivotArea>
    </format>
    <format dxfId="94">
      <pivotArea dataOnly="0" labelOnly="1" fieldPosition="0">
        <references count="1">
          <reference field="1" count="1">
            <x v="30"/>
          </reference>
        </references>
      </pivotArea>
    </format>
    <format dxfId="93">
      <pivotArea type="topRight" dataOnly="0" labelOnly="1" outline="0" offset="A1:AF1" fieldPosition="0"/>
    </format>
    <format dxfId="92">
      <pivotArea collapsedLevelsAreSubtotals="1" fieldPosition="0">
        <references count="2">
          <reference field="0" count="1">
            <x v="4"/>
          </reference>
          <reference field="1" count="0" selected="0"/>
        </references>
      </pivotArea>
    </format>
    <format dxfId="91">
      <pivotArea dataOnly="0" labelOnly="1" fieldPosition="0">
        <references count="1">
          <reference field="0" count="1">
            <x v="4"/>
          </reference>
        </references>
      </pivotArea>
    </format>
    <format dxfId="90">
      <pivotArea collapsedLevelsAreSubtotals="1" fieldPosition="0">
        <references count="2">
          <reference field="0" count="1">
            <x v="9"/>
          </reference>
          <reference field="1" count="0" selected="0"/>
        </references>
      </pivotArea>
    </format>
    <format dxfId="89">
      <pivotArea dataOnly="0" labelOnly="1" fieldPosition="0">
        <references count="1">
          <reference field="0" count="1">
            <x v="9"/>
          </reference>
        </references>
      </pivotArea>
    </format>
    <format dxfId="88">
      <pivotArea collapsedLevelsAreSubtotals="1" fieldPosition="0">
        <references count="2">
          <reference field="0" count="1">
            <x v="14"/>
          </reference>
          <reference field="1" count="0" selected="0"/>
        </references>
      </pivotArea>
    </format>
    <format dxfId="87">
      <pivotArea dataOnly="0" labelOnly="1" fieldPosition="0">
        <references count="1">
          <reference field="0" count="1">
            <x v="14"/>
          </reference>
        </references>
      </pivotArea>
    </format>
    <format dxfId="86">
      <pivotArea collapsedLevelsAreSubtotals="1" fieldPosition="0">
        <references count="2">
          <reference field="0" count="1">
            <x v="19"/>
          </reference>
          <reference field="1" count="0" selected="0"/>
        </references>
      </pivotArea>
    </format>
    <format dxfId="85">
      <pivotArea dataOnly="0" labelOnly="1" fieldPosition="0">
        <references count="1">
          <reference field="0" count="1">
            <x v="19"/>
          </reference>
        </references>
      </pivotArea>
    </format>
    <format dxfId="84">
      <pivotArea collapsedLevelsAreSubtotals="1" fieldPosition="0">
        <references count="2">
          <reference field="0" count="1">
            <x v="24"/>
          </reference>
          <reference field="1" count="0" selected="0"/>
        </references>
      </pivotArea>
    </format>
    <format dxfId="83">
      <pivotArea dataOnly="0" labelOnly="1" fieldPosition="0">
        <references count="1">
          <reference field="0" count="1">
            <x v="24"/>
          </reference>
        </references>
      </pivotArea>
    </format>
    <format dxfId="82">
      <pivotArea collapsedLevelsAreSubtotals="1" fieldPosition="0">
        <references count="2">
          <reference field="0" count="1">
            <x v="29"/>
          </reference>
          <reference field="1" count="0" selected="0"/>
        </references>
      </pivotArea>
    </format>
    <format dxfId="81">
      <pivotArea dataOnly="0" labelOnly="1" fieldPosition="0">
        <references count="1">
          <reference field="0" count="1">
            <x v="29"/>
          </reference>
        </references>
      </pivotArea>
    </format>
    <format dxfId="80">
      <pivotArea collapsedLevelsAreSubtotals="1" fieldPosition="0">
        <references count="2">
          <reference field="0" count="1">
            <x v="34"/>
          </reference>
          <reference field="1" count="0" selected="0"/>
        </references>
      </pivotArea>
    </format>
    <format dxfId="79">
      <pivotArea dataOnly="0" labelOnly="1" fieldPosition="0">
        <references count="1">
          <reference field="0" count="1">
            <x v="34"/>
          </reference>
        </references>
      </pivotArea>
    </format>
    <format dxfId="78">
      <pivotArea collapsedLevelsAreSubtotals="1" fieldPosition="0">
        <references count="2">
          <reference field="0" count="1">
            <x v="39"/>
          </reference>
          <reference field="1" count="0" selected="0"/>
        </references>
      </pivotArea>
    </format>
    <format dxfId="77">
      <pivotArea dataOnly="0" labelOnly="1" fieldPosition="0">
        <references count="1">
          <reference field="0" count="1">
            <x v="39"/>
          </reference>
        </references>
      </pivotArea>
    </format>
    <format dxfId="76">
      <pivotArea collapsedLevelsAreSubtotals="1" fieldPosition="0">
        <references count="2">
          <reference field="0" count="1">
            <x v="44"/>
          </reference>
          <reference field="1" count="0" selected="0"/>
        </references>
      </pivotArea>
    </format>
    <format dxfId="75">
      <pivotArea dataOnly="0" labelOnly="1" fieldPosition="0">
        <references count="1">
          <reference field="0" count="1">
            <x v="44"/>
          </reference>
        </references>
      </pivotArea>
    </format>
    <format dxfId="74">
      <pivotArea collapsedLevelsAreSubtotals="1" fieldPosition="0">
        <references count="2">
          <reference field="0" count="1">
            <x v="49"/>
          </reference>
          <reference field="1" count="0" selected="0"/>
        </references>
      </pivotArea>
    </format>
    <format dxfId="73">
      <pivotArea dataOnly="0" labelOnly="1" fieldPosition="0">
        <references count="1">
          <reference field="0" count="1">
            <x v="49"/>
          </reference>
        </references>
      </pivotArea>
    </format>
    <format dxfId="72">
      <pivotArea collapsedLevelsAreSubtotals="1" fieldPosition="0">
        <references count="2">
          <reference field="0" count="1">
            <x v="54"/>
          </reference>
          <reference field="1" count="0" selected="0"/>
        </references>
      </pivotArea>
    </format>
    <format dxfId="71">
      <pivotArea dataOnly="0" labelOnly="1" fieldPosition="0">
        <references count="1">
          <reference field="0" count="1">
            <x v="54"/>
          </reference>
        </references>
      </pivotArea>
    </format>
    <format dxfId="70">
      <pivotArea collapsedLevelsAreSubtotals="1" fieldPosition="0">
        <references count="2">
          <reference field="0" count="1">
            <x v="59"/>
          </reference>
          <reference field="1" count="0" selected="0"/>
        </references>
      </pivotArea>
    </format>
    <format dxfId="69">
      <pivotArea dataOnly="0" labelOnly="1" fieldPosition="0">
        <references count="1">
          <reference field="0" count="1">
            <x v="59"/>
          </reference>
        </references>
      </pivotArea>
    </format>
    <format dxfId="68">
      <pivotArea collapsedLevelsAreSubtotals="1" fieldPosition="0">
        <references count="2">
          <reference field="0" count="1">
            <x v="64"/>
          </reference>
          <reference field="1" count="0" selected="0"/>
        </references>
      </pivotArea>
    </format>
    <format dxfId="67">
      <pivotArea dataOnly="0" labelOnly="1" fieldPosition="0">
        <references count="1">
          <reference field="0" count="1">
            <x v="64"/>
          </reference>
        </references>
      </pivotArea>
    </format>
    <format dxfId="66">
      <pivotArea collapsedLevelsAreSubtotals="1" fieldPosition="0">
        <references count="2">
          <reference field="0" count="1">
            <x v="69"/>
          </reference>
          <reference field="1" count="0" selected="0"/>
        </references>
      </pivotArea>
    </format>
    <format dxfId="65">
      <pivotArea dataOnly="0" labelOnly="1" fieldPosition="0">
        <references count="1">
          <reference field="0" count="1">
            <x v="69"/>
          </reference>
        </references>
      </pivotArea>
    </format>
    <format dxfId="64">
      <pivotArea collapsedLevelsAreSubtotals="1" fieldPosition="0">
        <references count="2">
          <reference field="0" count="1">
            <x v="74"/>
          </reference>
          <reference field="1" count="0" selected="0"/>
        </references>
      </pivotArea>
    </format>
    <format dxfId="63">
      <pivotArea dataOnly="0" labelOnly="1" fieldPosition="0">
        <references count="1">
          <reference field="0" count="1">
            <x v="74"/>
          </reference>
        </references>
      </pivotArea>
    </format>
    <format dxfId="62">
      <pivotArea collapsedLevelsAreSubtotals="1" fieldPosition="0">
        <references count="2">
          <reference field="0" count="1">
            <x v="79"/>
          </reference>
          <reference field="1" count="0" selected="0"/>
        </references>
      </pivotArea>
    </format>
    <format dxfId="61">
      <pivotArea dataOnly="0" labelOnly="1" fieldPosition="0">
        <references count="1">
          <reference field="0" count="1">
            <x v="79"/>
          </reference>
        </references>
      </pivotArea>
    </format>
    <format dxfId="60">
      <pivotArea collapsedLevelsAreSubtotals="1" fieldPosition="0">
        <references count="2">
          <reference field="0" count="1">
            <x v="84"/>
          </reference>
          <reference field="1" count="0" selected="0"/>
        </references>
      </pivotArea>
    </format>
    <format dxfId="59">
      <pivotArea dataOnly="0" labelOnly="1" fieldPosition="0">
        <references count="1">
          <reference field="0" count="1">
            <x v="84"/>
          </reference>
        </references>
      </pivotArea>
    </format>
    <format dxfId="58">
      <pivotArea collapsedLevelsAreSubtotals="1" fieldPosition="0">
        <references count="2">
          <reference field="0" count="1">
            <x v="89"/>
          </reference>
          <reference field="1" count="0" selected="0"/>
        </references>
      </pivotArea>
    </format>
    <format dxfId="57">
      <pivotArea dataOnly="0" labelOnly="1" fieldPosition="0">
        <references count="1">
          <reference field="0" count="1">
            <x v="89"/>
          </reference>
        </references>
      </pivotArea>
    </format>
    <format dxfId="56">
      <pivotArea collapsedLevelsAreSubtotals="1" fieldPosition="0">
        <references count="2">
          <reference field="0" count="1">
            <x v="94"/>
          </reference>
          <reference field="1" count="0" selected="0"/>
        </references>
      </pivotArea>
    </format>
    <format dxfId="55">
      <pivotArea dataOnly="0" labelOnly="1" fieldPosition="0">
        <references count="1">
          <reference field="0" count="1">
            <x v="94"/>
          </reference>
        </references>
      </pivotArea>
    </format>
    <format dxfId="54">
      <pivotArea collapsedLevelsAreSubtotals="1" fieldPosition="0">
        <references count="2">
          <reference field="0" count="1">
            <x v="99"/>
          </reference>
          <reference field="1" count="0" selected="0"/>
        </references>
      </pivotArea>
    </format>
    <format dxfId="53">
      <pivotArea dataOnly="0" labelOnly="1" fieldPosition="0">
        <references count="1">
          <reference field="0" count="1">
            <x v="99"/>
          </reference>
        </references>
      </pivotArea>
    </format>
    <format dxfId="52">
      <pivotArea collapsedLevelsAreSubtotals="1" fieldPosition="0">
        <references count="2">
          <reference field="0" count="1">
            <x v="104"/>
          </reference>
          <reference field="1" count="0" selected="0"/>
        </references>
      </pivotArea>
    </format>
    <format dxfId="51">
      <pivotArea dataOnly="0" labelOnly="1" fieldPosition="0">
        <references count="1">
          <reference field="0" count="1">
            <x v="104"/>
          </reference>
        </references>
      </pivotArea>
    </format>
    <format dxfId="50">
      <pivotArea collapsedLevelsAreSubtotals="1" fieldPosition="0">
        <references count="2">
          <reference field="0" count="1">
            <x v="109"/>
          </reference>
          <reference field="1" count="0" selected="0"/>
        </references>
      </pivotArea>
    </format>
    <format dxfId="49">
      <pivotArea dataOnly="0" labelOnly="1" fieldPosition="0">
        <references count="1">
          <reference field="0" count="1">
            <x v="109"/>
          </reference>
        </references>
      </pivotArea>
    </format>
    <format dxfId="48">
      <pivotArea collapsedLevelsAreSubtotals="1" fieldPosition="0">
        <references count="2">
          <reference field="0" count="1">
            <x v="114"/>
          </reference>
          <reference field="1" count="0" selected="0"/>
        </references>
      </pivotArea>
    </format>
    <format dxfId="47">
      <pivotArea dataOnly="0" labelOnly="1" fieldPosition="0">
        <references count="1">
          <reference field="0" count="1">
            <x v="114"/>
          </reference>
        </references>
      </pivotArea>
    </format>
    <format dxfId="46">
      <pivotArea collapsedLevelsAreSubtotals="1" fieldPosition="0">
        <references count="2">
          <reference field="0" count="1">
            <x v="119"/>
          </reference>
          <reference field="1" count="0" selected="0"/>
        </references>
      </pivotArea>
    </format>
    <format dxfId="45">
      <pivotArea dataOnly="0" labelOnly="1" fieldPosition="0">
        <references count="1">
          <reference field="0" count="1">
            <x v="119"/>
          </reference>
        </references>
      </pivotArea>
    </format>
    <format dxfId="44">
      <pivotArea collapsedLevelsAreSubtotals="1" fieldPosition="0">
        <references count="2">
          <reference field="0" count="1">
            <x v="124"/>
          </reference>
          <reference field="1" count="0" selected="0"/>
        </references>
      </pivotArea>
    </format>
    <format dxfId="43">
      <pivotArea dataOnly="0" labelOnly="1" fieldPosition="0">
        <references count="1">
          <reference field="0" count="1">
            <x v="124"/>
          </reference>
        </references>
      </pivotArea>
    </format>
    <format dxfId="42">
      <pivotArea collapsedLevelsAreSubtotals="1" fieldPosition="0">
        <references count="2">
          <reference field="0" count="1">
            <x v="129"/>
          </reference>
          <reference field="1" count="0" selected="0"/>
        </references>
      </pivotArea>
    </format>
    <format dxfId="41">
      <pivotArea dataOnly="0" labelOnly="1" fieldPosition="0">
        <references count="1">
          <reference field="0" count="1">
            <x v="129"/>
          </reference>
        </references>
      </pivotArea>
    </format>
    <format dxfId="40">
      <pivotArea collapsedLevelsAreSubtotals="1" fieldPosition="0">
        <references count="2">
          <reference field="0" count="1">
            <x v="134"/>
          </reference>
          <reference field="1" count="0" selected="0"/>
        </references>
      </pivotArea>
    </format>
    <format dxfId="39">
      <pivotArea dataOnly="0" labelOnly="1" fieldPosition="0">
        <references count="1">
          <reference field="0" count="1">
            <x v="134"/>
          </reference>
        </references>
      </pivotArea>
    </format>
    <format dxfId="38">
      <pivotArea collapsedLevelsAreSubtotals="1" fieldPosition="0">
        <references count="2">
          <reference field="0" count="1">
            <x v="139"/>
          </reference>
          <reference field="1" count="0" selected="0"/>
        </references>
      </pivotArea>
    </format>
    <format dxfId="37">
      <pivotArea dataOnly="0" labelOnly="1" fieldPosition="0">
        <references count="1">
          <reference field="0" count="1">
            <x v="139"/>
          </reference>
        </references>
      </pivotArea>
    </format>
    <format dxfId="36">
      <pivotArea collapsedLevelsAreSubtotals="1" fieldPosition="0">
        <references count="2">
          <reference field="0" count="1">
            <x v="144"/>
          </reference>
          <reference field="1" count="0" selected="0"/>
        </references>
      </pivotArea>
    </format>
    <format dxfId="35">
      <pivotArea dataOnly="0" labelOnly="1" fieldPosition="0">
        <references count="1">
          <reference field="0" count="1">
            <x v="144"/>
          </reference>
        </references>
      </pivotArea>
    </format>
    <format dxfId="34">
      <pivotArea collapsedLevelsAreSubtotals="1" fieldPosition="0">
        <references count="2">
          <reference field="0" count="1">
            <x v="149"/>
          </reference>
          <reference field="1" count="0" selected="0"/>
        </references>
      </pivotArea>
    </format>
    <format dxfId="33">
      <pivotArea dataOnly="0" labelOnly="1" fieldPosition="0">
        <references count="1">
          <reference field="0" count="1">
            <x v="149"/>
          </reference>
        </references>
      </pivotArea>
    </format>
    <format dxfId="32">
      <pivotArea collapsedLevelsAreSubtotals="1" fieldPosition="0">
        <references count="2">
          <reference field="0" count="1">
            <x v="154"/>
          </reference>
          <reference field="1" count="0" selected="0"/>
        </references>
      </pivotArea>
    </format>
    <format dxfId="31">
      <pivotArea dataOnly="0" labelOnly="1" fieldPosition="0">
        <references count="1">
          <reference field="0" count="1">
            <x v="154"/>
          </reference>
        </references>
      </pivotArea>
    </format>
    <format dxfId="30">
      <pivotArea collapsedLevelsAreSubtotals="1" fieldPosition="0">
        <references count="2">
          <reference field="0" count="1">
            <x v="159"/>
          </reference>
          <reference field="1" count="0" selected="0"/>
        </references>
      </pivotArea>
    </format>
    <format dxfId="29">
      <pivotArea dataOnly="0" labelOnly="1" fieldPosition="0">
        <references count="1">
          <reference field="0" count="1">
            <x v="159"/>
          </reference>
        </references>
      </pivotArea>
    </format>
    <format dxfId="28">
      <pivotArea collapsedLevelsAreSubtotals="1" fieldPosition="0">
        <references count="2">
          <reference field="0" count="1">
            <x v="164"/>
          </reference>
          <reference field="1" count="0" selected="0"/>
        </references>
      </pivotArea>
    </format>
    <format dxfId="27">
      <pivotArea dataOnly="0" labelOnly="1" fieldPosition="0">
        <references count="1">
          <reference field="0" count="1">
            <x v="164"/>
          </reference>
        </references>
      </pivotArea>
    </format>
    <format dxfId="26">
      <pivotArea collapsedLevelsAreSubtotals="1" fieldPosition="0">
        <references count="2">
          <reference field="0" count="1">
            <x v="169"/>
          </reference>
          <reference field="1" count="0" selected="0"/>
        </references>
      </pivotArea>
    </format>
    <format dxfId="25">
      <pivotArea dataOnly="0" labelOnly="1" fieldPosition="0">
        <references count="1">
          <reference field="0" count="1">
            <x v="169"/>
          </reference>
        </references>
      </pivotArea>
    </format>
    <format dxfId="24">
      <pivotArea collapsedLevelsAreSubtotals="1" fieldPosition="0">
        <references count="2">
          <reference field="0" count="1">
            <x v="174"/>
          </reference>
          <reference field="1" count="0" selected="0"/>
        </references>
      </pivotArea>
    </format>
    <format dxfId="23">
      <pivotArea dataOnly="0" labelOnly="1" fieldPosition="0">
        <references count="1">
          <reference field="0" count="1">
            <x v="174"/>
          </reference>
        </references>
      </pivotArea>
    </format>
    <format dxfId="22">
      <pivotArea collapsedLevelsAreSubtotals="1" fieldPosition="0">
        <references count="2">
          <reference field="0" count="1">
            <x v="179"/>
          </reference>
          <reference field="1" count="0" selected="0"/>
        </references>
      </pivotArea>
    </format>
    <format dxfId="21">
      <pivotArea dataOnly="0" labelOnly="1" fieldPosition="0">
        <references count="1">
          <reference field="0" count="1">
            <x v="179"/>
          </reference>
        </references>
      </pivotArea>
    </format>
    <format dxfId="20">
      <pivotArea collapsedLevelsAreSubtotals="1" fieldPosition="0">
        <references count="2">
          <reference field="0" count="1">
            <x v="184"/>
          </reference>
          <reference field="1" count="0" selected="0"/>
        </references>
      </pivotArea>
    </format>
    <format dxfId="19">
      <pivotArea dataOnly="0" labelOnly="1" fieldPosition="0">
        <references count="1">
          <reference field="0" count="1">
            <x v="184"/>
          </reference>
        </references>
      </pivotArea>
    </format>
    <format dxfId="18">
      <pivotArea collapsedLevelsAreSubtotals="1" fieldPosition="0">
        <references count="2">
          <reference field="0" count="1">
            <x v="189"/>
          </reference>
          <reference field="1" count="0" selected="0"/>
        </references>
      </pivotArea>
    </format>
    <format dxfId="17">
      <pivotArea dataOnly="0" labelOnly="1" fieldPosition="0">
        <references count="1">
          <reference field="0" count="1">
            <x v="189"/>
          </reference>
        </references>
      </pivotArea>
    </format>
    <format dxfId="16">
      <pivotArea collapsedLevelsAreSubtotals="1" fieldPosition="0">
        <references count="2">
          <reference field="0" count="1">
            <x v="194"/>
          </reference>
          <reference field="1" count="0" selected="0"/>
        </references>
      </pivotArea>
    </format>
    <format dxfId="15">
      <pivotArea dataOnly="0" labelOnly="1" fieldPosition="0">
        <references count="1">
          <reference field="0" count="1">
            <x v="194"/>
          </reference>
        </references>
      </pivotArea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044D4-780B-4735-A886-CCBD3A89FC52}" name="樞紐分析表3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Q3:BO6" firstHeaderRow="1" firstDataRow="2" firstDataCol="1"/>
  <pivotFields count="3">
    <pivotField dataField="1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axis="axisRow" showAll="0">
      <items count="50">
        <item x="0"/>
        <item h="1" x="1"/>
        <item h="1" x="2"/>
        <item h="1" x="11"/>
        <item h="1" x="12"/>
        <item h="1" x="13"/>
        <item h="1" x="14"/>
        <item h="1" x="15"/>
        <item h="1" x="16"/>
        <item h="1" x="17"/>
        <item h="1" x="18"/>
        <item h="1" x="3"/>
        <item h="1" x="4"/>
        <item h="1" x="19"/>
        <item h="1" x="20"/>
        <item h="1" x="21"/>
        <item h="1" x="22"/>
        <item h="1" x="23"/>
        <item h="1" x="24"/>
        <item h="1" x="5"/>
        <item h="1" x="6"/>
        <item h="1" x="25"/>
        <item h="1" x="26"/>
        <item h="1" x="27"/>
        <item h="1" x="28"/>
        <item h="1" x="7"/>
        <item h="1" x="8"/>
        <item h="1" x="29"/>
        <item h="1" x="30"/>
        <item h="1" x="9"/>
        <item h="1" x="10"/>
        <item h="1" x="31"/>
        <item h="1" x="32"/>
        <item h="1" x="33"/>
        <item h="1" x="42"/>
        <item h="1" x="43"/>
        <item h="1" x="44"/>
        <item h="1" x="45"/>
        <item h="1" x="46"/>
        <item h="1" x="47"/>
        <item h="1" x="48"/>
        <item h="1" x="34"/>
        <item h="1" x="35"/>
        <item h="1" x="36"/>
        <item h="1" x="37"/>
        <item h="1" x="38"/>
        <item h="1" x="39"/>
        <item h="1" x="40"/>
        <item h="1" x="41"/>
        <item t="default"/>
      </items>
    </pivotField>
    <pivotField axis="axisCol" showAll="0">
      <items count="26">
        <item x="2"/>
        <item x="1"/>
        <item x="7"/>
        <item x="11"/>
        <item x="5"/>
        <item x="3"/>
        <item x="8"/>
        <item x="13"/>
        <item x="4"/>
        <item x="10"/>
        <item x="0"/>
        <item x="9"/>
        <item x="20"/>
        <item x="6"/>
        <item x="17"/>
        <item x="15"/>
        <item x="12"/>
        <item x="14"/>
        <item x="23"/>
        <item x="21"/>
        <item x="18"/>
        <item x="16"/>
        <item x="19"/>
        <item x="24"/>
        <item x="22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2"/>
  </colFields>
  <colItems count="24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總weight- FunctionNum" fld="0" subtotal="count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C744D-1CAC-44B6-A72F-00CF7B10A3D7}" name="樞紐分析表5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W4:BD6" firstHeaderRow="1" firstDataRow="2" firstDataCol="1"/>
  <pivotFields count="21">
    <pivotField showAll="0"/>
    <pivotField axis="axisCol" dataField="1" showAll="0">
      <items count="34">
        <item x="30"/>
        <item x="31"/>
        <item x="24"/>
        <item x="25"/>
        <item x="5"/>
        <item x="10"/>
        <item x="1"/>
        <item x="4"/>
        <item x="0"/>
        <item x="3"/>
        <item x="17"/>
        <item x="2"/>
        <item x="13"/>
        <item x="11"/>
        <item x="6"/>
        <item x="7"/>
        <item x="18"/>
        <item x="19"/>
        <item x="8"/>
        <item x="22"/>
        <item x="9"/>
        <item x="27"/>
        <item x="14"/>
        <item x="15"/>
        <item x="20"/>
        <item x="23"/>
        <item x="12"/>
        <item x="16"/>
        <item x="21"/>
        <item x="28"/>
        <item x="26"/>
        <item x="29"/>
        <item h="1"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計數 - # Objective value =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F620C-1809-4D96-9CC8-4B8480E005C8}" name="樞紐分析表6" cacheId="2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W4:AW6" firstHeaderRow="1" firstDataRow="2" firstDataCol="1"/>
  <pivotFields count="21">
    <pivotField showAll="0"/>
    <pivotField axis="axisCol" dataField="1" showAll="0">
      <items count="29">
        <item x="23"/>
        <item x="24"/>
        <item x="20"/>
        <item x="21"/>
        <item x="5"/>
        <item x="10"/>
        <item x="1"/>
        <item x="4"/>
        <item x="0"/>
        <item x="3"/>
        <item x="16"/>
        <item x="2"/>
        <item x="12"/>
        <item x="9"/>
        <item x="6"/>
        <item x="7"/>
        <item x="22"/>
        <item x="17"/>
        <item x="8"/>
        <item x="11"/>
        <item x="19"/>
        <item x="13"/>
        <item x="18"/>
        <item x="14"/>
        <item m="1" x="27"/>
        <item h="1" m="1" x="26"/>
        <item x="15"/>
        <item h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6"/>
    </i>
    <i t="grand">
      <x/>
    </i>
  </colItems>
  <dataFields count="1">
    <dataField name="計數 - # Objective value =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D2536-CC32-4858-B140-32805D09BE62}" name="樞紐分析表4" cacheId="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W4:AV6" firstHeaderRow="1" firstDataRow="2" firstDataCol="1"/>
  <pivotFields count="21">
    <pivotField showAll="0"/>
    <pivotField axis="axisCol" dataField="1" showAll="0">
      <items count="26">
        <item x="22"/>
        <item x="23"/>
        <item x="19"/>
        <item x="20"/>
        <item x="5"/>
        <item x="9"/>
        <item x="1"/>
        <item x="4"/>
        <item x="0"/>
        <item x="3"/>
        <item x="15"/>
        <item x="2"/>
        <item x="11"/>
        <item x="8"/>
        <item x="6"/>
        <item x="7"/>
        <item x="21"/>
        <item x="17"/>
        <item x="16"/>
        <item x="10"/>
        <item x="14"/>
        <item x="12"/>
        <item x="18"/>
        <item x="13"/>
        <item h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計數 - # Objective value =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00"/>
  <sheetViews>
    <sheetView topLeftCell="I1" workbookViewId="0"/>
  </sheetViews>
  <sheetFormatPr defaultRowHeight="16.5" x14ac:dyDescent="0.25"/>
  <cols>
    <col min="1" max="1" width="0" style="2" hidden="1" customWidth="1"/>
    <col min="2" max="2" width="5.625" style="2" hidden="1" customWidth="1"/>
    <col min="3" max="7" width="7.625" style="2" hidden="1" customWidth="1"/>
    <col min="8" max="8" width="5.625" style="2" hidden="1" customWidth="1"/>
    <col min="9" max="13" width="3.625" style="3" customWidth="1"/>
    <col min="14" max="38" width="5.625" style="3" customWidth="1"/>
    <col min="39" max="39" width="7.625" style="3" customWidth="1"/>
    <col min="40" max="44" width="3.625" style="3" hidden="1" customWidth="1"/>
    <col min="45" max="49" width="3.625" style="2" customWidth="1"/>
    <col min="50" max="50" width="3.625" style="1" customWidth="1"/>
    <col min="51" max="55" width="3.625" style="3" customWidth="1"/>
    <col min="56" max="56" width="9" style="2"/>
    <col min="57" max="57" width="10.625" style="2" hidden="1" customWidth="1"/>
    <col min="58" max="58" width="10.875" style="3" hidden="1" customWidth="1"/>
    <col min="59" max="59" width="10.25" style="3" hidden="1" customWidth="1"/>
    <col min="60" max="61" width="0" style="2" hidden="1" customWidth="1"/>
    <col min="62" max="62" width="13.125" style="2" customWidth="1"/>
    <col min="63" max="16384" width="9" style="2"/>
  </cols>
  <sheetData>
    <row r="1" spans="1:63" ht="17.25" thickBot="1" x14ac:dyDescent="0.3">
      <c r="A1" s="1"/>
      <c r="B1" s="1"/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I1" s="3">
        <v>30</v>
      </c>
      <c r="J1" s="3">
        <v>29</v>
      </c>
      <c r="K1" s="3">
        <v>28</v>
      </c>
      <c r="L1" s="3">
        <v>27</v>
      </c>
      <c r="M1" s="4">
        <v>26</v>
      </c>
      <c r="N1" s="3">
        <v>25</v>
      </c>
      <c r="O1" s="3">
        <v>24</v>
      </c>
      <c r="P1" s="3">
        <v>23</v>
      </c>
      <c r="Q1" s="3">
        <v>22</v>
      </c>
      <c r="R1" s="3">
        <v>21</v>
      </c>
      <c r="S1" s="3">
        <v>20</v>
      </c>
      <c r="T1" s="3">
        <v>19</v>
      </c>
      <c r="U1" s="3">
        <v>18</v>
      </c>
      <c r="V1" s="3">
        <v>17</v>
      </c>
      <c r="W1" s="4">
        <v>16</v>
      </c>
      <c r="X1" s="3">
        <v>15</v>
      </c>
      <c r="Y1" s="3">
        <v>14</v>
      </c>
      <c r="Z1" s="3">
        <v>13</v>
      </c>
      <c r="AA1" s="3">
        <v>12</v>
      </c>
      <c r="AB1" s="3">
        <v>11</v>
      </c>
      <c r="AC1" s="3">
        <v>10</v>
      </c>
      <c r="AD1" s="3">
        <v>9</v>
      </c>
      <c r="AE1" s="3">
        <v>8</v>
      </c>
      <c r="AF1" s="3">
        <v>7</v>
      </c>
      <c r="AG1" s="4">
        <v>6</v>
      </c>
      <c r="AH1" s="3">
        <v>5</v>
      </c>
      <c r="AI1" s="3">
        <v>4</v>
      </c>
      <c r="AJ1" s="3">
        <v>3</v>
      </c>
      <c r="AK1" s="3">
        <v>2</v>
      </c>
      <c r="AL1" s="4">
        <v>1</v>
      </c>
      <c r="AM1" s="3">
        <v>0</v>
      </c>
      <c r="AN1" s="3" t="s">
        <v>41</v>
      </c>
      <c r="AO1" s="3" t="s">
        <v>42</v>
      </c>
      <c r="AP1" s="3" t="s">
        <v>43</v>
      </c>
      <c r="AQ1" s="3" t="s">
        <v>44</v>
      </c>
      <c r="AR1" s="3" t="s">
        <v>45</v>
      </c>
      <c r="AS1" s="3">
        <v>1</v>
      </c>
      <c r="AT1" s="3">
        <v>2</v>
      </c>
      <c r="AU1" s="3">
        <v>3</v>
      </c>
      <c r="AV1" s="3">
        <v>4</v>
      </c>
      <c r="AW1" s="3">
        <v>5</v>
      </c>
      <c r="AX1" s="3"/>
      <c r="AY1" s="3">
        <v>1</v>
      </c>
      <c r="AZ1" s="3">
        <v>2</v>
      </c>
      <c r="BA1" s="3">
        <v>3</v>
      </c>
      <c r="BB1" s="3">
        <v>4</v>
      </c>
      <c r="BC1" s="3">
        <v>5</v>
      </c>
    </row>
    <row r="2" spans="1:63" ht="17.25" thickTop="1" x14ac:dyDescent="0.25">
      <c r="A2" s="1"/>
      <c r="B2" s="2">
        <v>30</v>
      </c>
      <c r="C2" s="6" t="s">
        <v>4</v>
      </c>
      <c r="D2" s="6"/>
      <c r="E2" s="6"/>
      <c r="F2" s="6"/>
      <c r="G2" s="7"/>
      <c r="I2" s="3" t="s">
        <v>4</v>
      </c>
      <c r="J2" s="3" t="s">
        <v>5</v>
      </c>
      <c r="K2" s="3" t="s">
        <v>6</v>
      </c>
      <c r="L2" s="3" t="s">
        <v>7</v>
      </c>
      <c r="M2" s="4" t="s">
        <v>20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4" t="s">
        <v>17</v>
      </c>
      <c r="X2" s="3" t="s">
        <v>30</v>
      </c>
      <c r="Y2" s="3" t="s">
        <v>29</v>
      </c>
      <c r="Z2" s="3" t="s">
        <v>28</v>
      </c>
      <c r="AA2" s="3" t="s">
        <v>27</v>
      </c>
      <c r="AB2" s="3" t="s">
        <v>26</v>
      </c>
      <c r="AC2" s="3" t="s">
        <v>25</v>
      </c>
      <c r="AD2" s="3" t="s">
        <v>24</v>
      </c>
      <c r="AE2" s="3" t="s">
        <v>23</v>
      </c>
      <c r="AF2" s="3" t="s">
        <v>22</v>
      </c>
      <c r="AG2" s="4" t="s">
        <v>21</v>
      </c>
      <c r="AH2" s="3" t="s">
        <v>18</v>
      </c>
      <c r="AI2" s="3" t="s">
        <v>19</v>
      </c>
      <c r="AJ2" s="3" t="s">
        <v>32</v>
      </c>
      <c r="AK2" s="3" t="s">
        <v>31</v>
      </c>
      <c r="AL2" s="4" t="s">
        <v>33</v>
      </c>
      <c r="AM2" s="3" t="s">
        <v>34</v>
      </c>
      <c r="AP2" s="3" t="s">
        <v>46</v>
      </c>
      <c r="AU2" s="2" t="s">
        <v>47</v>
      </c>
      <c r="AY2" s="76" t="s">
        <v>48</v>
      </c>
      <c r="AZ2" s="76"/>
      <c r="BA2" s="76"/>
      <c r="BB2" s="76"/>
      <c r="BC2" s="76"/>
      <c r="BE2" s="2" t="s">
        <v>49</v>
      </c>
      <c r="BF2" s="3" t="s">
        <v>115</v>
      </c>
      <c r="BG2" s="3" t="s">
        <v>176</v>
      </c>
      <c r="BH2" s="2" t="s">
        <v>50</v>
      </c>
      <c r="BK2" s="2" t="s">
        <v>51</v>
      </c>
    </row>
    <row r="3" spans="1:63" x14ac:dyDescent="0.25">
      <c r="A3" s="1"/>
      <c r="B3" s="1">
        <v>29</v>
      </c>
      <c r="C3" s="8" t="s">
        <v>5</v>
      </c>
      <c r="D3" s="8"/>
      <c r="E3" s="8"/>
      <c r="F3" s="8"/>
      <c r="G3" s="9"/>
      <c r="M3" s="4"/>
      <c r="W3" s="4"/>
      <c r="AG3" s="4"/>
      <c r="AL3" s="4"/>
      <c r="AM3" s="3">
        <v>1</v>
      </c>
      <c r="AN3" s="3">
        <v>5</v>
      </c>
      <c r="AO3" s="3">
        <v>4</v>
      </c>
      <c r="AP3" s="3">
        <v>3</v>
      </c>
      <c r="AQ3" s="3">
        <v>2</v>
      </c>
      <c r="AR3" s="3">
        <v>1</v>
      </c>
      <c r="AS3" s="3">
        <f t="shared" ref="AS3:AS34" si="0">COUNTA(AM3)+COUNTA(AL3)+COUNTA(AK3)+COUNTA(AJ3)+COUNTA(AI3)+COUNTA(AG3)+COUNTA(AF3)+COUNTA(AE3)+COUNTA(AC3)+COUNTA(AB3)+COUNTA(Z3)+COUNTA(W3)+COUNTA(V3)+COUNTA(T3)+COUNTA(Q3)+COUNTA(M3)</f>
        <v>1</v>
      </c>
      <c r="AT3" s="3">
        <f t="shared" ref="AT3:AT34" si="1">COUNTA(AM3)+COUNTA(AL3)+COUNTA(AK3)+COUNTA( AJ3)+COUNTA( AH3)+COUNTA( AG3)+COUNTA( AF3)+COUNTA( AD3 )+COUNTA(AC3 )+COUNTA(AA3 )+COUNTA(Y3 )+COUNTA(W3)+COUNTA( U3 )+COUNTA(S3 )+COUNTA(P3)+COUNTA( L3)</f>
        <v>1</v>
      </c>
      <c r="AU3" s="3">
        <f t="shared" ref="AU3:AU34" si="2">COUNTA( AM3)+COUNTA( AL3)+COUNTA( AK3 )+COUNTA(AI3)+COUNTA( AH3 )+COUNTA(AG3 )+COUNTA(AE3 )+COUNTA(AD3 )+COUNTA(AB3)+COUNTA( AA3 )+COUNTA(X3 )+COUNTA(V3 )+COUNTA(U3 )+COUNTA(R3)+COUNTA( O3 )+COUNTA(K3 )</f>
        <v>1</v>
      </c>
      <c r="AV3" s="3">
        <f t="shared" ref="AV3:AV34" si="3">COUNTA( AM3 )+COUNTA(AL3 )+COUNTA(AJ3)+COUNTA( AI3)+COUNTA( AH3 )+COUNTA(AF3)+COUNTA( AE3 )+COUNTA(AD3)+COUNTA( Z3 )+COUNTA(Y3 )+COUNTA(X3)+COUNTA( T3)+COUNTA( S3 )+COUNTA(R3 )+COUNTA(N3 )+COUNTA(J3  )</f>
        <v>1</v>
      </c>
      <c r="AW3" s="3">
        <f t="shared" ref="AW3:AW34" si="4">COUNTA( AM3 )+COUNTA( AK3)+COUNTA( AJ3)+COUNTA( AI3)+COUNTA( AH3)+COUNTA( AC3 )+COUNTA(AB3)+COUNTA( AA3)+COUNTA( Z3 )+COUNTA(Y3 )+COUNTA(X3)+COUNTA( Q3 )+COUNTA(P3)+COUNTA( O3)+COUNTA( N3)+COUNTA( I3 )</f>
        <v>1</v>
      </c>
      <c r="AX3" s="3"/>
      <c r="AY3" s="3">
        <f t="shared" ref="AY3:AY34" si="5">COUNTA(I3:M3)</f>
        <v>0</v>
      </c>
      <c r="AZ3" s="3">
        <f t="shared" ref="AZ3:AZ34" si="6">COUNTA(N3:W3)</f>
        <v>0</v>
      </c>
      <c r="BA3" s="3">
        <f t="shared" ref="BA3:BA34" si="7">COUNTA(X3:AG3)</f>
        <v>0</v>
      </c>
      <c r="BB3" s="3">
        <f t="shared" ref="BB3:BB34" si="8">COUNTA(AH3:AL3)</f>
        <v>0</v>
      </c>
      <c r="BC3" s="3">
        <f t="shared" ref="BC3:BC34" si="9">COUNTA(AM3)</f>
        <v>1</v>
      </c>
      <c r="BD3" s="2">
        <f t="shared" ref="BD3:BD30" si="10">BC3+20*BB3+400*BA3+8000*AZ3+160000*AY3</f>
        <v>1</v>
      </c>
      <c r="BE3" s="2">
        <f>COUNTIF($BD$3:BD3,BD3)</f>
        <v>1</v>
      </c>
      <c r="BF3" s="3" t="str">
        <f>IF(OR(AS3&lt;AT3,AT3&lt;AU3,AU3&lt;AV3,AV3&lt;AW3),"","ooooooo")</f>
        <v>ooooooo</v>
      </c>
      <c r="BG3" s="3" t="str">
        <f t="shared" ref="BG3:BG34" si="11">IF(ISNA(VLOOKUP($BD3,$BK$39:$BK$110,1,0)),1,"")</f>
        <v/>
      </c>
      <c r="BH3" s="2" t="s">
        <v>122</v>
      </c>
      <c r="BJ3" s="2">
        <f t="shared" ref="BJ3:BJ34" si="12">SUM(AM3+AL3*POWER(2,1)+AK3*POWER(2,2)+AJ3*POWER(2,3)+AI3*POWER(2,4)+AH3*POWER(2,5)+AG3*POWER(2,6)+AF3*POWER(2,7)+AE3*POWER(2,8)+AD3*POWER(2,9)+AC3*POWER(2,10)+AB3*POWER(2,11)+AA3*POWER(2,12)+Z3*POWER(2,13)+Y3*POWER(2,14)+X3*POWER(2,15)+W3*POWER(2,16)+V3*POWER(2,17)+U3*POWER(2,18)+T3*POWER(2,19)+S3*POWER(2,20)+R3*POWER(2,21)+Q3*POWER(2,22)+P3*POWER(2,23)+O3*POWER(2,24)+N3*POWER(2,25)+M3*POWER(2,26)+L3*POWER(2,27)+K3*POWER(2,28)+J3*POWER(2,29)+I3*POWER(2,30))</f>
        <v>1</v>
      </c>
    </row>
    <row r="4" spans="1:63" x14ac:dyDescent="0.25">
      <c r="A4" s="1"/>
      <c r="B4" s="1">
        <v>28</v>
      </c>
      <c r="C4" s="8" t="s">
        <v>6</v>
      </c>
      <c r="D4" s="8"/>
      <c r="E4" s="8"/>
      <c r="F4" s="8"/>
      <c r="G4" s="9"/>
      <c r="M4" s="4"/>
      <c r="W4" s="4"/>
      <c r="AG4" s="4"/>
      <c r="AL4" s="4">
        <v>1</v>
      </c>
      <c r="AS4" s="3">
        <f t="shared" si="0"/>
        <v>1</v>
      </c>
      <c r="AT4" s="3">
        <f t="shared" si="1"/>
        <v>1</v>
      </c>
      <c r="AU4" s="3">
        <f t="shared" si="2"/>
        <v>1</v>
      </c>
      <c r="AV4" s="3">
        <f t="shared" si="3"/>
        <v>1</v>
      </c>
      <c r="AW4" s="3">
        <f t="shared" si="4"/>
        <v>0</v>
      </c>
      <c r="AX4" s="3"/>
      <c r="AY4" s="3">
        <f t="shared" si="5"/>
        <v>0</v>
      </c>
      <c r="AZ4" s="3">
        <f t="shared" si="6"/>
        <v>0</v>
      </c>
      <c r="BA4" s="3">
        <f t="shared" si="7"/>
        <v>0</v>
      </c>
      <c r="BB4" s="3">
        <f t="shared" si="8"/>
        <v>1</v>
      </c>
      <c r="BC4" s="3">
        <f t="shared" si="9"/>
        <v>0</v>
      </c>
      <c r="BD4" s="1">
        <f t="shared" si="10"/>
        <v>20</v>
      </c>
      <c r="BE4" s="1">
        <f>COUNTIF($BD$3:BD4,BD4)</f>
        <v>1</v>
      </c>
      <c r="BF4" s="3" t="str">
        <f t="shared" ref="BF4:BF64" si="13">IF(OR(AS4&lt;AT4,AT4&lt;AU4,AU4&lt;AV4,AV4&lt;AW4),"","ooooooo")</f>
        <v>ooooooo</v>
      </c>
      <c r="BG4" s="3" t="str">
        <f t="shared" si="11"/>
        <v/>
      </c>
      <c r="BH4" s="2" t="s">
        <v>126</v>
      </c>
      <c r="BJ4" s="2">
        <f t="shared" si="12"/>
        <v>2</v>
      </c>
    </row>
    <row r="5" spans="1:63" x14ac:dyDescent="0.25">
      <c r="A5" s="1"/>
      <c r="B5" s="1">
        <v>27</v>
      </c>
      <c r="C5" s="8" t="s">
        <v>7</v>
      </c>
      <c r="D5" s="8"/>
      <c r="E5" s="8"/>
      <c r="F5" s="8"/>
      <c r="G5" s="9"/>
      <c r="M5" s="4"/>
      <c r="W5" s="4"/>
      <c r="AG5" s="4"/>
      <c r="AK5" s="3">
        <v>1</v>
      </c>
      <c r="AL5" s="4">
        <v>1</v>
      </c>
      <c r="AS5" s="3">
        <f t="shared" si="0"/>
        <v>2</v>
      </c>
      <c r="AT5" s="3">
        <f t="shared" si="1"/>
        <v>2</v>
      </c>
      <c r="AU5" s="3">
        <f t="shared" si="2"/>
        <v>2</v>
      </c>
      <c r="AV5" s="3">
        <f t="shared" si="3"/>
        <v>1</v>
      </c>
      <c r="AW5" s="3">
        <f t="shared" si="4"/>
        <v>1</v>
      </c>
      <c r="AX5" s="3"/>
      <c r="AY5" s="3">
        <f t="shared" si="5"/>
        <v>0</v>
      </c>
      <c r="AZ5" s="3">
        <f t="shared" si="6"/>
        <v>0</v>
      </c>
      <c r="BA5" s="3">
        <f t="shared" si="7"/>
        <v>0</v>
      </c>
      <c r="BB5" s="3">
        <f t="shared" si="8"/>
        <v>2</v>
      </c>
      <c r="BC5" s="3">
        <f t="shared" si="9"/>
        <v>0</v>
      </c>
      <c r="BD5" s="1">
        <f t="shared" si="10"/>
        <v>40</v>
      </c>
      <c r="BE5" s="1">
        <f>COUNTIF($BD$3:BD5,BD5)</f>
        <v>1</v>
      </c>
      <c r="BF5" s="3" t="str">
        <f t="shared" si="13"/>
        <v>ooooooo</v>
      </c>
      <c r="BG5" s="3" t="str">
        <f t="shared" si="11"/>
        <v/>
      </c>
      <c r="BH5" s="2" t="s">
        <v>122</v>
      </c>
      <c r="BJ5" s="2">
        <f t="shared" si="12"/>
        <v>6</v>
      </c>
    </row>
    <row r="6" spans="1:63" x14ac:dyDescent="0.25">
      <c r="A6" s="1"/>
      <c r="B6" s="1">
        <v>26</v>
      </c>
      <c r="C6" s="8" t="s">
        <v>20</v>
      </c>
      <c r="D6" s="8"/>
      <c r="E6" s="8"/>
      <c r="F6" s="8"/>
      <c r="G6" s="9"/>
      <c r="M6" s="4"/>
      <c r="W6" s="4"/>
      <c r="AG6" s="4"/>
      <c r="AJ6" s="3">
        <v>1</v>
      </c>
      <c r="AK6" s="3">
        <v>1</v>
      </c>
      <c r="AL6" s="4">
        <v>1</v>
      </c>
      <c r="AS6" s="3">
        <f t="shared" si="0"/>
        <v>3</v>
      </c>
      <c r="AT6" s="3">
        <f t="shared" si="1"/>
        <v>3</v>
      </c>
      <c r="AU6" s="3">
        <f t="shared" si="2"/>
        <v>2</v>
      </c>
      <c r="AV6" s="3">
        <f t="shared" si="3"/>
        <v>2</v>
      </c>
      <c r="AW6" s="3">
        <f t="shared" si="4"/>
        <v>2</v>
      </c>
      <c r="AX6" s="3"/>
      <c r="AY6" s="3">
        <f t="shared" si="5"/>
        <v>0</v>
      </c>
      <c r="AZ6" s="3">
        <f t="shared" si="6"/>
        <v>0</v>
      </c>
      <c r="BA6" s="3">
        <f t="shared" si="7"/>
        <v>0</v>
      </c>
      <c r="BB6" s="3">
        <f t="shared" si="8"/>
        <v>3</v>
      </c>
      <c r="BC6" s="3">
        <f t="shared" si="9"/>
        <v>0</v>
      </c>
      <c r="BD6" s="1">
        <f t="shared" si="10"/>
        <v>60</v>
      </c>
      <c r="BE6" s="1">
        <f>COUNTIF($BD$3:BD6,BD6)</f>
        <v>1</v>
      </c>
      <c r="BF6" s="3" t="str">
        <f t="shared" si="13"/>
        <v>ooooooo</v>
      </c>
      <c r="BG6" s="3" t="str">
        <f t="shared" si="11"/>
        <v/>
      </c>
      <c r="BH6" s="2" t="s">
        <v>122</v>
      </c>
      <c r="BJ6" s="2">
        <f t="shared" si="12"/>
        <v>14</v>
      </c>
    </row>
    <row r="7" spans="1:63" x14ac:dyDescent="0.25">
      <c r="A7" s="1"/>
      <c r="B7" s="1">
        <v>25</v>
      </c>
      <c r="C7" s="8"/>
      <c r="D7" s="8" t="s">
        <v>8</v>
      </c>
      <c r="E7" s="8"/>
      <c r="F7" s="8"/>
      <c r="G7" s="9"/>
      <c r="M7" s="4"/>
      <c r="W7" s="4"/>
      <c r="AG7" s="4"/>
      <c r="AI7" s="3">
        <v>1</v>
      </c>
      <c r="AJ7" s="3">
        <v>1</v>
      </c>
      <c r="AK7" s="3">
        <v>1</v>
      </c>
      <c r="AL7" s="4">
        <v>1</v>
      </c>
      <c r="AS7" s="3">
        <f t="shared" si="0"/>
        <v>4</v>
      </c>
      <c r="AT7" s="3">
        <f t="shared" si="1"/>
        <v>3</v>
      </c>
      <c r="AU7" s="3">
        <f t="shared" si="2"/>
        <v>3</v>
      </c>
      <c r="AV7" s="3">
        <f t="shared" si="3"/>
        <v>3</v>
      </c>
      <c r="AW7" s="3">
        <f t="shared" si="4"/>
        <v>3</v>
      </c>
      <c r="AX7" s="3"/>
      <c r="AY7" s="3">
        <f t="shared" si="5"/>
        <v>0</v>
      </c>
      <c r="AZ7" s="3">
        <f t="shared" si="6"/>
        <v>0</v>
      </c>
      <c r="BA7" s="3">
        <f t="shared" si="7"/>
        <v>0</v>
      </c>
      <c r="BB7" s="3">
        <f t="shared" si="8"/>
        <v>4</v>
      </c>
      <c r="BC7" s="3">
        <f t="shared" si="9"/>
        <v>0</v>
      </c>
      <c r="BD7" s="1">
        <f t="shared" si="10"/>
        <v>80</v>
      </c>
      <c r="BE7" s="1">
        <f>COUNTIF($BD$3:BD7,BD7)</f>
        <v>1</v>
      </c>
      <c r="BF7" s="3" t="str">
        <f t="shared" si="13"/>
        <v>ooooooo</v>
      </c>
      <c r="BG7" s="3" t="str">
        <f t="shared" si="11"/>
        <v/>
      </c>
      <c r="BH7" s="2" t="s">
        <v>122</v>
      </c>
      <c r="BJ7" s="2">
        <f t="shared" si="12"/>
        <v>30</v>
      </c>
    </row>
    <row r="8" spans="1:63" x14ac:dyDescent="0.25">
      <c r="A8" s="1"/>
      <c r="B8" s="1">
        <v>24</v>
      </c>
      <c r="C8" s="8"/>
      <c r="D8" s="8" t="s">
        <v>9</v>
      </c>
      <c r="E8" s="8"/>
      <c r="F8" s="8"/>
      <c r="G8" s="9"/>
      <c r="M8" s="4"/>
      <c r="W8" s="4"/>
      <c r="AG8" s="4"/>
      <c r="AH8" s="3">
        <v>1</v>
      </c>
      <c r="AI8" s="3">
        <v>1</v>
      </c>
      <c r="AJ8" s="3">
        <v>1</v>
      </c>
      <c r="AK8" s="3">
        <v>1</v>
      </c>
      <c r="AL8" s="4">
        <v>1</v>
      </c>
      <c r="AS8" s="3">
        <f t="shared" si="0"/>
        <v>4</v>
      </c>
      <c r="AT8" s="3">
        <f t="shared" si="1"/>
        <v>4</v>
      </c>
      <c r="AU8" s="3">
        <f t="shared" si="2"/>
        <v>4</v>
      </c>
      <c r="AV8" s="3">
        <f t="shared" si="3"/>
        <v>4</v>
      </c>
      <c r="AW8" s="3">
        <f t="shared" si="4"/>
        <v>4</v>
      </c>
      <c r="AX8" s="3"/>
      <c r="AY8" s="3">
        <f t="shared" si="5"/>
        <v>0</v>
      </c>
      <c r="AZ8" s="3">
        <f t="shared" si="6"/>
        <v>0</v>
      </c>
      <c r="BA8" s="3">
        <f t="shared" si="7"/>
        <v>0</v>
      </c>
      <c r="BB8" s="3">
        <f t="shared" si="8"/>
        <v>5</v>
      </c>
      <c r="BC8" s="3">
        <f t="shared" si="9"/>
        <v>0</v>
      </c>
      <c r="BD8" s="1">
        <f t="shared" si="10"/>
        <v>100</v>
      </c>
      <c r="BE8" s="1">
        <f>COUNTIF($BD$3:BD8,BD8)</f>
        <v>1</v>
      </c>
      <c r="BF8" s="3" t="str">
        <f t="shared" si="13"/>
        <v>ooooooo</v>
      </c>
      <c r="BG8" s="3" t="str">
        <f t="shared" si="11"/>
        <v/>
      </c>
      <c r="BH8" s="2" t="s">
        <v>122</v>
      </c>
      <c r="BJ8" s="2">
        <f t="shared" si="12"/>
        <v>62</v>
      </c>
    </row>
    <row r="9" spans="1:63" x14ac:dyDescent="0.25">
      <c r="A9" s="1"/>
      <c r="B9" s="1">
        <v>23</v>
      </c>
      <c r="C9" s="8"/>
      <c r="D9" s="8" t="s">
        <v>10</v>
      </c>
      <c r="E9" s="8"/>
      <c r="F9" s="8"/>
      <c r="G9" s="9"/>
      <c r="M9" s="4"/>
      <c r="W9" s="4"/>
      <c r="AG9" s="4">
        <v>1</v>
      </c>
      <c r="AL9" s="4"/>
      <c r="AS9" s="3">
        <f t="shared" si="0"/>
        <v>1</v>
      </c>
      <c r="AT9" s="3">
        <f t="shared" si="1"/>
        <v>1</v>
      </c>
      <c r="AU9" s="3">
        <f t="shared" si="2"/>
        <v>1</v>
      </c>
      <c r="AV9" s="3">
        <f t="shared" si="3"/>
        <v>0</v>
      </c>
      <c r="AW9" s="3">
        <f t="shared" si="4"/>
        <v>0</v>
      </c>
      <c r="AX9" s="3"/>
      <c r="AY9" s="3">
        <f t="shared" si="5"/>
        <v>0</v>
      </c>
      <c r="AZ9" s="3">
        <f t="shared" si="6"/>
        <v>0</v>
      </c>
      <c r="BA9" s="3">
        <f t="shared" si="7"/>
        <v>1</v>
      </c>
      <c r="BB9" s="3">
        <f t="shared" si="8"/>
        <v>0</v>
      </c>
      <c r="BC9" s="3">
        <f t="shared" si="9"/>
        <v>0</v>
      </c>
      <c r="BD9" s="1">
        <f t="shared" si="10"/>
        <v>400</v>
      </c>
      <c r="BE9" s="1">
        <f>COUNTIF($BD$3:BD9,BD9)</f>
        <v>1</v>
      </c>
      <c r="BF9" s="3" t="str">
        <f t="shared" si="13"/>
        <v>ooooooo</v>
      </c>
      <c r="BG9" s="3" t="str">
        <f t="shared" si="11"/>
        <v/>
      </c>
      <c r="BH9" s="2" t="s">
        <v>122</v>
      </c>
      <c r="BJ9" s="2">
        <f t="shared" si="12"/>
        <v>64</v>
      </c>
    </row>
    <row r="10" spans="1:63" x14ac:dyDescent="0.25">
      <c r="A10" s="1"/>
      <c r="B10" s="1">
        <v>22</v>
      </c>
      <c r="C10" s="8"/>
      <c r="D10" s="8" t="s">
        <v>11</v>
      </c>
      <c r="E10" s="8"/>
      <c r="F10" s="8"/>
      <c r="G10" s="9"/>
      <c r="M10" s="4"/>
      <c r="W10" s="4"/>
      <c r="AG10" s="4">
        <v>1</v>
      </c>
      <c r="AJ10" s="3">
        <v>1</v>
      </c>
      <c r="AL10" s="4"/>
      <c r="AS10" s="3">
        <f t="shared" si="0"/>
        <v>2</v>
      </c>
      <c r="AT10" s="3">
        <f t="shared" si="1"/>
        <v>2</v>
      </c>
      <c r="AU10" s="3">
        <f t="shared" si="2"/>
        <v>1</v>
      </c>
      <c r="AV10" s="3">
        <f t="shared" si="3"/>
        <v>1</v>
      </c>
      <c r="AW10" s="3">
        <f t="shared" si="4"/>
        <v>1</v>
      </c>
      <c r="AX10" s="3"/>
      <c r="AY10" s="3">
        <f t="shared" si="5"/>
        <v>0</v>
      </c>
      <c r="AZ10" s="3">
        <f t="shared" si="6"/>
        <v>0</v>
      </c>
      <c r="BA10" s="3">
        <f t="shared" si="7"/>
        <v>1</v>
      </c>
      <c r="BB10" s="3">
        <f t="shared" si="8"/>
        <v>1</v>
      </c>
      <c r="BC10" s="3">
        <f t="shared" si="9"/>
        <v>0</v>
      </c>
      <c r="BD10" s="1">
        <f t="shared" si="10"/>
        <v>420</v>
      </c>
      <c r="BE10" s="1">
        <f>COUNTIF($BD$3:BD10,BD10)</f>
        <v>1</v>
      </c>
      <c r="BF10" s="3" t="str">
        <f t="shared" si="13"/>
        <v>ooooooo</v>
      </c>
      <c r="BG10" s="3" t="str">
        <f t="shared" si="11"/>
        <v/>
      </c>
      <c r="BH10" s="2" t="s">
        <v>122</v>
      </c>
      <c r="BJ10" s="2">
        <f t="shared" si="12"/>
        <v>72</v>
      </c>
    </row>
    <row r="11" spans="1:63" x14ac:dyDescent="0.25">
      <c r="A11" s="1"/>
      <c r="B11" s="1">
        <v>21</v>
      </c>
      <c r="C11" s="8"/>
      <c r="D11" s="8" t="s">
        <v>12</v>
      </c>
      <c r="E11" s="8"/>
      <c r="F11" s="8"/>
      <c r="G11" s="9"/>
      <c r="M11" s="4"/>
      <c r="W11" s="4"/>
      <c r="AG11" s="4">
        <v>1</v>
      </c>
      <c r="AI11" s="3">
        <v>1</v>
      </c>
      <c r="AJ11" s="3">
        <v>1</v>
      </c>
      <c r="AL11" s="4"/>
      <c r="AS11" s="3">
        <f t="shared" si="0"/>
        <v>3</v>
      </c>
      <c r="AT11" s="3">
        <f t="shared" si="1"/>
        <v>2</v>
      </c>
      <c r="AU11" s="3">
        <f t="shared" si="2"/>
        <v>2</v>
      </c>
      <c r="AV11" s="3">
        <f t="shared" si="3"/>
        <v>2</v>
      </c>
      <c r="AW11" s="3">
        <f t="shared" si="4"/>
        <v>2</v>
      </c>
      <c r="AX11" s="3"/>
      <c r="AY11" s="3">
        <f t="shared" si="5"/>
        <v>0</v>
      </c>
      <c r="AZ11" s="3">
        <f t="shared" si="6"/>
        <v>0</v>
      </c>
      <c r="BA11" s="3">
        <f t="shared" si="7"/>
        <v>1</v>
      </c>
      <c r="BB11" s="3">
        <f t="shared" si="8"/>
        <v>2</v>
      </c>
      <c r="BC11" s="3">
        <f t="shared" si="9"/>
        <v>0</v>
      </c>
      <c r="BD11" s="1">
        <f t="shared" si="10"/>
        <v>440</v>
      </c>
      <c r="BE11" s="1">
        <f>COUNTIF($BD$3:BD11,BD11)</f>
        <v>1</v>
      </c>
      <c r="BF11" s="3" t="str">
        <f t="shared" si="13"/>
        <v>ooooooo</v>
      </c>
      <c r="BG11" s="3" t="str">
        <f t="shared" si="11"/>
        <v/>
      </c>
      <c r="BH11" s="2" t="s">
        <v>122</v>
      </c>
      <c r="BJ11" s="2">
        <f t="shared" si="12"/>
        <v>88</v>
      </c>
    </row>
    <row r="12" spans="1:63" x14ac:dyDescent="0.25">
      <c r="A12" s="1"/>
      <c r="B12" s="1">
        <v>20</v>
      </c>
      <c r="C12" s="8"/>
      <c r="D12" s="8" t="s">
        <v>13</v>
      </c>
      <c r="E12" s="8"/>
      <c r="F12" s="8"/>
      <c r="G12" s="9"/>
      <c r="M12" s="4"/>
      <c r="W12" s="4"/>
      <c r="AG12" s="4">
        <v>1</v>
      </c>
      <c r="AH12" s="3">
        <v>1</v>
      </c>
      <c r="AI12" s="3">
        <v>1</v>
      </c>
      <c r="AJ12" s="3">
        <v>1</v>
      </c>
      <c r="AL12" s="4"/>
      <c r="AS12" s="3">
        <f t="shared" si="0"/>
        <v>3</v>
      </c>
      <c r="AT12" s="3">
        <f t="shared" si="1"/>
        <v>3</v>
      </c>
      <c r="AU12" s="3">
        <f t="shared" si="2"/>
        <v>3</v>
      </c>
      <c r="AV12" s="3">
        <f t="shared" si="3"/>
        <v>3</v>
      </c>
      <c r="AW12" s="3">
        <f t="shared" si="4"/>
        <v>3</v>
      </c>
      <c r="AX12" s="3"/>
      <c r="AY12" s="3">
        <f t="shared" si="5"/>
        <v>0</v>
      </c>
      <c r="AZ12" s="3">
        <f t="shared" si="6"/>
        <v>0</v>
      </c>
      <c r="BA12" s="3">
        <f t="shared" si="7"/>
        <v>1</v>
      </c>
      <c r="BB12" s="3">
        <f t="shared" si="8"/>
        <v>3</v>
      </c>
      <c r="BC12" s="3">
        <f t="shared" si="9"/>
        <v>0</v>
      </c>
      <c r="BD12" s="1">
        <f t="shared" si="10"/>
        <v>460</v>
      </c>
      <c r="BE12" s="1">
        <f>COUNTIF($BD$3:BD12,BD12)</f>
        <v>1</v>
      </c>
      <c r="BF12" s="3" t="str">
        <f t="shared" si="13"/>
        <v>ooooooo</v>
      </c>
      <c r="BG12" s="3" t="str">
        <f t="shared" si="11"/>
        <v/>
      </c>
      <c r="BH12" s="2" t="s">
        <v>127</v>
      </c>
      <c r="BJ12" s="2">
        <f t="shared" si="12"/>
        <v>120</v>
      </c>
    </row>
    <row r="13" spans="1:63" x14ac:dyDescent="0.25">
      <c r="A13" s="1"/>
      <c r="B13" s="1">
        <v>19</v>
      </c>
      <c r="C13" s="8"/>
      <c r="D13" s="8" t="s">
        <v>14</v>
      </c>
      <c r="E13" s="8"/>
      <c r="F13" s="8"/>
      <c r="G13" s="9"/>
      <c r="M13" s="4"/>
      <c r="W13" s="4"/>
      <c r="AF13" s="3">
        <v>1</v>
      </c>
      <c r="AG13" s="4">
        <v>1</v>
      </c>
      <c r="AL13" s="4"/>
      <c r="AS13" s="3">
        <f t="shared" si="0"/>
        <v>2</v>
      </c>
      <c r="AT13" s="3">
        <f t="shared" si="1"/>
        <v>2</v>
      </c>
      <c r="AU13" s="3">
        <f t="shared" si="2"/>
        <v>1</v>
      </c>
      <c r="AV13" s="3">
        <f t="shared" si="3"/>
        <v>1</v>
      </c>
      <c r="AW13" s="3">
        <f t="shared" si="4"/>
        <v>0</v>
      </c>
      <c r="AX13" s="3"/>
      <c r="AY13" s="3">
        <f t="shared" si="5"/>
        <v>0</v>
      </c>
      <c r="AZ13" s="3">
        <f t="shared" si="6"/>
        <v>0</v>
      </c>
      <c r="BA13" s="3">
        <f t="shared" si="7"/>
        <v>2</v>
      </c>
      <c r="BB13" s="3">
        <f t="shared" si="8"/>
        <v>0</v>
      </c>
      <c r="BC13" s="3">
        <f t="shared" si="9"/>
        <v>0</v>
      </c>
      <c r="BD13" s="1">
        <f t="shared" si="10"/>
        <v>800</v>
      </c>
      <c r="BE13" s="1">
        <f>COUNTIF($BD$3:BD13,BD13)</f>
        <v>1</v>
      </c>
      <c r="BF13" s="3" t="str">
        <f t="shared" si="13"/>
        <v>ooooooo</v>
      </c>
      <c r="BG13" s="3" t="str">
        <f t="shared" si="11"/>
        <v/>
      </c>
      <c r="BH13" s="2" t="s">
        <v>126</v>
      </c>
      <c r="BJ13" s="2">
        <f t="shared" si="12"/>
        <v>192</v>
      </c>
    </row>
    <row r="14" spans="1:63" x14ac:dyDescent="0.25">
      <c r="A14" s="1"/>
      <c r="B14" s="1">
        <v>18</v>
      </c>
      <c r="C14" s="8"/>
      <c r="D14" s="8" t="s">
        <v>15</v>
      </c>
      <c r="E14" s="8"/>
      <c r="F14" s="8"/>
      <c r="G14" s="9"/>
      <c r="M14" s="4"/>
      <c r="W14" s="4"/>
      <c r="AF14" s="3">
        <v>1</v>
      </c>
      <c r="AG14" s="4">
        <v>1</v>
      </c>
      <c r="AI14" s="3">
        <v>1</v>
      </c>
      <c r="AL14" s="4"/>
      <c r="AS14" s="3">
        <f t="shared" si="0"/>
        <v>3</v>
      </c>
      <c r="AT14" s="3">
        <f t="shared" si="1"/>
        <v>2</v>
      </c>
      <c r="AU14" s="3">
        <f t="shared" si="2"/>
        <v>2</v>
      </c>
      <c r="AV14" s="3">
        <f t="shared" si="3"/>
        <v>2</v>
      </c>
      <c r="AW14" s="3">
        <f t="shared" si="4"/>
        <v>1</v>
      </c>
      <c r="AX14" s="3"/>
      <c r="AY14" s="3">
        <f t="shared" si="5"/>
        <v>0</v>
      </c>
      <c r="AZ14" s="3">
        <f t="shared" si="6"/>
        <v>0</v>
      </c>
      <c r="BA14" s="3">
        <f t="shared" si="7"/>
        <v>2</v>
      </c>
      <c r="BB14" s="3">
        <f t="shared" si="8"/>
        <v>1</v>
      </c>
      <c r="BC14" s="3">
        <f t="shared" si="9"/>
        <v>0</v>
      </c>
      <c r="BD14" s="1">
        <f t="shared" si="10"/>
        <v>820</v>
      </c>
      <c r="BE14" s="1">
        <f>COUNTIF($BD$3:BD14,BD14)</f>
        <v>1</v>
      </c>
      <c r="BF14" s="3" t="str">
        <f t="shared" si="13"/>
        <v>ooooooo</v>
      </c>
      <c r="BG14" s="3" t="str">
        <f t="shared" si="11"/>
        <v/>
      </c>
      <c r="BH14" s="2" t="s">
        <v>127</v>
      </c>
      <c r="BJ14" s="2">
        <f t="shared" si="12"/>
        <v>208</v>
      </c>
    </row>
    <row r="15" spans="1:63" x14ac:dyDescent="0.25">
      <c r="A15" s="1"/>
      <c r="B15" s="1">
        <v>17</v>
      </c>
      <c r="C15" s="8"/>
      <c r="D15" s="8" t="s">
        <v>16</v>
      </c>
      <c r="E15" s="8"/>
      <c r="F15" s="8"/>
      <c r="G15" s="9"/>
      <c r="M15" s="4"/>
      <c r="W15" s="4"/>
      <c r="AF15" s="3">
        <v>1</v>
      </c>
      <c r="AG15" s="4">
        <v>1</v>
      </c>
      <c r="AH15" s="3">
        <v>1</v>
      </c>
      <c r="AI15" s="3">
        <v>1</v>
      </c>
      <c r="AL15" s="4"/>
      <c r="AS15" s="3">
        <f t="shared" si="0"/>
        <v>3</v>
      </c>
      <c r="AT15" s="3">
        <f t="shared" si="1"/>
        <v>3</v>
      </c>
      <c r="AU15" s="3">
        <f t="shared" si="2"/>
        <v>3</v>
      </c>
      <c r="AV15" s="3">
        <f t="shared" si="3"/>
        <v>3</v>
      </c>
      <c r="AW15" s="3">
        <f t="shared" si="4"/>
        <v>2</v>
      </c>
      <c r="AX15" s="3"/>
      <c r="AY15" s="3">
        <f t="shared" si="5"/>
        <v>0</v>
      </c>
      <c r="AZ15" s="3">
        <f t="shared" si="6"/>
        <v>0</v>
      </c>
      <c r="BA15" s="3">
        <f t="shared" si="7"/>
        <v>2</v>
      </c>
      <c r="BB15" s="3">
        <f t="shared" si="8"/>
        <v>2</v>
      </c>
      <c r="BC15" s="3">
        <f t="shared" si="9"/>
        <v>0</v>
      </c>
      <c r="BD15" s="1">
        <f t="shared" si="10"/>
        <v>840</v>
      </c>
      <c r="BE15" s="1">
        <f>COUNTIF($BD$3:BD15,BD15)</f>
        <v>1</v>
      </c>
      <c r="BF15" s="3" t="str">
        <f t="shared" si="13"/>
        <v>ooooooo</v>
      </c>
      <c r="BG15" s="3" t="str">
        <f t="shared" si="11"/>
        <v/>
      </c>
      <c r="BH15" s="2" t="s">
        <v>128</v>
      </c>
      <c r="BJ15" s="2">
        <f t="shared" si="12"/>
        <v>240</v>
      </c>
    </row>
    <row r="16" spans="1:63" x14ac:dyDescent="0.25">
      <c r="A16" s="1"/>
      <c r="B16" s="1">
        <v>16</v>
      </c>
      <c r="C16" s="8"/>
      <c r="D16" s="8" t="s">
        <v>17</v>
      </c>
      <c r="E16" s="8"/>
      <c r="F16" s="8"/>
      <c r="G16" s="9"/>
      <c r="M16" s="4"/>
      <c r="W16" s="4"/>
      <c r="AE16" s="3">
        <v>1</v>
      </c>
      <c r="AF16" s="3">
        <v>1</v>
      </c>
      <c r="AG16" s="4">
        <v>1</v>
      </c>
      <c r="AL16" s="4"/>
      <c r="AS16" s="3">
        <f t="shared" si="0"/>
        <v>3</v>
      </c>
      <c r="AT16" s="3">
        <f t="shared" si="1"/>
        <v>2</v>
      </c>
      <c r="AU16" s="3">
        <f t="shared" si="2"/>
        <v>2</v>
      </c>
      <c r="AV16" s="3">
        <f t="shared" si="3"/>
        <v>2</v>
      </c>
      <c r="AW16" s="3">
        <f t="shared" si="4"/>
        <v>0</v>
      </c>
      <c r="AX16" s="3"/>
      <c r="AY16" s="3">
        <f t="shared" si="5"/>
        <v>0</v>
      </c>
      <c r="AZ16" s="3">
        <f t="shared" si="6"/>
        <v>0</v>
      </c>
      <c r="BA16" s="3">
        <f t="shared" si="7"/>
        <v>3</v>
      </c>
      <c r="BB16" s="3">
        <f t="shared" si="8"/>
        <v>0</v>
      </c>
      <c r="BC16" s="3">
        <f t="shared" si="9"/>
        <v>0</v>
      </c>
      <c r="BD16" s="1">
        <f t="shared" si="10"/>
        <v>1200</v>
      </c>
      <c r="BE16" s="1">
        <f>COUNTIF($BD$3:BD16,BD16)</f>
        <v>1</v>
      </c>
      <c r="BF16" s="3" t="str">
        <f t="shared" si="13"/>
        <v>ooooooo</v>
      </c>
      <c r="BG16" s="3" t="str">
        <f t="shared" si="11"/>
        <v/>
      </c>
      <c r="BH16" s="2" t="s">
        <v>129</v>
      </c>
      <c r="BJ16" s="2">
        <f t="shared" si="12"/>
        <v>448</v>
      </c>
    </row>
    <row r="17" spans="1:62" x14ac:dyDescent="0.25">
      <c r="A17" s="1"/>
      <c r="B17" s="1">
        <v>15</v>
      </c>
      <c r="C17" s="8"/>
      <c r="D17" s="8"/>
      <c r="E17" s="8" t="s">
        <v>30</v>
      </c>
      <c r="F17" s="8"/>
      <c r="G17" s="9"/>
      <c r="M17" s="4"/>
      <c r="W17" s="4"/>
      <c r="AE17" s="3">
        <v>1</v>
      </c>
      <c r="AF17" s="3">
        <v>1</v>
      </c>
      <c r="AG17" s="4">
        <v>1</v>
      </c>
      <c r="AH17" s="3">
        <v>1</v>
      </c>
      <c r="AL17" s="4"/>
      <c r="AS17" s="3">
        <f t="shared" si="0"/>
        <v>3</v>
      </c>
      <c r="AT17" s="3">
        <f t="shared" si="1"/>
        <v>3</v>
      </c>
      <c r="AU17" s="3">
        <f t="shared" si="2"/>
        <v>3</v>
      </c>
      <c r="AV17" s="3">
        <f t="shared" si="3"/>
        <v>3</v>
      </c>
      <c r="AW17" s="3">
        <f t="shared" si="4"/>
        <v>1</v>
      </c>
      <c r="AX17" s="3"/>
      <c r="AY17" s="3">
        <f t="shared" si="5"/>
        <v>0</v>
      </c>
      <c r="AZ17" s="3">
        <f t="shared" si="6"/>
        <v>0</v>
      </c>
      <c r="BA17" s="3">
        <f t="shared" si="7"/>
        <v>3</v>
      </c>
      <c r="BB17" s="3">
        <f t="shared" si="8"/>
        <v>1</v>
      </c>
      <c r="BC17" s="3">
        <f t="shared" si="9"/>
        <v>0</v>
      </c>
      <c r="BD17" s="1">
        <f t="shared" si="10"/>
        <v>1220</v>
      </c>
      <c r="BE17" s="1">
        <f>COUNTIF($BD$3:BD17,BD17)</f>
        <v>1</v>
      </c>
      <c r="BF17" s="3" t="str">
        <f t="shared" si="13"/>
        <v>ooooooo</v>
      </c>
      <c r="BG17" s="3" t="str">
        <f t="shared" si="11"/>
        <v/>
      </c>
      <c r="BH17" s="2" t="s">
        <v>127</v>
      </c>
      <c r="BJ17" s="2">
        <f t="shared" si="12"/>
        <v>480</v>
      </c>
    </row>
    <row r="18" spans="1:62" x14ac:dyDescent="0.25">
      <c r="A18" s="1"/>
      <c r="B18" s="1">
        <v>14</v>
      </c>
      <c r="C18" s="8"/>
      <c r="D18" s="8"/>
      <c r="E18" s="8" t="s">
        <v>29</v>
      </c>
      <c r="F18" s="8"/>
      <c r="G18" s="9"/>
      <c r="M18" s="4"/>
      <c r="W18" s="4"/>
      <c r="AD18" s="3">
        <v>1</v>
      </c>
      <c r="AE18" s="3">
        <v>1</v>
      </c>
      <c r="AF18" s="3">
        <v>1</v>
      </c>
      <c r="AG18" s="4">
        <v>1</v>
      </c>
      <c r="AL18" s="4"/>
      <c r="AS18" s="3">
        <f t="shared" si="0"/>
        <v>3</v>
      </c>
      <c r="AT18" s="3">
        <f t="shared" si="1"/>
        <v>3</v>
      </c>
      <c r="AU18" s="3">
        <f t="shared" si="2"/>
        <v>3</v>
      </c>
      <c r="AV18" s="3">
        <f t="shared" si="3"/>
        <v>3</v>
      </c>
      <c r="AW18" s="3">
        <f t="shared" si="4"/>
        <v>0</v>
      </c>
      <c r="AX18" s="3"/>
      <c r="AY18" s="3">
        <f t="shared" si="5"/>
        <v>0</v>
      </c>
      <c r="AZ18" s="3">
        <f t="shared" si="6"/>
        <v>0</v>
      </c>
      <c r="BA18" s="3">
        <f t="shared" si="7"/>
        <v>4</v>
      </c>
      <c r="BB18" s="3">
        <f t="shared" si="8"/>
        <v>0</v>
      </c>
      <c r="BC18" s="3">
        <f t="shared" si="9"/>
        <v>0</v>
      </c>
      <c r="BD18" s="1">
        <f t="shared" si="10"/>
        <v>1600</v>
      </c>
      <c r="BE18" s="1">
        <f>COUNTIF($BD$3:BD18,BD18)</f>
        <v>1</v>
      </c>
      <c r="BF18" s="3" t="str">
        <f t="shared" si="13"/>
        <v>ooooooo</v>
      </c>
      <c r="BG18" s="3" t="str">
        <f t="shared" si="11"/>
        <v/>
      </c>
      <c r="BH18" s="2" t="s">
        <v>127</v>
      </c>
      <c r="BJ18" s="2">
        <f t="shared" si="12"/>
        <v>960</v>
      </c>
    </row>
    <row r="19" spans="1:62" x14ac:dyDescent="0.25">
      <c r="A19" s="1"/>
      <c r="B19" s="1">
        <v>13</v>
      </c>
      <c r="C19" s="8"/>
      <c r="D19" s="8"/>
      <c r="E19" s="8" t="s">
        <v>28</v>
      </c>
      <c r="F19" s="8"/>
      <c r="G19" s="9"/>
      <c r="M19" s="4"/>
      <c r="W19" s="4"/>
      <c r="AC19" s="3">
        <v>1</v>
      </c>
      <c r="AF19" s="3">
        <v>1</v>
      </c>
      <c r="AG19" s="4">
        <v>1</v>
      </c>
      <c r="AL19" s="4"/>
      <c r="AS19" s="3">
        <f t="shared" si="0"/>
        <v>3</v>
      </c>
      <c r="AT19" s="3">
        <f t="shared" si="1"/>
        <v>3</v>
      </c>
      <c r="AU19" s="3">
        <f t="shared" si="2"/>
        <v>1</v>
      </c>
      <c r="AV19" s="3">
        <f t="shared" si="3"/>
        <v>1</v>
      </c>
      <c r="AW19" s="3">
        <f t="shared" si="4"/>
        <v>1</v>
      </c>
      <c r="AX19" s="3"/>
      <c r="AY19" s="3">
        <f t="shared" si="5"/>
        <v>0</v>
      </c>
      <c r="AZ19" s="3">
        <f t="shared" si="6"/>
        <v>0</v>
      </c>
      <c r="BA19" s="3">
        <f t="shared" si="7"/>
        <v>3</v>
      </c>
      <c r="BB19" s="3">
        <f t="shared" si="8"/>
        <v>0</v>
      </c>
      <c r="BC19" s="3">
        <f t="shared" si="9"/>
        <v>0</v>
      </c>
      <c r="BD19" s="1">
        <f t="shared" si="10"/>
        <v>1200</v>
      </c>
      <c r="BE19" s="1">
        <f>COUNTIF($BD$3:BD19,BD19)</f>
        <v>2</v>
      </c>
      <c r="BF19" s="3" t="str">
        <f t="shared" si="13"/>
        <v>ooooooo</v>
      </c>
      <c r="BG19" s="3" t="str">
        <f t="shared" si="11"/>
        <v/>
      </c>
      <c r="BH19" s="2" t="s">
        <v>130</v>
      </c>
      <c r="BJ19" s="2">
        <f t="shared" si="12"/>
        <v>1216</v>
      </c>
    </row>
    <row r="20" spans="1:62" x14ac:dyDescent="0.25">
      <c r="A20" s="1"/>
      <c r="B20" s="1">
        <v>12</v>
      </c>
      <c r="C20" s="8"/>
      <c r="D20" s="8"/>
      <c r="E20" s="8" t="s">
        <v>27</v>
      </c>
      <c r="F20" s="8"/>
      <c r="G20" s="9"/>
      <c r="M20" s="4"/>
      <c r="W20" s="4"/>
      <c r="AC20" s="3">
        <v>1</v>
      </c>
      <c r="AF20" s="3">
        <v>1</v>
      </c>
      <c r="AG20" s="4">
        <v>1</v>
      </c>
      <c r="AI20" s="3">
        <v>1</v>
      </c>
      <c r="AL20" s="4"/>
      <c r="AS20" s="3">
        <f t="shared" si="0"/>
        <v>4</v>
      </c>
      <c r="AT20" s="3">
        <f t="shared" si="1"/>
        <v>3</v>
      </c>
      <c r="AU20" s="3">
        <f t="shared" si="2"/>
        <v>2</v>
      </c>
      <c r="AV20" s="3">
        <f t="shared" si="3"/>
        <v>2</v>
      </c>
      <c r="AW20" s="3">
        <f t="shared" si="4"/>
        <v>2</v>
      </c>
      <c r="AX20" s="3"/>
      <c r="AY20" s="3">
        <f t="shared" si="5"/>
        <v>0</v>
      </c>
      <c r="AZ20" s="3">
        <f t="shared" si="6"/>
        <v>0</v>
      </c>
      <c r="BA20" s="3">
        <f t="shared" si="7"/>
        <v>3</v>
      </c>
      <c r="BB20" s="3">
        <f t="shared" si="8"/>
        <v>1</v>
      </c>
      <c r="BC20" s="3">
        <f t="shared" si="9"/>
        <v>0</v>
      </c>
      <c r="BD20" s="1">
        <f t="shared" si="10"/>
        <v>1220</v>
      </c>
      <c r="BE20" s="1">
        <f>COUNTIF($BD$3:BD20,BD20)</f>
        <v>2</v>
      </c>
      <c r="BF20" s="3" t="str">
        <f t="shared" si="13"/>
        <v>ooooooo</v>
      </c>
      <c r="BG20" s="3" t="str">
        <f t="shared" si="11"/>
        <v/>
      </c>
      <c r="BH20" s="2" t="s">
        <v>52</v>
      </c>
      <c r="BJ20" s="2">
        <f t="shared" si="12"/>
        <v>1232</v>
      </c>
    </row>
    <row r="21" spans="1:62" x14ac:dyDescent="0.25">
      <c r="A21" s="1"/>
      <c r="B21" s="1">
        <v>11</v>
      </c>
      <c r="C21" s="8"/>
      <c r="D21" s="8"/>
      <c r="E21" s="8" t="s">
        <v>26</v>
      </c>
      <c r="F21" s="8"/>
      <c r="G21" s="9"/>
      <c r="M21" s="4"/>
      <c r="W21" s="4"/>
      <c r="AC21" s="3">
        <v>1</v>
      </c>
      <c r="AF21" s="3">
        <v>1</v>
      </c>
      <c r="AG21" s="4">
        <v>1</v>
      </c>
      <c r="AH21" s="3">
        <v>1</v>
      </c>
      <c r="AI21" s="3">
        <v>1</v>
      </c>
      <c r="AL21" s="4"/>
      <c r="AS21" s="3">
        <f t="shared" si="0"/>
        <v>4</v>
      </c>
      <c r="AT21" s="3">
        <f t="shared" si="1"/>
        <v>4</v>
      </c>
      <c r="AU21" s="3">
        <f t="shared" si="2"/>
        <v>3</v>
      </c>
      <c r="AV21" s="3">
        <f t="shared" si="3"/>
        <v>3</v>
      </c>
      <c r="AW21" s="3">
        <f t="shared" si="4"/>
        <v>3</v>
      </c>
      <c r="AX21" s="3"/>
      <c r="AY21" s="3">
        <f t="shared" si="5"/>
        <v>0</v>
      </c>
      <c r="AZ21" s="3">
        <f t="shared" si="6"/>
        <v>0</v>
      </c>
      <c r="BA21" s="3">
        <f t="shared" si="7"/>
        <v>3</v>
      </c>
      <c r="BB21" s="3">
        <f t="shared" si="8"/>
        <v>2</v>
      </c>
      <c r="BC21" s="3">
        <f t="shared" si="9"/>
        <v>0</v>
      </c>
      <c r="BD21" s="1">
        <f t="shared" si="10"/>
        <v>1240</v>
      </c>
      <c r="BE21" s="1">
        <f>COUNTIF($BD$3:BD21,BD21)</f>
        <v>1</v>
      </c>
      <c r="BF21" s="3" t="str">
        <f t="shared" si="13"/>
        <v>ooooooo</v>
      </c>
      <c r="BG21" s="3" t="str">
        <f t="shared" si="11"/>
        <v/>
      </c>
      <c r="BH21" s="2" t="s">
        <v>122</v>
      </c>
      <c r="BJ21" s="2">
        <f t="shared" si="12"/>
        <v>1264</v>
      </c>
    </row>
    <row r="22" spans="1:62" x14ac:dyDescent="0.25">
      <c r="A22" s="1"/>
      <c r="B22" s="1">
        <v>10</v>
      </c>
      <c r="C22" s="8"/>
      <c r="D22" s="8"/>
      <c r="E22" s="8" t="s">
        <v>25</v>
      </c>
      <c r="F22" s="8"/>
      <c r="G22" s="9"/>
      <c r="M22" s="4"/>
      <c r="W22" s="4"/>
      <c r="AC22" s="3">
        <v>1</v>
      </c>
      <c r="AE22" s="3">
        <v>1</v>
      </c>
      <c r="AG22" s="4"/>
      <c r="AL22" s="4"/>
      <c r="AS22" s="3">
        <f t="shared" si="0"/>
        <v>2</v>
      </c>
      <c r="AT22" s="3">
        <f t="shared" si="1"/>
        <v>1</v>
      </c>
      <c r="AU22" s="3">
        <f t="shared" si="2"/>
        <v>1</v>
      </c>
      <c r="AV22" s="3">
        <f t="shared" si="3"/>
        <v>1</v>
      </c>
      <c r="AW22" s="3">
        <f t="shared" si="4"/>
        <v>1</v>
      </c>
      <c r="AX22" s="3"/>
      <c r="AY22" s="3">
        <f t="shared" si="5"/>
        <v>0</v>
      </c>
      <c r="AZ22" s="3">
        <f t="shared" si="6"/>
        <v>0</v>
      </c>
      <c r="BA22" s="3">
        <f t="shared" si="7"/>
        <v>2</v>
      </c>
      <c r="BB22" s="3">
        <f t="shared" si="8"/>
        <v>0</v>
      </c>
      <c r="BC22" s="3">
        <f t="shared" si="9"/>
        <v>0</v>
      </c>
      <c r="BD22" s="1">
        <f t="shared" si="10"/>
        <v>800</v>
      </c>
      <c r="BE22" s="1">
        <f>COUNTIF($BD$3:BD22,BD22)</f>
        <v>2</v>
      </c>
      <c r="BF22" s="3" t="str">
        <f t="shared" si="13"/>
        <v>ooooooo</v>
      </c>
      <c r="BG22" s="3" t="str">
        <f t="shared" si="11"/>
        <v/>
      </c>
      <c r="BH22" s="2" t="s">
        <v>53</v>
      </c>
      <c r="BJ22" s="2">
        <f t="shared" si="12"/>
        <v>1280</v>
      </c>
    </row>
    <row r="23" spans="1:62" x14ac:dyDescent="0.25">
      <c r="A23" s="1"/>
      <c r="B23" s="1">
        <v>9</v>
      </c>
      <c r="C23" s="8"/>
      <c r="D23" s="8"/>
      <c r="E23" s="8" t="s">
        <v>24</v>
      </c>
      <c r="F23" s="8"/>
      <c r="G23" s="9"/>
      <c r="M23" s="4"/>
      <c r="W23" s="4"/>
      <c r="AC23" s="3">
        <v>1</v>
      </c>
      <c r="AE23" s="3">
        <v>1</v>
      </c>
      <c r="AG23" s="4"/>
      <c r="AH23" s="3">
        <v>1</v>
      </c>
      <c r="AL23" s="4"/>
      <c r="AS23" s="3">
        <f t="shared" si="0"/>
        <v>2</v>
      </c>
      <c r="AT23" s="3">
        <f t="shared" si="1"/>
        <v>2</v>
      </c>
      <c r="AU23" s="3">
        <f t="shared" si="2"/>
        <v>2</v>
      </c>
      <c r="AV23" s="3">
        <f t="shared" si="3"/>
        <v>2</v>
      </c>
      <c r="AW23" s="3">
        <f t="shared" si="4"/>
        <v>2</v>
      </c>
      <c r="AX23" s="3"/>
      <c r="AY23" s="3">
        <f t="shared" si="5"/>
        <v>0</v>
      </c>
      <c r="AZ23" s="3">
        <f t="shared" si="6"/>
        <v>0</v>
      </c>
      <c r="BA23" s="3">
        <f t="shared" si="7"/>
        <v>2</v>
      </c>
      <c r="BB23" s="3">
        <f t="shared" si="8"/>
        <v>1</v>
      </c>
      <c r="BC23" s="3">
        <f t="shared" si="9"/>
        <v>0</v>
      </c>
      <c r="BD23" s="1">
        <f t="shared" si="10"/>
        <v>820</v>
      </c>
      <c r="BE23" s="1">
        <f>COUNTIF($BD$3:BD23,BD23)</f>
        <v>2</v>
      </c>
      <c r="BF23" s="3" t="str">
        <f t="shared" si="13"/>
        <v>ooooooo</v>
      </c>
      <c r="BG23" s="3" t="str">
        <f t="shared" si="11"/>
        <v/>
      </c>
      <c r="BH23" s="2" t="s">
        <v>54</v>
      </c>
      <c r="BJ23" s="2">
        <f t="shared" si="12"/>
        <v>1312</v>
      </c>
    </row>
    <row r="24" spans="1:62" x14ac:dyDescent="0.25">
      <c r="A24" s="1"/>
      <c r="B24" s="1">
        <v>8</v>
      </c>
      <c r="C24" s="8"/>
      <c r="D24" s="8"/>
      <c r="E24" s="8" t="s">
        <v>23</v>
      </c>
      <c r="F24" s="8"/>
      <c r="G24" s="9"/>
      <c r="M24" s="4"/>
      <c r="W24" s="4"/>
      <c r="AC24" s="3">
        <v>1</v>
      </c>
      <c r="AE24" s="3">
        <v>1</v>
      </c>
      <c r="AG24" s="4">
        <v>1</v>
      </c>
      <c r="AL24" s="4"/>
      <c r="AS24" s="3">
        <f t="shared" si="0"/>
        <v>3</v>
      </c>
      <c r="AT24" s="3">
        <f t="shared" si="1"/>
        <v>2</v>
      </c>
      <c r="AU24" s="3">
        <f t="shared" si="2"/>
        <v>2</v>
      </c>
      <c r="AV24" s="3">
        <f t="shared" si="3"/>
        <v>1</v>
      </c>
      <c r="AW24" s="3">
        <f t="shared" si="4"/>
        <v>1</v>
      </c>
      <c r="AX24" s="3"/>
      <c r="AY24" s="3">
        <f t="shared" si="5"/>
        <v>0</v>
      </c>
      <c r="AZ24" s="3">
        <f t="shared" si="6"/>
        <v>0</v>
      </c>
      <c r="BA24" s="3">
        <f t="shared" si="7"/>
        <v>3</v>
      </c>
      <c r="BB24" s="3">
        <f t="shared" si="8"/>
        <v>0</v>
      </c>
      <c r="BC24" s="3">
        <f t="shared" si="9"/>
        <v>0</v>
      </c>
      <c r="BD24" s="1">
        <f t="shared" si="10"/>
        <v>1200</v>
      </c>
      <c r="BE24" s="1">
        <f>COUNTIF($BD$3:BD24,BD24)</f>
        <v>3</v>
      </c>
      <c r="BF24" s="3" t="str">
        <f t="shared" si="13"/>
        <v>ooooooo</v>
      </c>
      <c r="BG24" s="3" t="str">
        <f t="shared" si="11"/>
        <v/>
      </c>
      <c r="BH24" s="2" t="s">
        <v>52</v>
      </c>
      <c r="BJ24" s="2">
        <f t="shared" si="12"/>
        <v>1344</v>
      </c>
    </row>
    <row r="25" spans="1:62" x14ac:dyDescent="0.25">
      <c r="A25" s="1"/>
      <c r="B25" s="1">
        <v>7</v>
      </c>
      <c r="C25" s="8"/>
      <c r="D25" s="8"/>
      <c r="E25" s="8" t="s">
        <v>22</v>
      </c>
      <c r="F25" s="9"/>
      <c r="G25" s="9"/>
      <c r="M25" s="4"/>
      <c r="W25" s="4"/>
      <c r="AC25" s="3">
        <v>1</v>
      </c>
      <c r="AE25" s="3">
        <v>1</v>
      </c>
      <c r="AG25" s="4">
        <v>1</v>
      </c>
      <c r="AH25" s="3">
        <v>1</v>
      </c>
      <c r="AL25" s="4"/>
      <c r="AS25" s="3">
        <f t="shared" si="0"/>
        <v>3</v>
      </c>
      <c r="AT25" s="3">
        <f t="shared" si="1"/>
        <v>3</v>
      </c>
      <c r="AU25" s="3">
        <f t="shared" si="2"/>
        <v>3</v>
      </c>
      <c r="AV25" s="3">
        <f t="shared" si="3"/>
        <v>2</v>
      </c>
      <c r="AW25" s="3">
        <f t="shared" si="4"/>
        <v>2</v>
      </c>
      <c r="AX25" s="3"/>
      <c r="AY25" s="3">
        <f t="shared" si="5"/>
        <v>0</v>
      </c>
      <c r="AZ25" s="3">
        <f t="shared" si="6"/>
        <v>0</v>
      </c>
      <c r="BA25" s="3">
        <f t="shared" si="7"/>
        <v>3</v>
      </c>
      <c r="BB25" s="3">
        <f t="shared" si="8"/>
        <v>1</v>
      </c>
      <c r="BC25" s="3">
        <f t="shared" si="9"/>
        <v>0</v>
      </c>
      <c r="BD25" s="1">
        <f t="shared" si="10"/>
        <v>1220</v>
      </c>
      <c r="BE25" s="1">
        <f>COUNTIF($BD$3:BD25,BD25)</f>
        <v>3</v>
      </c>
      <c r="BF25" s="3" t="str">
        <f t="shared" si="13"/>
        <v>ooooooo</v>
      </c>
      <c r="BG25" s="3" t="str">
        <f t="shared" si="11"/>
        <v/>
      </c>
      <c r="BH25" s="2" t="s">
        <v>53</v>
      </c>
      <c r="BJ25" s="2">
        <f t="shared" si="12"/>
        <v>1376</v>
      </c>
    </row>
    <row r="26" spans="1:62" x14ac:dyDescent="0.25">
      <c r="A26" s="1"/>
      <c r="B26" s="1">
        <v>6</v>
      </c>
      <c r="C26" s="8"/>
      <c r="D26" s="8"/>
      <c r="E26" s="8" t="s">
        <v>21</v>
      </c>
      <c r="F26" s="8"/>
      <c r="G26" s="9"/>
      <c r="M26" s="4"/>
      <c r="W26" s="4"/>
      <c r="AC26" s="3">
        <v>1</v>
      </c>
      <c r="AE26" s="3">
        <v>1</v>
      </c>
      <c r="AF26" s="3">
        <v>1</v>
      </c>
      <c r="AG26" s="4">
        <v>1</v>
      </c>
      <c r="AL26" s="4"/>
      <c r="AS26" s="3">
        <f t="shared" si="0"/>
        <v>4</v>
      </c>
      <c r="AT26" s="3">
        <f t="shared" si="1"/>
        <v>3</v>
      </c>
      <c r="AU26" s="3">
        <f t="shared" si="2"/>
        <v>2</v>
      </c>
      <c r="AV26" s="3">
        <f t="shared" si="3"/>
        <v>2</v>
      </c>
      <c r="AW26" s="3">
        <f t="shared" si="4"/>
        <v>1</v>
      </c>
      <c r="AX26" s="3"/>
      <c r="AY26" s="3">
        <f t="shared" si="5"/>
        <v>0</v>
      </c>
      <c r="AZ26" s="3">
        <f t="shared" si="6"/>
        <v>0</v>
      </c>
      <c r="BA26" s="3">
        <f t="shared" si="7"/>
        <v>4</v>
      </c>
      <c r="BB26" s="3">
        <f t="shared" si="8"/>
        <v>0</v>
      </c>
      <c r="BC26" s="3">
        <f t="shared" si="9"/>
        <v>0</v>
      </c>
      <c r="BD26" s="1">
        <f t="shared" si="10"/>
        <v>1600</v>
      </c>
      <c r="BE26" s="1">
        <f>COUNTIF($BD$3:BD26,BD26)</f>
        <v>2</v>
      </c>
      <c r="BF26" s="3" t="str">
        <f t="shared" si="13"/>
        <v>ooooooo</v>
      </c>
      <c r="BG26" s="3" t="str">
        <f t="shared" si="11"/>
        <v/>
      </c>
      <c r="BH26" s="2" t="s">
        <v>54</v>
      </c>
      <c r="BJ26" s="2">
        <f t="shared" si="12"/>
        <v>1472</v>
      </c>
    </row>
    <row r="27" spans="1:62" x14ac:dyDescent="0.25">
      <c r="A27" s="1"/>
      <c r="B27" s="1">
        <v>5</v>
      </c>
      <c r="C27" s="8"/>
      <c r="D27" s="8"/>
      <c r="E27" s="8"/>
      <c r="F27" s="8" t="s">
        <v>18</v>
      </c>
      <c r="G27" s="9"/>
      <c r="M27" s="4"/>
      <c r="W27" s="4"/>
      <c r="AC27" s="3">
        <v>1</v>
      </c>
      <c r="AE27" s="3">
        <v>1</v>
      </c>
      <c r="AF27" s="3">
        <v>1</v>
      </c>
      <c r="AG27" s="4">
        <v>1</v>
      </c>
      <c r="AH27" s="3">
        <v>1</v>
      </c>
      <c r="AL27" s="4"/>
      <c r="AS27" s="3">
        <f t="shared" si="0"/>
        <v>4</v>
      </c>
      <c r="AT27" s="3">
        <f t="shared" si="1"/>
        <v>4</v>
      </c>
      <c r="AU27" s="3">
        <f t="shared" si="2"/>
        <v>3</v>
      </c>
      <c r="AV27" s="3">
        <f t="shared" si="3"/>
        <v>3</v>
      </c>
      <c r="AW27" s="3">
        <f t="shared" si="4"/>
        <v>2</v>
      </c>
      <c r="AX27" s="3"/>
      <c r="AY27" s="3">
        <f t="shared" si="5"/>
        <v>0</v>
      </c>
      <c r="AZ27" s="3">
        <f t="shared" si="6"/>
        <v>0</v>
      </c>
      <c r="BA27" s="3">
        <f t="shared" si="7"/>
        <v>4</v>
      </c>
      <c r="BB27" s="3">
        <f t="shared" si="8"/>
        <v>1</v>
      </c>
      <c r="BC27" s="3">
        <f t="shared" si="9"/>
        <v>0</v>
      </c>
      <c r="BD27" s="1">
        <f t="shared" si="10"/>
        <v>1620</v>
      </c>
      <c r="BE27" s="1">
        <f>COUNTIF($BD$3:BD27,BD27)</f>
        <v>1</v>
      </c>
      <c r="BF27" s="3" t="str">
        <f t="shared" si="13"/>
        <v>ooooooo</v>
      </c>
      <c r="BG27" s="3" t="str">
        <f t="shared" si="11"/>
        <v/>
      </c>
      <c r="BH27" s="2" t="s">
        <v>122</v>
      </c>
      <c r="BJ27" s="2">
        <f t="shared" si="12"/>
        <v>1504</v>
      </c>
    </row>
    <row r="28" spans="1:62" x14ac:dyDescent="0.25">
      <c r="A28" s="1"/>
      <c r="B28" s="1">
        <v>4</v>
      </c>
      <c r="C28" s="8"/>
      <c r="D28" s="8"/>
      <c r="E28" s="8"/>
      <c r="F28" s="8" t="s">
        <v>19</v>
      </c>
      <c r="G28" s="9"/>
      <c r="M28" s="4"/>
      <c r="W28" s="4"/>
      <c r="AC28" s="3">
        <v>1</v>
      </c>
      <c r="AD28" s="3">
        <v>1</v>
      </c>
      <c r="AE28" s="3">
        <v>1</v>
      </c>
      <c r="AG28" s="4"/>
      <c r="AL28" s="4"/>
      <c r="AS28" s="3">
        <f t="shared" si="0"/>
        <v>2</v>
      </c>
      <c r="AT28" s="3">
        <f t="shared" si="1"/>
        <v>2</v>
      </c>
      <c r="AU28" s="3">
        <f t="shared" si="2"/>
        <v>2</v>
      </c>
      <c r="AV28" s="3">
        <f t="shared" si="3"/>
        <v>2</v>
      </c>
      <c r="AW28" s="3">
        <f t="shared" si="4"/>
        <v>1</v>
      </c>
      <c r="AX28" s="3"/>
      <c r="AY28" s="3">
        <f t="shared" si="5"/>
        <v>0</v>
      </c>
      <c r="AZ28" s="3">
        <f t="shared" si="6"/>
        <v>0</v>
      </c>
      <c r="BA28" s="3">
        <f t="shared" si="7"/>
        <v>3</v>
      </c>
      <c r="BB28" s="3">
        <f t="shared" si="8"/>
        <v>0</v>
      </c>
      <c r="BC28" s="3">
        <f t="shared" si="9"/>
        <v>0</v>
      </c>
      <c r="BD28" s="1">
        <f t="shared" si="10"/>
        <v>1200</v>
      </c>
      <c r="BE28" s="1">
        <f>COUNTIF($BD$3:BD28,BD28)</f>
        <v>4</v>
      </c>
      <c r="BF28" s="3" t="str">
        <f t="shared" si="13"/>
        <v>ooooooo</v>
      </c>
      <c r="BG28" s="3" t="str">
        <f t="shared" si="11"/>
        <v/>
      </c>
      <c r="BH28" s="2" t="s">
        <v>52</v>
      </c>
      <c r="BJ28" s="2">
        <f t="shared" si="12"/>
        <v>1792</v>
      </c>
    </row>
    <row r="29" spans="1:62" x14ac:dyDescent="0.25">
      <c r="A29" s="1"/>
      <c r="B29" s="1">
        <v>3</v>
      </c>
      <c r="C29" s="8"/>
      <c r="D29" s="8"/>
      <c r="E29" s="8"/>
      <c r="F29" s="8" t="s">
        <v>32</v>
      </c>
      <c r="G29" s="9"/>
      <c r="M29" s="4"/>
      <c r="W29" s="4"/>
      <c r="AC29" s="3">
        <v>1</v>
      </c>
      <c r="AD29" s="3">
        <v>1</v>
      </c>
      <c r="AE29" s="3">
        <v>1</v>
      </c>
      <c r="AG29" s="4">
        <v>1</v>
      </c>
      <c r="AL29" s="4"/>
      <c r="AS29" s="3">
        <f t="shared" si="0"/>
        <v>3</v>
      </c>
      <c r="AT29" s="3">
        <f t="shared" si="1"/>
        <v>3</v>
      </c>
      <c r="AU29" s="3">
        <f t="shared" si="2"/>
        <v>3</v>
      </c>
      <c r="AV29" s="3">
        <f t="shared" si="3"/>
        <v>2</v>
      </c>
      <c r="AW29" s="3">
        <f t="shared" si="4"/>
        <v>1</v>
      </c>
      <c r="AX29" s="3"/>
      <c r="AY29" s="3">
        <f t="shared" si="5"/>
        <v>0</v>
      </c>
      <c r="AZ29" s="3">
        <f t="shared" si="6"/>
        <v>0</v>
      </c>
      <c r="BA29" s="3">
        <f t="shared" si="7"/>
        <v>4</v>
      </c>
      <c r="BB29" s="3">
        <f t="shared" si="8"/>
        <v>0</v>
      </c>
      <c r="BC29" s="3">
        <f t="shared" si="9"/>
        <v>0</v>
      </c>
      <c r="BD29" s="1">
        <f t="shared" si="10"/>
        <v>1600</v>
      </c>
      <c r="BE29" s="1">
        <f>COUNTIF($BD$3:BD29,BD29)</f>
        <v>3</v>
      </c>
      <c r="BF29" s="3" t="str">
        <f t="shared" si="13"/>
        <v>ooooooo</v>
      </c>
      <c r="BG29" s="3" t="str">
        <f t="shared" si="11"/>
        <v/>
      </c>
      <c r="BH29" s="2" t="s">
        <v>55</v>
      </c>
      <c r="BJ29" s="2">
        <f t="shared" si="12"/>
        <v>1856</v>
      </c>
    </row>
    <row r="30" spans="1:62" x14ac:dyDescent="0.25">
      <c r="A30" s="1"/>
      <c r="B30" s="1">
        <v>2</v>
      </c>
      <c r="C30" s="8"/>
      <c r="D30" s="8"/>
      <c r="E30" s="8"/>
      <c r="F30" s="8" t="s">
        <v>31</v>
      </c>
      <c r="G30" s="9"/>
      <c r="M30" s="4"/>
      <c r="W30" s="4"/>
      <c r="AC30" s="3">
        <v>1</v>
      </c>
      <c r="AD30" s="3">
        <v>1</v>
      </c>
      <c r="AE30" s="3">
        <v>1</v>
      </c>
      <c r="AF30" s="3">
        <v>1</v>
      </c>
      <c r="AG30" s="4">
        <v>1</v>
      </c>
      <c r="AL30" s="4"/>
      <c r="AS30" s="3">
        <f t="shared" si="0"/>
        <v>4</v>
      </c>
      <c r="AT30" s="3">
        <f t="shared" si="1"/>
        <v>4</v>
      </c>
      <c r="AU30" s="3">
        <f t="shared" si="2"/>
        <v>3</v>
      </c>
      <c r="AV30" s="3">
        <f t="shared" si="3"/>
        <v>3</v>
      </c>
      <c r="AW30" s="3">
        <f t="shared" si="4"/>
        <v>1</v>
      </c>
      <c r="AX30" s="3"/>
      <c r="AY30" s="3">
        <f t="shared" si="5"/>
        <v>0</v>
      </c>
      <c r="AZ30" s="3">
        <f t="shared" si="6"/>
        <v>0</v>
      </c>
      <c r="BA30" s="3">
        <f t="shared" si="7"/>
        <v>5</v>
      </c>
      <c r="BB30" s="3">
        <f t="shared" si="8"/>
        <v>0</v>
      </c>
      <c r="BC30" s="3">
        <f t="shared" si="9"/>
        <v>0</v>
      </c>
      <c r="BD30" s="1">
        <f t="shared" si="10"/>
        <v>2000</v>
      </c>
      <c r="BE30" s="1">
        <f>COUNTIF($BD$3:BD30,BD30)</f>
        <v>1</v>
      </c>
      <c r="BF30" s="3" t="str">
        <f t="shared" si="13"/>
        <v>ooooooo</v>
      </c>
      <c r="BG30" s="3" t="str">
        <f t="shared" si="11"/>
        <v/>
      </c>
      <c r="BH30" s="2" t="s">
        <v>122</v>
      </c>
      <c r="BJ30" s="2">
        <f t="shared" si="12"/>
        <v>1984</v>
      </c>
    </row>
    <row r="31" spans="1:62" x14ac:dyDescent="0.25">
      <c r="A31" s="1"/>
      <c r="B31" s="1">
        <v>1</v>
      </c>
      <c r="C31" s="8"/>
      <c r="D31" s="8"/>
      <c r="E31" s="8"/>
      <c r="F31" s="8" t="s">
        <v>33</v>
      </c>
      <c r="G31" s="8"/>
      <c r="M31" s="4"/>
      <c r="W31" s="4"/>
      <c r="AB31" s="3">
        <v>1</v>
      </c>
      <c r="AC31" s="3">
        <v>1</v>
      </c>
      <c r="AE31" s="3">
        <v>1</v>
      </c>
      <c r="AF31" s="3">
        <v>1</v>
      </c>
      <c r="AG31" s="4"/>
      <c r="AL31" s="4"/>
      <c r="AS31" s="3">
        <f t="shared" si="0"/>
        <v>4</v>
      </c>
      <c r="AT31" s="3">
        <f t="shared" si="1"/>
        <v>2</v>
      </c>
      <c r="AU31" s="3">
        <f t="shared" si="2"/>
        <v>2</v>
      </c>
      <c r="AV31" s="3">
        <f t="shared" si="3"/>
        <v>2</v>
      </c>
      <c r="AW31" s="3">
        <f t="shared" si="4"/>
        <v>2</v>
      </c>
      <c r="AX31" s="3"/>
      <c r="AY31" s="3">
        <f t="shared" si="5"/>
        <v>0</v>
      </c>
      <c r="AZ31" s="3">
        <f t="shared" si="6"/>
        <v>0</v>
      </c>
      <c r="BA31" s="3">
        <f t="shared" si="7"/>
        <v>4</v>
      </c>
      <c r="BB31" s="3">
        <f t="shared" si="8"/>
        <v>0</v>
      </c>
      <c r="BC31" s="3">
        <f t="shared" si="9"/>
        <v>0</v>
      </c>
      <c r="BD31" s="1">
        <f t="shared" ref="BD31:BD38" si="14">BC31+20*BB31+400*BA31+8000*AZ31+160000*AY31</f>
        <v>1600</v>
      </c>
      <c r="BE31" s="1">
        <f>COUNTIF($BD$3:BD31,BD31)</f>
        <v>4</v>
      </c>
      <c r="BF31" s="3" t="str">
        <f t="shared" si="13"/>
        <v>ooooooo</v>
      </c>
      <c r="BG31" s="3" t="str">
        <f t="shared" si="11"/>
        <v/>
      </c>
      <c r="BH31" s="2" t="s">
        <v>56</v>
      </c>
      <c r="BJ31" s="2">
        <f t="shared" si="12"/>
        <v>3456</v>
      </c>
    </row>
    <row r="32" spans="1:62" ht="17.25" thickBot="1" x14ac:dyDescent="0.3">
      <c r="B32" s="1">
        <v>0</v>
      </c>
      <c r="C32" s="10"/>
      <c r="D32" s="10"/>
      <c r="E32" s="10"/>
      <c r="F32" s="10"/>
      <c r="G32" s="10" t="s">
        <v>34</v>
      </c>
      <c r="M32" s="4"/>
      <c r="W32" s="4"/>
      <c r="AB32" s="3">
        <v>1</v>
      </c>
      <c r="AC32" s="3">
        <v>1</v>
      </c>
      <c r="AE32" s="3">
        <v>1</v>
      </c>
      <c r="AF32" s="3">
        <v>1</v>
      </c>
      <c r="AG32" s="4"/>
      <c r="AH32" s="3">
        <v>1</v>
      </c>
      <c r="AL32" s="4"/>
      <c r="AS32" s="3">
        <f t="shared" si="0"/>
        <v>4</v>
      </c>
      <c r="AT32" s="3">
        <f t="shared" si="1"/>
        <v>3</v>
      </c>
      <c r="AU32" s="3">
        <f t="shared" si="2"/>
        <v>3</v>
      </c>
      <c r="AV32" s="3">
        <f t="shared" si="3"/>
        <v>3</v>
      </c>
      <c r="AW32" s="3">
        <f t="shared" si="4"/>
        <v>3</v>
      </c>
      <c r="AX32" s="3"/>
      <c r="AY32" s="3">
        <f t="shared" si="5"/>
        <v>0</v>
      </c>
      <c r="AZ32" s="3">
        <f t="shared" si="6"/>
        <v>0</v>
      </c>
      <c r="BA32" s="3">
        <f t="shared" si="7"/>
        <v>4</v>
      </c>
      <c r="BB32" s="3">
        <f t="shared" si="8"/>
        <v>1</v>
      </c>
      <c r="BC32" s="3">
        <f t="shared" si="9"/>
        <v>0</v>
      </c>
      <c r="BD32" s="1">
        <f t="shared" si="14"/>
        <v>1620</v>
      </c>
      <c r="BE32" s="1">
        <f>COUNTIF($BD$3:BD32,BD32)</f>
        <v>2</v>
      </c>
      <c r="BF32" s="3" t="str">
        <f t="shared" si="13"/>
        <v>ooooooo</v>
      </c>
      <c r="BG32" s="3" t="str">
        <f t="shared" si="11"/>
        <v/>
      </c>
      <c r="BH32" s="2" t="s">
        <v>56</v>
      </c>
      <c r="BJ32" s="2">
        <f t="shared" si="12"/>
        <v>3488</v>
      </c>
    </row>
    <row r="33" spans="1:70" ht="17.25" thickTop="1" x14ac:dyDescent="0.25">
      <c r="A33" s="1"/>
      <c r="B33" s="1"/>
      <c r="C33" s="5"/>
      <c r="D33" s="5"/>
      <c r="E33" s="5"/>
      <c r="F33" s="5"/>
      <c r="G33" s="5" t="s">
        <v>35</v>
      </c>
      <c r="H33" s="5"/>
      <c r="M33" s="4"/>
      <c r="W33" s="4"/>
      <c r="AB33" s="3">
        <v>1</v>
      </c>
      <c r="AC33" s="3">
        <v>1</v>
      </c>
      <c r="AE33" s="3">
        <v>1</v>
      </c>
      <c r="AF33" s="3">
        <v>1</v>
      </c>
      <c r="AG33" s="4">
        <v>1</v>
      </c>
      <c r="AL33" s="4"/>
      <c r="AS33" s="3">
        <f t="shared" si="0"/>
        <v>5</v>
      </c>
      <c r="AT33" s="3">
        <f t="shared" si="1"/>
        <v>3</v>
      </c>
      <c r="AU33" s="3">
        <f t="shared" si="2"/>
        <v>3</v>
      </c>
      <c r="AV33" s="3">
        <f t="shared" si="3"/>
        <v>2</v>
      </c>
      <c r="AW33" s="3">
        <f t="shared" si="4"/>
        <v>2</v>
      </c>
      <c r="AX33" s="3"/>
      <c r="AY33" s="3">
        <f t="shared" si="5"/>
        <v>0</v>
      </c>
      <c r="AZ33" s="3">
        <f t="shared" si="6"/>
        <v>0</v>
      </c>
      <c r="BA33" s="3">
        <f t="shared" si="7"/>
        <v>5</v>
      </c>
      <c r="BB33" s="3">
        <f t="shared" si="8"/>
        <v>0</v>
      </c>
      <c r="BC33" s="3">
        <f t="shared" si="9"/>
        <v>0</v>
      </c>
      <c r="BD33" s="1">
        <f t="shared" si="14"/>
        <v>2000</v>
      </c>
      <c r="BE33" s="1">
        <f>COUNTIF($BD$3:BD33,BD33)</f>
        <v>2</v>
      </c>
      <c r="BF33" s="3" t="str">
        <f t="shared" si="13"/>
        <v>ooooooo</v>
      </c>
      <c r="BG33" s="3" t="str">
        <f t="shared" si="11"/>
        <v/>
      </c>
      <c r="BH33" s="2" t="s">
        <v>57</v>
      </c>
      <c r="BJ33" s="2">
        <f t="shared" si="12"/>
        <v>3520</v>
      </c>
    </row>
    <row r="34" spans="1:70" x14ac:dyDescent="0.25">
      <c r="M34" s="4"/>
      <c r="W34" s="4"/>
      <c r="AB34" s="3">
        <v>1</v>
      </c>
      <c r="AC34" s="3">
        <v>1</v>
      </c>
      <c r="AE34" s="3">
        <v>1</v>
      </c>
      <c r="AF34" s="3">
        <v>1</v>
      </c>
      <c r="AG34" s="4">
        <v>1</v>
      </c>
      <c r="AH34" s="3">
        <v>1</v>
      </c>
      <c r="AL34" s="4"/>
      <c r="AS34" s="3">
        <f t="shared" si="0"/>
        <v>5</v>
      </c>
      <c r="AT34" s="3">
        <f t="shared" si="1"/>
        <v>4</v>
      </c>
      <c r="AU34" s="3">
        <f t="shared" si="2"/>
        <v>4</v>
      </c>
      <c r="AV34" s="3">
        <f t="shared" si="3"/>
        <v>3</v>
      </c>
      <c r="AW34" s="3">
        <f t="shared" si="4"/>
        <v>3</v>
      </c>
      <c r="AX34" s="3"/>
      <c r="AY34" s="3">
        <f t="shared" si="5"/>
        <v>0</v>
      </c>
      <c r="AZ34" s="3">
        <f t="shared" si="6"/>
        <v>0</v>
      </c>
      <c r="BA34" s="3">
        <f t="shared" si="7"/>
        <v>5</v>
      </c>
      <c r="BB34" s="3">
        <f t="shared" si="8"/>
        <v>1</v>
      </c>
      <c r="BC34" s="3">
        <f t="shared" si="9"/>
        <v>0</v>
      </c>
      <c r="BD34" s="1">
        <f t="shared" si="14"/>
        <v>2020</v>
      </c>
      <c r="BE34" s="1">
        <f>COUNTIF($BD$3:BD34,BD34)</f>
        <v>1</v>
      </c>
      <c r="BF34" s="3" t="str">
        <f t="shared" si="13"/>
        <v>ooooooo</v>
      </c>
      <c r="BG34" s="3" t="str">
        <f t="shared" si="11"/>
        <v/>
      </c>
      <c r="BH34" s="2" t="s">
        <v>122</v>
      </c>
      <c r="BJ34" s="2">
        <f t="shared" si="12"/>
        <v>3552</v>
      </c>
    </row>
    <row r="35" spans="1:70" x14ac:dyDescent="0.25">
      <c r="C35" s="3">
        <v>5</v>
      </c>
      <c r="D35" s="3">
        <v>10</v>
      </c>
      <c r="E35" s="3">
        <v>10</v>
      </c>
      <c r="F35" s="3">
        <v>5</v>
      </c>
      <c r="G35" s="3">
        <v>1</v>
      </c>
      <c r="H35" s="3"/>
      <c r="M35" s="4"/>
      <c r="W35" s="4"/>
      <c r="AB35" s="3">
        <v>1</v>
      </c>
      <c r="AC35" s="3">
        <v>1</v>
      </c>
      <c r="AD35" s="3">
        <v>1</v>
      </c>
      <c r="AF35" s="3">
        <v>1</v>
      </c>
      <c r="AG35" s="4"/>
      <c r="AL35" s="4"/>
      <c r="AS35" s="3">
        <f t="shared" ref="AS35:AS65" si="15">COUNTA(AM35)+COUNTA(AL35)+COUNTA(AK35)+COUNTA(AJ35)+COUNTA(AI35)+COUNTA(AG35)+COUNTA(AF35)+COUNTA(AE35)+COUNTA(AC35)+COUNTA(AB35)+COUNTA(Z35)+COUNTA(W35)+COUNTA(V35)+COUNTA(T35)+COUNTA(Q35)+COUNTA(M35)</f>
        <v>3</v>
      </c>
      <c r="AT35" s="3">
        <f t="shared" ref="AT35:AT65" si="16">COUNTA(AM35)+COUNTA(AL35)+COUNTA(AK35)+COUNTA( AJ35)+COUNTA( AH35)+COUNTA( AG35)+COUNTA( AF35)+COUNTA( AD35 )+COUNTA(AC35 )+COUNTA(AA35 )+COUNTA(Y35 )+COUNTA(W35)+COUNTA( U35 )+COUNTA(S35 )+COUNTA(P35)+COUNTA( L35)</f>
        <v>3</v>
      </c>
      <c r="AU35" s="3">
        <f t="shared" ref="AU35:AU65" si="17">COUNTA( AM35)+COUNTA( AL35)+COUNTA( AK35 )+COUNTA(AI35)+COUNTA( AH35 )+COUNTA(AG35 )+COUNTA(AE35 )+COUNTA(AD35 )+COUNTA(AB35)+COUNTA( AA35 )+COUNTA(X35 )+COUNTA(V35 )+COUNTA(U35 )+COUNTA(R35)+COUNTA( O35 )+COUNTA(K35 )</f>
        <v>2</v>
      </c>
      <c r="AV35" s="3">
        <f t="shared" ref="AV35:AV65" si="18">COUNTA( AM35 )+COUNTA(AL35 )+COUNTA(AJ35)+COUNTA( AI35)+COUNTA( AH35 )+COUNTA(AF35)+COUNTA( AE35 )+COUNTA(AD35)+COUNTA( Z35 )+COUNTA(Y35 )+COUNTA(X35)+COUNTA( T35)+COUNTA( S35 )+COUNTA(R35 )+COUNTA(N35 )+COUNTA(J35  )</f>
        <v>2</v>
      </c>
      <c r="AW35" s="3">
        <f t="shared" ref="AW35:AW65" si="19">COUNTA( AM35 )+COUNTA( AK35)+COUNTA( AJ35)+COUNTA( AI35)+COUNTA( AH35)+COUNTA( AC35 )+COUNTA(AB35)+COUNTA( AA35)+COUNTA( Z35 )+COUNTA(Y35 )+COUNTA(X35)+COUNTA( Q35 )+COUNTA(P35)+COUNTA( O35)+COUNTA( N35)+COUNTA( I35 )</f>
        <v>2</v>
      </c>
      <c r="AX35" s="3"/>
      <c r="AY35" s="3">
        <f t="shared" ref="AY35:AY65" si="20">COUNTA(I35:M35)</f>
        <v>0</v>
      </c>
      <c r="AZ35" s="3">
        <f t="shared" ref="AZ35:AZ65" si="21">COUNTA(N35:W35)</f>
        <v>0</v>
      </c>
      <c r="BA35" s="3">
        <f t="shared" ref="BA35:BA65" si="22">COUNTA(X35:AG35)</f>
        <v>4</v>
      </c>
      <c r="BB35" s="3">
        <f t="shared" ref="BB35:BB65" si="23">COUNTA(AH35:AL35)</f>
        <v>0</v>
      </c>
      <c r="BC35" s="3">
        <f t="shared" ref="BC35:BC65" si="24">COUNTA(AM35)</f>
        <v>0</v>
      </c>
      <c r="BD35" s="1">
        <f t="shared" si="14"/>
        <v>1600</v>
      </c>
      <c r="BE35" s="1">
        <f>COUNTIF($BD$3:BD35,BD35)</f>
        <v>5</v>
      </c>
      <c r="BF35" s="3" t="str">
        <f t="shared" si="13"/>
        <v>ooooooo</v>
      </c>
      <c r="BG35" s="3" t="str">
        <f t="shared" ref="BG35:BG66" si="25">IF(ISNA(VLOOKUP($BD35,$BK$39:$BK$110,1,0)),1,"")</f>
        <v/>
      </c>
      <c r="BH35" s="2" t="s">
        <v>58</v>
      </c>
      <c r="BJ35" s="2">
        <f t="shared" ref="BJ35:BJ66" si="26">SUM(AM35+AL35*POWER(2,1)+AK35*POWER(2,2)+AJ35*POWER(2,3)+AI35*POWER(2,4)+AH35*POWER(2,5)+AG35*POWER(2,6)+AF35*POWER(2,7)+AE35*POWER(2,8)+AD35*POWER(2,9)+AC35*POWER(2,10)+AB35*POWER(2,11)+AA35*POWER(2,12)+Z35*POWER(2,13)+Y35*POWER(2,14)+X35*POWER(2,15)+W35*POWER(2,16)+V35*POWER(2,17)+U35*POWER(2,18)+T35*POWER(2,19)+S35*POWER(2,20)+R35*POWER(2,21)+Q35*POWER(2,22)+P35*POWER(2,23)+O35*POWER(2,24)+N35*POWER(2,25)+M35*POWER(2,26)+L35*POWER(2,27)+K35*POWER(2,28)+J35*POWER(2,29)+I35*POWER(2,30))</f>
        <v>3712</v>
      </c>
    </row>
    <row r="36" spans="1:70" x14ac:dyDescent="0.25">
      <c r="M36" s="4"/>
      <c r="W36" s="4"/>
      <c r="AB36" s="3">
        <v>1</v>
      </c>
      <c r="AC36" s="3">
        <v>1</v>
      </c>
      <c r="AD36" s="3">
        <v>1</v>
      </c>
      <c r="AF36" s="3">
        <v>1</v>
      </c>
      <c r="AG36" s="4">
        <v>1</v>
      </c>
      <c r="AL36" s="4"/>
      <c r="AS36" s="3">
        <f t="shared" si="15"/>
        <v>4</v>
      </c>
      <c r="AT36" s="3">
        <f t="shared" si="16"/>
        <v>4</v>
      </c>
      <c r="AU36" s="3">
        <f t="shared" si="17"/>
        <v>3</v>
      </c>
      <c r="AV36" s="3">
        <f t="shared" si="18"/>
        <v>2</v>
      </c>
      <c r="AW36" s="3">
        <f t="shared" si="19"/>
        <v>2</v>
      </c>
      <c r="AX36" s="3"/>
      <c r="AY36" s="3">
        <f t="shared" si="20"/>
        <v>0</v>
      </c>
      <c r="AZ36" s="3">
        <f t="shared" si="21"/>
        <v>0</v>
      </c>
      <c r="BA36" s="3">
        <f t="shared" si="22"/>
        <v>5</v>
      </c>
      <c r="BB36" s="3">
        <f t="shared" si="23"/>
        <v>0</v>
      </c>
      <c r="BC36" s="3">
        <f t="shared" si="24"/>
        <v>0</v>
      </c>
      <c r="BD36" s="1">
        <f t="shared" si="14"/>
        <v>2000</v>
      </c>
      <c r="BE36" s="1">
        <f>COUNTIF($BD$3:BD36,BD36)</f>
        <v>3</v>
      </c>
      <c r="BF36" s="3" t="str">
        <f t="shared" si="13"/>
        <v>ooooooo</v>
      </c>
      <c r="BG36" s="3" t="str">
        <f t="shared" si="25"/>
        <v/>
      </c>
      <c r="BH36" s="2" t="s">
        <v>56</v>
      </c>
      <c r="BJ36" s="2">
        <f t="shared" si="26"/>
        <v>3776</v>
      </c>
    </row>
    <row r="37" spans="1:70" x14ac:dyDescent="0.25">
      <c r="M37" s="4"/>
      <c r="W37" s="4"/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4"/>
      <c r="AL37" s="4"/>
      <c r="AS37" s="3">
        <f t="shared" si="15"/>
        <v>4</v>
      </c>
      <c r="AT37" s="3">
        <f t="shared" si="16"/>
        <v>3</v>
      </c>
      <c r="AU37" s="3">
        <f t="shared" si="17"/>
        <v>3</v>
      </c>
      <c r="AV37" s="3">
        <f t="shared" si="18"/>
        <v>3</v>
      </c>
      <c r="AW37" s="3">
        <f t="shared" si="19"/>
        <v>2</v>
      </c>
      <c r="AX37" s="3"/>
      <c r="AY37" s="3">
        <f t="shared" si="20"/>
        <v>0</v>
      </c>
      <c r="AZ37" s="3">
        <f t="shared" si="21"/>
        <v>0</v>
      </c>
      <c r="BA37" s="3">
        <f t="shared" si="22"/>
        <v>5</v>
      </c>
      <c r="BB37" s="3">
        <f t="shared" si="23"/>
        <v>0</v>
      </c>
      <c r="BC37" s="3">
        <f t="shared" si="24"/>
        <v>0</v>
      </c>
      <c r="BD37" s="1">
        <f t="shared" si="14"/>
        <v>2000</v>
      </c>
      <c r="BE37" s="1">
        <f>COUNTIF($BD$3:BD37,BD37)</f>
        <v>4</v>
      </c>
      <c r="BF37" s="3" t="str">
        <f t="shared" si="13"/>
        <v>ooooooo</v>
      </c>
      <c r="BG37" s="3" t="str">
        <f t="shared" si="25"/>
        <v/>
      </c>
      <c r="BH37" s="2" t="s">
        <v>56</v>
      </c>
      <c r="BJ37" s="2">
        <f t="shared" si="26"/>
        <v>3968</v>
      </c>
    </row>
    <row r="38" spans="1:70" x14ac:dyDescent="0.25">
      <c r="M38" s="4"/>
      <c r="W38" s="4"/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4">
        <v>1</v>
      </c>
      <c r="AL38" s="4"/>
      <c r="AS38" s="3">
        <f t="shared" si="15"/>
        <v>5</v>
      </c>
      <c r="AT38" s="3">
        <f t="shared" si="16"/>
        <v>4</v>
      </c>
      <c r="AU38" s="3">
        <f t="shared" si="17"/>
        <v>4</v>
      </c>
      <c r="AV38" s="3">
        <f t="shared" si="18"/>
        <v>3</v>
      </c>
      <c r="AW38" s="3">
        <f t="shared" si="19"/>
        <v>2</v>
      </c>
      <c r="AX38" s="3"/>
      <c r="AY38" s="3">
        <f t="shared" si="20"/>
        <v>0</v>
      </c>
      <c r="AZ38" s="3">
        <f t="shared" si="21"/>
        <v>0</v>
      </c>
      <c r="BA38" s="3">
        <f t="shared" si="22"/>
        <v>6</v>
      </c>
      <c r="BB38" s="3">
        <f t="shared" si="23"/>
        <v>0</v>
      </c>
      <c r="BC38" s="3">
        <f t="shared" si="24"/>
        <v>0</v>
      </c>
      <c r="BD38" s="1">
        <f t="shared" si="14"/>
        <v>2400</v>
      </c>
      <c r="BE38" s="1">
        <f>COUNTIF($BD$3:BD38,BD38)</f>
        <v>1</v>
      </c>
      <c r="BF38" s="3" t="str">
        <f t="shared" si="13"/>
        <v>ooooooo</v>
      </c>
      <c r="BG38" s="3" t="str">
        <f t="shared" si="25"/>
        <v/>
      </c>
      <c r="BH38" s="2" t="s">
        <v>122</v>
      </c>
      <c r="BJ38" s="2">
        <f t="shared" si="26"/>
        <v>4032</v>
      </c>
    </row>
    <row r="39" spans="1:70" x14ac:dyDescent="0.25">
      <c r="M39" s="4"/>
      <c r="W39" s="4"/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4"/>
      <c r="AL39" s="4"/>
      <c r="AS39" s="3">
        <f t="shared" si="15"/>
        <v>4</v>
      </c>
      <c r="AT39" s="3">
        <f t="shared" si="16"/>
        <v>4</v>
      </c>
      <c r="AU39" s="3">
        <f t="shared" si="17"/>
        <v>4</v>
      </c>
      <c r="AV39" s="3">
        <f t="shared" si="18"/>
        <v>3</v>
      </c>
      <c r="AW39" s="3">
        <f t="shared" si="19"/>
        <v>3</v>
      </c>
      <c r="AX39" s="3"/>
      <c r="AY39" s="3">
        <f t="shared" si="20"/>
        <v>0</v>
      </c>
      <c r="AZ39" s="3">
        <f t="shared" si="21"/>
        <v>0</v>
      </c>
      <c r="BA39" s="3">
        <f t="shared" si="22"/>
        <v>6</v>
      </c>
      <c r="BB39" s="3">
        <f t="shared" si="23"/>
        <v>0</v>
      </c>
      <c r="BC39" s="3">
        <f t="shared" si="24"/>
        <v>0</v>
      </c>
      <c r="BD39" s="1">
        <f t="shared" ref="BD39:BD47" si="27">BC39+20*BB39+400*BA39+8000*AZ39+160000*AY39</f>
        <v>2400</v>
      </c>
      <c r="BE39" s="1">
        <f>COUNTIF($BD$3:BD39,BD39)</f>
        <v>2</v>
      </c>
      <c r="BF39" s="3" t="str">
        <f t="shared" si="13"/>
        <v>ooooooo</v>
      </c>
      <c r="BG39" s="3" t="str">
        <f t="shared" si="25"/>
        <v/>
      </c>
      <c r="BH39" s="2" t="s">
        <v>92</v>
      </c>
      <c r="BJ39" s="2">
        <f t="shared" si="26"/>
        <v>8064</v>
      </c>
      <c r="BK39" s="2">
        <v>1</v>
      </c>
      <c r="BL39" s="2" t="s">
        <v>60</v>
      </c>
      <c r="BR39" s="16">
        <f>COUNTIF('5Var P_Function'!$E$1:'5Var P_Function'!$E$203,$BK39)</f>
        <v>1</v>
      </c>
    </row>
    <row r="40" spans="1:70" x14ac:dyDescent="0.25">
      <c r="M40" s="4"/>
      <c r="W40" s="4"/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4">
        <v>1</v>
      </c>
      <c r="AL40" s="4"/>
      <c r="AS40" s="3">
        <f t="shared" si="15"/>
        <v>5</v>
      </c>
      <c r="AT40" s="3">
        <f t="shared" si="16"/>
        <v>5</v>
      </c>
      <c r="AU40" s="3">
        <f t="shared" si="17"/>
        <v>5</v>
      </c>
      <c r="AV40" s="3">
        <f t="shared" si="18"/>
        <v>3</v>
      </c>
      <c r="AW40" s="3">
        <f t="shared" si="19"/>
        <v>3</v>
      </c>
      <c r="AX40" s="3"/>
      <c r="AY40" s="3">
        <f t="shared" si="20"/>
        <v>0</v>
      </c>
      <c r="AZ40" s="3">
        <f t="shared" si="21"/>
        <v>0</v>
      </c>
      <c r="BA40" s="3">
        <f t="shared" si="22"/>
        <v>7</v>
      </c>
      <c r="BB40" s="3">
        <f t="shared" si="23"/>
        <v>0</v>
      </c>
      <c r="BC40" s="3">
        <f t="shared" si="24"/>
        <v>0</v>
      </c>
      <c r="BD40" s="1">
        <f t="shared" si="27"/>
        <v>2800</v>
      </c>
      <c r="BE40" s="1">
        <f>COUNTIF($BD$3:BD40,BD40)</f>
        <v>1</v>
      </c>
      <c r="BF40" s="3" t="str">
        <f t="shared" si="13"/>
        <v>ooooooo</v>
      </c>
      <c r="BG40" s="3" t="str">
        <f t="shared" si="25"/>
        <v/>
      </c>
      <c r="BH40" s="2" t="s">
        <v>122</v>
      </c>
      <c r="BJ40" s="2">
        <f t="shared" si="26"/>
        <v>8128</v>
      </c>
      <c r="BK40" s="2">
        <v>20</v>
      </c>
      <c r="BL40" s="2" t="s">
        <v>61</v>
      </c>
      <c r="BR40" s="16">
        <f>COUNTIF('5Var P_Function'!$E$1:'5Var P_Function'!$E$203,$BK40)</f>
        <v>1</v>
      </c>
    </row>
    <row r="41" spans="1:70" x14ac:dyDescent="0.25">
      <c r="M41" s="4"/>
      <c r="W41" s="4"/>
      <c r="Z41" s="3">
        <v>1</v>
      </c>
      <c r="AB41" s="3">
        <v>1</v>
      </c>
      <c r="AC41" s="3">
        <v>1</v>
      </c>
      <c r="AE41" s="3">
        <v>1</v>
      </c>
      <c r="AF41" s="3">
        <v>1</v>
      </c>
      <c r="AG41" s="4">
        <v>1</v>
      </c>
      <c r="AL41" s="4"/>
      <c r="AS41" s="3">
        <f t="shared" si="15"/>
        <v>6</v>
      </c>
      <c r="AT41" s="3">
        <f t="shared" si="16"/>
        <v>3</v>
      </c>
      <c r="AU41" s="3">
        <f t="shared" si="17"/>
        <v>3</v>
      </c>
      <c r="AV41" s="3">
        <f t="shared" si="18"/>
        <v>3</v>
      </c>
      <c r="AW41" s="3">
        <f t="shared" si="19"/>
        <v>3</v>
      </c>
      <c r="AX41" s="3"/>
      <c r="AY41" s="3">
        <f t="shared" si="20"/>
        <v>0</v>
      </c>
      <c r="AZ41" s="3">
        <f t="shared" si="21"/>
        <v>0</v>
      </c>
      <c r="BA41" s="3">
        <f t="shared" si="22"/>
        <v>6</v>
      </c>
      <c r="BB41" s="3">
        <f t="shared" si="23"/>
        <v>0</v>
      </c>
      <c r="BC41" s="3">
        <f t="shared" si="24"/>
        <v>0</v>
      </c>
      <c r="BD41" s="1">
        <f t="shared" si="27"/>
        <v>2400</v>
      </c>
      <c r="BE41" s="1">
        <f>COUNTIF($BD$3:BD41,BD41)</f>
        <v>3</v>
      </c>
      <c r="BF41" s="3" t="str">
        <f t="shared" si="13"/>
        <v>ooooooo</v>
      </c>
      <c r="BG41" s="3" t="str">
        <f t="shared" si="25"/>
        <v/>
      </c>
      <c r="BH41" s="2" t="s">
        <v>93</v>
      </c>
      <c r="BJ41" s="2">
        <f t="shared" si="26"/>
        <v>11712</v>
      </c>
      <c r="BK41" s="2">
        <v>40</v>
      </c>
      <c r="BL41" s="2" t="s">
        <v>62</v>
      </c>
      <c r="BR41" s="16">
        <f>COUNTIF('5Var P_Function'!$E$1:'5Var P_Function'!$E$203,$BK41)</f>
        <v>1</v>
      </c>
    </row>
    <row r="42" spans="1:70" x14ac:dyDescent="0.25">
      <c r="M42" s="4"/>
      <c r="W42" s="4"/>
      <c r="Z42" s="3">
        <v>1</v>
      </c>
      <c r="AB42" s="3">
        <v>1</v>
      </c>
      <c r="AC42" s="3">
        <v>1</v>
      </c>
      <c r="AE42" s="3">
        <v>1</v>
      </c>
      <c r="AF42" s="3">
        <v>1</v>
      </c>
      <c r="AG42" s="4">
        <v>1</v>
      </c>
      <c r="AH42" s="3">
        <v>1</v>
      </c>
      <c r="AL42" s="4"/>
      <c r="AS42" s="3">
        <f t="shared" si="15"/>
        <v>6</v>
      </c>
      <c r="AT42" s="3">
        <f t="shared" si="16"/>
        <v>4</v>
      </c>
      <c r="AU42" s="3">
        <f t="shared" si="17"/>
        <v>4</v>
      </c>
      <c r="AV42" s="3">
        <f t="shared" si="18"/>
        <v>4</v>
      </c>
      <c r="AW42" s="3">
        <f t="shared" si="19"/>
        <v>4</v>
      </c>
      <c r="AX42" s="3"/>
      <c r="AY42" s="3">
        <f t="shared" si="20"/>
        <v>0</v>
      </c>
      <c r="AZ42" s="3">
        <f t="shared" si="21"/>
        <v>0</v>
      </c>
      <c r="BA42" s="3">
        <f t="shared" si="22"/>
        <v>6</v>
      </c>
      <c r="BB42" s="3">
        <f t="shared" si="23"/>
        <v>1</v>
      </c>
      <c r="BC42" s="3">
        <f t="shared" si="24"/>
        <v>0</v>
      </c>
      <c r="BD42" s="1">
        <f t="shared" si="27"/>
        <v>2420</v>
      </c>
      <c r="BE42" s="1">
        <f>COUNTIF($BD$3:BD42,BD42)</f>
        <v>1</v>
      </c>
      <c r="BF42" s="3" t="str">
        <f t="shared" si="13"/>
        <v>ooooooo</v>
      </c>
      <c r="BG42" s="3" t="str">
        <f t="shared" si="25"/>
        <v/>
      </c>
      <c r="BH42" s="2" t="s">
        <v>122</v>
      </c>
      <c r="BJ42" s="2">
        <f t="shared" si="26"/>
        <v>11744</v>
      </c>
      <c r="BK42" s="2">
        <v>60</v>
      </c>
      <c r="BL42" s="2" t="s">
        <v>63</v>
      </c>
      <c r="BR42" s="16">
        <f>COUNTIF('5Var P_Function'!$E$1:'5Var P_Function'!$E$203,$BK42)</f>
        <v>1</v>
      </c>
    </row>
    <row r="43" spans="1:70" x14ac:dyDescent="0.25">
      <c r="M43" s="4"/>
      <c r="W43" s="4"/>
      <c r="Z43" s="3">
        <v>1</v>
      </c>
      <c r="AB43" s="3">
        <v>1</v>
      </c>
      <c r="AC43" s="3">
        <v>1</v>
      </c>
      <c r="AD43" s="3">
        <v>1</v>
      </c>
      <c r="AF43" s="3">
        <v>1</v>
      </c>
      <c r="AG43" s="4">
        <v>1</v>
      </c>
      <c r="AL43" s="4"/>
      <c r="AS43" s="3">
        <f t="shared" si="15"/>
        <v>5</v>
      </c>
      <c r="AT43" s="3">
        <f t="shared" si="16"/>
        <v>4</v>
      </c>
      <c r="AU43" s="3">
        <f t="shared" si="17"/>
        <v>3</v>
      </c>
      <c r="AV43" s="3">
        <f t="shared" si="18"/>
        <v>3</v>
      </c>
      <c r="AW43" s="3">
        <f t="shared" si="19"/>
        <v>3</v>
      </c>
      <c r="AX43" s="3"/>
      <c r="AY43" s="3">
        <f t="shared" si="20"/>
        <v>0</v>
      </c>
      <c r="AZ43" s="3">
        <f t="shared" si="21"/>
        <v>0</v>
      </c>
      <c r="BA43" s="3">
        <f t="shared" si="22"/>
        <v>6</v>
      </c>
      <c r="BB43" s="3">
        <f t="shared" si="23"/>
        <v>0</v>
      </c>
      <c r="BC43" s="3">
        <f t="shared" si="24"/>
        <v>0</v>
      </c>
      <c r="BD43" s="1">
        <f t="shared" si="27"/>
        <v>2400</v>
      </c>
      <c r="BE43" s="1">
        <f>COUNTIF($BD$3:BD43,BD43)</f>
        <v>4</v>
      </c>
      <c r="BF43" s="3" t="str">
        <f t="shared" si="13"/>
        <v>ooooooo</v>
      </c>
      <c r="BG43" s="3" t="str">
        <f t="shared" si="25"/>
        <v/>
      </c>
      <c r="BH43" s="2" t="s">
        <v>92</v>
      </c>
      <c r="BJ43" s="2">
        <f t="shared" si="26"/>
        <v>11968</v>
      </c>
      <c r="BK43" s="2">
        <v>80</v>
      </c>
      <c r="BL43" s="2" t="s">
        <v>64</v>
      </c>
      <c r="BR43" s="16">
        <f>COUNTIF('5Var P_Function'!$E$1:'5Var P_Function'!$E$203,$BK43)</f>
        <v>1</v>
      </c>
    </row>
    <row r="44" spans="1:70" x14ac:dyDescent="0.25">
      <c r="M44" s="4"/>
      <c r="W44" s="4"/>
      <c r="Z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4">
        <v>1</v>
      </c>
      <c r="AL44" s="4"/>
      <c r="AS44" s="3">
        <f t="shared" si="15"/>
        <v>6</v>
      </c>
      <c r="AT44" s="3">
        <f t="shared" si="16"/>
        <v>4</v>
      </c>
      <c r="AU44" s="3">
        <f t="shared" si="17"/>
        <v>4</v>
      </c>
      <c r="AV44" s="3">
        <f t="shared" si="18"/>
        <v>4</v>
      </c>
      <c r="AW44" s="3">
        <f t="shared" si="19"/>
        <v>3</v>
      </c>
      <c r="AX44" s="3"/>
      <c r="AY44" s="3">
        <f t="shared" si="20"/>
        <v>0</v>
      </c>
      <c r="AZ44" s="3">
        <f t="shared" si="21"/>
        <v>0</v>
      </c>
      <c r="BA44" s="3">
        <f t="shared" si="22"/>
        <v>7</v>
      </c>
      <c r="BB44" s="3">
        <f t="shared" si="23"/>
        <v>0</v>
      </c>
      <c r="BC44" s="3">
        <f t="shared" si="24"/>
        <v>0</v>
      </c>
      <c r="BD44" s="1">
        <f t="shared" si="27"/>
        <v>2800</v>
      </c>
      <c r="BE44" s="1">
        <f>COUNTIF($BD$3:BD44,BD44)</f>
        <v>2</v>
      </c>
      <c r="BF44" s="3" t="str">
        <f t="shared" si="13"/>
        <v>ooooooo</v>
      </c>
      <c r="BG44" s="3" t="str">
        <f t="shared" si="25"/>
        <v/>
      </c>
      <c r="BH44" s="2" t="s">
        <v>92</v>
      </c>
      <c r="BJ44" s="2">
        <f t="shared" si="26"/>
        <v>12224</v>
      </c>
      <c r="BK44" s="2">
        <v>100</v>
      </c>
      <c r="BL44" s="2" t="s">
        <v>65</v>
      </c>
      <c r="BR44" s="16">
        <f>COUNTIF('5Var P_Function'!$E$1:'5Var P_Function'!$E$203,$BK44)</f>
        <v>1</v>
      </c>
    </row>
    <row r="45" spans="1:70" x14ac:dyDescent="0.25">
      <c r="M45" s="4"/>
      <c r="W45" s="4"/>
      <c r="Z45" s="3">
        <v>1</v>
      </c>
      <c r="AA45" s="3">
        <v>1</v>
      </c>
      <c r="AD45" s="3">
        <v>1</v>
      </c>
      <c r="AE45" s="3">
        <v>1</v>
      </c>
      <c r="AF45" s="3">
        <v>1</v>
      </c>
      <c r="AG45" s="4">
        <v>1</v>
      </c>
      <c r="AL45" s="4"/>
      <c r="AS45" s="3">
        <f t="shared" si="15"/>
        <v>4</v>
      </c>
      <c r="AT45" s="3">
        <f t="shared" si="16"/>
        <v>4</v>
      </c>
      <c r="AU45" s="3">
        <f t="shared" si="17"/>
        <v>4</v>
      </c>
      <c r="AV45" s="3">
        <f t="shared" si="18"/>
        <v>4</v>
      </c>
      <c r="AW45" s="3">
        <f t="shared" si="19"/>
        <v>2</v>
      </c>
      <c r="AX45" s="3"/>
      <c r="AY45" s="3">
        <f t="shared" si="20"/>
        <v>0</v>
      </c>
      <c r="AZ45" s="3">
        <f t="shared" si="21"/>
        <v>0</v>
      </c>
      <c r="BA45" s="3">
        <f t="shared" si="22"/>
        <v>6</v>
      </c>
      <c r="BB45" s="3">
        <f t="shared" si="23"/>
        <v>0</v>
      </c>
      <c r="BC45" s="3">
        <f t="shared" si="24"/>
        <v>0</v>
      </c>
      <c r="BD45" s="1">
        <f t="shared" si="27"/>
        <v>2400</v>
      </c>
      <c r="BE45" s="1">
        <f>COUNTIF($BD$3:BD45,BD45)</f>
        <v>5</v>
      </c>
      <c r="BF45" s="3" t="str">
        <f t="shared" si="13"/>
        <v>ooooooo</v>
      </c>
      <c r="BG45" s="3" t="str">
        <f t="shared" si="25"/>
        <v/>
      </c>
      <c r="BH45" s="2" t="s">
        <v>92</v>
      </c>
      <c r="BJ45" s="2">
        <f t="shared" si="26"/>
        <v>13248</v>
      </c>
      <c r="BK45" s="2">
        <v>400</v>
      </c>
      <c r="BL45" s="2" t="s">
        <v>66</v>
      </c>
      <c r="BR45" s="16">
        <f>COUNTIF('5Var P_Function'!$E$1:'5Var P_Function'!$E$203,$BK45)</f>
        <v>1</v>
      </c>
    </row>
    <row r="46" spans="1:70" x14ac:dyDescent="0.25">
      <c r="M46" s="4"/>
      <c r="W46" s="4"/>
      <c r="Z46" s="3">
        <v>1</v>
      </c>
      <c r="AA46" s="3">
        <v>1</v>
      </c>
      <c r="AC46" s="3">
        <v>1</v>
      </c>
      <c r="AD46" s="3">
        <v>1</v>
      </c>
      <c r="AE46" s="3">
        <v>1</v>
      </c>
      <c r="AG46" s="4"/>
      <c r="AL46" s="4"/>
      <c r="AS46" s="3">
        <f t="shared" si="15"/>
        <v>3</v>
      </c>
      <c r="AT46" s="3">
        <f t="shared" si="16"/>
        <v>3</v>
      </c>
      <c r="AU46" s="3">
        <f t="shared" si="17"/>
        <v>3</v>
      </c>
      <c r="AV46" s="3">
        <f t="shared" si="18"/>
        <v>3</v>
      </c>
      <c r="AW46" s="3">
        <f t="shared" si="19"/>
        <v>3</v>
      </c>
      <c r="AX46" s="3"/>
      <c r="AY46" s="3">
        <f t="shared" si="20"/>
        <v>0</v>
      </c>
      <c r="AZ46" s="3">
        <f t="shared" si="21"/>
        <v>0</v>
      </c>
      <c r="BA46" s="3">
        <f t="shared" si="22"/>
        <v>5</v>
      </c>
      <c r="BB46" s="3">
        <f t="shared" si="23"/>
        <v>0</v>
      </c>
      <c r="BC46" s="3">
        <f t="shared" si="24"/>
        <v>0</v>
      </c>
      <c r="BD46" s="1">
        <f t="shared" si="27"/>
        <v>2000</v>
      </c>
      <c r="BE46" s="1">
        <f>COUNTIF($BD$3:BD46,BD46)</f>
        <v>5</v>
      </c>
      <c r="BF46" s="3" t="str">
        <f t="shared" si="13"/>
        <v>ooooooo</v>
      </c>
      <c r="BG46" s="3" t="str">
        <f t="shared" si="25"/>
        <v/>
      </c>
      <c r="BH46" s="2" t="s">
        <v>95</v>
      </c>
      <c r="BJ46" s="2">
        <f t="shared" si="26"/>
        <v>14080</v>
      </c>
      <c r="BK46" s="2">
        <v>420</v>
      </c>
      <c r="BL46" s="2" t="s">
        <v>67</v>
      </c>
      <c r="BR46" s="16">
        <f>COUNTIF('5Var P_Function'!$E$1:'5Var P_Function'!$E$203,$BK46)</f>
        <v>1</v>
      </c>
    </row>
    <row r="47" spans="1:70" x14ac:dyDescent="0.25">
      <c r="M47" s="4"/>
      <c r="W47" s="4"/>
      <c r="Z47" s="3">
        <v>1</v>
      </c>
      <c r="AA47" s="3">
        <v>1</v>
      </c>
      <c r="AC47" s="3">
        <v>1</v>
      </c>
      <c r="AD47" s="3">
        <v>1</v>
      </c>
      <c r="AE47" s="3">
        <v>1</v>
      </c>
      <c r="AF47" s="3">
        <v>1</v>
      </c>
      <c r="AG47" s="4">
        <v>1</v>
      </c>
      <c r="AL47" s="4"/>
      <c r="AS47" s="3">
        <f t="shared" si="15"/>
        <v>5</v>
      </c>
      <c r="AT47" s="3">
        <f t="shared" si="16"/>
        <v>5</v>
      </c>
      <c r="AU47" s="3">
        <f t="shared" si="17"/>
        <v>4</v>
      </c>
      <c r="AV47" s="3">
        <f t="shared" si="18"/>
        <v>4</v>
      </c>
      <c r="AW47" s="3">
        <f t="shared" si="19"/>
        <v>3</v>
      </c>
      <c r="AX47" s="3"/>
      <c r="AY47" s="3">
        <f t="shared" si="20"/>
        <v>0</v>
      </c>
      <c r="AZ47" s="3">
        <f t="shared" si="21"/>
        <v>0</v>
      </c>
      <c r="BA47" s="3">
        <f t="shared" si="22"/>
        <v>7</v>
      </c>
      <c r="BB47" s="3">
        <f t="shared" si="23"/>
        <v>0</v>
      </c>
      <c r="BC47" s="3">
        <f t="shared" si="24"/>
        <v>0</v>
      </c>
      <c r="BD47" s="1">
        <f t="shared" si="27"/>
        <v>2800</v>
      </c>
      <c r="BE47" s="1">
        <f>COUNTIF($BD$3:BD47,BD47)</f>
        <v>3</v>
      </c>
      <c r="BF47" s="3" t="str">
        <f t="shared" si="13"/>
        <v>ooooooo</v>
      </c>
      <c r="BG47" s="3" t="str">
        <f t="shared" si="25"/>
        <v/>
      </c>
      <c r="BH47" s="2" t="s">
        <v>106</v>
      </c>
      <c r="BJ47" s="2">
        <f t="shared" si="26"/>
        <v>14272</v>
      </c>
      <c r="BK47" s="2">
        <v>440</v>
      </c>
      <c r="BL47" s="2" t="s">
        <v>68</v>
      </c>
      <c r="BR47" s="16">
        <f>COUNTIF('5Var P_Function'!$E$1:'5Var P_Function'!$E$203,$BK47)</f>
        <v>1</v>
      </c>
    </row>
    <row r="48" spans="1:70" x14ac:dyDescent="0.25">
      <c r="M48" s="4"/>
      <c r="W48" s="4"/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4"/>
      <c r="AL48" s="4"/>
      <c r="AS48" s="3">
        <f t="shared" si="15"/>
        <v>5</v>
      </c>
      <c r="AT48" s="3">
        <f t="shared" si="16"/>
        <v>4</v>
      </c>
      <c r="AU48" s="3">
        <f t="shared" si="17"/>
        <v>4</v>
      </c>
      <c r="AV48" s="3">
        <f t="shared" si="18"/>
        <v>4</v>
      </c>
      <c r="AW48" s="3">
        <f t="shared" si="19"/>
        <v>4</v>
      </c>
      <c r="AX48" s="3"/>
      <c r="AY48" s="3">
        <f t="shared" si="20"/>
        <v>0</v>
      </c>
      <c r="AZ48" s="3">
        <f t="shared" si="21"/>
        <v>0</v>
      </c>
      <c r="BA48" s="3">
        <f t="shared" si="22"/>
        <v>7</v>
      </c>
      <c r="BB48" s="3">
        <f t="shared" si="23"/>
        <v>0</v>
      </c>
      <c r="BC48" s="3">
        <f t="shared" si="24"/>
        <v>0</v>
      </c>
      <c r="BD48" s="1">
        <f t="shared" ref="BD48:BD53" si="28">BC48+20*BB48+400*BA48+8000*AZ48+160000*AY48</f>
        <v>2800</v>
      </c>
      <c r="BE48" s="1">
        <f>COUNTIF($BD$3:BD48,BD48)</f>
        <v>4</v>
      </c>
      <c r="BF48" s="3" t="str">
        <f t="shared" si="13"/>
        <v>ooooooo</v>
      </c>
      <c r="BG48" s="3" t="str">
        <f t="shared" si="25"/>
        <v/>
      </c>
      <c r="BH48" s="2" t="s">
        <v>105</v>
      </c>
      <c r="BJ48" s="2">
        <f t="shared" si="26"/>
        <v>16256</v>
      </c>
      <c r="BK48" s="2">
        <v>460</v>
      </c>
      <c r="BL48" s="2" t="s">
        <v>69</v>
      </c>
      <c r="BR48" s="16">
        <f>COUNTIF('5Var P_Function'!$E$1:'5Var P_Function'!$E$203,$BK48)</f>
        <v>1</v>
      </c>
    </row>
    <row r="49" spans="13:70" x14ac:dyDescent="0.25">
      <c r="M49" s="4"/>
      <c r="W49" s="4"/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4">
        <v>1</v>
      </c>
      <c r="AL49" s="4"/>
      <c r="AS49" s="3">
        <f t="shared" si="15"/>
        <v>6</v>
      </c>
      <c r="AT49" s="3">
        <f t="shared" si="16"/>
        <v>5</v>
      </c>
      <c r="AU49" s="3">
        <f t="shared" si="17"/>
        <v>5</v>
      </c>
      <c r="AV49" s="3">
        <f t="shared" si="18"/>
        <v>4</v>
      </c>
      <c r="AW49" s="3">
        <f t="shared" si="19"/>
        <v>4</v>
      </c>
      <c r="AX49" s="3"/>
      <c r="AY49" s="3">
        <f t="shared" si="20"/>
        <v>0</v>
      </c>
      <c r="AZ49" s="3">
        <f t="shared" si="21"/>
        <v>0</v>
      </c>
      <c r="BA49" s="3">
        <f t="shared" si="22"/>
        <v>8</v>
      </c>
      <c r="BB49" s="3">
        <f t="shared" si="23"/>
        <v>0</v>
      </c>
      <c r="BC49" s="3">
        <f t="shared" si="24"/>
        <v>0</v>
      </c>
      <c r="BD49" s="1">
        <f t="shared" si="28"/>
        <v>3200</v>
      </c>
      <c r="BE49" s="1">
        <f>COUNTIF($BD$3:BD49,BD49)</f>
        <v>1</v>
      </c>
      <c r="BF49" s="3" t="str">
        <f t="shared" si="13"/>
        <v>ooooooo</v>
      </c>
      <c r="BG49" s="3" t="str">
        <f t="shared" si="25"/>
        <v/>
      </c>
      <c r="BH49" s="2" t="s">
        <v>122</v>
      </c>
      <c r="BJ49" s="2">
        <f t="shared" si="26"/>
        <v>16320</v>
      </c>
      <c r="BK49" s="2">
        <v>800</v>
      </c>
      <c r="BL49" s="2" t="s">
        <v>70</v>
      </c>
      <c r="BM49" s="2" t="s">
        <v>71</v>
      </c>
      <c r="BR49" s="16">
        <f>COUNTIF('5Var P_Function'!$E$1:'5Var P_Function'!$E$203,$BK49)</f>
        <v>1</v>
      </c>
    </row>
    <row r="50" spans="13:70" x14ac:dyDescent="0.25">
      <c r="M50" s="4"/>
      <c r="W50" s="4"/>
      <c r="Y50" s="3">
        <v>1</v>
      </c>
      <c r="AA50" s="3">
        <v>1</v>
      </c>
      <c r="AB50" s="3">
        <v>1</v>
      </c>
      <c r="AE50" s="3">
        <v>1</v>
      </c>
      <c r="AF50" s="3">
        <v>1</v>
      </c>
      <c r="AG50" s="4">
        <v>1</v>
      </c>
      <c r="AL50" s="4"/>
      <c r="AS50" s="3">
        <f t="shared" si="15"/>
        <v>4</v>
      </c>
      <c r="AT50" s="3">
        <f t="shared" si="16"/>
        <v>4</v>
      </c>
      <c r="AU50" s="3">
        <f t="shared" si="17"/>
        <v>4</v>
      </c>
      <c r="AV50" s="3">
        <f t="shared" si="18"/>
        <v>3</v>
      </c>
      <c r="AW50" s="3">
        <f t="shared" si="19"/>
        <v>3</v>
      </c>
      <c r="AX50" s="3"/>
      <c r="AY50" s="3">
        <f t="shared" si="20"/>
        <v>0</v>
      </c>
      <c r="AZ50" s="3">
        <f t="shared" si="21"/>
        <v>0</v>
      </c>
      <c r="BA50" s="3">
        <f t="shared" si="22"/>
        <v>6</v>
      </c>
      <c r="BB50" s="3">
        <f t="shared" si="23"/>
        <v>0</v>
      </c>
      <c r="BC50" s="3">
        <f t="shared" si="24"/>
        <v>0</v>
      </c>
      <c r="BD50" s="1">
        <f t="shared" si="28"/>
        <v>2400</v>
      </c>
      <c r="BE50" s="1">
        <f>COUNTIF($BD$3:BD50,BD50)</f>
        <v>6</v>
      </c>
      <c r="BF50" s="3" t="str">
        <f t="shared" si="13"/>
        <v>ooooooo</v>
      </c>
      <c r="BG50" s="3" t="str">
        <f t="shared" si="25"/>
        <v/>
      </c>
      <c r="BH50" s="2" t="s">
        <v>105</v>
      </c>
      <c r="BJ50" s="2">
        <f t="shared" si="26"/>
        <v>22976</v>
      </c>
      <c r="BK50" s="2">
        <v>820</v>
      </c>
      <c r="BL50" s="2" t="s">
        <v>72</v>
      </c>
      <c r="BM50" s="2" t="s">
        <v>73</v>
      </c>
      <c r="BR50" s="16">
        <f>COUNTIF('5Var P_Function'!$E$1:'5Var P_Function'!$E$203,$BK50)</f>
        <v>1</v>
      </c>
    </row>
    <row r="51" spans="13:70" x14ac:dyDescent="0.25">
      <c r="M51" s="4"/>
      <c r="W51" s="4"/>
      <c r="Y51" s="3">
        <v>1</v>
      </c>
      <c r="Z51" s="3">
        <v>1</v>
      </c>
      <c r="AA51" s="3">
        <v>1</v>
      </c>
      <c r="AB51" s="3">
        <v>1</v>
      </c>
      <c r="AD51" s="3">
        <v>1</v>
      </c>
      <c r="AE51" s="3">
        <v>1</v>
      </c>
      <c r="AF51" s="3">
        <v>1</v>
      </c>
      <c r="AG51" s="4">
        <v>1</v>
      </c>
      <c r="AL51" s="4"/>
      <c r="AS51" s="3">
        <f t="shared" si="15"/>
        <v>5</v>
      </c>
      <c r="AT51" s="3">
        <f t="shared" si="16"/>
        <v>5</v>
      </c>
      <c r="AU51" s="3">
        <f t="shared" si="17"/>
        <v>5</v>
      </c>
      <c r="AV51" s="3">
        <f t="shared" si="18"/>
        <v>5</v>
      </c>
      <c r="AW51" s="3">
        <f t="shared" si="19"/>
        <v>4</v>
      </c>
      <c r="AX51" s="3"/>
      <c r="AY51" s="3">
        <f t="shared" si="20"/>
        <v>0</v>
      </c>
      <c r="AZ51" s="3">
        <f t="shared" si="21"/>
        <v>0</v>
      </c>
      <c r="BA51" s="3">
        <f t="shared" si="22"/>
        <v>8</v>
      </c>
      <c r="BB51" s="3">
        <f t="shared" si="23"/>
        <v>0</v>
      </c>
      <c r="BC51" s="3">
        <f t="shared" si="24"/>
        <v>0</v>
      </c>
      <c r="BD51" s="1">
        <f t="shared" si="28"/>
        <v>3200</v>
      </c>
      <c r="BE51" s="1">
        <f>COUNTIF($BD$3:BD51,BD51)</f>
        <v>2</v>
      </c>
      <c r="BF51" s="3" t="str">
        <f t="shared" si="13"/>
        <v>ooooooo</v>
      </c>
      <c r="BG51" s="3" t="str">
        <f t="shared" si="25"/>
        <v/>
      </c>
      <c r="BH51" s="2" t="s">
        <v>109</v>
      </c>
      <c r="BJ51" s="2">
        <f t="shared" si="26"/>
        <v>31680</v>
      </c>
      <c r="BK51" s="2">
        <v>840</v>
      </c>
      <c r="BL51" s="2" t="s">
        <v>74</v>
      </c>
      <c r="BR51" s="16">
        <f>COUNTIF('5Var P_Function'!$E$1:'5Var P_Function'!$E$203,$BK51)</f>
        <v>1</v>
      </c>
    </row>
    <row r="52" spans="13:70" x14ac:dyDescent="0.25">
      <c r="M52" s="4"/>
      <c r="W52" s="4"/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4">
        <v>1</v>
      </c>
      <c r="AL52" s="4"/>
      <c r="AS52" s="3">
        <f t="shared" si="15"/>
        <v>6</v>
      </c>
      <c r="AT52" s="3">
        <f t="shared" si="16"/>
        <v>6</v>
      </c>
      <c r="AU52" s="3">
        <f t="shared" si="17"/>
        <v>5</v>
      </c>
      <c r="AV52" s="3">
        <f t="shared" si="18"/>
        <v>5</v>
      </c>
      <c r="AW52" s="3">
        <f t="shared" si="19"/>
        <v>5</v>
      </c>
      <c r="AX52" s="3"/>
      <c r="AY52" s="3">
        <f t="shared" si="20"/>
        <v>0</v>
      </c>
      <c r="AZ52" s="3">
        <f t="shared" si="21"/>
        <v>0</v>
      </c>
      <c r="BA52" s="3">
        <f t="shared" si="22"/>
        <v>9</v>
      </c>
      <c r="BB52" s="3">
        <f t="shared" si="23"/>
        <v>0</v>
      </c>
      <c r="BC52" s="3">
        <f t="shared" si="24"/>
        <v>0</v>
      </c>
      <c r="BD52" s="1">
        <f t="shared" si="28"/>
        <v>3600</v>
      </c>
      <c r="BE52" s="1">
        <f>COUNTIF($BD$3:BD52,BD52)</f>
        <v>1</v>
      </c>
      <c r="BF52" s="3" t="str">
        <f t="shared" si="13"/>
        <v>ooooooo</v>
      </c>
      <c r="BG52" s="3" t="str">
        <f t="shared" si="25"/>
        <v/>
      </c>
      <c r="BH52" s="2" t="s">
        <v>122</v>
      </c>
      <c r="BJ52" s="2">
        <f t="shared" si="26"/>
        <v>32704</v>
      </c>
      <c r="BK52" s="2">
        <v>1200</v>
      </c>
      <c r="BL52" s="2" t="s">
        <v>75</v>
      </c>
      <c r="BM52" s="2" t="s">
        <v>76</v>
      </c>
      <c r="BN52" s="2" t="s">
        <v>77</v>
      </c>
      <c r="BO52" s="2" t="s">
        <v>78</v>
      </c>
      <c r="BR52" s="16">
        <f>COUNTIF('5Var P_Function'!$E$1:'5Var P_Function'!$E$203,$BK52)</f>
        <v>1</v>
      </c>
    </row>
    <row r="53" spans="13:70" x14ac:dyDescent="0.25">
      <c r="M53" s="4"/>
      <c r="W53" s="4"/>
      <c r="X53" s="3">
        <v>1</v>
      </c>
      <c r="AC53" s="3">
        <v>1</v>
      </c>
      <c r="AE53" s="3">
        <v>1</v>
      </c>
      <c r="AF53" s="3">
        <v>1</v>
      </c>
      <c r="AG53" s="4">
        <v>1</v>
      </c>
      <c r="AL53" s="4"/>
      <c r="AS53" s="3">
        <f t="shared" si="15"/>
        <v>4</v>
      </c>
      <c r="AT53" s="3">
        <f t="shared" si="16"/>
        <v>3</v>
      </c>
      <c r="AU53" s="3">
        <f t="shared" si="17"/>
        <v>3</v>
      </c>
      <c r="AV53" s="3">
        <f t="shared" si="18"/>
        <v>3</v>
      </c>
      <c r="AW53" s="3">
        <f t="shared" si="19"/>
        <v>2</v>
      </c>
      <c r="AX53" s="3"/>
      <c r="AY53" s="3">
        <f t="shared" si="20"/>
        <v>0</v>
      </c>
      <c r="AZ53" s="3">
        <f t="shared" si="21"/>
        <v>0</v>
      </c>
      <c r="BA53" s="3">
        <f t="shared" si="22"/>
        <v>5</v>
      </c>
      <c r="BB53" s="3">
        <f t="shared" si="23"/>
        <v>0</v>
      </c>
      <c r="BC53" s="3">
        <f t="shared" si="24"/>
        <v>0</v>
      </c>
      <c r="BD53" s="1">
        <f t="shared" si="28"/>
        <v>2000</v>
      </c>
      <c r="BE53" s="1">
        <f>COUNTIF($BD$3:BD53,BD53)</f>
        <v>6</v>
      </c>
      <c r="BF53" s="3" t="str">
        <f t="shared" si="13"/>
        <v>ooooooo</v>
      </c>
      <c r="BG53" s="3" t="str">
        <f t="shared" si="25"/>
        <v/>
      </c>
      <c r="BH53" s="2" t="s">
        <v>94</v>
      </c>
      <c r="BJ53" s="2">
        <f t="shared" si="26"/>
        <v>34240</v>
      </c>
      <c r="BK53" s="2">
        <v>1220</v>
      </c>
      <c r="BL53" s="2" t="s">
        <v>79</v>
      </c>
      <c r="BM53" s="2" t="s">
        <v>80</v>
      </c>
      <c r="BN53" s="2" t="s">
        <v>81</v>
      </c>
      <c r="BR53" s="16">
        <f>COUNTIF('5Var P_Function'!$E$1:'5Var P_Function'!$E$203,$BK53)</f>
        <v>1</v>
      </c>
    </row>
    <row r="54" spans="13:70" x14ac:dyDescent="0.25">
      <c r="M54" s="4"/>
      <c r="W54" s="4"/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>
        <v>1</v>
      </c>
      <c r="AD54" s="3">
        <v>1</v>
      </c>
      <c r="AE54" s="3">
        <v>1</v>
      </c>
      <c r="AF54" s="3">
        <v>1</v>
      </c>
      <c r="AG54" s="4">
        <v>1</v>
      </c>
      <c r="AL54" s="4"/>
      <c r="AS54" s="3">
        <f t="shared" si="15"/>
        <v>6</v>
      </c>
      <c r="AT54" s="3">
        <f t="shared" si="16"/>
        <v>6</v>
      </c>
      <c r="AU54" s="3">
        <f t="shared" si="17"/>
        <v>6</v>
      </c>
      <c r="AV54" s="3">
        <f t="shared" si="18"/>
        <v>6</v>
      </c>
      <c r="AW54" s="3">
        <f t="shared" si="19"/>
        <v>6</v>
      </c>
      <c r="AX54" s="3"/>
      <c r="AY54" s="3">
        <f t="shared" si="20"/>
        <v>0</v>
      </c>
      <c r="AZ54" s="3">
        <f t="shared" si="21"/>
        <v>0</v>
      </c>
      <c r="BA54" s="3">
        <f t="shared" si="22"/>
        <v>10</v>
      </c>
      <c r="BB54" s="3">
        <f t="shared" si="23"/>
        <v>0</v>
      </c>
      <c r="BC54" s="3">
        <f t="shared" si="24"/>
        <v>0</v>
      </c>
      <c r="BD54" s="1">
        <f>BC54+20*BB54+400*BA54+8000*AZ54+160000*AY54</f>
        <v>4000</v>
      </c>
      <c r="BE54" s="1">
        <f>COUNTIF($BD$3:BD54,BD54)</f>
        <v>1</v>
      </c>
      <c r="BF54" s="3" t="str">
        <f t="shared" si="13"/>
        <v>ooooooo</v>
      </c>
      <c r="BG54" s="3" t="str">
        <f t="shared" si="25"/>
        <v/>
      </c>
      <c r="BH54" s="2" t="s">
        <v>131</v>
      </c>
      <c r="BJ54" s="2">
        <f t="shared" si="26"/>
        <v>65472</v>
      </c>
      <c r="BK54" s="2">
        <v>1240</v>
      </c>
      <c r="BL54" s="2" t="s">
        <v>82</v>
      </c>
      <c r="BR54" s="16">
        <f>COUNTIF('5Var P_Function'!$E$1:'5Var P_Function'!$E$203,$BK54)</f>
        <v>1</v>
      </c>
    </row>
    <row r="55" spans="13:70" x14ac:dyDescent="0.25">
      <c r="M55" s="4"/>
      <c r="W55" s="4">
        <v>1</v>
      </c>
      <c r="AG55" s="4"/>
      <c r="AL55" s="4"/>
      <c r="AS55" s="3">
        <f t="shared" si="15"/>
        <v>1</v>
      </c>
      <c r="AT55" s="3">
        <f t="shared" si="16"/>
        <v>1</v>
      </c>
      <c r="AU55" s="3">
        <f t="shared" si="17"/>
        <v>0</v>
      </c>
      <c r="AV55" s="3">
        <f t="shared" si="18"/>
        <v>0</v>
      </c>
      <c r="AW55" s="3">
        <f t="shared" si="19"/>
        <v>0</v>
      </c>
      <c r="AX55" s="3"/>
      <c r="AY55" s="3">
        <f t="shared" si="20"/>
        <v>0</v>
      </c>
      <c r="AZ55" s="3">
        <f t="shared" si="21"/>
        <v>1</v>
      </c>
      <c r="BA55" s="3">
        <f t="shared" si="22"/>
        <v>0</v>
      </c>
      <c r="BB55" s="3">
        <f t="shared" si="23"/>
        <v>0</v>
      </c>
      <c r="BC55" s="3">
        <f t="shared" si="24"/>
        <v>0</v>
      </c>
      <c r="BD55" s="1">
        <f>BC55+20*BB55+400*BA55+8000*AZ55+160000*AY55</f>
        <v>8000</v>
      </c>
      <c r="BE55" s="1">
        <f>COUNTIF($BD$3:BD55,BD55)</f>
        <v>1</v>
      </c>
      <c r="BF55" s="3" t="str">
        <f t="shared" si="13"/>
        <v>ooooooo</v>
      </c>
      <c r="BG55" s="3" t="str">
        <f t="shared" si="25"/>
        <v/>
      </c>
      <c r="BH55" s="2" t="s">
        <v>52</v>
      </c>
      <c r="BJ55" s="2">
        <f t="shared" si="26"/>
        <v>65536</v>
      </c>
      <c r="BK55" s="2">
        <v>1600</v>
      </c>
      <c r="BL55" s="2" t="s">
        <v>59</v>
      </c>
      <c r="BM55" s="2" t="s">
        <v>83</v>
      </c>
      <c r="BN55" s="2" t="s">
        <v>84</v>
      </c>
      <c r="BO55" s="2" t="s">
        <v>85</v>
      </c>
      <c r="BP55" s="2" t="s">
        <v>86</v>
      </c>
      <c r="BR55" s="16">
        <f>COUNTIF('5Var P_Function'!$E$1:'5Var P_Function'!$E$203,$BK55)</f>
        <v>1</v>
      </c>
    </row>
    <row r="56" spans="13:70" x14ac:dyDescent="0.25">
      <c r="M56" s="4"/>
      <c r="W56" s="4">
        <v>1</v>
      </c>
      <c r="AG56" s="4"/>
      <c r="AI56" s="3">
        <v>1</v>
      </c>
      <c r="AL56" s="4"/>
      <c r="AS56" s="3">
        <f t="shared" si="15"/>
        <v>2</v>
      </c>
      <c r="AT56" s="3">
        <f t="shared" si="16"/>
        <v>1</v>
      </c>
      <c r="AU56" s="3">
        <f t="shared" si="17"/>
        <v>1</v>
      </c>
      <c r="AV56" s="3">
        <f t="shared" si="18"/>
        <v>1</v>
      </c>
      <c r="AW56" s="3">
        <f t="shared" si="19"/>
        <v>1</v>
      </c>
      <c r="AX56" s="3"/>
      <c r="AY56" s="3">
        <f t="shared" si="20"/>
        <v>0</v>
      </c>
      <c r="AZ56" s="3">
        <f t="shared" si="21"/>
        <v>1</v>
      </c>
      <c r="BA56" s="3">
        <f t="shared" si="22"/>
        <v>0</v>
      </c>
      <c r="BB56" s="3">
        <f t="shared" si="23"/>
        <v>1</v>
      </c>
      <c r="BC56" s="3">
        <f t="shared" si="24"/>
        <v>0</v>
      </c>
      <c r="BD56" s="1">
        <f t="shared" ref="BD56:BD63" si="29">BC56+20*BB56+400*BA56+8000*AZ56+160000*AY56</f>
        <v>8020</v>
      </c>
      <c r="BE56" s="1">
        <f>COUNTIF($BD$3:BD56,BD56)</f>
        <v>1</v>
      </c>
      <c r="BF56" s="3" t="str">
        <f t="shared" si="13"/>
        <v>ooooooo</v>
      </c>
      <c r="BG56" s="3" t="str">
        <f t="shared" si="25"/>
        <v/>
      </c>
      <c r="BH56" s="2" t="s">
        <v>122</v>
      </c>
      <c r="BJ56" s="2">
        <f t="shared" si="26"/>
        <v>65552</v>
      </c>
      <c r="BK56" s="2">
        <v>1620</v>
      </c>
      <c r="BL56" s="2" t="s">
        <v>87</v>
      </c>
      <c r="BM56" s="2" t="s">
        <v>88</v>
      </c>
      <c r="BR56" s="16">
        <f>COUNTIF('5Var P_Function'!$E$1:'5Var P_Function'!$E$203,$BK56)</f>
        <v>1</v>
      </c>
    </row>
    <row r="57" spans="13:70" x14ac:dyDescent="0.25">
      <c r="M57" s="4"/>
      <c r="W57" s="4">
        <v>1</v>
      </c>
      <c r="AG57" s="4"/>
      <c r="AH57" s="3">
        <v>1</v>
      </c>
      <c r="AI57" s="3">
        <v>1</v>
      </c>
      <c r="AL57" s="4"/>
      <c r="AS57" s="3">
        <f t="shared" si="15"/>
        <v>2</v>
      </c>
      <c r="AT57" s="3">
        <f t="shared" si="16"/>
        <v>2</v>
      </c>
      <c r="AU57" s="3">
        <f t="shared" si="17"/>
        <v>2</v>
      </c>
      <c r="AV57" s="3">
        <f t="shared" si="18"/>
        <v>2</v>
      </c>
      <c r="AW57" s="3">
        <f t="shared" si="19"/>
        <v>2</v>
      </c>
      <c r="AX57" s="3"/>
      <c r="AY57" s="3">
        <f t="shared" si="20"/>
        <v>0</v>
      </c>
      <c r="AZ57" s="3">
        <f t="shared" si="21"/>
        <v>1</v>
      </c>
      <c r="BA57" s="3">
        <f t="shared" si="22"/>
        <v>0</v>
      </c>
      <c r="BB57" s="3">
        <f t="shared" si="23"/>
        <v>2</v>
      </c>
      <c r="BC57" s="3">
        <f t="shared" si="24"/>
        <v>0</v>
      </c>
      <c r="BD57" s="1">
        <f t="shared" si="29"/>
        <v>8040</v>
      </c>
      <c r="BE57" s="1">
        <f>COUNTIF($BD$3:BD57,BD57)</f>
        <v>1</v>
      </c>
      <c r="BF57" s="3" t="str">
        <f t="shared" si="13"/>
        <v>ooooooo</v>
      </c>
      <c r="BG57" s="3" t="str">
        <f t="shared" si="25"/>
        <v/>
      </c>
      <c r="BH57" s="2" t="s">
        <v>131</v>
      </c>
      <c r="BJ57" s="2">
        <f t="shared" si="26"/>
        <v>65584</v>
      </c>
      <c r="BK57" s="2">
        <v>2000</v>
      </c>
      <c r="BL57" s="2" t="s">
        <v>89</v>
      </c>
      <c r="BM57" s="2" t="s">
        <v>90</v>
      </c>
      <c r="BN57" s="2" t="s">
        <v>91</v>
      </c>
      <c r="BO57" s="2">
        <v>43332</v>
      </c>
      <c r="BP57" s="2" t="s">
        <v>96</v>
      </c>
      <c r="BR57" s="16">
        <f>COUNTIF('5Var P_Function'!$E$1:'5Var P_Function'!$E$203,$BK57)</f>
        <v>1</v>
      </c>
    </row>
    <row r="58" spans="13:70" x14ac:dyDescent="0.25">
      <c r="M58" s="4"/>
      <c r="W58" s="4">
        <v>1</v>
      </c>
      <c r="AE58" s="3">
        <v>1</v>
      </c>
      <c r="AG58" s="4"/>
      <c r="AL58" s="4"/>
      <c r="AS58" s="3">
        <f t="shared" si="15"/>
        <v>2</v>
      </c>
      <c r="AT58" s="3">
        <f t="shared" si="16"/>
        <v>1</v>
      </c>
      <c r="AU58" s="3">
        <f t="shared" si="17"/>
        <v>1</v>
      </c>
      <c r="AV58" s="3">
        <f t="shared" si="18"/>
        <v>1</v>
      </c>
      <c r="AW58" s="3">
        <f t="shared" si="19"/>
        <v>0</v>
      </c>
      <c r="AX58" s="3"/>
      <c r="AY58" s="3">
        <f t="shared" si="20"/>
        <v>0</v>
      </c>
      <c r="AZ58" s="3">
        <f t="shared" si="21"/>
        <v>1</v>
      </c>
      <c r="BA58" s="3">
        <f t="shared" si="22"/>
        <v>1</v>
      </c>
      <c r="BB58" s="3">
        <f t="shared" si="23"/>
        <v>0</v>
      </c>
      <c r="BC58" s="3">
        <f t="shared" si="24"/>
        <v>0</v>
      </c>
      <c r="BD58" s="1">
        <f t="shared" si="29"/>
        <v>8400</v>
      </c>
      <c r="BE58" s="1">
        <f>COUNTIF($BD$3:BD58,BD58)</f>
        <v>1</v>
      </c>
      <c r="BF58" s="3" t="str">
        <f t="shared" si="13"/>
        <v>ooooooo</v>
      </c>
      <c r="BG58" s="3" t="str">
        <f t="shared" si="25"/>
        <v/>
      </c>
      <c r="BH58" s="2" t="s">
        <v>122</v>
      </c>
      <c r="BJ58" s="2">
        <f t="shared" si="26"/>
        <v>65792</v>
      </c>
      <c r="BK58" s="2">
        <v>2020</v>
      </c>
      <c r="BL58" s="2" t="s">
        <v>97</v>
      </c>
      <c r="BR58" s="16">
        <f>COUNTIF('5Var P_Function'!$E$1:'5Var P_Function'!$E$203,$BK58)</f>
        <v>1</v>
      </c>
    </row>
    <row r="59" spans="13:70" x14ac:dyDescent="0.25">
      <c r="M59" s="4"/>
      <c r="W59" s="4">
        <v>1</v>
      </c>
      <c r="AE59" s="3">
        <v>1</v>
      </c>
      <c r="AG59" s="4"/>
      <c r="AH59" s="3">
        <v>1</v>
      </c>
      <c r="AL59" s="4"/>
      <c r="AS59" s="3">
        <f t="shared" si="15"/>
        <v>2</v>
      </c>
      <c r="AT59" s="3">
        <f t="shared" si="16"/>
        <v>2</v>
      </c>
      <c r="AU59" s="3">
        <f t="shared" si="17"/>
        <v>2</v>
      </c>
      <c r="AV59" s="3">
        <f t="shared" si="18"/>
        <v>2</v>
      </c>
      <c r="AW59" s="3">
        <f t="shared" si="19"/>
        <v>1</v>
      </c>
      <c r="AX59" s="3"/>
      <c r="AY59" s="3">
        <f t="shared" si="20"/>
        <v>0</v>
      </c>
      <c r="AZ59" s="3">
        <f t="shared" si="21"/>
        <v>1</v>
      </c>
      <c r="BA59" s="3">
        <f t="shared" si="22"/>
        <v>1</v>
      </c>
      <c r="BB59" s="3">
        <f t="shared" si="23"/>
        <v>1</v>
      </c>
      <c r="BC59" s="3">
        <f t="shared" si="24"/>
        <v>0</v>
      </c>
      <c r="BD59" s="1">
        <f t="shared" si="29"/>
        <v>8420</v>
      </c>
      <c r="BE59" s="1">
        <f>COUNTIF($BD$3:BD59,BD59)</f>
        <v>1</v>
      </c>
      <c r="BF59" s="3" t="str">
        <f t="shared" si="13"/>
        <v>ooooooo</v>
      </c>
      <c r="BG59" s="3" t="str">
        <f t="shared" si="25"/>
        <v/>
      </c>
      <c r="BH59" s="2" t="s">
        <v>122</v>
      </c>
      <c r="BJ59" s="2">
        <f t="shared" si="26"/>
        <v>65824</v>
      </c>
      <c r="BK59" s="2">
        <v>2400</v>
      </c>
      <c r="BL59" s="2" t="s">
        <v>98</v>
      </c>
      <c r="BM59" s="2" t="s">
        <v>99</v>
      </c>
      <c r="BN59" s="2" t="s">
        <v>100</v>
      </c>
      <c r="BO59" s="2" t="s">
        <v>101</v>
      </c>
      <c r="BP59" s="2">
        <v>44433</v>
      </c>
      <c r="BR59" s="16">
        <f>COUNTIF('5Var P_Function'!$E$1:'5Var P_Function'!$E$203,$BK59)</f>
        <v>1</v>
      </c>
    </row>
    <row r="60" spans="13:70" x14ac:dyDescent="0.25">
      <c r="M60" s="4"/>
      <c r="W60" s="4">
        <v>1</v>
      </c>
      <c r="AD60" s="3">
        <v>1</v>
      </c>
      <c r="AE60" s="3">
        <v>1</v>
      </c>
      <c r="AG60" s="4"/>
      <c r="AL60" s="4"/>
      <c r="AS60" s="3">
        <f t="shared" si="15"/>
        <v>2</v>
      </c>
      <c r="AT60" s="3">
        <f t="shared" si="16"/>
        <v>2</v>
      </c>
      <c r="AU60" s="3">
        <f t="shared" si="17"/>
        <v>2</v>
      </c>
      <c r="AV60" s="3">
        <f t="shared" si="18"/>
        <v>2</v>
      </c>
      <c r="AW60" s="3">
        <f t="shared" si="19"/>
        <v>0</v>
      </c>
      <c r="AX60" s="3"/>
      <c r="AY60" s="3">
        <f t="shared" si="20"/>
        <v>0</v>
      </c>
      <c r="AZ60" s="3">
        <f t="shared" si="21"/>
        <v>1</v>
      </c>
      <c r="BA60" s="3">
        <f t="shared" si="22"/>
        <v>2</v>
      </c>
      <c r="BB60" s="3">
        <f t="shared" si="23"/>
        <v>0</v>
      </c>
      <c r="BC60" s="3">
        <f t="shared" si="24"/>
        <v>0</v>
      </c>
      <c r="BD60" s="1">
        <f t="shared" si="29"/>
        <v>8800</v>
      </c>
      <c r="BE60" s="1">
        <f>COUNTIF($BD$3:BD60,BD60)</f>
        <v>1</v>
      </c>
      <c r="BF60" s="3" t="str">
        <f t="shared" si="13"/>
        <v>ooooooo</v>
      </c>
      <c r="BG60" s="3" t="str">
        <f t="shared" si="25"/>
        <v/>
      </c>
      <c r="BH60" s="2" t="s">
        <v>132</v>
      </c>
      <c r="BJ60" s="2">
        <f t="shared" si="26"/>
        <v>66304</v>
      </c>
      <c r="BK60" s="2">
        <v>2420</v>
      </c>
      <c r="BL60" s="2" t="s">
        <v>102</v>
      </c>
      <c r="BR60" s="16">
        <f>COUNTIF('5Var P_Function'!$E$1:'5Var P_Function'!$E$203,$BK60)</f>
        <v>1</v>
      </c>
    </row>
    <row r="61" spans="13:70" x14ac:dyDescent="0.25">
      <c r="M61" s="4"/>
      <c r="W61" s="4">
        <v>1</v>
      </c>
      <c r="AA61" s="3">
        <v>1</v>
      </c>
      <c r="AE61" s="3">
        <v>1</v>
      </c>
      <c r="AG61" s="4"/>
      <c r="AL61" s="4"/>
      <c r="AS61" s="3">
        <f t="shared" si="15"/>
        <v>2</v>
      </c>
      <c r="AT61" s="3">
        <f t="shared" si="16"/>
        <v>2</v>
      </c>
      <c r="AU61" s="3">
        <f t="shared" si="17"/>
        <v>2</v>
      </c>
      <c r="AV61" s="3">
        <f t="shared" si="18"/>
        <v>1</v>
      </c>
      <c r="AW61" s="3">
        <f t="shared" si="19"/>
        <v>1</v>
      </c>
      <c r="AX61" s="3"/>
      <c r="AY61" s="3">
        <f t="shared" si="20"/>
        <v>0</v>
      </c>
      <c r="AZ61" s="3">
        <f t="shared" si="21"/>
        <v>1</v>
      </c>
      <c r="BA61" s="3">
        <f t="shared" si="22"/>
        <v>2</v>
      </c>
      <c r="BB61" s="3">
        <f t="shared" si="23"/>
        <v>0</v>
      </c>
      <c r="BC61" s="3">
        <f t="shared" si="24"/>
        <v>0</v>
      </c>
      <c r="BD61" s="1">
        <f t="shared" si="29"/>
        <v>8800</v>
      </c>
      <c r="BE61" s="1">
        <f>COUNTIF($BD$3:BD61,BD61)</f>
        <v>2</v>
      </c>
      <c r="BF61" s="3" t="str">
        <f t="shared" si="13"/>
        <v>ooooooo</v>
      </c>
      <c r="BG61" s="3" t="str">
        <f t="shared" si="25"/>
        <v/>
      </c>
      <c r="BH61" s="2" t="s">
        <v>122</v>
      </c>
      <c r="BJ61" s="2">
        <f t="shared" si="26"/>
        <v>69888</v>
      </c>
      <c r="BK61" s="2">
        <v>2800</v>
      </c>
      <c r="BL61" s="2" t="s">
        <v>103</v>
      </c>
      <c r="BM61" s="2" t="s">
        <v>104</v>
      </c>
      <c r="BN61" s="2" t="s">
        <v>107</v>
      </c>
      <c r="BO61" s="2" t="s">
        <v>108</v>
      </c>
      <c r="BR61" s="16">
        <f>COUNTIF('5Var P_Function'!$E$1:'5Var P_Function'!$E$203,$BK61)</f>
        <v>1</v>
      </c>
    </row>
    <row r="62" spans="13:70" x14ac:dyDescent="0.25">
      <c r="M62" s="4"/>
      <c r="W62" s="4">
        <v>1</v>
      </c>
      <c r="Z62" s="3">
        <v>1</v>
      </c>
      <c r="AB62" s="3">
        <v>1</v>
      </c>
      <c r="AD62" s="3">
        <v>1</v>
      </c>
      <c r="AG62" s="4"/>
      <c r="AL62" s="4"/>
      <c r="AS62" s="3">
        <f t="shared" si="15"/>
        <v>3</v>
      </c>
      <c r="AT62" s="3">
        <f t="shared" si="16"/>
        <v>2</v>
      </c>
      <c r="AU62" s="3">
        <f t="shared" si="17"/>
        <v>2</v>
      </c>
      <c r="AV62" s="3">
        <f t="shared" si="18"/>
        <v>2</v>
      </c>
      <c r="AW62" s="3">
        <f t="shared" si="19"/>
        <v>2</v>
      </c>
      <c r="AX62" s="3"/>
      <c r="AY62" s="3">
        <f t="shared" si="20"/>
        <v>0</v>
      </c>
      <c r="AZ62" s="3">
        <f t="shared" si="21"/>
        <v>1</v>
      </c>
      <c r="BA62" s="3">
        <f t="shared" si="22"/>
        <v>3</v>
      </c>
      <c r="BB62" s="3">
        <f t="shared" si="23"/>
        <v>0</v>
      </c>
      <c r="BC62" s="3">
        <f t="shared" si="24"/>
        <v>0</v>
      </c>
      <c r="BD62" s="1">
        <f t="shared" si="29"/>
        <v>9200</v>
      </c>
      <c r="BE62" s="1">
        <f>COUNTIF($BD$3:BD62,BD62)</f>
        <v>1</v>
      </c>
      <c r="BF62" s="3" t="str">
        <f t="shared" si="13"/>
        <v>ooooooo</v>
      </c>
      <c r="BG62" s="3" t="str">
        <f t="shared" si="25"/>
        <v/>
      </c>
      <c r="BH62" s="2" t="s">
        <v>136</v>
      </c>
      <c r="BJ62" s="2">
        <f t="shared" si="26"/>
        <v>76288</v>
      </c>
      <c r="BK62" s="2">
        <v>3200</v>
      </c>
      <c r="BL62" s="2" t="s">
        <v>110</v>
      </c>
      <c r="BM62" s="2" t="s">
        <v>111</v>
      </c>
      <c r="BR62" s="16">
        <f>COUNTIF('5Var P_Function'!$E$1:'5Var P_Function'!$E$203,$BK62)</f>
        <v>1</v>
      </c>
    </row>
    <row r="63" spans="13:70" x14ac:dyDescent="0.25">
      <c r="M63" s="4"/>
      <c r="W63" s="4">
        <v>1</v>
      </c>
      <c r="Z63" s="3">
        <v>1</v>
      </c>
      <c r="AA63" s="3">
        <v>1</v>
      </c>
      <c r="AD63" s="3">
        <v>1</v>
      </c>
      <c r="AE63" s="3">
        <v>1</v>
      </c>
      <c r="AG63" s="4"/>
      <c r="AL63" s="4"/>
      <c r="AS63" s="3">
        <f t="shared" si="15"/>
        <v>3</v>
      </c>
      <c r="AT63" s="3">
        <f t="shared" si="16"/>
        <v>3</v>
      </c>
      <c r="AU63" s="3">
        <f t="shared" si="17"/>
        <v>3</v>
      </c>
      <c r="AV63" s="3">
        <f t="shared" si="18"/>
        <v>3</v>
      </c>
      <c r="AW63" s="3">
        <f t="shared" si="19"/>
        <v>2</v>
      </c>
      <c r="AX63" s="3"/>
      <c r="AY63" s="3">
        <f t="shared" si="20"/>
        <v>0</v>
      </c>
      <c r="AZ63" s="3">
        <f t="shared" si="21"/>
        <v>1</v>
      </c>
      <c r="BA63" s="3">
        <f t="shared" si="22"/>
        <v>4</v>
      </c>
      <c r="BB63" s="3">
        <f t="shared" si="23"/>
        <v>0</v>
      </c>
      <c r="BC63" s="3">
        <f t="shared" si="24"/>
        <v>0</v>
      </c>
      <c r="BD63" s="1">
        <f t="shared" si="29"/>
        <v>9600</v>
      </c>
      <c r="BE63" s="1">
        <f>COUNTIF($BD$3:BD63,BD63)</f>
        <v>1</v>
      </c>
      <c r="BF63" s="3" t="str">
        <f t="shared" si="13"/>
        <v>ooooooo</v>
      </c>
      <c r="BG63" s="3" t="str">
        <f t="shared" si="25"/>
        <v/>
      </c>
      <c r="BH63" s="2" t="s">
        <v>137</v>
      </c>
      <c r="BJ63" s="2">
        <f t="shared" si="26"/>
        <v>78592</v>
      </c>
      <c r="BK63" s="2">
        <v>3600</v>
      </c>
      <c r="BL63" s="2" t="s">
        <v>112</v>
      </c>
      <c r="BR63" s="16">
        <f>COUNTIF('5Var P_Function'!$E$1:'5Var P_Function'!$E$203,$BK63)</f>
        <v>1</v>
      </c>
    </row>
    <row r="64" spans="13:70" x14ac:dyDescent="0.25">
      <c r="M64" s="4"/>
      <c r="W64" s="4">
        <v>1</v>
      </c>
      <c r="Y64" s="3">
        <v>1</v>
      </c>
      <c r="Z64" s="3">
        <v>1</v>
      </c>
      <c r="AA64" s="3">
        <v>1</v>
      </c>
      <c r="AB64" s="3">
        <v>1</v>
      </c>
      <c r="AD64" s="3">
        <v>1</v>
      </c>
      <c r="AE64" s="3">
        <v>1</v>
      </c>
      <c r="AG64" s="4"/>
      <c r="AL64" s="4"/>
      <c r="AS64" s="3">
        <f t="shared" si="15"/>
        <v>4</v>
      </c>
      <c r="AT64" s="3">
        <f t="shared" si="16"/>
        <v>4</v>
      </c>
      <c r="AU64" s="3">
        <f t="shared" si="17"/>
        <v>4</v>
      </c>
      <c r="AV64" s="3">
        <f t="shared" si="18"/>
        <v>4</v>
      </c>
      <c r="AW64" s="3">
        <f t="shared" si="19"/>
        <v>4</v>
      </c>
      <c r="AX64" s="3"/>
      <c r="AY64" s="3">
        <f t="shared" si="20"/>
        <v>0</v>
      </c>
      <c r="AZ64" s="3">
        <f t="shared" si="21"/>
        <v>1</v>
      </c>
      <c r="BA64" s="3">
        <f t="shared" si="22"/>
        <v>6</v>
      </c>
      <c r="BB64" s="3">
        <f t="shared" si="23"/>
        <v>0</v>
      </c>
      <c r="BC64" s="3">
        <f t="shared" si="24"/>
        <v>0</v>
      </c>
      <c r="BD64" s="1">
        <f t="shared" ref="BD64:BD70" si="30">BC64+20*BB64+400*BA64+8000*AZ64+160000*AY64</f>
        <v>10400</v>
      </c>
      <c r="BE64" s="1">
        <f>COUNTIF($BD$3:BD64,BD64)</f>
        <v>1</v>
      </c>
      <c r="BF64" s="3" t="str">
        <f t="shared" si="13"/>
        <v>ooooooo</v>
      </c>
      <c r="BG64" s="3" t="str">
        <f t="shared" si="25"/>
        <v/>
      </c>
      <c r="BH64" s="2" t="s">
        <v>135</v>
      </c>
      <c r="BJ64" s="2">
        <f t="shared" si="26"/>
        <v>97024</v>
      </c>
      <c r="BK64" s="2">
        <v>4000</v>
      </c>
      <c r="BL64" s="2" t="s">
        <v>113</v>
      </c>
      <c r="BR64" s="16">
        <f>COUNTIF('5Var P_Function'!$E$1:'5Var P_Function'!$E$203,$BK64)</f>
        <v>1</v>
      </c>
    </row>
    <row r="65" spans="13:70" x14ac:dyDescent="0.25">
      <c r="M65" s="4"/>
      <c r="W65" s="4">
        <v>1</v>
      </c>
      <c r="X65" s="3">
        <v>1</v>
      </c>
      <c r="AG65" s="4"/>
      <c r="AL65" s="4"/>
      <c r="AS65" s="3">
        <f t="shared" si="15"/>
        <v>1</v>
      </c>
      <c r="AT65" s="3">
        <f t="shared" si="16"/>
        <v>1</v>
      </c>
      <c r="AU65" s="3">
        <f t="shared" si="17"/>
        <v>1</v>
      </c>
      <c r="AV65" s="3">
        <f t="shared" si="18"/>
        <v>1</v>
      </c>
      <c r="AW65" s="3">
        <f t="shared" si="19"/>
        <v>1</v>
      </c>
      <c r="AX65" s="3"/>
      <c r="AY65" s="3">
        <f t="shared" si="20"/>
        <v>0</v>
      </c>
      <c r="AZ65" s="3">
        <f t="shared" si="21"/>
        <v>1</v>
      </c>
      <c r="BA65" s="3">
        <f t="shared" si="22"/>
        <v>1</v>
      </c>
      <c r="BB65" s="3">
        <f t="shared" si="23"/>
        <v>0</v>
      </c>
      <c r="BC65" s="3">
        <f t="shared" si="24"/>
        <v>0</v>
      </c>
      <c r="BD65" s="1">
        <f t="shared" si="30"/>
        <v>8400</v>
      </c>
      <c r="BE65" s="1">
        <f>COUNTIF($BD$3:BD65,BD65)</f>
        <v>2</v>
      </c>
      <c r="BF65" s="3" t="str">
        <f t="shared" ref="BF65:BF84" si="31">IF(OR(AS65&lt;AT65,AT65&lt;AU65,AU65&lt;AV65,AV65&lt;AW65),"","ooooooo")</f>
        <v>ooooooo</v>
      </c>
      <c r="BG65" s="3" t="str">
        <f t="shared" si="25"/>
        <v/>
      </c>
      <c r="BH65" s="2" t="s">
        <v>122</v>
      </c>
      <c r="BJ65" s="2">
        <f t="shared" si="26"/>
        <v>98304</v>
      </c>
      <c r="BK65" s="2">
        <v>8000</v>
      </c>
      <c r="BL65" s="2" t="s">
        <v>114</v>
      </c>
      <c r="BR65" s="16">
        <f>COUNTIF('5Var P_Function'!$E$1:'5Var P_Function'!$E$203,$BK65)</f>
        <v>1</v>
      </c>
    </row>
    <row r="66" spans="13:70" x14ac:dyDescent="0.25">
      <c r="M66" s="4"/>
      <c r="V66" s="3">
        <v>1</v>
      </c>
      <c r="W66" s="4"/>
      <c r="AC66" s="3">
        <v>1</v>
      </c>
      <c r="AF66" s="3">
        <v>1</v>
      </c>
      <c r="AG66" s="4"/>
      <c r="AL66" s="4"/>
      <c r="AS66" s="3">
        <f t="shared" ref="AS66:AS97" si="32">COUNTA(AM66)+COUNTA(AL66)+COUNTA(AK66)+COUNTA(AJ66)+COUNTA(AI66)+COUNTA(AG66)+COUNTA(AF66)+COUNTA(AE66)+COUNTA(AC66)+COUNTA(AB66)+COUNTA(Z66)+COUNTA(W66)+COUNTA(V66)+COUNTA(T66)+COUNTA(Q66)+COUNTA(M66)</f>
        <v>3</v>
      </c>
      <c r="AT66" s="3">
        <f t="shared" ref="AT66:AT97" si="33">COUNTA(AM66)+COUNTA(AL66)+COUNTA(AK66)+COUNTA( AJ66)+COUNTA( AH66)+COUNTA( AG66)+COUNTA( AF66)+COUNTA( AD66 )+COUNTA(AC66 )+COUNTA(AA66 )+COUNTA(Y66 )+COUNTA(W66)+COUNTA( U66 )+COUNTA(S66 )+COUNTA(P66)+COUNTA( L66)</f>
        <v>2</v>
      </c>
      <c r="AU66" s="3">
        <f t="shared" ref="AU66:AU97" si="34">COUNTA( AM66)+COUNTA( AL66)+COUNTA( AK66 )+COUNTA(AI66)+COUNTA( AH66 )+COUNTA(AG66 )+COUNTA(AE66 )+COUNTA(AD66 )+COUNTA(AB66)+COUNTA( AA66 )+COUNTA(X66 )+COUNTA(V66 )+COUNTA(U66 )+COUNTA(R66)+COUNTA( O66 )+COUNTA(K66 )</f>
        <v>1</v>
      </c>
      <c r="AV66" s="3">
        <f t="shared" ref="AV66:AV97" si="35">COUNTA( AM66 )+COUNTA(AL66 )+COUNTA(AJ66)+COUNTA( AI66)+COUNTA( AH66 )+COUNTA(AF66)+COUNTA( AE66 )+COUNTA(AD66)+COUNTA( Z66 )+COUNTA(Y66 )+COUNTA(X66)+COUNTA( T66)+COUNTA( S66 )+COUNTA(R66 )+COUNTA(N66 )+COUNTA(J66  )</f>
        <v>1</v>
      </c>
      <c r="AW66" s="3">
        <f t="shared" ref="AW66:AW97" si="36">COUNTA( AM66 )+COUNTA( AK66)+COUNTA( AJ66)+COUNTA( AI66)+COUNTA( AH66)+COUNTA( AC66 )+COUNTA(AB66)+COUNTA( AA66)+COUNTA( Z66 )+COUNTA(Y66 )+COUNTA(X66)+COUNTA( Q66 )+COUNTA(P66)+COUNTA( O66)+COUNTA( N66)+COUNTA( I66 )</f>
        <v>1</v>
      </c>
      <c r="AX66" s="3"/>
      <c r="AY66" s="3">
        <f t="shared" ref="AY66:AY97" si="37">COUNTA(I66:M66)</f>
        <v>0</v>
      </c>
      <c r="AZ66" s="3">
        <f t="shared" ref="AZ66:AZ97" si="38">COUNTA(N66:W66)</f>
        <v>1</v>
      </c>
      <c r="BA66" s="3">
        <f t="shared" ref="BA66:BA97" si="39">COUNTA(X66:AG66)</f>
        <v>2</v>
      </c>
      <c r="BB66" s="3">
        <f t="shared" ref="BB66:BB97" si="40">COUNTA(AH66:AL66)</f>
        <v>0</v>
      </c>
      <c r="BC66" s="3">
        <f t="shared" ref="BC66:BC97" si="41">COUNTA(AM66)</f>
        <v>0</v>
      </c>
      <c r="BD66" s="1">
        <f t="shared" si="30"/>
        <v>8800</v>
      </c>
      <c r="BE66" s="1">
        <f>COUNTIF($BD$3:BD66,BD66)</f>
        <v>3</v>
      </c>
      <c r="BF66" s="3" t="str">
        <f t="shared" si="31"/>
        <v>ooooooo</v>
      </c>
      <c r="BG66" s="3" t="str">
        <f t="shared" si="25"/>
        <v/>
      </c>
      <c r="BH66" s="2" t="s">
        <v>123</v>
      </c>
      <c r="BJ66" s="2">
        <f t="shared" si="26"/>
        <v>132224</v>
      </c>
      <c r="BK66" s="2">
        <v>8020</v>
      </c>
      <c r="BL66" s="2" t="s">
        <v>116</v>
      </c>
      <c r="BR66" s="16">
        <f>COUNTIF('5Var P_Function'!$E$1:'5Var P_Function'!$E$203,$BK66)</f>
        <v>1</v>
      </c>
    </row>
    <row r="67" spans="13:70" x14ac:dyDescent="0.25">
      <c r="M67" s="4"/>
      <c r="V67" s="3">
        <v>1</v>
      </c>
      <c r="W67" s="4"/>
      <c r="AC67" s="3">
        <v>1</v>
      </c>
      <c r="AF67" s="3">
        <v>1</v>
      </c>
      <c r="AG67" s="4"/>
      <c r="AH67" s="3">
        <v>1</v>
      </c>
      <c r="AL67" s="4"/>
      <c r="AS67" s="3">
        <f t="shared" si="32"/>
        <v>3</v>
      </c>
      <c r="AT67" s="3">
        <f t="shared" si="33"/>
        <v>3</v>
      </c>
      <c r="AU67" s="3">
        <f t="shared" si="34"/>
        <v>2</v>
      </c>
      <c r="AV67" s="3">
        <f t="shared" si="35"/>
        <v>2</v>
      </c>
      <c r="AW67" s="3">
        <f t="shared" si="36"/>
        <v>2</v>
      </c>
      <c r="AX67" s="3"/>
      <c r="AY67" s="3">
        <f t="shared" si="37"/>
        <v>0</v>
      </c>
      <c r="AZ67" s="3">
        <f t="shared" si="38"/>
        <v>1</v>
      </c>
      <c r="BA67" s="3">
        <f t="shared" si="39"/>
        <v>2</v>
      </c>
      <c r="BB67" s="3">
        <f t="shared" si="40"/>
        <v>1</v>
      </c>
      <c r="BC67" s="3">
        <f t="shared" si="41"/>
        <v>0</v>
      </c>
      <c r="BD67" s="1">
        <f t="shared" si="30"/>
        <v>8820</v>
      </c>
      <c r="BE67" s="1">
        <f>COUNTIF($BD$3:BD67,BD67)</f>
        <v>1</v>
      </c>
      <c r="BF67" s="3" t="str">
        <f t="shared" si="31"/>
        <v>ooooooo</v>
      </c>
      <c r="BG67" s="3" t="str">
        <f t="shared" ref="BG67:BG98" si="42">IF(ISNA(VLOOKUP($BD67,$BK$39:$BK$110,1,0)),1,"")</f>
        <v/>
      </c>
      <c r="BH67" s="2" t="s">
        <v>133</v>
      </c>
      <c r="BJ67" s="2">
        <f t="shared" ref="BJ67:BJ98" si="43">SUM(AM67+AL67*POWER(2,1)+AK67*POWER(2,2)+AJ67*POWER(2,3)+AI67*POWER(2,4)+AH67*POWER(2,5)+AG67*POWER(2,6)+AF67*POWER(2,7)+AE67*POWER(2,8)+AD67*POWER(2,9)+AC67*POWER(2,10)+AB67*POWER(2,11)+AA67*POWER(2,12)+Z67*POWER(2,13)+Y67*POWER(2,14)+X67*POWER(2,15)+W67*POWER(2,16)+V67*POWER(2,17)+U67*POWER(2,18)+T67*POWER(2,19)+S67*POWER(2,20)+R67*POWER(2,21)+Q67*POWER(2,22)+P67*POWER(2,23)+O67*POWER(2,24)+N67*POWER(2,25)+M67*POWER(2,26)+L67*POWER(2,27)+K67*POWER(2,28)+J67*POWER(2,29)+I67*POWER(2,30))</f>
        <v>132256</v>
      </c>
      <c r="BK67" s="2">
        <v>8040</v>
      </c>
      <c r="BL67" s="2" t="s">
        <v>117</v>
      </c>
      <c r="BR67" s="16">
        <f>COUNTIF('5Var P_Function'!$E$1:'5Var P_Function'!$E$203,$BK67)</f>
        <v>1</v>
      </c>
    </row>
    <row r="68" spans="13:70" x14ac:dyDescent="0.25">
      <c r="M68" s="4"/>
      <c r="V68" s="3">
        <v>1</v>
      </c>
      <c r="W68" s="4"/>
      <c r="AC68" s="3">
        <v>1</v>
      </c>
      <c r="AD68" s="3">
        <v>1</v>
      </c>
      <c r="AF68" s="3">
        <v>1</v>
      </c>
      <c r="AG68" s="4"/>
      <c r="AL68" s="4"/>
      <c r="AS68" s="3">
        <f t="shared" si="32"/>
        <v>3</v>
      </c>
      <c r="AT68" s="3">
        <f t="shared" si="33"/>
        <v>3</v>
      </c>
      <c r="AU68" s="3">
        <f t="shared" si="34"/>
        <v>2</v>
      </c>
      <c r="AV68" s="3">
        <f t="shared" si="35"/>
        <v>2</v>
      </c>
      <c r="AW68" s="3">
        <f t="shared" si="36"/>
        <v>1</v>
      </c>
      <c r="AX68" s="3"/>
      <c r="AY68" s="3">
        <f t="shared" si="37"/>
        <v>0</v>
      </c>
      <c r="AZ68" s="3">
        <f t="shared" si="38"/>
        <v>1</v>
      </c>
      <c r="BA68" s="3">
        <f t="shared" si="39"/>
        <v>3</v>
      </c>
      <c r="BB68" s="3">
        <f t="shared" si="40"/>
        <v>0</v>
      </c>
      <c r="BC68" s="3">
        <f t="shared" si="41"/>
        <v>0</v>
      </c>
      <c r="BD68" s="1">
        <f t="shared" si="30"/>
        <v>9200</v>
      </c>
      <c r="BE68" s="1">
        <f>COUNTIF($BD$3:BD68,BD68)</f>
        <v>2</v>
      </c>
      <c r="BF68" s="3" t="str">
        <f t="shared" si="31"/>
        <v>ooooooo</v>
      </c>
      <c r="BG68" s="3" t="str">
        <f t="shared" si="42"/>
        <v/>
      </c>
      <c r="BH68" s="2" t="s">
        <v>135</v>
      </c>
      <c r="BJ68" s="2">
        <f t="shared" si="43"/>
        <v>132736</v>
      </c>
      <c r="BK68" s="2">
        <v>8400</v>
      </c>
      <c r="BL68" s="2" t="s">
        <v>118</v>
      </c>
      <c r="BM68" s="2" t="s">
        <v>119</v>
      </c>
      <c r="BR68" s="16">
        <f>COUNTIF('5Var P_Function'!$E$1:'5Var P_Function'!$E$203,$BK68)</f>
        <v>1</v>
      </c>
    </row>
    <row r="69" spans="13:70" x14ac:dyDescent="0.25">
      <c r="M69" s="4"/>
      <c r="V69" s="3">
        <v>1</v>
      </c>
      <c r="W69" s="4"/>
      <c r="Z69" s="3">
        <v>1</v>
      </c>
      <c r="AA69" s="3">
        <v>1</v>
      </c>
      <c r="AC69" s="3">
        <v>1</v>
      </c>
      <c r="AD69" s="3">
        <v>1</v>
      </c>
      <c r="AF69" s="3">
        <v>1</v>
      </c>
      <c r="AG69" s="4"/>
      <c r="AL69" s="4"/>
      <c r="AS69" s="3">
        <f t="shared" si="32"/>
        <v>4</v>
      </c>
      <c r="AT69" s="3">
        <f t="shared" si="33"/>
        <v>4</v>
      </c>
      <c r="AU69" s="3">
        <f t="shared" si="34"/>
        <v>3</v>
      </c>
      <c r="AV69" s="3">
        <f t="shared" si="35"/>
        <v>3</v>
      </c>
      <c r="AW69" s="3">
        <f t="shared" si="36"/>
        <v>3</v>
      </c>
      <c r="AX69" s="3"/>
      <c r="AY69" s="3">
        <f t="shared" si="37"/>
        <v>0</v>
      </c>
      <c r="AZ69" s="3">
        <f t="shared" si="38"/>
        <v>1</v>
      </c>
      <c r="BA69" s="3">
        <f t="shared" si="39"/>
        <v>5</v>
      </c>
      <c r="BB69" s="3">
        <f t="shared" si="40"/>
        <v>0</v>
      </c>
      <c r="BC69" s="3">
        <f t="shared" si="41"/>
        <v>0</v>
      </c>
      <c r="BD69" s="1">
        <f t="shared" si="30"/>
        <v>10000</v>
      </c>
      <c r="BE69" s="1">
        <f>COUNTIF($BD$3:BD69,BD69)</f>
        <v>1</v>
      </c>
      <c r="BF69" s="3" t="str">
        <f t="shared" si="31"/>
        <v>ooooooo</v>
      </c>
      <c r="BG69" s="3" t="str">
        <f t="shared" si="42"/>
        <v/>
      </c>
      <c r="BH69" s="2" t="s">
        <v>143</v>
      </c>
      <c r="BJ69" s="2">
        <f t="shared" si="43"/>
        <v>145024</v>
      </c>
      <c r="BK69" s="2">
        <v>8420</v>
      </c>
      <c r="BL69" s="2" t="s">
        <v>120</v>
      </c>
      <c r="BR69" s="16">
        <f>COUNTIF('5Var P_Function'!$E$1:'5Var P_Function'!$E$203,$BK69)</f>
        <v>1</v>
      </c>
    </row>
    <row r="70" spans="13:70" x14ac:dyDescent="0.25">
      <c r="M70" s="4"/>
      <c r="V70" s="3">
        <v>1</v>
      </c>
      <c r="W70" s="4">
        <v>1</v>
      </c>
      <c r="AG70" s="4"/>
      <c r="AL70" s="4"/>
      <c r="AS70" s="3">
        <f t="shared" si="32"/>
        <v>2</v>
      </c>
      <c r="AT70" s="3">
        <f t="shared" si="33"/>
        <v>1</v>
      </c>
      <c r="AU70" s="3">
        <f t="shared" si="34"/>
        <v>1</v>
      </c>
      <c r="AV70" s="3">
        <f t="shared" si="35"/>
        <v>0</v>
      </c>
      <c r="AW70" s="3">
        <f t="shared" si="36"/>
        <v>0</v>
      </c>
      <c r="AX70" s="3"/>
      <c r="AY70" s="3">
        <f t="shared" si="37"/>
        <v>0</v>
      </c>
      <c r="AZ70" s="3">
        <f t="shared" si="38"/>
        <v>2</v>
      </c>
      <c r="BA70" s="3">
        <f t="shared" si="39"/>
        <v>0</v>
      </c>
      <c r="BB70" s="3">
        <f t="shared" si="40"/>
        <v>0</v>
      </c>
      <c r="BC70" s="3">
        <f t="shared" si="41"/>
        <v>0</v>
      </c>
      <c r="BD70" s="1">
        <f t="shared" si="30"/>
        <v>16000</v>
      </c>
      <c r="BE70" s="1">
        <f>COUNTIF($BD$3:BD70,BD70)</f>
        <v>1</v>
      </c>
      <c r="BF70" s="3" t="str">
        <f t="shared" si="31"/>
        <v>ooooooo</v>
      </c>
      <c r="BG70" s="3" t="str">
        <f t="shared" si="42"/>
        <v/>
      </c>
      <c r="BH70" s="2" t="s">
        <v>135</v>
      </c>
      <c r="BJ70" s="2">
        <f t="shared" si="43"/>
        <v>196608</v>
      </c>
      <c r="BK70" s="2">
        <v>8800</v>
      </c>
      <c r="BL70" s="2" t="s">
        <v>124</v>
      </c>
      <c r="BM70" s="2" t="s">
        <v>121</v>
      </c>
      <c r="BN70" s="2">
        <v>22211</v>
      </c>
      <c r="BR70" s="16">
        <f>COUNTIF('5Var P_Function'!$E$1:'5Var P_Function'!$E$203,$BK70)</f>
        <v>1</v>
      </c>
    </row>
    <row r="71" spans="13:70" x14ac:dyDescent="0.25">
      <c r="M71" s="4"/>
      <c r="V71" s="3">
        <v>1</v>
      </c>
      <c r="W71" s="4">
        <v>1</v>
      </c>
      <c r="AG71" s="4"/>
      <c r="AH71" s="3">
        <v>1</v>
      </c>
      <c r="AL71" s="4"/>
      <c r="AS71" s="3">
        <f t="shared" si="32"/>
        <v>2</v>
      </c>
      <c r="AT71" s="3">
        <f t="shared" si="33"/>
        <v>2</v>
      </c>
      <c r="AU71" s="3">
        <f t="shared" si="34"/>
        <v>2</v>
      </c>
      <c r="AV71" s="3">
        <f t="shared" si="35"/>
        <v>1</v>
      </c>
      <c r="AW71" s="3">
        <f t="shared" si="36"/>
        <v>1</v>
      </c>
      <c r="AX71" s="3"/>
      <c r="AY71" s="3">
        <f t="shared" si="37"/>
        <v>0</v>
      </c>
      <c r="AZ71" s="3">
        <f t="shared" si="38"/>
        <v>2</v>
      </c>
      <c r="BA71" s="3">
        <f t="shared" si="39"/>
        <v>0</v>
      </c>
      <c r="BB71" s="3">
        <f t="shared" si="40"/>
        <v>1</v>
      </c>
      <c r="BC71" s="3">
        <f t="shared" si="41"/>
        <v>0</v>
      </c>
      <c r="BD71" s="1">
        <f t="shared" ref="BD71:BD78" si="44">BC71+20*BB71+400*BA71+8000*AZ71+160000*AY71</f>
        <v>16020</v>
      </c>
      <c r="BE71" s="1">
        <f>COUNTIF($BD$3:BD71,BD71)</f>
        <v>1</v>
      </c>
      <c r="BF71" s="3" t="str">
        <f t="shared" si="31"/>
        <v>ooooooo</v>
      </c>
      <c r="BG71" s="3" t="str">
        <f t="shared" si="42"/>
        <v/>
      </c>
      <c r="BH71" s="2" t="s">
        <v>135</v>
      </c>
      <c r="BJ71" s="2">
        <f t="shared" si="43"/>
        <v>196640</v>
      </c>
      <c r="BK71" s="2">
        <v>8820</v>
      </c>
      <c r="BL71" s="2" t="s">
        <v>125</v>
      </c>
      <c r="BR71" s="16">
        <f>COUNTIF('5Var P_Function'!$E$1:'5Var P_Function'!$E$203,$BK71)</f>
        <v>1</v>
      </c>
    </row>
    <row r="72" spans="13:70" x14ac:dyDescent="0.25">
      <c r="M72" s="4"/>
      <c r="V72" s="3">
        <v>1</v>
      </c>
      <c r="W72" s="4">
        <v>1</v>
      </c>
      <c r="AD72" s="3">
        <v>1</v>
      </c>
      <c r="AG72" s="4"/>
      <c r="AL72" s="4"/>
      <c r="AS72" s="3">
        <f t="shared" si="32"/>
        <v>2</v>
      </c>
      <c r="AT72" s="3">
        <f t="shared" si="33"/>
        <v>2</v>
      </c>
      <c r="AU72" s="3">
        <f t="shared" si="34"/>
        <v>2</v>
      </c>
      <c r="AV72" s="3">
        <f t="shared" si="35"/>
        <v>1</v>
      </c>
      <c r="AW72" s="3">
        <f t="shared" si="36"/>
        <v>0</v>
      </c>
      <c r="AX72" s="3"/>
      <c r="AY72" s="3">
        <f t="shared" si="37"/>
        <v>0</v>
      </c>
      <c r="AZ72" s="3">
        <f t="shared" si="38"/>
        <v>2</v>
      </c>
      <c r="BA72" s="3">
        <f t="shared" si="39"/>
        <v>1</v>
      </c>
      <c r="BB72" s="3">
        <f t="shared" si="40"/>
        <v>0</v>
      </c>
      <c r="BC72" s="3">
        <f t="shared" si="41"/>
        <v>0</v>
      </c>
      <c r="BD72" s="1">
        <f t="shared" si="44"/>
        <v>16400</v>
      </c>
      <c r="BE72" s="1">
        <f>COUNTIF($BD$3:BD72,BD72)</f>
        <v>1</v>
      </c>
      <c r="BF72" s="3" t="str">
        <f t="shared" si="31"/>
        <v>ooooooo</v>
      </c>
      <c r="BG72" s="3" t="str">
        <f t="shared" si="42"/>
        <v/>
      </c>
      <c r="BH72" s="2" t="s">
        <v>135</v>
      </c>
      <c r="BJ72" s="2">
        <f t="shared" si="43"/>
        <v>197120</v>
      </c>
      <c r="BK72" s="2">
        <v>9200</v>
      </c>
      <c r="BL72" s="2">
        <v>33221</v>
      </c>
      <c r="BM72" s="2">
        <v>32222</v>
      </c>
      <c r="BR72" s="16">
        <f>COUNTIF('5Var P_Function'!$E$1:'5Var P_Function'!$E$203,$BK72)</f>
        <v>1</v>
      </c>
    </row>
    <row r="73" spans="13:70" x14ac:dyDescent="0.25">
      <c r="M73" s="4"/>
      <c r="V73" s="3">
        <v>1</v>
      </c>
      <c r="W73" s="4">
        <v>1</v>
      </c>
      <c r="Z73" s="3">
        <v>1</v>
      </c>
      <c r="AG73" s="4"/>
      <c r="AL73" s="4"/>
      <c r="AS73" s="3">
        <f t="shared" si="32"/>
        <v>3</v>
      </c>
      <c r="AT73" s="3">
        <f t="shared" si="33"/>
        <v>1</v>
      </c>
      <c r="AU73" s="3">
        <f t="shared" si="34"/>
        <v>1</v>
      </c>
      <c r="AV73" s="3">
        <f t="shared" si="35"/>
        <v>1</v>
      </c>
      <c r="AW73" s="3">
        <f t="shared" si="36"/>
        <v>1</v>
      </c>
      <c r="AX73" s="3"/>
      <c r="AY73" s="3">
        <f t="shared" si="37"/>
        <v>0</v>
      </c>
      <c r="AZ73" s="3">
        <f t="shared" si="38"/>
        <v>2</v>
      </c>
      <c r="BA73" s="3">
        <f t="shared" si="39"/>
        <v>1</v>
      </c>
      <c r="BB73" s="3">
        <f t="shared" si="40"/>
        <v>0</v>
      </c>
      <c r="BC73" s="3">
        <f t="shared" si="41"/>
        <v>0</v>
      </c>
      <c r="BD73" s="1">
        <f t="shared" si="44"/>
        <v>16400</v>
      </c>
      <c r="BE73" s="1">
        <f>COUNTIF($BD$3:BD73,BD73)</f>
        <v>2</v>
      </c>
      <c r="BF73" s="3" t="str">
        <f t="shared" si="31"/>
        <v>ooooooo</v>
      </c>
      <c r="BG73" s="3" t="str">
        <f t="shared" si="42"/>
        <v/>
      </c>
      <c r="BH73" s="2" t="s">
        <v>150</v>
      </c>
      <c r="BJ73" s="2">
        <f t="shared" si="43"/>
        <v>204800</v>
      </c>
      <c r="BK73" s="2">
        <v>9600</v>
      </c>
      <c r="BL73" s="2" t="s">
        <v>138</v>
      </c>
      <c r="BM73" s="2">
        <v>43322</v>
      </c>
      <c r="BN73" s="2">
        <v>33332</v>
      </c>
      <c r="BR73" s="16">
        <f>COUNTIF('5Var P_Function'!$E$1:'5Var P_Function'!$E$203,$BK73)</f>
        <v>1</v>
      </c>
    </row>
    <row r="74" spans="13:70" x14ac:dyDescent="0.25">
      <c r="M74" s="4"/>
      <c r="V74" s="3">
        <v>1</v>
      </c>
      <c r="W74" s="4">
        <v>1</v>
      </c>
      <c r="Z74" s="3">
        <v>1</v>
      </c>
      <c r="AG74" s="4"/>
      <c r="AH74" s="3">
        <v>1</v>
      </c>
      <c r="AL74" s="4"/>
      <c r="AS74" s="3">
        <f t="shared" si="32"/>
        <v>3</v>
      </c>
      <c r="AT74" s="3">
        <f t="shared" si="33"/>
        <v>2</v>
      </c>
      <c r="AU74" s="3">
        <f t="shared" si="34"/>
        <v>2</v>
      </c>
      <c r="AV74" s="3">
        <f t="shared" si="35"/>
        <v>2</v>
      </c>
      <c r="AW74" s="3">
        <f t="shared" si="36"/>
        <v>2</v>
      </c>
      <c r="AX74" s="3"/>
      <c r="AY74" s="3">
        <f t="shared" si="37"/>
        <v>0</v>
      </c>
      <c r="AZ74" s="3">
        <f t="shared" si="38"/>
        <v>2</v>
      </c>
      <c r="BA74" s="3">
        <f t="shared" si="39"/>
        <v>1</v>
      </c>
      <c r="BB74" s="3">
        <f t="shared" si="40"/>
        <v>1</v>
      </c>
      <c r="BC74" s="3">
        <f t="shared" si="41"/>
        <v>0</v>
      </c>
      <c r="BD74" s="1">
        <f t="shared" si="44"/>
        <v>16420</v>
      </c>
      <c r="BE74" s="1">
        <f>COUNTIF($BD$3:BD74,BD74)</f>
        <v>1</v>
      </c>
      <c r="BF74" s="3" t="str">
        <f t="shared" si="31"/>
        <v>ooooooo</v>
      </c>
      <c r="BG74" s="3" t="str">
        <f t="shared" si="42"/>
        <v/>
      </c>
      <c r="BH74" s="2" t="s">
        <v>137</v>
      </c>
      <c r="BJ74" s="2">
        <f t="shared" si="43"/>
        <v>204832</v>
      </c>
      <c r="BK74" s="2">
        <v>10000</v>
      </c>
      <c r="BL74" s="2" t="s">
        <v>142</v>
      </c>
      <c r="BM74" s="2">
        <v>44333</v>
      </c>
      <c r="BR74" s="16">
        <f>COUNTIF('5Var P_Function'!$E$1:'5Var P_Function'!$E$203,$BK74)</f>
        <v>1</v>
      </c>
    </row>
    <row r="75" spans="13:70" x14ac:dyDescent="0.25">
      <c r="M75" s="4"/>
      <c r="V75" s="3">
        <v>1</v>
      </c>
      <c r="W75" s="4">
        <v>1</v>
      </c>
      <c r="Z75" s="3">
        <v>1</v>
      </c>
      <c r="AD75" s="3">
        <v>1</v>
      </c>
      <c r="AG75" s="4"/>
      <c r="AL75" s="4"/>
      <c r="AS75" s="3">
        <f t="shared" si="32"/>
        <v>3</v>
      </c>
      <c r="AT75" s="3">
        <f t="shared" si="33"/>
        <v>2</v>
      </c>
      <c r="AU75" s="3">
        <f t="shared" si="34"/>
        <v>2</v>
      </c>
      <c r="AV75" s="3">
        <f t="shared" si="35"/>
        <v>2</v>
      </c>
      <c r="AW75" s="3">
        <f t="shared" si="36"/>
        <v>1</v>
      </c>
      <c r="AX75" s="3"/>
      <c r="AY75" s="3">
        <f t="shared" si="37"/>
        <v>0</v>
      </c>
      <c r="AZ75" s="3">
        <f t="shared" si="38"/>
        <v>2</v>
      </c>
      <c r="BA75" s="3">
        <f t="shared" si="39"/>
        <v>2</v>
      </c>
      <c r="BB75" s="3">
        <f t="shared" si="40"/>
        <v>0</v>
      </c>
      <c r="BC75" s="3">
        <f t="shared" si="41"/>
        <v>0</v>
      </c>
      <c r="BD75" s="1">
        <f t="shared" si="44"/>
        <v>16800</v>
      </c>
      <c r="BE75" s="1">
        <f>COUNTIF($BD$3:BD75,BD75)</f>
        <v>1</v>
      </c>
      <c r="BF75" s="3" t="str">
        <f t="shared" si="31"/>
        <v>ooooooo</v>
      </c>
      <c r="BG75" s="3" t="str">
        <f t="shared" si="42"/>
        <v/>
      </c>
      <c r="BH75" s="2" t="s">
        <v>135</v>
      </c>
      <c r="BJ75" s="2">
        <f t="shared" si="43"/>
        <v>205312</v>
      </c>
      <c r="BK75" s="2">
        <v>10400</v>
      </c>
      <c r="BL75" s="2" t="s">
        <v>140</v>
      </c>
      <c r="BM75" s="2" t="s">
        <v>139</v>
      </c>
      <c r="BR75" s="16">
        <f>COUNTIF('5Var P_Function'!$E$1:'5Var P_Function'!$E$203,$BK75)</f>
        <v>1</v>
      </c>
    </row>
    <row r="76" spans="13:70" x14ac:dyDescent="0.25">
      <c r="M76" s="4"/>
      <c r="V76" s="3">
        <v>1</v>
      </c>
      <c r="W76" s="4">
        <v>1</v>
      </c>
      <c r="Z76" s="3">
        <v>1</v>
      </c>
      <c r="AA76" s="3">
        <v>1</v>
      </c>
      <c r="AD76" s="3">
        <v>1</v>
      </c>
      <c r="AG76" s="4"/>
      <c r="AL76" s="4"/>
      <c r="AS76" s="3">
        <f t="shared" si="32"/>
        <v>3</v>
      </c>
      <c r="AT76" s="3">
        <f t="shared" si="33"/>
        <v>3</v>
      </c>
      <c r="AU76" s="3">
        <f t="shared" si="34"/>
        <v>3</v>
      </c>
      <c r="AV76" s="3">
        <f t="shared" si="35"/>
        <v>2</v>
      </c>
      <c r="AW76" s="3">
        <f t="shared" si="36"/>
        <v>2</v>
      </c>
      <c r="AX76" s="3"/>
      <c r="AY76" s="3">
        <f t="shared" si="37"/>
        <v>0</v>
      </c>
      <c r="AZ76" s="3">
        <f t="shared" si="38"/>
        <v>2</v>
      </c>
      <c r="BA76" s="3">
        <f t="shared" si="39"/>
        <v>3</v>
      </c>
      <c r="BB76" s="3">
        <f t="shared" si="40"/>
        <v>0</v>
      </c>
      <c r="BC76" s="3">
        <f t="shared" si="41"/>
        <v>0</v>
      </c>
      <c r="BD76" s="1">
        <f t="shared" si="44"/>
        <v>17200</v>
      </c>
      <c r="BE76" s="1">
        <f>COUNTIF($BD$3:BD76,BD76)</f>
        <v>1</v>
      </c>
      <c r="BF76" s="3" t="str">
        <f t="shared" si="31"/>
        <v>ooooooo</v>
      </c>
      <c r="BG76" s="3" t="str">
        <f t="shared" si="42"/>
        <v/>
      </c>
      <c r="BH76" s="2" t="s">
        <v>152</v>
      </c>
      <c r="BJ76" s="2">
        <f t="shared" si="43"/>
        <v>209408</v>
      </c>
      <c r="BK76" s="2">
        <v>10800</v>
      </c>
      <c r="BL76" s="2" t="s">
        <v>168</v>
      </c>
      <c r="BR76" s="16">
        <f>COUNTIF('5Var P_Function'!$E$1:'5Var P_Function'!$E$203,$BK76)</f>
        <v>1</v>
      </c>
    </row>
    <row r="77" spans="13:70" x14ac:dyDescent="0.25">
      <c r="M77" s="4"/>
      <c r="V77" s="3">
        <v>1</v>
      </c>
      <c r="W77" s="4">
        <v>1</v>
      </c>
      <c r="Y77" s="3">
        <v>1</v>
      </c>
      <c r="AG77" s="4"/>
      <c r="AL77" s="4"/>
      <c r="AS77" s="3">
        <f t="shared" si="32"/>
        <v>2</v>
      </c>
      <c r="AT77" s="3">
        <f t="shared" si="33"/>
        <v>2</v>
      </c>
      <c r="AU77" s="3">
        <f t="shared" si="34"/>
        <v>1</v>
      </c>
      <c r="AV77" s="3">
        <f t="shared" si="35"/>
        <v>1</v>
      </c>
      <c r="AW77" s="3">
        <f t="shared" si="36"/>
        <v>1</v>
      </c>
      <c r="AX77" s="3"/>
      <c r="AY77" s="3">
        <f t="shared" si="37"/>
        <v>0</v>
      </c>
      <c r="AZ77" s="3">
        <f t="shared" si="38"/>
        <v>2</v>
      </c>
      <c r="BA77" s="3">
        <f t="shared" si="39"/>
        <v>1</v>
      </c>
      <c r="BB77" s="3">
        <f t="shared" si="40"/>
        <v>0</v>
      </c>
      <c r="BC77" s="3">
        <f t="shared" si="41"/>
        <v>0</v>
      </c>
      <c r="BD77" s="1">
        <f t="shared" si="44"/>
        <v>16400</v>
      </c>
      <c r="BE77" s="1">
        <f>COUNTIF($BD$3:BD77,BD77)</f>
        <v>3</v>
      </c>
      <c r="BF77" s="3" t="str">
        <f t="shared" si="31"/>
        <v>ooooooo</v>
      </c>
      <c r="BG77" s="3" t="str">
        <f t="shared" si="42"/>
        <v/>
      </c>
      <c r="BH77" s="2" t="s">
        <v>135</v>
      </c>
      <c r="BJ77" s="2">
        <f t="shared" si="43"/>
        <v>212992</v>
      </c>
      <c r="BK77" s="2">
        <v>16000</v>
      </c>
      <c r="BL77" s="2" t="s">
        <v>144</v>
      </c>
      <c r="BM77" s="2" t="s">
        <v>145</v>
      </c>
      <c r="BR77" s="16">
        <f>COUNTIF('5Var P_Function'!$E$1:'5Var P_Function'!$E$203,$BK77)</f>
        <v>1</v>
      </c>
    </row>
    <row r="78" spans="13:70" x14ac:dyDescent="0.25">
      <c r="M78" s="4"/>
      <c r="V78" s="3">
        <v>1</v>
      </c>
      <c r="W78" s="4">
        <v>1</v>
      </c>
      <c r="X78" s="3">
        <v>1</v>
      </c>
      <c r="Y78" s="3">
        <v>1</v>
      </c>
      <c r="AG78" s="4"/>
      <c r="AL78" s="4"/>
      <c r="AS78" s="3">
        <f t="shared" si="32"/>
        <v>2</v>
      </c>
      <c r="AT78" s="3">
        <f t="shared" si="33"/>
        <v>2</v>
      </c>
      <c r="AU78" s="3">
        <f t="shared" si="34"/>
        <v>2</v>
      </c>
      <c r="AV78" s="3">
        <f t="shared" si="35"/>
        <v>2</v>
      </c>
      <c r="AW78" s="3">
        <f t="shared" si="36"/>
        <v>2</v>
      </c>
      <c r="AX78" s="3"/>
      <c r="AY78" s="3">
        <f t="shared" si="37"/>
        <v>0</v>
      </c>
      <c r="AZ78" s="3">
        <f t="shared" si="38"/>
        <v>2</v>
      </c>
      <c r="BA78" s="3">
        <f t="shared" si="39"/>
        <v>2</v>
      </c>
      <c r="BB78" s="3">
        <f t="shared" si="40"/>
        <v>0</v>
      </c>
      <c r="BC78" s="3">
        <f t="shared" si="41"/>
        <v>0</v>
      </c>
      <c r="BD78" s="1">
        <f t="shared" si="44"/>
        <v>16800</v>
      </c>
      <c r="BE78" s="1">
        <f>COUNTIF($BD$3:BD78,BD78)</f>
        <v>2</v>
      </c>
      <c r="BF78" s="3" t="str">
        <f t="shared" si="31"/>
        <v>ooooooo</v>
      </c>
      <c r="BG78" s="3" t="str">
        <f t="shared" si="42"/>
        <v/>
      </c>
      <c r="BH78" s="2" t="s">
        <v>134</v>
      </c>
      <c r="BJ78" s="2">
        <f t="shared" si="43"/>
        <v>245760</v>
      </c>
      <c r="BK78" s="2">
        <v>16020</v>
      </c>
      <c r="BL78" s="2" t="s">
        <v>146</v>
      </c>
      <c r="BR78" s="16">
        <f>COUNTIF('5Var P_Function'!$E$1:'5Var P_Function'!$E$203,$BK78)</f>
        <v>1</v>
      </c>
    </row>
    <row r="79" spans="13:70" x14ac:dyDescent="0.25">
      <c r="M79" s="4"/>
      <c r="U79" s="3">
        <v>1</v>
      </c>
      <c r="W79" s="4"/>
      <c r="AB79" s="3">
        <v>1</v>
      </c>
      <c r="AC79" s="3">
        <v>1</v>
      </c>
      <c r="AE79" s="3">
        <v>1</v>
      </c>
      <c r="AF79" s="3">
        <v>1</v>
      </c>
      <c r="AG79" s="4"/>
      <c r="AL79" s="4"/>
      <c r="AS79" s="3">
        <f t="shared" si="32"/>
        <v>4</v>
      </c>
      <c r="AT79" s="3">
        <f t="shared" si="33"/>
        <v>3</v>
      </c>
      <c r="AU79" s="3">
        <f t="shared" si="34"/>
        <v>3</v>
      </c>
      <c r="AV79" s="3">
        <f t="shared" si="35"/>
        <v>2</v>
      </c>
      <c r="AW79" s="3">
        <f t="shared" si="36"/>
        <v>2</v>
      </c>
      <c r="AX79" s="3"/>
      <c r="AY79" s="3">
        <f t="shared" si="37"/>
        <v>0</v>
      </c>
      <c r="AZ79" s="3">
        <f t="shared" si="38"/>
        <v>1</v>
      </c>
      <c r="BA79" s="3">
        <f t="shared" si="39"/>
        <v>4</v>
      </c>
      <c r="BB79" s="3">
        <f t="shared" si="40"/>
        <v>0</v>
      </c>
      <c r="BC79" s="3">
        <f t="shared" si="41"/>
        <v>0</v>
      </c>
      <c r="BD79" s="1">
        <f t="shared" ref="BD79:BD90" si="45">BC79+20*BB79+400*BA79+8000*AZ79+160000*AY79</f>
        <v>9600</v>
      </c>
      <c r="BE79" s="1">
        <f>COUNTIF($BD$3:BD79,BD79)</f>
        <v>2</v>
      </c>
      <c r="BF79" s="3" t="str">
        <f>IF(OR(AS79&lt;AT79,AT79&lt;AU79,AU79&lt;AV79,AV79&lt;AW79),"","ooooooo")</f>
        <v>ooooooo</v>
      </c>
      <c r="BG79" s="3" t="str">
        <f t="shared" si="42"/>
        <v/>
      </c>
      <c r="BH79" s="2" t="s">
        <v>134</v>
      </c>
      <c r="BJ79" s="2">
        <f t="shared" si="43"/>
        <v>265600</v>
      </c>
      <c r="BK79" s="2">
        <v>16400</v>
      </c>
      <c r="BL79" s="2" t="s">
        <v>147</v>
      </c>
      <c r="BM79" s="2" t="s">
        <v>148</v>
      </c>
      <c r="BN79" s="2" t="s">
        <v>149</v>
      </c>
      <c r="BR79" s="16">
        <f>COUNTIF('5Var P_Function'!$E$1:'5Var P_Function'!$E$203,$BK79)</f>
        <v>1</v>
      </c>
    </row>
    <row r="80" spans="13:70" x14ac:dyDescent="0.25">
      <c r="M80" s="4"/>
      <c r="U80" s="3">
        <v>1</v>
      </c>
      <c r="W80" s="4"/>
      <c r="Z80" s="3">
        <v>1</v>
      </c>
      <c r="AB80" s="3">
        <v>1</v>
      </c>
      <c r="AF80" s="3">
        <v>1</v>
      </c>
      <c r="AG80" s="4"/>
      <c r="AL80" s="4"/>
      <c r="AS80" s="3">
        <f t="shared" si="32"/>
        <v>3</v>
      </c>
      <c r="AT80" s="3">
        <f t="shared" si="33"/>
        <v>2</v>
      </c>
      <c r="AU80" s="3">
        <f t="shared" si="34"/>
        <v>2</v>
      </c>
      <c r="AV80" s="3">
        <f t="shared" si="35"/>
        <v>2</v>
      </c>
      <c r="AW80" s="3">
        <f t="shared" si="36"/>
        <v>2</v>
      </c>
      <c r="AX80" s="3"/>
      <c r="AY80" s="3">
        <f t="shared" si="37"/>
        <v>0</v>
      </c>
      <c r="AZ80" s="3">
        <f t="shared" si="38"/>
        <v>1</v>
      </c>
      <c r="BA80" s="3">
        <f t="shared" si="39"/>
        <v>3</v>
      </c>
      <c r="BB80" s="3">
        <f t="shared" si="40"/>
        <v>0</v>
      </c>
      <c r="BC80" s="3">
        <f t="shared" si="41"/>
        <v>0</v>
      </c>
      <c r="BD80" s="1">
        <f t="shared" si="45"/>
        <v>9200</v>
      </c>
      <c r="BE80" s="1">
        <f>COUNTIF($BD$3:BD80,BD80)</f>
        <v>3</v>
      </c>
      <c r="BF80" s="3" t="str">
        <f t="shared" si="31"/>
        <v>ooooooo</v>
      </c>
      <c r="BG80" s="3" t="str">
        <f t="shared" si="42"/>
        <v/>
      </c>
      <c r="BH80" s="2" t="s">
        <v>135</v>
      </c>
      <c r="BJ80" s="2">
        <f t="shared" si="43"/>
        <v>272512</v>
      </c>
      <c r="BK80" s="2">
        <v>16420</v>
      </c>
      <c r="BL80" s="2" t="s">
        <v>151</v>
      </c>
      <c r="BR80" s="16">
        <f>COUNTIF('5Var P_Function'!$E$1:'5Var P_Function'!$E$203,$BK80)</f>
        <v>1</v>
      </c>
    </row>
    <row r="81" spans="13:70" x14ac:dyDescent="0.25">
      <c r="M81" s="4"/>
      <c r="U81" s="3">
        <v>1</v>
      </c>
      <c r="W81" s="4"/>
      <c r="Z81" s="3">
        <v>1</v>
      </c>
      <c r="AB81" s="3">
        <v>1</v>
      </c>
      <c r="AC81" s="3">
        <v>1</v>
      </c>
      <c r="AE81" s="3">
        <v>1</v>
      </c>
      <c r="AF81" s="3">
        <v>1</v>
      </c>
      <c r="AG81" s="4"/>
      <c r="AL81" s="4"/>
      <c r="AS81" s="3">
        <f t="shared" si="32"/>
        <v>5</v>
      </c>
      <c r="AT81" s="3">
        <f t="shared" si="33"/>
        <v>3</v>
      </c>
      <c r="AU81" s="3">
        <f t="shared" si="34"/>
        <v>3</v>
      </c>
      <c r="AV81" s="3">
        <f t="shared" si="35"/>
        <v>3</v>
      </c>
      <c r="AW81" s="3">
        <f t="shared" si="36"/>
        <v>3</v>
      </c>
      <c r="AX81" s="3"/>
      <c r="AY81" s="3">
        <f t="shared" si="37"/>
        <v>0</v>
      </c>
      <c r="AZ81" s="3">
        <f t="shared" si="38"/>
        <v>1</v>
      </c>
      <c r="BA81" s="3">
        <f t="shared" si="39"/>
        <v>5</v>
      </c>
      <c r="BB81" s="3">
        <f t="shared" si="40"/>
        <v>0</v>
      </c>
      <c r="BC81" s="3">
        <f t="shared" si="41"/>
        <v>0</v>
      </c>
      <c r="BD81" s="1">
        <f t="shared" si="45"/>
        <v>10000</v>
      </c>
      <c r="BE81" s="1">
        <f>COUNTIF($BD$3:BD81,BD81)</f>
        <v>2</v>
      </c>
      <c r="BF81" s="3" t="str">
        <f t="shared" si="31"/>
        <v>ooooooo</v>
      </c>
      <c r="BG81" s="3" t="str">
        <f t="shared" si="42"/>
        <v/>
      </c>
      <c r="BH81" s="2" t="s">
        <v>135</v>
      </c>
      <c r="BJ81" s="2">
        <f t="shared" si="43"/>
        <v>273792</v>
      </c>
      <c r="BK81" s="2">
        <v>16800</v>
      </c>
      <c r="BL81" s="2">
        <v>32221</v>
      </c>
      <c r="BM81" s="2">
        <v>22222</v>
      </c>
      <c r="BR81" s="16">
        <f>COUNTIF('5Var P_Function'!$E$1:'5Var P_Function'!$E$203,$BK81)</f>
        <v>1</v>
      </c>
    </row>
    <row r="82" spans="13:70" x14ac:dyDescent="0.25">
      <c r="M82" s="4"/>
      <c r="U82" s="3">
        <v>1</v>
      </c>
      <c r="W82" s="4">
        <v>1</v>
      </c>
      <c r="Z82" s="3">
        <v>1</v>
      </c>
      <c r="AE82" s="3">
        <v>1</v>
      </c>
      <c r="AG82" s="4"/>
      <c r="AL82" s="4"/>
      <c r="AS82" s="3">
        <f t="shared" si="32"/>
        <v>3</v>
      </c>
      <c r="AT82" s="3">
        <f t="shared" si="33"/>
        <v>2</v>
      </c>
      <c r="AU82" s="3">
        <f t="shared" si="34"/>
        <v>2</v>
      </c>
      <c r="AV82" s="3">
        <f t="shared" si="35"/>
        <v>2</v>
      </c>
      <c r="AW82" s="3">
        <f t="shared" si="36"/>
        <v>1</v>
      </c>
      <c r="AX82" s="3"/>
      <c r="AY82" s="3">
        <f t="shared" si="37"/>
        <v>0</v>
      </c>
      <c r="AZ82" s="3">
        <f t="shared" si="38"/>
        <v>2</v>
      </c>
      <c r="BA82" s="3">
        <f t="shared" si="39"/>
        <v>2</v>
      </c>
      <c r="BB82" s="3">
        <f t="shared" si="40"/>
        <v>0</v>
      </c>
      <c r="BC82" s="3">
        <f t="shared" si="41"/>
        <v>0</v>
      </c>
      <c r="BD82" s="1">
        <f t="shared" si="45"/>
        <v>16800</v>
      </c>
      <c r="BE82" s="1">
        <f>COUNTIF($BD$3:BD82,BD82)</f>
        <v>3</v>
      </c>
      <c r="BF82" s="3" t="str">
        <f t="shared" si="31"/>
        <v>ooooooo</v>
      </c>
      <c r="BG82" s="3" t="str">
        <f t="shared" si="42"/>
        <v/>
      </c>
      <c r="BH82" s="2" t="s">
        <v>135</v>
      </c>
      <c r="BJ82" s="2">
        <f t="shared" si="43"/>
        <v>336128</v>
      </c>
      <c r="BK82" s="2">
        <v>17200</v>
      </c>
      <c r="BL82" s="2" t="s">
        <v>155</v>
      </c>
      <c r="BM82" s="2">
        <v>33322</v>
      </c>
      <c r="BR82" s="16">
        <f>COUNTIF('5Var P_Function'!$E$1:'5Var P_Function'!$E$203,$BK82)</f>
        <v>1</v>
      </c>
    </row>
    <row r="83" spans="13:70" x14ac:dyDescent="0.25">
      <c r="M83" s="4"/>
      <c r="U83" s="3">
        <v>1</v>
      </c>
      <c r="W83" s="4">
        <v>1</v>
      </c>
      <c r="Y83" s="3">
        <v>1</v>
      </c>
      <c r="Z83" s="3">
        <v>1</v>
      </c>
      <c r="AB83" s="3">
        <v>1</v>
      </c>
      <c r="AE83" s="3">
        <v>1</v>
      </c>
      <c r="AG83" s="4"/>
      <c r="AL83" s="4"/>
      <c r="AS83" s="3">
        <f t="shared" si="32"/>
        <v>4</v>
      </c>
      <c r="AT83" s="3">
        <f t="shared" si="33"/>
        <v>3</v>
      </c>
      <c r="AU83" s="3">
        <f t="shared" si="34"/>
        <v>3</v>
      </c>
      <c r="AV83" s="3">
        <f t="shared" si="35"/>
        <v>3</v>
      </c>
      <c r="AW83" s="3">
        <f t="shared" si="36"/>
        <v>3</v>
      </c>
      <c r="AX83" s="3"/>
      <c r="AY83" s="3">
        <f t="shared" si="37"/>
        <v>0</v>
      </c>
      <c r="AZ83" s="3">
        <f t="shared" si="38"/>
        <v>2</v>
      </c>
      <c r="BA83" s="3">
        <f t="shared" si="39"/>
        <v>4</v>
      </c>
      <c r="BB83" s="3">
        <f t="shared" si="40"/>
        <v>0</v>
      </c>
      <c r="BC83" s="3">
        <f t="shared" si="41"/>
        <v>0</v>
      </c>
      <c r="BD83" s="1">
        <f t="shared" si="45"/>
        <v>17600</v>
      </c>
      <c r="BE83" s="1">
        <f>COUNTIF($BD$3:BD83,BD83)</f>
        <v>1</v>
      </c>
      <c r="BF83" s="3" t="str">
        <f t="shared" si="31"/>
        <v>ooooooo</v>
      </c>
      <c r="BG83" s="3" t="str">
        <f t="shared" si="42"/>
        <v/>
      </c>
      <c r="BH83" s="2" t="s">
        <v>136</v>
      </c>
      <c r="BJ83" s="2">
        <f t="shared" si="43"/>
        <v>354560</v>
      </c>
      <c r="BK83" s="2">
        <v>17600</v>
      </c>
      <c r="BL83" s="2" t="s">
        <v>156</v>
      </c>
      <c r="BM83" s="2">
        <v>43333</v>
      </c>
      <c r="BR83" s="16">
        <f>COUNTIF('5Var P_Function'!$E$1:'5Var P_Function'!$E$203,$BK83)</f>
        <v>1</v>
      </c>
    </row>
    <row r="84" spans="13:70" x14ac:dyDescent="0.25">
      <c r="M84" s="4"/>
      <c r="U84" s="3">
        <v>1</v>
      </c>
      <c r="V84" s="3">
        <v>1</v>
      </c>
      <c r="W84" s="4"/>
      <c r="Z84" s="3">
        <v>1</v>
      </c>
      <c r="AC84" s="3">
        <v>1</v>
      </c>
      <c r="AF84" s="3">
        <v>1</v>
      </c>
      <c r="AG84" s="4"/>
      <c r="AL84" s="4"/>
      <c r="AS84" s="3">
        <f t="shared" si="32"/>
        <v>4</v>
      </c>
      <c r="AT84" s="3">
        <f t="shared" si="33"/>
        <v>3</v>
      </c>
      <c r="AU84" s="3">
        <f t="shared" si="34"/>
        <v>2</v>
      </c>
      <c r="AV84" s="3">
        <f t="shared" si="35"/>
        <v>2</v>
      </c>
      <c r="AW84" s="3">
        <f t="shared" si="36"/>
        <v>2</v>
      </c>
      <c r="AX84" s="3"/>
      <c r="AY84" s="3">
        <f t="shared" si="37"/>
        <v>0</v>
      </c>
      <c r="AZ84" s="3">
        <f t="shared" si="38"/>
        <v>2</v>
      </c>
      <c r="BA84" s="3">
        <f t="shared" si="39"/>
        <v>3</v>
      </c>
      <c r="BB84" s="3">
        <f t="shared" si="40"/>
        <v>0</v>
      </c>
      <c r="BC84" s="3">
        <f t="shared" si="41"/>
        <v>0</v>
      </c>
      <c r="BD84" s="1">
        <f t="shared" si="45"/>
        <v>17200</v>
      </c>
      <c r="BE84" s="1">
        <f>COUNTIF($BD$3:BD84,BD84)</f>
        <v>2</v>
      </c>
      <c r="BF84" s="3" t="str">
        <f t="shared" si="31"/>
        <v>ooooooo</v>
      </c>
      <c r="BG84" s="3" t="str">
        <f t="shared" si="42"/>
        <v/>
      </c>
      <c r="BH84" s="2" t="s">
        <v>135</v>
      </c>
      <c r="BJ84" s="2">
        <f t="shared" si="43"/>
        <v>402560</v>
      </c>
      <c r="BK84" s="2">
        <v>18000</v>
      </c>
      <c r="BL84" s="2" t="s">
        <v>165</v>
      </c>
      <c r="BR84" s="16">
        <f>COUNTIF('5Var P_Function'!$E$1:'5Var P_Function'!$E$203,$BK84)</f>
        <v>1</v>
      </c>
    </row>
    <row r="85" spans="13:70" x14ac:dyDescent="0.25">
      <c r="M85" s="4"/>
      <c r="U85" s="3">
        <v>1</v>
      </c>
      <c r="V85" s="3">
        <v>1</v>
      </c>
      <c r="W85" s="4">
        <v>1</v>
      </c>
      <c r="AG85" s="4"/>
      <c r="AL85" s="4"/>
      <c r="AS85" s="3">
        <f t="shared" si="32"/>
        <v>2</v>
      </c>
      <c r="AT85" s="3">
        <f t="shared" si="33"/>
        <v>2</v>
      </c>
      <c r="AU85" s="3">
        <f t="shared" si="34"/>
        <v>2</v>
      </c>
      <c r="AV85" s="3">
        <f t="shared" si="35"/>
        <v>0</v>
      </c>
      <c r="AW85" s="3">
        <f t="shared" si="36"/>
        <v>0</v>
      </c>
      <c r="AX85" s="3"/>
      <c r="AY85" s="3">
        <f t="shared" si="37"/>
        <v>0</v>
      </c>
      <c r="AZ85" s="3">
        <f t="shared" si="38"/>
        <v>3</v>
      </c>
      <c r="BA85" s="3">
        <f t="shared" si="39"/>
        <v>0</v>
      </c>
      <c r="BB85" s="3">
        <f t="shared" si="40"/>
        <v>0</v>
      </c>
      <c r="BC85" s="3">
        <f t="shared" si="41"/>
        <v>0</v>
      </c>
      <c r="BD85" s="1">
        <f t="shared" si="45"/>
        <v>24000</v>
      </c>
      <c r="BE85" s="1">
        <f>COUNTIF($BD$3:BD85,BD85)</f>
        <v>1</v>
      </c>
      <c r="BF85" s="3" t="str">
        <f t="shared" ref="BF85:BF90" si="46">IF(OR(AS85&lt;AT85,AT85&lt;AU85,AU85&lt;AV85,AV85&lt;AW85),"","ooooooo")</f>
        <v>ooooooo</v>
      </c>
      <c r="BG85" s="3" t="str">
        <f t="shared" si="42"/>
        <v/>
      </c>
      <c r="BH85" s="2" t="s">
        <v>135</v>
      </c>
      <c r="BJ85" s="2">
        <f t="shared" si="43"/>
        <v>458752</v>
      </c>
      <c r="BK85" s="2">
        <v>24000</v>
      </c>
      <c r="BL85" s="2" t="s">
        <v>157</v>
      </c>
      <c r="BM85" s="2" t="s">
        <v>158</v>
      </c>
      <c r="BN85" s="2" t="s">
        <v>159</v>
      </c>
      <c r="BO85" s="2" t="s">
        <v>160</v>
      </c>
      <c r="BR85" s="16">
        <f>COUNTIF('5Var P_Function'!$E$1:'5Var P_Function'!$E$203,$BK85)</f>
        <v>1</v>
      </c>
    </row>
    <row r="86" spans="13:70" x14ac:dyDescent="0.25">
      <c r="M86" s="4"/>
      <c r="U86" s="3">
        <v>1</v>
      </c>
      <c r="V86" s="3">
        <v>1</v>
      </c>
      <c r="W86" s="4">
        <v>1</v>
      </c>
      <c r="Z86" s="3">
        <v>1</v>
      </c>
      <c r="AG86" s="4"/>
      <c r="AL86" s="4"/>
      <c r="AS86" s="3">
        <f t="shared" si="32"/>
        <v>3</v>
      </c>
      <c r="AT86" s="3">
        <f t="shared" si="33"/>
        <v>2</v>
      </c>
      <c r="AU86" s="3">
        <f t="shared" si="34"/>
        <v>2</v>
      </c>
      <c r="AV86" s="3">
        <f t="shared" si="35"/>
        <v>1</v>
      </c>
      <c r="AW86" s="3">
        <f t="shared" si="36"/>
        <v>1</v>
      </c>
      <c r="AX86" s="3"/>
      <c r="AY86" s="3">
        <f t="shared" si="37"/>
        <v>0</v>
      </c>
      <c r="AZ86" s="3">
        <f t="shared" si="38"/>
        <v>3</v>
      </c>
      <c r="BA86" s="3">
        <f t="shared" si="39"/>
        <v>1</v>
      </c>
      <c r="BB86" s="3">
        <f t="shared" si="40"/>
        <v>0</v>
      </c>
      <c r="BC86" s="3">
        <f t="shared" si="41"/>
        <v>0</v>
      </c>
      <c r="BD86" s="1">
        <f t="shared" si="45"/>
        <v>24400</v>
      </c>
      <c r="BE86" s="1">
        <f>COUNTIF($BD$3:BD86,BD86)</f>
        <v>1</v>
      </c>
      <c r="BF86" s="3" t="str">
        <f t="shared" si="46"/>
        <v>ooooooo</v>
      </c>
      <c r="BG86" s="3" t="str">
        <f t="shared" si="42"/>
        <v/>
      </c>
      <c r="BH86" s="2" t="s">
        <v>135</v>
      </c>
      <c r="BJ86" s="2">
        <f t="shared" si="43"/>
        <v>466944</v>
      </c>
      <c r="BK86" s="2">
        <v>24020</v>
      </c>
      <c r="BL86" s="2" t="s">
        <v>170</v>
      </c>
      <c r="BR86" s="16">
        <f>COUNTIF('5Var P_Function'!$E$1:'5Var P_Function'!$E$203,$BK86)</f>
        <v>1</v>
      </c>
    </row>
    <row r="87" spans="13:70" x14ac:dyDescent="0.25">
      <c r="M87" s="4"/>
      <c r="U87" s="3">
        <v>1</v>
      </c>
      <c r="V87" s="3">
        <v>1</v>
      </c>
      <c r="W87" s="4">
        <v>1</v>
      </c>
      <c r="Y87" s="3">
        <v>1</v>
      </c>
      <c r="Z87" s="3">
        <v>1</v>
      </c>
      <c r="AG87" s="4"/>
      <c r="AL87" s="4"/>
      <c r="AS87" s="3">
        <f t="shared" si="32"/>
        <v>3</v>
      </c>
      <c r="AT87" s="3">
        <f t="shared" si="33"/>
        <v>3</v>
      </c>
      <c r="AU87" s="3">
        <f t="shared" si="34"/>
        <v>2</v>
      </c>
      <c r="AV87" s="3">
        <f t="shared" si="35"/>
        <v>2</v>
      </c>
      <c r="AW87" s="3">
        <f t="shared" si="36"/>
        <v>2</v>
      </c>
      <c r="AX87" s="3"/>
      <c r="AY87" s="3">
        <f t="shared" si="37"/>
        <v>0</v>
      </c>
      <c r="AZ87" s="3">
        <f t="shared" si="38"/>
        <v>3</v>
      </c>
      <c r="BA87" s="3">
        <f t="shared" si="39"/>
        <v>2</v>
      </c>
      <c r="BB87" s="3">
        <f t="shared" si="40"/>
        <v>0</v>
      </c>
      <c r="BC87" s="3">
        <f t="shared" si="41"/>
        <v>0</v>
      </c>
      <c r="BD87" s="1">
        <f t="shared" si="45"/>
        <v>24800</v>
      </c>
      <c r="BE87" s="1">
        <f>COUNTIF($BD$3:BD87,BD87)</f>
        <v>1</v>
      </c>
      <c r="BF87" s="3" t="str">
        <f t="shared" si="46"/>
        <v>ooooooo</v>
      </c>
      <c r="BG87" s="3" t="str">
        <f t="shared" si="42"/>
        <v/>
      </c>
      <c r="BH87" s="2" t="s">
        <v>169</v>
      </c>
      <c r="BJ87" s="2">
        <f t="shared" si="43"/>
        <v>483328</v>
      </c>
      <c r="BK87" s="2">
        <v>24400</v>
      </c>
      <c r="BL87" s="2" t="s">
        <v>163</v>
      </c>
      <c r="BM87" s="2">
        <v>32211</v>
      </c>
      <c r="BN87" s="2">
        <v>22221</v>
      </c>
      <c r="BR87" s="16">
        <f>COUNTIF('5Var P_Function'!$E$1:'5Var P_Function'!$E$203,$BK87)</f>
        <v>1</v>
      </c>
    </row>
    <row r="88" spans="13:70" x14ac:dyDescent="0.25">
      <c r="M88" s="4"/>
      <c r="U88" s="3">
        <v>1</v>
      </c>
      <c r="V88" s="3">
        <v>1</v>
      </c>
      <c r="W88" s="4">
        <v>1</v>
      </c>
      <c r="X88" s="3">
        <v>1</v>
      </c>
      <c r="Y88" s="3">
        <v>1</v>
      </c>
      <c r="Z88" s="3">
        <v>1</v>
      </c>
      <c r="AG88" s="4"/>
      <c r="AL88" s="4"/>
      <c r="AS88" s="3">
        <f t="shared" si="32"/>
        <v>3</v>
      </c>
      <c r="AT88" s="3">
        <f t="shared" si="33"/>
        <v>3</v>
      </c>
      <c r="AU88" s="3">
        <f t="shared" si="34"/>
        <v>3</v>
      </c>
      <c r="AV88" s="3">
        <f t="shared" si="35"/>
        <v>3</v>
      </c>
      <c r="AW88" s="3">
        <f t="shared" si="36"/>
        <v>3</v>
      </c>
      <c r="AX88" s="3"/>
      <c r="AY88" s="3">
        <f t="shared" si="37"/>
        <v>0</v>
      </c>
      <c r="AZ88" s="3">
        <f t="shared" si="38"/>
        <v>3</v>
      </c>
      <c r="BA88" s="3">
        <f t="shared" si="39"/>
        <v>3</v>
      </c>
      <c r="BB88" s="3">
        <f t="shared" si="40"/>
        <v>0</v>
      </c>
      <c r="BC88" s="3">
        <f t="shared" si="41"/>
        <v>0</v>
      </c>
      <c r="BD88" s="1">
        <f t="shared" si="45"/>
        <v>25200</v>
      </c>
      <c r="BE88" s="1">
        <f>COUNTIF($BD$3:BD88,BD88)</f>
        <v>1</v>
      </c>
      <c r="BF88" s="3" t="str">
        <f t="shared" si="46"/>
        <v>ooooooo</v>
      </c>
      <c r="BG88" s="3" t="str">
        <f t="shared" si="42"/>
        <v/>
      </c>
      <c r="BH88" s="2" t="s">
        <v>174</v>
      </c>
      <c r="BJ88" s="2">
        <f t="shared" si="43"/>
        <v>516096</v>
      </c>
      <c r="BK88" s="2">
        <v>24800</v>
      </c>
      <c r="BL88" s="2" t="s">
        <v>171</v>
      </c>
      <c r="BM88" s="2">
        <v>33222</v>
      </c>
      <c r="BR88" s="16">
        <f>COUNTIF('5Var P_Function'!$E$1:'5Var P_Function'!$E$203,$BK88)</f>
        <v>1</v>
      </c>
    </row>
    <row r="89" spans="13:70" x14ac:dyDescent="0.25">
      <c r="M89" s="4"/>
      <c r="T89" s="3">
        <v>1</v>
      </c>
      <c r="W89" s="4"/>
      <c r="AA89" s="3">
        <v>1</v>
      </c>
      <c r="AG89" s="4">
        <v>1</v>
      </c>
      <c r="AL89" s="4"/>
      <c r="AS89" s="3">
        <f t="shared" si="32"/>
        <v>2</v>
      </c>
      <c r="AT89" s="3">
        <f t="shared" si="33"/>
        <v>2</v>
      </c>
      <c r="AU89" s="3">
        <f t="shared" si="34"/>
        <v>2</v>
      </c>
      <c r="AV89" s="3">
        <f t="shared" si="35"/>
        <v>1</v>
      </c>
      <c r="AW89" s="3">
        <f t="shared" si="36"/>
        <v>1</v>
      </c>
      <c r="AX89" s="3"/>
      <c r="AY89" s="3">
        <f t="shared" si="37"/>
        <v>0</v>
      </c>
      <c r="AZ89" s="3">
        <f t="shared" si="38"/>
        <v>1</v>
      </c>
      <c r="BA89" s="3">
        <f t="shared" si="39"/>
        <v>2</v>
      </c>
      <c r="BB89" s="3">
        <f t="shared" si="40"/>
        <v>0</v>
      </c>
      <c r="BC89" s="3">
        <f t="shared" si="41"/>
        <v>0</v>
      </c>
      <c r="BD89" s="1">
        <f t="shared" si="45"/>
        <v>8800</v>
      </c>
      <c r="BE89" s="1">
        <f>COUNTIF($BD$3:BD89,BD89)</f>
        <v>4</v>
      </c>
      <c r="BF89" s="3" t="str">
        <f t="shared" si="46"/>
        <v>ooooooo</v>
      </c>
      <c r="BG89" s="3" t="str">
        <f t="shared" si="42"/>
        <v/>
      </c>
      <c r="BH89" s="2" t="s">
        <v>134</v>
      </c>
      <c r="BJ89" s="2">
        <f t="shared" si="43"/>
        <v>528448</v>
      </c>
      <c r="BK89" s="2">
        <v>25200</v>
      </c>
      <c r="BL89" s="2">
        <v>33333</v>
      </c>
      <c r="BR89" s="16">
        <f>COUNTIF('5Var P_Function'!$E$1:'5Var P_Function'!$E$203,$BK89)</f>
        <v>1</v>
      </c>
    </row>
    <row r="90" spans="13:70" x14ac:dyDescent="0.25">
      <c r="M90" s="4"/>
      <c r="T90" s="3">
        <v>1</v>
      </c>
      <c r="W90" s="4">
        <v>1</v>
      </c>
      <c r="AA90" s="3">
        <v>1</v>
      </c>
      <c r="AB90" s="3">
        <v>1</v>
      </c>
      <c r="AD90" s="3">
        <v>1</v>
      </c>
      <c r="AG90" s="4"/>
      <c r="AL90" s="4"/>
      <c r="AS90" s="3">
        <f t="shared" si="32"/>
        <v>3</v>
      </c>
      <c r="AT90" s="3">
        <f t="shared" si="33"/>
        <v>3</v>
      </c>
      <c r="AU90" s="3">
        <f t="shared" si="34"/>
        <v>3</v>
      </c>
      <c r="AV90" s="3">
        <f t="shared" si="35"/>
        <v>2</v>
      </c>
      <c r="AW90" s="3">
        <f t="shared" si="36"/>
        <v>2</v>
      </c>
      <c r="AX90" s="3"/>
      <c r="AY90" s="3">
        <f t="shared" si="37"/>
        <v>0</v>
      </c>
      <c r="AZ90" s="3">
        <f t="shared" si="38"/>
        <v>2</v>
      </c>
      <c r="BA90" s="3">
        <f t="shared" si="39"/>
        <v>3</v>
      </c>
      <c r="BB90" s="3">
        <f t="shared" si="40"/>
        <v>0</v>
      </c>
      <c r="BC90" s="3">
        <f t="shared" si="41"/>
        <v>0</v>
      </c>
      <c r="BD90" s="1">
        <f t="shared" si="45"/>
        <v>17200</v>
      </c>
      <c r="BE90" s="1">
        <f>COUNTIF($BD$3:BD90,BD90)</f>
        <v>3</v>
      </c>
      <c r="BF90" s="3" t="str">
        <f t="shared" si="46"/>
        <v>ooooooo</v>
      </c>
      <c r="BG90" s="3" t="str">
        <f t="shared" si="42"/>
        <v/>
      </c>
      <c r="BH90" s="2" t="s">
        <v>135</v>
      </c>
      <c r="BJ90" s="2">
        <f t="shared" si="43"/>
        <v>596480</v>
      </c>
      <c r="BK90" s="2">
        <v>25600</v>
      </c>
      <c r="BL90" s="2" t="s">
        <v>178</v>
      </c>
      <c r="BR90" s="16">
        <f>COUNTIF('5Var P_Function'!$E$1:'5Var P_Function'!$E$203,$BK90)</f>
        <v>1</v>
      </c>
    </row>
    <row r="91" spans="13:70" x14ac:dyDescent="0.25">
      <c r="M91" s="4"/>
      <c r="T91" s="3">
        <v>1</v>
      </c>
      <c r="V91" s="3">
        <v>1</v>
      </c>
      <c r="W91" s="4">
        <v>1</v>
      </c>
      <c r="AG91" s="4"/>
      <c r="AL91" s="4"/>
      <c r="AS91" s="3">
        <f t="shared" si="32"/>
        <v>3</v>
      </c>
      <c r="AT91" s="3">
        <f t="shared" si="33"/>
        <v>1</v>
      </c>
      <c r="AU91" s="3">
        <f t="shared" si="34"/>
        <v>1</v>
      </c>
      <c r="AV91" s="3">
        <f t="shared" si="35"/>
        <v>1</v>
      </c>
      <c r="AW91" s="3">
        <f t="shared" si="36"/>
        <v>0</v>
      </c>
      <c r="AX91" s="3"/>
      <c r="AY91" s="3">
        <f t="shared" si="37"/>
        <v>0</v>
      </c>
      <c r="AZ91" s="3">
        <f t="shared" si="38"/>
        <v>3</v>
      </c>
      <c r="BA91" s="3">
        <f t="shared" si="39"/>
        <v>0</v>
      </c>
      <c r="BB91" s="3">
        <f t="shared" si="40"/>
        <v>0</v>
      </c>
      <c r="BC91" s="3">
        <f t="shared" si="41"/>
        <v>0</v>
      </c>
      <c r="BD91" s="1">
        <f t="shared" ref="BD91:BD98" si="47">BC91+20*BB91+400*BA91+8000*AZ91+160000*AY91</f>
        <v>24000</v>
      </c>
      <c r="BE91" s="1">
        <f>COUNTIF($BD$3:BD91,BD91)</f>
        <v>2</v>
      </c>
      <c r="BF91" s="3" t="str">
        <f t="shared" ref="BF91:BF98" si="48">IF(OR(AS91&lt;AT91,AT91&lt;AU91,AU91&lt;AV91,AV91&lt;AW91),"","ooooooo")</f>
        <v>ooooooo</v>
      </c>
      <c r="BG91" s="3" t="str">
        <f t="shared" si="42"/>
        <v/>
      </c>
      <c r="BH91" s="2" t="s">
        <v>161</v>
      </c>
      <c r="BJ91" s="2">
        <f t="shared" si="43"/>
        <v>720896</v>
      </c>
      <c r="BK91" s="2">
        <v>32000</v>
      </c>
      <c r="BL91" s="2" t="s">
        <v>179</v>
      </c>
      <c r="BM91" s="2" t="s">
        <v>180</v>
      </c>
      <c r="BN91" s="2" t="s">
        <v>181</v>
      </c>
      <c r="BO91" s="2" t="s">
        <v>182</v>
      </c>
      <c r="BP91" s="2">
        <v>22211</v>
      </c>
      <c r="BR91" s="16">
        <f>COUNTIF('5Var P_Function'!$E$1:'5Var P_Function'!$E$203,$BK91)</f>
        <v>1</v>
      </c>
    </row>
    <row r="92" spans="13:70" x14ac:dyDescent="0.25">
      <c r="M92" s="4"/>
      <c r="T92" s="3">
        <v>1</v>
      </c>
      <c r="V92" s="3">
        <v>1</v>
      </c>
      <c r="W92" s="4">
        <v>1</v>
      </c>
      <c r="AG92" s="4"/>
      <c r="AH92" s="3">
        <v>1</v>
      </c>
      <c r="AL92" s="4"/>
      <c r="AS92" s="3">
        <f t="shared" si="32"/>
        <v>3</v>
      </c>
      <c r="AT92" s="3">
        <f t="shared" si="33"/>
        <v>2</v>
      </c>
      <c r="AU92" s="3">
        <f t="shared" si="34"/>
        <v>2</v>
      </c>
      <c r="AV92" s="3">
        <f t="shared" si="35"/>
        <v>2</v>
      </c>
      <c r="AW92" s="3">
        <f t="shared" si="36"/>
        <v>1</v>
      </c>
      <c r="AX92" s="3"/>
      <c r="AY92" s="3">
        <f t="shared" si="37"/>
        <v>0</v>
      </c>
      <c r="AZ92" s="3">
        <f t="shared" si="38"/>
        <v>3</v>
      </c>
      <c r="BA92" s="3">
        <f t="shared" si="39"/>
        <v>0</v>
      </c>
      <c r="BB92" s="3">
        <f t="shared" si="40"/>
        <v>1</v>
      </c>
      <c r="BC92" s="3">
        <f t="shared" si="41"/>
        <v>0</v>
      </c>
      <c r="BD92" s="1">
        <f t="shared" si="47"/>
        <v>24020</v>
      </c>
      <c r="BE92" s="1">
        <f>COUNTIF($BD$3:BD92,BD92)</f>
        <v>1</v>
      </c>
      <c r="BF92" s="3" t="str">
        <f t="shared" si="48"/>
        <v>ooooooo</v>
      </c>
      <c r="BG92" s="3" t="str">
        <f t="shared" si="42"/>
        <v/>
      </c>
      <c r="BH92" s="2" t="s">
        <v>169</v>
      </c>
      <c r="BJ92" s="2">
        <f t="shared" si="43"/>
        <v>720928</v>
      </c>
      <c r="BK92" s="2">
        <v>32020</v>
      </c>
      <c r="BL92" s="2" t="s">
        <v>187</v>
      </c>
      <c r="BR92" s="16">
        <f>COUNTIF('5Var P_Function'!$E$1:'5Var P_Function'!$E$203,$BK92)</f>
        <v>1</v>
      </c>
    </row>
    <row r="93" spans="13:70" x14ac:dyDescent="0.25">
      <c r="M93" s="4"/>
      <c r="T93" s="3">
        <v>1</v>
      </c>
      <c r="V93" s="3">
        <v>1</v>
      </c>
      <c r="W93" s="4">
        <v>1</v>
      </c>
      <c r="AD93" s="3">
        <v>1</v>
      </c>
      <c r="AG93" s="4"/>
      <c r="AL93" s="4"/>
      <c r="AS93" s="3">
        <f t="shared" si="32"/>
        <v>3</v>
      </c>
      <c r="AT93" s="3">
        <f t="shared" si="33"/>
        <v>2</v>
      </c>
      <c r="AU93" s="3">
        <f t="shared" si="34"/>
        <v>2</v>
      </c>
      <c r="AV93" s="3">
        <f t="shared" si="35"/>
        <v>2</v>
      </c>
      <c r="AW93" s="3">
        <f t="shared" si="36"/>
        <v>0</v>
      </c>
      <c r="AX93" s="3"/>
      <c r="AY93" s="3">
        <f t="shared" si="37"/>
        <v>0</v>
      </c>
      <c r="AZ93" s="3">
        <f t="shared" si="38"/>
        <v>3</v>
      </c>
      <c r="BA93" s="3">
        <f t="shared" si="39"/>
        <v>1</v>
      </c>
      <c r="BB93" s="3">
        <f t="shared" si="40"/>
        <v>0</v>
      </c>
      <c r="BC93" s="3">
        <f t="shared" si="41"/>
        <v>0</v>
      </c>
      <c r="BD93" s="1">
        <f t="shared" si="47"/>
        <v>24400</v>
      </c>
      <c r="BE93" s="1">
        <f>COUNTIF($BD$3:BD93,BD93)</f>
        <v>2</v>
      </c>
      <c r="BF93" s="3" t="str">
        <f t="shared" si="48"/>
        <v>ooooooo</v>
      </c>
      <c r="BG93" s="3" t="str">
        <f t="shared" si="42"/>
        <v/>
      </c>
      <c r="BH93" s="2" t="s">
        <v>135</v>
      </c>
      <c r="BJ93" s="2">
        <f t="shared" si="43"/>
        <v>721408</v>
      </c>
      <c r="BK93" s="2">
        <v>32400</v>
      </c>
      <c r="BL93" s="2">
        <v>42221</v>
      </c>
      <c r="BM93" s="2">
        <v>33221</v>
      </c>
      <c r="BN93" s="2">
        <v>32222</v>
      </c>
      <c r="BR93" s="16">
        <f>COUNTIF('5Var P_Function'!$E$1:'5Var P_Function'!$E$203,$BK93)</f>
        <v>1</v>
      </c>
    </row>
    <row r="94" spans="13:70" x14ac:dyDescent="0.25">
      <c r="M94" s="4"/>
      <c r="T94" s="3">
        <v>1</v>
      </c>
      <c r="V94" s="3">
        <v>1</v>
      </c>
      <c r="W94" s="4">
        <v>1</v>
      </c>
      <c r="AA94" s="3">
        <v>1</v>
      </c>
      <c r="AG94" s="4"/>
      <c r="AL94" s="4"/>
      <c r="AS94" s="3">
        <f t="shared" si="32"/>
        <v>3</v>
      </c>
      <c r="AT94" s="3">
        <f t="shared" si="33"/>
        <v>2</v>
      </c>
      <c r="AU94" s="3">
        <f t="shared" si="34"/>
        <v>2</v>
      </c>
      <c r="AV94" s="3">
        <f t="shared" si="35"/>
        <v>1</v>
      </c>
      <c r="AW94" s="3">
        <f t="shared" si="36"/>
        <v>1</v>
      </c>
      <c r="AX94" s="3"/>
      <c r="AY94" s="3">
        <f t="shared" si="37"/>
        <v>0</v>
      </c>
      <c r="AZ94" s="3">
        <f t="shared" si="38"/>
        <v>3</v>
      </c>
      <c r="BA94" s="3">
        <f t="shared" si="39"/>
        <v>1</v>
      </c>
      <c r="BB94" s="3">
        <f t="shared" si="40"/>
        <v>0</v>
      </c>
      <c r="BC94" s="3">
        <f t="shared" si="41"/>
        <v>0</v>
      </c>
      <c r="BD94" s="1">
        <f t="shared" si="47"/>
        <v>24400</v>
      </c>
      <c r="BE94" s="1">
        <f>COUNTIF($BD$3:BD94,BD94)</f>
        <v>3</v>
      </c>
      <c r="BF94" s="3" t="str">
        <f t="shared" si="48"/>
        <v>ooooooo</v>
      </c>
      <c r="BG94" s="3" t="str">
        <f t="shared" si="42"/>
        <v/>
      </c>
      <c r="BH94" s="2" t="s">
        <v>134</v>
      </c>
      <c r="BJ94" s="2">
        <f t="shared" si="43"/>
        <v>724992</v>
      </c>
      <c r="BK94" s="2">
        <v>32800</v>
      </c>
      <c r="BL94" s="2">
        <v>33332</v>
      </c>
      <c r="BR94" s="16">
        <f>COUNTIF('5Var P_Function'!$E$1:'5Var P_Function'!$E$203,$BK94)</f>
        <v>1</v>
      </c>
    </row>
    <row r="95" spans="13:70" x14ac:dyDescent="0.25">
      <c r="M95" s="4"/>
      <c r="T95" s="3">
        <v>1</v>
      </c>
      <c r="V95" s="3">
        <v>1</v>
      </c>
      <c r="W95" s="4">
        <v>1</v>
      </c>
      <c r="AA95" s="3">
        <v>1</v>
      </c>
      <c r="AD95" s="3">
        <v>1</v>
      </c>
      <c r="AG95" s="4"/>
      <c r="AL95" s="4"/>
      <c r="AS95" s="3">
        <f t="shared" si="32"/>
        <v>3</v>
      </c>
      <c r="AT95" s="3">
        <f t="shared" si="33"/>
        <v>3</v>
      </c>
      <c r="AU95" s="3">
        <f t="shared" si="34"/>
        <v>3</v>
      </c>
      <c r="AV95" s="3">
        <f t="shared" si="35"/>
        <v>2</v>
      </c>
      <c r="AW95" s="3">
        <f t="shared" si="36"/>
        <v>1</v>
      </c>
      <c r="AX95" s="3"/>
      <c r="AY95" s="3">
        <f t="shared" si="37"/>
        <v>0</v>
      </c>
      <c r="AZ95" s="3">
        <f t="shared" si="38"/>
        <v>3</v>
      </c>
      <c r="BA95" s="3">
        <f t="shared" si="39"/>
        <v>2</v>
      </c>
      <c r="BB95" s="3">
        <f t="shared" si="40"/>
        <v>0</v>
      </c>
      <c r="BC95" s="3">
        <f t="shared" si="41"/>
        <v>0</v>
      </c>
      <c r="BD95" s="1">
        <f t="shared" si="47"/>
        <v>24800</v>
      </c>
      <c r="BE95" s="1">
        <f>COUNTIF($BD$3:BD95,BD95)</f>
        <v>2</v>
      </c>
      <c r="BF95" s="3" t="str">
        <f t="shared" si="48"/>
        <v>ooooooo</v>
      </c>
      <c r="BG95" s="3" t="str">
        <f t="shared" si="42"/>
        <v/>
      </c>
      <c r="BH95" s="2" t="s">
        <v>169</v>
      </c>
      <c r="BJ95" s="2">
        <f t="shared" si="43"/>
        <v>725504</v>
      </c>
      <c r="BK95" s="2">
        <v>33200</v>
      </c>
      <c r="BL95" s="2" t="s">
        <v>190</v>
      </c>
      <c r="BR95" s="16">
        <f>COUNTIF('5Var P_Function'!$E$1:'5Var P_Function'!$E$203,$BK95)</f>
        <v>1</v>
      </c>
    </row>
    <row r="96" spans="13:70" x14ac:dyDescent="0.25">
      <c r="M96" s="4"/>
      <c r="T96" s="3">
        <v>1</v>
      </c>
      <c r="V96" s="3">
        <v>1</v>
      </c>
      <c r="W96" s="4">
        <v>1</v>
      </c>
      <c r="Y96" s="3">
        <v>1</v>
      </c>
      <c r="AA96" s="3">
        <v>1</v>
      </c>
      <c r="AG96" s="4"/>
      <c r="AL96" s="4"/>
      <c r="AS96" s="3">
        <f t="shared" si="32"/>
        <v>3</v>
      </c>
      <c r="AT96" s="3">
        <f t="shared" si="33"/>
        <v>3</v>
      </c>
      <c r="AU96" s="3">
        <f t="shared" si="34"/>
        <v>2</v>
      </c>
      <c r="AV96" s="3">
        <f t="shared" si="35"/>
        <v>2</v>
      </c>
      <c r="AW96" s="3">
        <f t="shared" si="36"/>
        <v>2</v>
      </c>
      <c r="AX96" s="3"/>
      <c r="AY96" s="3">
        <f t="shared" si="37"/>
        <v>0</v>
      </c>
      <c r="AZ96" s="3">
        <f t="shared" si="38"/>
        <v>3</v>
      </c>
      <c r="BA96" s="3">
        <f t="shared" si="39"/>
        <v>2</v>
      </c>
      <c r="BB96" s="3">
        <f t="shared" si="40"/>
        <v>0</v>
      </c>
      <c r="BC96" s="3">
        <f t="shared" si="41"/>
        <v>0</v>
      </c>
      <c r="BD96" s="1">
        <f t="shared" si="47"/>
        <v>24800</v>
      </c>
      <c r="BE96" s="1">
        <f>COUNTIF($BD$3:BD96,BD96)</f>
        <v>3</v>
      </c>
      <c r="BF96" s="3" t="str">
        <f t="shared" si="48"/>
        <v>ooooooo</v>
      </c>
      <c r="BG96" s="3" t="str">
        <f t="shared" si="42"/>
        <v/>
      </c>
      <c r="BH96" s="2" t="s">
        <v>172</v>
      </c>
      <c r="BJ96" s="2">
        <f t="shared" si="43"/>
        <v>741376</v>
      </c>
      <c r="BK96" s="2">
        <v>33600</v>
      </c>
      <c r="BL96" s="2" t="s">
        <v>191</v>
      </c>
      <c r="BR96" s="16">
        <f>COUNTIF('5Var P_Function'!$E$1:'5Var P_Function'!$E$203,$BK96)</f>
        <v>1</v>
      </c>
    </row>
    <row r="97" spans="9:70" x14ac:dyDescent="0.25">
      <c r="M97" s="4"/>
      <c r="T97" s="3">
        <v>1</v>
      </c>
      <c r="V97" s="3">
        <v>1</v>
      </c>
      <c r="W97" s="4">
        <v>1</v>
      </c>
      <c r="X97" s="3">
        <v>1</v>
      </c>
      <c r="Y97" s="3">
        <v>1</v>
      </c>
      <c r="AA97" s="3">
        <v>1</v>
      </c>
      <c r="AG97" s="4"/>
      <c r="AL97" s="4"/>
      <c r="AS97" s="3">
        <f t="shared" si="32"/>
        <v>3</v>
      </c>
      <c r="AT97" s="3">
        <f t="shared" si="33"/>
        <v>3</v>
      </c>
      <c r="AU97" s="3">
        <f t="shared" si="34"/>
        <v>3</v>
      </c>
      <c r="AV97" s="3">
        <f t="shared" si="35"/>
        <v>3</v>
      </c>
      <c r="AW97" s="3">
        <f t="shared" si="36"/>
        <v>3</v>
      </c>
      <c r="AX97" s="3"/>
      <c r="AY97" s="3">
        <f t="shared" si="37"/>
        <v>0</v>
      </c>
      <c r="AZ97" s="3">
        <f t="shared" si="38"/>
        <v>3</v>
      </c>
      <c r="BA97" s="3">
        <f t="shared" si="39"/>
        <v>3</v>
      </c>
      <c r="BB97" s="3">
        <f t="shared" si="40"/>
        <v>0</v>
      </c>
      <c r="BC97" s="3">
        <f t="shared" si="41"/>
        <v>0</v>
      </c>
      <c r="BD97" s="1">
        <f t="shared" si="47"/>
        <v>25200</v>
      </c>
      <c r="BE97" s="1">
        <f>COUNTIF($BD$3:BD97,BD97)</f>
        <v>2</v>
      </c>
      <c r="BF97" s="3" t="str">
        <f t="shared" si="48"/>
        <v>ooooooo</v>
      </c>
      <c r="BG97" s="3" t="str">
        <f t="shared" si="42"/>
        <v/>
      </c>
      <c r="BH97" s="2" t="s">
        <v>169</v>
      </c>
      <c r="BJ97" s="2">
        <f t="shared" si="43"/>
        <v>774144</v>
      </c>
      <c r="BK97" s="2">
        <v>40000</v>
      </c>
      <c r="BL97" s="2" t="s">
        <v>192</v>
      </c>
      <c r="BM97" s="2" t="s">
        <v>193</v>
      </c>
      <c r="BN97" s="2" t="s">
        <v>194</v>
      </c>
      <c r="BO97" s="2">
        <v>32221</v>
      </c>
      <c r="BP97" s="2" t="s">
        <v>195</v>
      </c>
      <c r="BR97" s="16">
        <f>COUNTIF('5Var P_Function'!$E$1:'5Var P_Function'!$E$203,$BK97)</f>
        <v>1</v>
      </c>
    </row>
    <row r="98" spans="9:70" x14ac:dyDescent="0.25">
      <c r="M98" s="4"/>
      <c r="T98" s="3">
        <v>1</v>
      </c>
      <c r="U98" s="3">
        <v>1</v>
      </c>
      <c r="W98" s="4"/>
      <c r="AG98" s="4"/>
      <c r="AL98" s="4"/>
      <c r="AS98" s="3">
        <f t="shared" ref="AS98:AS133" si="49">COUNTA(AM98)+COUNTA(AL98)+COUNTA(AK98)+COUNTA(AJ98)+COUNTA(AI98)+COUNTA(AG98)+COUNTA(AF98)+COUNTA(AE98)+COUNTA(AC98)+COUNTA(AB98)+COUNTA(Z98)+COUNTA(W98)+COUNTA(V98)+COUNTA(T98)+COUNTA(Q98)+COUNTA(M98)</f>
        <v>1</v>
      </c>
      <c r="AT98" s="3">
        <f t="shared" ref="AT98:AT133" si="50">COUNTA(AM98)+COUNTA(AL98)+COUNTA(AK98)+COUNTA( AJ98)+COUNTA( AH98)+COUNTA( AG98)+COUNTA( AF98)+COUNTA( AD98 )+COUNTA(AC98 )+COUNTA(AA98 )+COUNTA(Y98 )+COUNTA(W98)+COUNTA( U98 )+COUNTA(S98 )+COUNTA(P98)+COUNTA( L98)</f>
        <v>1</v>
      </c>
      <c r="AU98" s="3">
        <f t="shared" ref="AU98:AU133" si="51">COUNTA( AM98)+COUNTA( AL98)+COUNTA( AK98 )+COUNTA(AI98)+COUNTA( AH98 )+COUNTA(AG98 )+COUNTA(AE98 )+COUNTA(AD98 )+COUNTA(AB98)+COUNTA( AA98 )+COUNTA(X98 )+COUNTA(V98 )+COUNTA(U98 )+COUNTA(R98)+COUNTA( O98 )+COUNTA(K98 )</f>
        <v>1</v>
      </c>
      <c r="AV98" s="3">
        <f t="shared" ref="AV98:AV133" si="52">COUNTA( AM98 )+COUNTA(AL98 )+COUNTA(AJ98)+COUNTA( AI98)+COUNTA( AH98 )+COUNTA(AF98)+COUNTA( AE98 )+COUNTA(AD98)+COUNTA( Z98 )+COUNTA(Y98 )+COUNTA(X98)+COUNTA( T98)+COUNTA( S98 )+COUNTA(R98 )+COUNTA(N98 )+COUNTA(J98  )</f>
        <v>1</v>
      </c>
      <c r="AW98" s="3">
        <f t="shared" ref="AW98:AW133" si="53">COUNTA( AM98 )+COUNTA( AK98)+COUNTA( AJ98)+COUNTA( AI98)+COUNTA( AH98)+COUNTA( AC98 )+COUNTA(AB98)+COUNTA( AA98)+COUNTA( Z98 )+COUNTA(Y98 )+COUNTA(X98)+COUNTA( Q98 )+COUNTA(P98)+COUNTA( O98)+COUNTA( N98)+COUNTA( I98 )</f>
        <v>0</v>
      </c>
      <c r="AX98" s="3"/>
      <c r="AY98" s="3">
        <f t="shared" ref="AY98:AY133" si="54">COUNTA(I98:M98)</f>
        <v>0</v>
      </c>
      <c r="AZ98" s="3">
        <f t="shared" ref="AZ98:AZ133" si="55">COUNTA(N98:W98)</f>
        <v>2</v>
      </c>
      <c r="BA98" s="3">
        <f t="shared" ref="BA98:BA133" si="56">COUNTA(X98:AG98)</f>
        <v>0</v>
      </c>
      <c r="BB98" s="3">
        <f t="shared" ref="BB98:BB133" si="57">COUNTA(AH98:AL98)</f>
        <v>0</v>
      </c>
      <c r="BC98" s="3">
        <f t="shared" ref="BC98:BC133" si="58">COUNTA(AM98)</f>
        <v>0</v>
      </c>
      <c r="BD98" s="1">
        <f t="shared" si="47"/>
        <v>16000</v>
      </c>
      <c r="BE98" s="1">
        <f>COUNTIF($BD$3:BD98,BD98)</f>
        <v>2</v>
      </c>
      <c r="BF98" s="3" t="str">
        <f t="shared" si="48"/>
        <v>ooooooo</v>
      </c>
      <c r="BG98" s="3" t="str">
        <f t="shared" si="42"/>
        <v/>
      </c>
      <c r="BH98" s="2" t="s">
        <v>135</v>
      </c>
      <c r="BJ98" s="2">
        <f t="shared" si="43"/>
        <v>786432</v>
      </c>
      <c r="BK98" s="2">
        <v>40400</v>
      </c>
      <c r="BL98" s="2" t="s">
        <v>196</v>
      </c>
      <c r="BM98" s="2" t="s">
        <v>197</v>
      </c>
      <c r="BN98" s="2">
        <v>33322</v>
      </c>
      <c r="BR98" s="16">
        <f>COUNTIF('5Var P_Function'!$E$1:'5Var P_Function'!$E$203,$BK98)</f>
        <v>1</v>
      </c>
    </row>
    <row r="99" spans="9:70" x14ac:dyDescent="0.25">
      <c r="M99" s="4"/>
      <c r="T99" s="3">
        <v>1</v>
      </c>
      <c r="U99" s="3">
        <v>1</v>
      </c>
      <c r="W99" s="4">
        <v>1</v>
      </c>
      <c r="AG99" s="4"/>
      <c r="AL99" s="4"/>
      <c r="AS99" s="3">
        <f t="shared" si="49"/>
        <v>2</v>
      </c>
      <c r="AT99" s="3">
        <f t="shared" si="50"/>
        <v>2</v>
      </c>
      <c r="AU99" s="3">
        <f t="shared" si="51"/>
        <v>1</v>
      </c>
      <c r="AV99" s="3">
        <f t="shared" si="52"/>
        <v>1</v>
      </c>
      <c r="AW99" s="3">
        <f t="shared" si="53"/>
        <v>0</v>
      </c>
      <c r="AX99" s="3"/>
      <c r="AY99" s="3">
        <f t="shared" si="54"/>
        <v>0</v>
      </c>
      <c r="AZ99" s="3">
        <f t="shared" si="55"/>
        <v>3</v>
      </c>
      <c r="BA99" s="3">
        <f t="shared" si="56"/>
        <v>0</v>
      </c>
      <c r="BB99" s="3">
        <f t="shared" si="57"/>
        <v>0</v>
      </c>
      <c r="BC99" s="3">
        <f t="shared" si="58"/>
        <v>0</v>
      </c>
      <c r="BD99" s="1">
        <f t="shared" ref="BD99:BD104" si="59">BC99+20*BB99+400*BA99+8000*AZ99+160000*AY99</f>
        <v>24000</v>
      </c>
      <c r="BE99" s="1">
        <f>COUNTIF($BD$3:BD99,BD99)</f>
        <v>3</v>
      </c>
      <c r="BF99" s="3" t="str">
        <f t="shared" ref="BF99:BF104" si="60">IF(OR(AS99&lt;AT99,AT99&lt;AU99,AU99&lt;AV99,AV99&lt;AW99),"","ooooooo")</f>
        <v>ooooooo</v>
      </c>
      <c r="BG99" s="3" t="str">
        <f t="shared" ref="BG99:BG104" si="61">IF(ISNA(VLOOKUP($BD99,$BK$39:$BK$110,1,0)),1,"")</f>
        <v/>
      </c>
      <c r="BH99" s="2" t="s">
        <v>135</v>
      </c>
      <c r="BJ99" s="2">
        <f t="shared" ref="BJ99:BJ130" si="62">SUM(AM99+AL99*POWER(2,1)+AK99*POWER(2,2)+AJ99*POWER(2,3)+AI99*POWER(2,4)+AH99*POWER(2,5)+AG99*POWER(2,6)+AF99*POWER(2,7)+AE99*POWER(2,8)+AD99*POWER(2,9)+AC99*POWER(2,10)+AB99*POWER(2,11)+AA99*POWER(2,12)+Z99*POWER(2,13)+Y99*POWER(2,14)+X99*POWER(2,15)+W99*POWER(2,16)+V99*POWER(2,17)+U99*POWER(2,18)+T99*POWER(2,19)+S99*POWER(2,20)+R99*POWER(2,21)+Q99*POWER(2,22)+P99*POWER(2,23)+O99*POWER(2,24)+N99*POWER(2,25)+M99*POWER(2,26)+L99*POWER(2,27)+K99*POWER(2,28)+J99*POWER(2,29)+I99*POWER(2,30))</f>
        <v>851968</v>
      </c>
      <c r="BK99" s="2">
        <v>40800</v>
      </c>
      <c r="BL99" s="2">
        <v>43333</v>
      </c>
      <c r="BR99" s="16">
        <f>COUNTIF('5Var P_Function'!$E$1:'5Var P_Function'!$E$203,$BK99)</f>
        <v>1</v>
      </c>
    </row>
    <row r="100" spans="9:70" x14ac:dyDescent="0.25">
      <c r="M100" s="4"/>
      <c r="T100" s="3">
        <v>1</v>
      </c>
      <c r="U100" s="3">
        <v>1</v>
      </c>
      <c r="W100" s="4">
        <v>1</v>
      </c>
      <c r="AB100" s="3">
        <v>1</v>
      </c>
      <c r="AG100" s="4"/>
      <c r="AL100" s="4"/>
      <c r="AS100" s="3">
        <f t="shared" si="49"/>
        <v>3</v>
      </c>
      <c r="AT100" s="3">
        <f t="shared" si="50"/>
        <v>2</v>
      </c>
      <c r="AU100" s="3">
        <f t="shared" si="51"/>
        <v>2</v>
      </c>
      <c r="AV100" s="3">
        <f t="shared" si="52"/>
        <v>1</v>
      </c>
      <c r="AW100" s="3">
        <f t="shared" si="53"/>
        <v>1</v>
      </c>
      <c r="AX100" s="3"/>
      <c r="AY100" s="3">
        <f t="shared" si="54"/>
        <v>0</v>
      </c>
      <c r="AZ100" s="3">
        <f t="shared" si="55"/>
        <v>3</v>
      </c>
      <c r="BA100" s="3">
        <f t="shared" si="56"/>
        <v>1</v>
      </c>
      <c r="BB100" s="3">
        <f t="shared" si="57"/>
        <v>0</v>
      </c>
      <c r="BC100" s="3">
        <f t="shared" si="58"/>
        <v>0</v>
      </c>
      <c r="BD100" s="1">
        <f t="shared" si="59"/>
        <v>24400</v>
      </c>
      <c r="BE100" s="1">
        <f>COUNTIF($BD$3:BD100,BD100)</f>
        <v>4</v>
      </c>
      <c r="BF100" s="3" t="str">
        <f t="shared" si="60"/>
        <v>ooooooo</v>
      </c>
      <c r="BG100" s="3" t="str">
        <f t="shared" si="61"/>
        <v/>
      </c>
      <c r="BH100" s="2" t="s">
        <v>135</v>
      </c>
      <c r="BJ100" s="2">
        <f t="shared" si="62"/>
        <v>854016</v>
      </c>
      <c r="BK100" s="2">
        <v>48000</v>
      </c>
      <c r="BL100" s="2" t="s">
        <v>198</v>
      </c>
      <c r="BM100" s="2" t="s">
        <v>199</v>
      </c>
      <c r="BN100" s="2" t="s">
        <v>200</v>
      </c>
      <c r="BO100" s="2" t="s">
        <v>201</v>
      </c>
      <c r="BP100" s="2">
        <v>33222</v>
      </c>
      <c r="BR100" s="16">
        <f>COUNTIF('5Var P_Function'!$E$1:'5Var P_Function'!$E$203,$BK100)</f>
        <v>1</v>
      </c>
    </row>
    <row r="101" spans="9:70" x14ac:dyDescent="0.25">
      <c r="M101" s="4"/>
      <c r="T101" s="3">
        <v>1</v>
      </c>
      <c r="U101" s="3">
        <v>1</v>
      </c>
      <c r="V101" s="3">
        <v>1</v>
      </c>
      <c r="W101" s="4"/>
      <c r="Y101" s="3">
        <v>1</v>
      </c>
      <c r="AC101" s="3">
        <v>1</v>
      </c>
      <c r="AG101" s="4"/>
      <c r="AL101" s="4"/>
      <c r="AS101" s="3">
        <f t="shared" si="49"/>
        <v>3</v>
      </c>
      <c r="AT101" s="3">
        <f t="shared" si="50"/>
        <v>3</v>
      </c>
      <c r="AU101" s="3">
        <f t="shared" si="51"/>
        <v>2</v>
      </c>
      <c r="AV101" s="3">
        <f t="shared" si="52"/>
        <v>2</v>
      </c>
      <c r="AW101" s="3">
        <f t="shared" si="53"/>
        <v>2</v>
      </c>
      <c r="AX101" s="3"/>
      <c r="AY101" s="3">
        <f t="shared" si="54"/>
        <v>0</v>
      </c>
      <c r="AZ101" s="3">
        <f t="shared" si="55"/>
        <v>3</v>
      </c>
      <c r="BA101" s="3">
        <f t="shared" si="56"/>
        <v>2</v>
      </c>
      <c r="BB101" s="3">
        <f t="shared" si="57"/>
        <v>0</v>
      </c>
      <c r="BC101" s="3">
        <f t="shared" si="58"/>
        <v>0</v>
      </c>
      <c r="BD101" s="1">
        <f t="shared" si="59"/>
        <v>24800</v>
      </c>
      <c r="BE101" s="1">
        <f>COUNTIF($BD$3:BD101,BD101)</f>
        <v>4</v>
      </c>
      <c r="BF101" s="3" t="str">
        <f t="shared" si="60"/>
        <v>ooooooo</v>
      </c>
      <c r="BG101" s="3" t="str">
        <f t="shared" si="61"/>
        <v/>
      </c>
      <c r="BH101" s="2" t="s">
        <v>173</v>
      </c>
      <c r="BJ101" s="2">
        <f t="shared" si="62"/>
        <v>934912</v>
      </c>
      <c r="BK101" s="2">
        <v>48400</v>
      </c>
      <c r="BL101" s="2" t="s">
        <v>202</v>
      </c>
      <c r="BM101" s="2" t="s">
        <v>203</v>
      </c>
      <c r="BR101" s="16">
        <f>COUNTIF('5Var P_Function'!$E$1:'5Var P_Function'!$E$203,$BK101)</f>
        <v>1</v>
      </c>
    </row>
    <row r="102" spans="9:70" x14ac:dyDescent="0.25">
      <c r="M102" s="4"/>
      <c r="T102" s="3">
        <v>1</v>
      </c>
      <c r="U102" s="3">
        <v>1</v>
      </c>
      <c r="V102" s="3">
        <v>1</v>
      </c>
      <c r="W102" s="4">
        <v>1</v>
      </c>
      <c r="AG102" s="4"/>
      <c r="AL102" s="4"/>
      <c r="AS102" s="3">
        <f t="shared" si="49"/>
        <v>3</v>
      </c>
      <c r="AT102" s="3">
        <f t="shared" si="50"/>
        <v>2</v>
      </c>
      <c r="AU102" s="3">
        <f t="shared" si="51"/>
        <v>2</v>
      </c>
      <c r="AV102" s="3">
        <f t="shared" si="52"/>
        <v>1</v>
      </c>
      <c r="AW102" s="3">
        <f t="shared" si="53"/>
        <v>0</v>
      </c>
      <c r="AX102" s="3"/>
      <c r="AY102" s="3">
        <f t="shared" si="54"/>
        <v>0</v>
      </c>
      <c r="AZ102" s="3">
        <f t="shared" si="55"/>
        <v>4</v>
      </c>
      <c r="BA102" s="3">
        <f t="shared" si="56"/>
        <v>0</v>
      </c>
      <c r="BB102" s="3">
        <f t="shared" si="57"/>
        <v>0</v>
      </c>
      <c r="BC102" s="3">
        <f t="shared" si="58"/>
        <v>0</v>
      </c>
      <c r="BD102" s="1">
        <f t="shared" si="59"/>
        <v>32000</v>
      </c>
      <c r="BE102" s="1">
        <f>COUNTIF($BD$3:BD102,BD102)</f>
        <v>1</v>
      </c>
      <c r="BF102" s="3" t="str">
        <f t="shared" si="60"/>
        <v>ooooooo</v>
      </c>
      <c r="BG102" s="3" t="str">
        <f t="shared" si="61"/>
        <v/>
      </c>
      <c r="BH102" s="2" t="s">
        <v>169</v>
      </c>
      <c r="BJ102" s="2">
        <f t="shared" si="62"/>
        <v>983040</v>
      </c>
      <c r="BK102" s="2">
        <v>56000</v>
      </c>
      <c r="BL102" s="2" t="s">
        <v>204</v>
      </c>
      <c r="BM102" s="2" t="s">
        <v>205</v>
      </c>
      <c r="BN102" s="2" t="s">
        <v>206</v>
      </c>
      <c r="BO102" s="2" t="s">
        <v>207</v>
      </c>
      <c r="BR102" s="16">
        <f>COUNTIF('5Var P_Function'!$E$1:'5Var P_Function'!$E$203,$BK102)</f>
        <v>1</v>
      </c>
    </row>
    <row r="103" spans="9:70" x14ac:dyDescent="0.25">
      <c r="M103" s="4"/>
      <c r="T103" s="3">
        <v>1</v>
      </c>
      <c r="U103" s="3">
        <v>1</v>
      </c>
      <c r="V103" s="3">
        <v>1</v>
      </c>
      <c r="W103" s="4">
        <v>1</v>
      </c>
      <c r="Y103" s="3">
        <v>1</v>
      </c>
      <c r="AG103" s="4"/>
      <c r="AL103" s="4"/>
      <c r="AS103" s="3">
        <f t="shared" si="49"/>
        <v>3</v>
      </c>
      <c r="AT103" s="3">
        <f t="shared" si="50"/>
        <v>3</v>
      </c>
      <c r="AU103" s="3">
        <f t="shared" si="51"/>
        <v>2</v>
      </c>
      <c r="AV103" s="3">
        <f t="shared" si="52"/>
        <v>2</v>
      </c>
      <c r="AW103" s="3">
        <f t="shared" si="53"/>
        <v>1</v>
      </c>
      <c r="AX103" s="3"/>
      <c r="AY103" s="3">
        <f t="shared" si="54"/>
        <v>0</v>
      </c>
      <c r="AZ103" s="3">
        <f t="shared" si="55"/>
        <v>4</v>
      </c>
      <c r="BA103" s="3">
        <f t="shared" si="56"/>
        <v>1</v>
      </c>
      <c r="BB103" s="3">
        <f t="shared" si="57"/>
        <v>0</v>
      </c>
      <c r="BC103" s="3">
        <f t="shared" si="58"/>
        <v>0</v>
      </c>
      <c r="BD103" s="1">
        <f t="shared" si="59"/>
        <v>32400</v>
      </c>
      <c r="BE103" s="1">
        <f>COUNTIF($BD$3:BD103,BD103)</f>
        <v>1</v>
      </c>
      <c r="BF103" s="3" t="str">
        <f t="shared" si="60"/>
        <v>ooooooo</v>
      </c>
      <c r="BG103" s="3" t="str">
        <f t="shared" si="61"/>
        <v/>
      </c>
      <c r="BH103" s="2" t="s">
        <v>188</v>
      </c>
      <c r="BJ103" s="2">
        <f t="shared" si="62"/>
        <v>999424</v>
      </c>
      <c r="BK103" s="2">
        <v>56400</v>
      </c>
      <c r="BL103" s="2" t="s">
        <v>190</v>
      </c>
      <c r="BR103" s="16">
        <f>COUNTIF('5Var P_Function'!$E$1:'5Var P_Function'!$E$203,$BK103)</f>
        <v>1</v>
      </c>
    </row>
    <row r="104" spans="9:70" x14ac:dyDescent="0.25">
      <c r="M104" s="4"/>
      <c r="T104" s="3">
        <v>1</v>
      </c>
      <c r="U104" s="3">
        <v>1</v>
      </c>
      <c r="V104" s="3">
        <v>1</v>
      </c>
      <c r="W104" s="4">
        <v>1</v>
      </c>
      <c r="X104" s="3">
        <v>1</v>
      </c>
      <c r="Y104" s="3">
        <v>1</v>
      </c>
      <c r="AG104" s="4"/>
      <c r="AL104" s="4"/>
      <c r="AS104" s="3">
        <f t="shared" si="49"/>
        <v>3</v>
      </c>
      <c r="AT104" s="3">
        <f t="shared" si="50"/>
        <v>3</v>
      </c>
      <c r="AU104" s="3">
        <f t="shared" si="51"/>
        <v>3</v>
      </c>
      <c r="AV104" s="3">
        <f t="shared" si="52"/>
        <v>3</v>
      </c>
      <c r="AW104" s="3">
        <f t="shared" si="53"/>
        <v>2</v>
      </c>
      <c r="AX104" s="3"/>
      <c r="AY104" s="3">
        <f t="shared" si="54"/>
        <v>0</v>
      </c>
      <c r="AZ104" s="3">
        <f t="shared" si="55"/>
        <v>4</v>
      </c>
      <c r="BA104" s="3">
        <f t="shared" si="56"/>
        <v>2</v>
      </c>
      <c r="BB104" s="3">
        <f t="shared" si="57"/>
        <v>0</v>
      </c>
      <c r="BC104" s="3">
        <f t="shared" si="58"/>
        <v>0</v>
      </c>
      <c r="BD104" s="1">
        <f t="shared" si="59"/>
        <v>32800</v>
      </c>
      <c r="BE104" s="1">
        <f>COUNTIF($BD$3:BD104,BD104)</f>
        <v>1</v>
      </c>
      <c r="BF104" s="3" t="str">
        <f t="shared" si="60"/>
        <v>ooooooo</v>
      </c>
      <c r="BG104" s="3" t="str">
        <f t="shared" si="61"/>
        <v/>
      </c>
      <c r="BH104" s="2" t="s">
        <v>169</v>
      </c>
      <c r="BJ104" s="2">
        <f t="shared" si="62"/>
        <v>1032192</v>
      </c>
      <c r="BK104" s="2">
        <v>64000</v>
      </c>
      <c r="BL104" s="2" t="s">
        <v>208</v>
      </c>
      <c r="BM104" s="2" t="s">
        <v>209</v>
      </c>
      <c r="BR104" s="16">
        <f>COUNTIF('5Var P_Function'!$E$1:'5Var P_Function'!$E$203,$BK104)</f>
        <v>1</v>
      </c>
    </row>
    <row r="105" spans="9:70" x14ac:dyDescent="0.25">
      <c r="I105" s="16"/>
      <c r="J105" s="16"/>
      <c r="K105" s="16"/>
      <c r="L105" s="16"/>
      <c r="M105" s="4"/>
      <c r="N105" s="16"/>
      <c r="O105" s="16"/>
      <c r="P105" s="16"/>
      <c r="Q105" s="16"/>
      <c r="R105" s="16"/>
      <c r="S105" s="16">
        <v>1</v>
      </c>
      <c r="T105" s="16"/>
      <c r="U105" s="16"/>
      <c r="V105" s="16">
        <v>1</v>
      </c>
      <c r="W105" s="4"/>
      <c r="X105" s="16"/>
      <c r="Y105" s="16"/>
      <c r="Z105" s="16"/>
      <c r="AA105" s="16"/>
      <c r="AB105" s="16"/>
      <c r="AC105" s="16">
        <v>1</v>
      </c>
      <c r="AD105" s="16"/>
      <c r="AE105" s="16"/>
      <c r="AF105" s="16"/>
      <c r="AG105" s="4"/>
      <c r="AH105" s="16"/>
      <c r="AI105" s="16"/>
      <c r="AJ105" s="16"/>
      <c r="AK105" s="16"/>
      <c r="AL105" s="4"/>
      <c r="AM105" s="16"/>
      <c r="AN105" s="16"/>
      <c r="AO105" s="16"/>
      <c r="AP105" s="16"/>
      <c r="AQ105" s="16"/>
      <c r="AR105" s="16"/>
      <c r="AS105" s="16">
        <f>COUNTA(AM105)+COUNTA(AL105)+COUNTA(AK105)+COUNTA(AJ105)+COUNTA(AI105)+COUNTA(AG105)+COUNTA(AF105)+COUNTA(AE105)+COUNTA(AC105)+COUNTA(AB105)+COUNTA(Z105)+COUNTA(W105)+COUNTA(V105)+COUNTA(T105)+COUNTA(Q105)+COUNTA(M105)</f>
        <v>2</v>
      </c>
      <c r="AT105" s="16">
        <f>COUNTA(AM105)+COUNTA(AL105)+COUNTA(AK105)+COUNTA( AJ105)+COUNTA( AH105)+COUNTA( AG105)+COUNTA( AF105)+COUNTA( AD105 )+COUNTA(AC105 )+COUNTA(AA105 )+COUNTA(Y105 )+COUNTA(W105)+COUNTA( U105 )+COUNTA(S105 )+COUNTA(P105)+COUNTA( L105)</f>
        <v>2</v>
      </c>
      <c r="AU105" s="16">
        <f>COUNTA( AM105)+COUNTA( AL105)+COUNTA( AK105 )+COUNTA(AI105)+COUNTA( AH105 )+COUNTA(AG105 )+COUNTA(AE105 )+COUNTA(AD105 )+COUNTA(AB105)+COUNTA( AA105 )+COUNTA(X105 )+COUNTA(V105 )+COUNTA(U105 )+COUNTA(R105)+COUNTA( O105 )+COUNTA(K105 )</f>
        <v>1</v>
      </c>
      <c r="AV105" s="16">
        <f>COUNTA( AM105 )+COUNTA(AL105 )+COUNTA(AJ105)+COUNTA( AI105)+COUNTA( AH105 )+COUNTA(AF105)+COUNTA( AE105 )+COUNTA(AD105)+COUNTA( Z105 )+COUNTA(Y105 )+COUNTA(X105)+COUNTA( T105)+COUNTA( S105 )+COUNTA(R105 )+COUNTA(N105 )+COUNTA(J105  )</f>
        <v>1</v>
      </c>
      <c r="AW105" s="16">
        <f>COUNTA( AM105 )+COUNTA( AK105)+COUNTA( AJ105)+COUNTA( AI105)+COUNTA( AH105)+COUNTA( AC105 )+COUNTA(AB105)+COUNTA( AA105)+COUNTA( Z105 )+COUNTA(Y105 )+COUNTA(X105)+COUNTA( Q105 )+COUNTA(P105)+COUNTA( O105)+COUNTA( N105)+COUNTA( I105 )</f>
        <v>1</v>
      </c>
      <c r="AX105" s="16"/>
      <c r="AY105" s="16">
        <f>COUNTA(I105:M105)</f>
        <v>0</v>
      </c>
      <c r="AZ105" s="16">
        <f>COUNTA(N105:W105)</f>
        <v>2</v>
      </c>
      <c r="BA105" s="16">
        <f>COUNTA(X105:AG105)</f>
        <v>1</v>
      </c>
      <c r="BB105" s="16">
        <f>COUNTA(AH105:AL105)</f>
        <v>0</v>
      </c>
      <c r="BC105" s="16">
        <f>COUNTA(AM105)</f>
        <v>0</v>
      </c>
      <c r="BD105" s="1">
        <f t="shared" ref="BD105:BD125" si="63">BC105+20*BB105+400*BA105+8000*AZ105+160000*AY105</f>
        <v>16400</v>
      </c>
      <c r="BE105" s="1">
        <f>COUNTIF($BD$3:BD105,BD105)</f>
        <v>4</v>
      </c>
      <c r="BF105" s="16" t="str">
        <f t="shared" ref="BF105:BF123" si="64">IF(OR(AS105&lt;AT105,AT105&lt;AU105,AU105&lt;AV105,AV105&lt;AW105),"","ooooooo")</f>
        <v>ooooooo</v>
      </c>
      <c r="BG105" s="16"/>
      <c r="BJ105" s="2">
        <f t="shared" si="62"/>
        <v>1180672</v>
      </c>
      <c r="BK105" s="2">
        <v>72000</v>
      </c>
      <c r="BL105" s="2" t="s">
        <v>210</v>
      </c>
      <c r="BR105" s="16">
        <f>COUNTIF('5Var P_Function'!$E$1:'5Var P_Function'!$E$203,$BK105)</f>
        <v>1</v>
      </c>
    </row>
    <row r="106" spans="9:70" x14ac:dyDescent="0.25">
      <c r="M106" s="4"/>
      <c r="S106" s="3">
        <v>1</v>
      </c>
      <c r="V106" s="3">
        <v>1</v>
      </c>
      <c r="W106" s="4"/>
      <c r="X106" s="3">
        <v>1</v>
      </c>
      <c r="AC106" s="3">
        <v>1</v>
      </c>
      <c r="AG106" s="4"/>
      <c r="AL106" s="4"/>
      <c r="AS106" s="3">
        <f t="shared" si="49"/>
        <v>2</v>
      </c>
      <c r="AT106" s="3">
        <f t="shared" si="50"/>
        <v>2</v>
      </c>
      <c r="AU106" s="3">
        <f t="shared" si="51"/>
        <v>2</v>
      </c>
      <c r="AV106" s="3">
        <f t="shared" si="52"/>
        <v>2</v>
      </c>
      <c r="AW106" s="3">
        <f t="shared" si="53"/>
        <v>2</v>
      </c>
      <c r="AX106" s="3"/>
      <c r="AY106" s="3">
        <f t="shared" si="54"/>
        <v>0</v>
      </c>
      <c r="AZ106" s="3">
        <f t="shared" si="55"/>
        <v>2</v>
      </c>
      <c r="BA106" s="3">
        <f t="shared" si="56"/>
        <v>2</v>
      </c>
      <c r="BB106" s="3">
        <f t="shared" si="57"/>
        <v>0</v>
      </c>
      <c r="BC106" s="3">
        <f t="shared" si="58"/>
        <v>0</v>
      </c>
      <c r="BD106" s="1">
        <f t="shared" si="63"/>
        <v>16800</v>
      </c>
      <c r="BE106" s="1">
        <f>COUNTIF($BD$3:BD106,BD106)</f>
        <v>4</v>
      </c>
      <c r="BF106" s="3" t="str">
        <f t="shared" si="64"/>
        <v>ooooooo</v>
      </c>
      <c r="BG106" s="3" t="str">
        <f t="shared" ref="BG106:BG122" si="65">IF(ISNA(VLOOKUP($BD106,$BK$39:$BK$110,1,0)),1,"")</f>
        <v/>
      </c>
      <c r="BH106" s="2" t="s">
        <v>134</v>
      </c>
      <c r="BJ106" s="2">
        <f t="shared" si="62"/>
        <v>1213440</v>
      </c>
      <c r="BK106" s="2">
        <v>80000</v>
      </c>
      <c r="BL106" s="2" t="s">
        <v>191</v>
      </c>
      <c r="BR106" s="16">
        <f>COUNTIF('5Var P_Function'!$E$1:'5Var P_Function'!$E$203,$BK106)</f>
        <v>1</v>
      </c>
    </row>
    <row r="107" spans="9:70" x14ac:dyDescent="0.25">
      <c r="M107" s="4"/>
      <c r="S107" s="3">
        <v>1</v>
      </c>
      <c r="V107" s="3">
        <v>1</v>
      </c>
      <c r="W107" s="4">
        <v>1</v>
      </c>
      <c r="Z107" s="3">
        <v>1</v>
      </c>
      <c r="AA107" s="3">
        <v>1</v>
      </c>
      <c r="AG107" s="4"/>
      <c r="AL107" s="4"/>
      <c r="AS107" s="3">
        <f t="shared" si="49"/>
        <v>3</v>
      </c>
      <c r="AT107" s="3">
        <f t="shared" si="50"/>
        <v>3</v>
      </c>
      <c r="AU107" s="3">
        <f t="shared" si="51"/>
        <v>2</v>
      </c>
      <c r="AV107" s="3">
        <f t="shared" si="52"/>
        <v>2</v>
      </c>
      <c r="AW107" s="3">
        <f t="shared" si="53"/>
        <v>2</v>
      </c>
      <c r="AX107" s="3"/>
      <c r="AY107" s="3">
        <f t="shared" si="54"/>
        <v>0</v>
      </c>
      <c r="AZ107" s="3">
        <f t="shared" si="55"/>
        <v>3</v>
      </c>
      <c r="BA107" s="3">
        <f t="shared" si="56"/>
        <v>2</v>
      </c>
      <c r="BB107" s="3">
        <f t="shared" si="57"/>
        <v>0</v>
      </c>
      <c r="BC107" s="3">
        <f t="shared" si="58"/>
        <v>0</v>
      </c>
      <c r="BD107" s="1">
        <f t="shared" si="63"/>
        <v>24800</v>
      </c>
      <c r="BE107" s="1">
        <f>COUNTIF($BD$3:BD107,BD107)</f>
        <v>5</v>
      </c>
      <c r="BF107" s="3" t="str">
        <f t="shared" si="64"/>
        <v>ooooooo</v>
      </c>
      <c r="BG107" s="3" t="str">
        <f t="shared" si="65"/>
        <v/>
      </c>
      <c r="BH107" s="2" t="s">
        <v>169</v>
      </c>
      <c r="BJ107" s="2">
        <f t="shared" si="62"/>
        <v>1257472</v>
      </c>
      <c r="BK107" s="2">
        <v>160000</v>
      </c>
      <c r="BL107" s="2" t="s">
        <v>211</v>
      </c>
      <c r="BR107" s="16">
        <f>COUNTIF('5Var P_Function'!$E$1:'5Var P_Function'!$E$203,$BK107)</f>
        <v>1</v>
      </c>
    </row>
    <row r="108" spans="9:70" x14ac:dyDescent="0.25">
      <c r="M108" s="4"/>
      <c r="S108" s="3">
        <v>1</v>
      </c>
      <c r="V108" s="3">
        <v>1</v>
      </c>
      <c r="W108" s="4">
        <v>1</v>
      </c>
      <c r="X108" s="3">
        <v>1</v>
      </c>
      <c r="AG108" s="4"/>
      <c r="AL108" s="4"/>
      <c r="AS108" s="3">
        <f t="shared" si="49"/>
        <v>2</v>
      </c>
      <c r="AT108" s="3">
        <f t="shared" si="50"/>
        <v>2</v>
      </c>
      <c r="AU108" s="3">
        <f t="shared" si="51"/>
        <v>2</v>
      </c>
      <c r="AV108" s="3">
        <f t="shared" si="52"/>
        <v>2</v>
      </c>
      <c r="AW108" s="3">
        <f t="shared" si="53"/>
        <v>1</v>
      </c>
      <c r="AX108" s="3"/>
      <c r="AY108" s="3">
        <f t="shared" si="54"/>
        <v>0</v>
      </c>
      <c r="AZ108" s="3">
        <f t="shared" si="55"/>
        <v>3</v>
      </c>
      <c r="BA108" s="3">
        <f t="shared" si="56"/>
        <v>1</v>
      </c>
      <c r="BB108" s="3">
        <f t="shared" si="57"/>
        <v>0</v>
      </c>
      <c r="BC108" s="3">
        <f t="shared" si="58"/>
        <v>0</v>
      </c>
      <c r="BD108" s="1">
        <f t="shared" si="63"/>
        <v>24400</v>
      </c>
      <c r="BE108" s="1">
        <f>COUNTIF($BD$3:BD108,BD108)</f>
        <v>5</v>
      </c>
      <c r="BF108" s="3" t="str">
        <f t="shared" si="64"/>
        <v>ooooooo</v>
      </c>
      <c r="BG108" s="3" t="str">
        <f t="shared" si="65"/>
        <v/>
      </c>
      <c r="BH108" s="2" t="s">
        <v>135</v>
      </c>
      <c r="BJ108" s="2">
        <f t="shared" si="62"/>
        <v>1277952</v>
      </c>
      <c r="BK108" s="2">
        <v>160020</v>
      </c>
      <c r="BL108" s="2" t="s">
        <v>212</v>
      </c>
      <c r="BR108" s="16">
        <f>COUNTIF('5Var P_Function'!$E$1:'5Var P_Function'!$E$203,$BK108)</f>
        <v>1</v>
      </c>
    </row>
    <row r="109" spans="9:70" x14ac:dyDescent="0.25">
      <c r="M109" s="4"/>
      <c r="S109" s="3">
        <v>1</v>
      </c>
      <c r="V109" s="3">
        <v>1</v>
      </c>
      <c r="W109" s="4">
        <v>1</v>
      </c>
      <c r="X109" s="3">
        <v>1</v>
      </c>
      <c r="Z109" s="3">
        <v>1</v>
      </c>
      <c r="AA109" s="3">
        <v>1</v>
      </c>
      <c r="AG109" s="4"/>
      <c r="AL109" s="4"/>
      <c r="AS109" s="3">
        <f t="shared" si="49"/>
        <v>3</v>
      </c>
      <c r="AT109" s="3">
        <f t="shared" si="50"/>
        <v>3</v>
      </c>
      <c r="AU109" s="3">
        <f t="shared" si="51"/>
        <v>3</v>
      </c>
      <c r="AV109" s="3">
        <f t="shared" si="52"/>
        <v>3</v>
      </c>
      <c r="AW109" s="3">
        <f t="shared" si="53"/>
        <v>3</v>
      </c>
      <c r="AX109" s="3"/>
      <c r="AY109" s="3">
        <f t="shared" si="54"/>
        <v>0</v>
      </c>
      <c r="AZ109" s="3">
        <f t="shared" si="55"/>
        <v>3</v>
      </c>
      <c r="BA109" s="3">
        <f t="shared" si="56"/>
        <v>3</v>
      </c>
      <c r="BB109" s="3">
        <f t="shared" si="57"/>
        <v>0</v>
      </c>
      <c r="BC109" s="3">
        <f t="shared" si="58"/>
        <v>0</v>
      </c>
      <c r="BD109" s="1">
        <f t="shared" si="63"/>
        <v>25200</v>
      </c>
      <c r="BE109" s="1">
        <f>COUNTIF($BD$3:BD109,BD109)</f>
        <v>3</v>
      </c>
      <c r="BF109" s="3" t="str">
        <f t="shared" si="64"/>
        <v>ooooooo</v>
      </c>
      <c r="BG109" s="3" t="str">
        <f t="shared" si="65"/>
        <v/>
      </c>
      <c r="BH109" s="2" t="s">
        <v>175</v>
      </c>
      <c r="BJ109" s="2">
        <f t="shared" si="62"/>
        <v>1290240</v>
      </c>
      <c r="BK109" s="2">
        <v>160400</v>
      </c>
      <c r="BL109" s="2" t="s">
        <v>213</v>
      </c>
      <c r="BR109" s="16">
        <f>COUNTIF('5Var P_Function'!$E$1:'5Var P_Function'!$E$203,$BK109)</f>
        <v>1</v>
      </c>
    </row>
    <row r="110" spans="9:70" x14ac:dyDescent="0.25">
      <c r="M110" s="4"/>
      <c r="S110" s="3">
        <v>1</v>
      </c>
      <c r="T110" s="3">
        <v>1</v>
      </c>
      <c r="U110" s="3">
        <v>1</v>
      </c>
      <c r="V110" s="3">
        <v>1</v>
      </c>
      <c r="W110" s="4"/>
      <c r="AG110" s="4"/>
      <c r="AL110" s="4"/>
      <c r="AS110" s="3">
        <f t="shared" si="49"/>
        <v>2</v>
      </c>
      <c r="AT110" s="3">
        <f t="shared" si="50"/>
        <v>2</v>
      </c>
      <c r="AU110" s="3">
        <f t="shared" si="51"/>
        <v>2</v>
      </c>
      <c r="AV110" s="3">
        <f t="shared" si="52"/>
        <v>2</v>
      </c>
      <c r="AW110" s="3">
        <f t="shared" si="53"/>
        <v>0</v>
      </c>
      <c r="AX110" s="3"/>
      <c r="AY110" s="3">
        <f t="shared" si="54"/>
        <v>0</v>
      </c>
      <c r="AZ110" s="3">
        <f t="shared" si="55"/>
        <v>4</v>
      </c>
      <c r="BA110" s="3">
        <f t="shared" si="56"/>
        <v>0</v>
      </c>
      <c r="BB110" s="3">
        <f t="shared" si="57"/>
        <v>0</v>
      </c>
      <c r="BC110" s="3">
        <f t="shared" si="58"/>
        <v>0</v>
      </c>
      <c r="BD110" s="1">
        <f t="shared" si="63"/>
        <v>32000</v>
      </c>
      <c r="BE110" s="1">
        <f>COUNTIF($BD$3:BD110,BD110)</f>
        <v>2</v>
      </c>
      <c r="BF110" s="3" t="str">
        <f t="shared" si="64"/>
        <v>ooooooo</v>
      </c>
      <c r="BG110" s="3" t="str">
        <f t="shared" si="65"/>
        <v/>
      </c>
      <c r="BH110" s="2" t="s">
        <v>169</v>
      </c>
      <c r="BJ110" s="2">
        <f t="shared" si="62"/>
        <v>1966080</v>
      </c>
      <c r="BK110" s="2">
        <v>160800</v>
      </c>
      <c r="BL110" s="2" t="s">
        <v>214</v>
      </c>
      <c r="BR110" s="16">
        <f>COUNTIF('5Var P_Function'!$E$1:'5Var P_Function'!$E$203,$BK110)</f>
        <v>1</v>
      </c>
    </row>
    <row r="111" spans="9:70" x14ac:dyDescent="0.25">
      <c r="M111" s="4"/>
      <c r="S111" s="3">
        <v>1</v>
      </c>
      <c r="T111" s="3">
        <v>1</v>
      </c>
      <c r="U111" s="3">
        <v>1</v>
      </c>
      <c r="V111" s="3">
        <v>1</v>
      </c>
      <c r="W111" s="4"/>
      <c r="AC111" s="3">
        <v>1</v>
      </c>
      <c r="AG111" s="4"/>
      <c r="AL111" s="4"/>
      <c r="AS111" s="3">
        <f t="shared" si="49"/>
        <v>3</v>
      </c>
      <c r="AT111" s="3">
        <f t="shared" si="50"/>
        <v>3</v>
      </c>
      <c r="AU111" s="3">
        <f t="shared" si="51"/>
        <v>2</v>
      </c>
      <c r="AV111" s="3">
        <f t="shared" si="52"/>
        <v>2</v>
      </c>
      <c r="AW111" s="3">
        <f t="shared" si="53"/>
        <v>1</v>
      </c>
      <c r="AX111" s="3"/>
      <c r="AY111" s="3">
        <f t="shared" si="54"/>
        <v>0</v>
      </c>
      <c r="AZ111" s="3">
        <f t="shared" si="55"/>
        <v>4</v>
      </c>
      <c r="BA111" s="3">
        <f t="shared" si="56"/>
        <v>1</v>
      </c>
      <c r="BB111" s="3">
        <f t="shared" si="57"/>
        <v>0</v>
      </c>
      <c r="BC111" s="3">
        <f t="shared" si="58"/>
        <v>0</v>
      </c>
      <c r="BD111" s="1">
        <f t="shared" si="63"/>
        <v>32400</v>
      </c>
      <c r="BE111" s="1">
        <f>COUNTIF($BD$3:BD111,BD111)</f>
        <v>2</v>
      </c>
      <c r="BF111" s="3" t="str">
        <f t="shared" si="64"/>
        <v>ooooooo</v>
      </c>
      <c r="BG111" s="3" t="str">
        <f t="shared" si="65"/>
        <v/>
      </c>
      <c r="BH111" s="2" t="s">
        <v>169</v>
      </c>
      <c r="BJ111" s="2">
        <f t="shared" si="62"/>
        <v>1967104</v>
      </c>
      <c r="BK111" s="2">
        <v>161200</v>
      </c>
      <c r="BL111" s="2" t="s">
        <v>215</v>
      </c>
      <c r="BR111" s="16">
        <f>COUNTIF('5Var P_Function'!$E$1:'5Var P_Function'!$E$203,$BK111)</f>
        <v>1</v>
      </c>
    </row>
    <row r="112" spans="9:70" x14ac:dyDescent="0.25">
      <c r="M112" s="4"/>
      <c r="S112" s="3">
        <v>1</v>
      </c>
      <c r="T112" s="3">
        <v>1</v>
      </c>
      <c r="U112" s="3">
        <v>1</v>
      </c>
      <c r="V112" s="3">
        <v>1</v>
      </c>
      <c r="W112" s="4">
        <v>1</v>
      </c>
      <c r="AG112" s="4"/>
      <c r="AL112" s="4"/>
      <c r="AS112" s="3">
        <f t="shared" si="49"/>
        <v>3</v>
      </c>
      <c r="AT112" s="3">
        <f t="shared" si="50"/>
        <v>3</v>
      </c>
      <c r="AU112" s="3">
        <f t="shared" si="51"/>
        <v>2</v>
      </c>
      <c r="AV112" s="3">
        <f t="shared" si="52"/>
        <v>2</v>
      </c>
      <c r="AW112" s="3">
        <f t="shared" si="53"/>
        <v>0</v>
      </c>
      <c r="AX112" s="3"/>
      <c r="AY112" s="3">
        <f t="shared" si="54"/>
        <v>0</v>
      </c>
      <c r="AZ112" s="3">
        <f t="shared" si="55"/>
        <v>5</v>
      </c>
      <c r="BA112" s="3">
        <f t="shared" si="56"/>
        <v>0</v>
      </c>
      <c r="BB112" s="3">
        <f t="shared" si="57"/>
        <v>0</v>
      </c>
      <c r="BC112" s="3">
        <f t="shared" si="58"/>
        <v>0</v>
      </c>
      <c r="BD112" s="1">
        <f t="shared" si="63"/>
        <v>40000</v>
      </c>
      <c r="BE112" s="1">
        <f>COUNTIF($BD$3:BD112,BD112)</f>
        <v>1</v>
      </c>
      <c r="BF112" s="3" t="str">
        <f t="shared" si="64"/>
        <v>ooooooo</v>
      </c>
      <c r="BG112" s="3" t="str">
        <f t="shared" si="65"/>
        <v/>
      </c>
      <c r="BH112" s="2" t="s">
        <v>189</v>
      </c>
      <c r="BJ112" s="2">
        <f t="shared" si="62"/>
        <v>2031616</v>
      </c>
      <c r="BK112" s="2">
        <v>161600</v>
      </c>
      <c r="BL112" s="2" t="s">
        <v>197</v>
      </c>
      <c r="BR112" s="16">
        <f>COUNTIF('5Var P_Function'!$E$1:'5Var P_Function'!$E$203,$BK112)</f>
        <v>1</v>
      </c>
    </row>
    <row r="113" spans="9:70" x14ac:dyDescent="0.25">
      <c r="M113" s="4"/>
      <c r="S113" s="3">
        <v>1</v>
      </c>
      <c r="T113" s="3">
        <v>1</v>
      </c>
      <c r="U113" s="3">
        <v>1</v>
      </c>
      <c r="V113" s="3">
        <v>1</v>
      </c>
      <c r="W113" s="4">
        <v>1</v>
      </c>
      <c r="X113" s="3">
        <v>1</v>
      </c>
      <c r="AG113" s="4"/>
      <c r="AL113" s="4"/>
      <c r="AS113" s="3">
        <f t="shared" si="49"/>
        <v>3</v>
      </c>
      <c r="AT113" s="3">
        <f t="shared" si="50"/>
        <v>3</v>
      </c>
      <c r="AU113" s="3">
        <f t="shared" si="51"/>
        <v>3</v>
      </c>
      <c r="AV113" s="3">
        <f t="shared" si="52"/>
        <v>3</v>
      </c>
      <c r="AW113" s="3">
        <f t="shared" si="53"/>
        <v>1</v>
      </c>
      <c r="AX113" s="3"/>
      <c r="AY113" s="3">
        <f t="shared" si="54"/>
        <v>0</v>
      </c>
      <c r="AZ113" s="3">
        <f t="shared" si="55"/>
        <v>5</v>
      </c>
      <c r="BA113" s="3">
        <f t="shared" si="56"/>
        <v>1</v>
      </c>
      <c r="BB113" s="3">
        <f t="shared" si="57"/>
        <v>0</v>
      </c>
      <c r="BC113" s="3">
        <f t="shared" si="58"/>
        <v>0</v>
      </c>
      <c r="BD113" s="1">
        <f t="shared" si="63"/>
        <v>40400</v>
      </c>
      <c r="BE113" s="1">
        <f>COUNTIF($BD$3:BD113,BD113)</f>
        <v>1</v>
      </c>
      <c r="BF113" s="3" t="str">
        <f t="shared" si="64"/>
        <v>ooooooo</v>
      </c>
      <c r="BG113" s="3" t="str">
        <f t="shared" si="65"/>
        <v/>
      </c>
      <c r="BH113" s="2" t="s">
        <v>189</v>
      </c>
      <c r="BJ113" s="2">
        <f t="shared" si="62"/>
        <v>2064384</v>
      </c>
      <c r="BK113" s="2">
        <v>168000</v>
      </c>
      <c r="BL113" s="2" t="s">
        <v>216</v>
      </c>
      <c r="BR113" s="16">
        <f>COUNTIF('5Var P_Function'!$E$1:'5Var P_Function'!$E$203,$BK113)</f>
        <v>1</v>
      </c>
    </row>
    <row r="114" spans="9:70" x14ac:dyDescent="0.25">
      <c r="M114" s="4"/>
      <c r="R114" s="3">
        <v>1</v>
      </c>
      <c r="W114" s="4"/>
      <c r="AC114" s="3">
        <v>1</v>
      </c>
      <c r="AF114" s="3">
        <v>1</v>
      </c>
      <c r="AG114" s="4">
        <v>1</v>
      </c>
      <c r="AL114" s="4"/>
      <c r="AS114" s="3">
        <f t="shared" si="49"/>
        <v>3</v>
      </c>
      <c r="AT114" s="3">
        <f t="shared" si="50"/>
        <v>3</v>
      </c>
      <c r="AU114" s="3">
        <f t="shared" si="51"/>
        <v>2</v>
      </c>
      <c r="AV114" s="3">
        <f t="shared" si="52"/>
        <v>2</v>
      </c>
      <c r="AW114" s="3">
        <f t="shared" si="53"/>
        <v>1</v>
      </c>
      <c r="AX114" s="3"/>
      <c r="AY114" s="3">
        <f t="shared" si="54"/>
        <v>0</v>
      </c>
      <c r="AZ114" s="3">
        <f t="shared" si="55"/>
        <v>1</v>
      </c>
      <c r="BA114" s="3">
        <f t="shared" si="56"/>
        <v>3</v>
      </c>
      <c r="BB114" s="3">
        <f t="shared" si="57"/>
        <v>0</v>
      </c>
      <c r="BC114" s="3">
        <f t="shared" si="58"/>
        <v>0</v>
      </c>
      <c r="BD114" s="1">
        <f t="shared" si="63"/>
        <v>9200</v>
      </c>
      <c r="BE114" s="1">
        <f>COUNTIF($BD$3:BD114,BD114)</f>
        <v>4</v>
      </c>
      <c r="BF114" s="3" t="str">
        <f t="shared" si="64"/>
        <v>ooooooo</v>
      </c>
      <c r="BG114" s="3" t="str">
        <f t="shared" si="65"/>
        <v/>
      </c>
      <c r="BH114" s="2" t="s">
        <v>135</v>
      </c>
      <c r="BJ114" s="2">
        <f t="shared" si="62"/>
        <v>2098368</v>
      </c>
      <c r="BK114" s="2">
        <v>168400</v>
      </c>
      <c r="BL114" s="2" t="s">
        <v>217</v>
      </c>
      <c r="BR114" s="16">
        <f>COUNTIF('5Var P_Function'!$E$1:'5Var P_Function'!$E$203,$BK114)</f>
        <v>1</v>
      </c>
    </row>
    <row r="115" spans="9:70" x14ac:dyDescent="0.25">
      <c r="M115" s="4"/>
      <c r="R115" s="3">
        <v>1</v>
      </c>
      <c r="W115" s="4"/>
      <c r="AB115" s="3">
        <v>1</v>
      </c>
      <c r="AC115" s="3">
        <v>1</v>
      </c>
      <c r="AF115" s="3">
        <v>1</v>
      </c>
      <c r="AG115" s="4">
        <v>1</v>
      </c>
      <c r="AL115" s="4"/>
      <c r="AS115" s="3">
        <f t="shared" si="49"/>
        <v>4</v>
      </c>
      <c r="AT115" s="3">
        <f t="shared" si="50"/>
        <v>3</v>
      </c>
      <c r="AU115" s="3">
        <f t="shared" si="51"/>
        <v>3</v>
      </c>
      <c r="AV115" s="3">
        <f t="shared" si="52"/>
        <v>2</v>
      </c>
      <c r="AW115" s="3">
        <f t="shared" si="53"/>
        <v>2</v>
      </c>
      <c r="AX115" s="3"/>
      <c r="AY115" s="3">
        <f t="shared" si="54"/>
        <v>0</v>
      </c>
      <c r="AZ115" s="3">
        <f t="shared" si="55"/>
        <v>1</v>
      </c>
      <c r="BA115" s="3">
        <f t="shared" si="56"/>
        <v>4</v>
      </c>
      <c r="BB115" s="3">
        <f t="shared" si="57"/>
        <v>0</v>
      </c>
      <c r="BC115" s="3">
        <f t="shared" si="58"/>
        <v>0</v>
      </c>
      <c r="BD115" s="1">
        <f t="shared" si="63"/>
        <v>9600</v>
      </c>
      <c r="BE115" s="1">
        <f>COUNTIF($BD$3:BD115,BD115)</f>
        <v>3</v>
      </c>
      <c r="BF115" s="3" t="str">
        <f t="shared" si="64"/>
        <v>ooooooo</v>
      </c>
      <c r="BG115" s="3" t="str">
        <f t="shared" si="65"/>
        <v/>
      </c>
      <c r="BH115" s="2" t="s">
        <v>135</v>
      </c>
      <c r="BJ115" s="2">
        <f t="shared" si="62"/>
        <v>2100416</v>
      </c>
      <c r="BK115" s="2">
        <v>168800</v>
      </c>
      <c r="BL115" s="2" t="s">
        <v>218</v>
      </c>
      <c r="BR115" s="16">
        <f>COUNTIF('5Var P_Function'!$E$1:'5Var P_Function'!$E$203,$BK115)</f>
        <v>1</v>
      </c>
    </row>
    <row r="116" spans="9:70" x14ac:dyDescent="0.25">
      <c r="M116" s="4"/>
      <c r="R116" s="3">
        <v>1</v>
      </c>
      <c r="S116" s="3">
        <v>1</v>
      </c>
      <c r="W116" s="4"/>
      <c r="AB116" s="3">
        <v>1</v>
      </c>
      <c r="AC116" s="3">
        <v>1</v>
      </c>
      <c r="AG116" s="4">
        <v>1</v>
      </c>
      <c r="AL116" s="4"/>
      <c r="AS116" s="3">
        <f t="shared" si="49"/>
        <v>3</v>
      </c>
      <c r="AT116" s="3">
        <f t="shared" si="50"/>
        <v>3</v>
      </c>
      <c r="AU116" s="3">
        <f t="shared" si="51"/>
        <v>3</v>
      </c>
      <c r="AV116" s="3">
        <f t="shared" si="52"/>
        <v>2</v>
      </c>
      <c r="AW116" s="3">
        <f t="shared" si="53"/>
        <v>2</v>
      </c>
      <c r="AX116" s="3"/>
      <c r="AY116" s="3">
        <f t="shared" si="54"/>
        <v>0</v>
      </c>
      <c r="AZ116" s="3">
        <f t="shared" si="55"/>
        <v>2</v>
      </c>
      <c r="BA116" s="3">
        <f t="shared" si="56"/>
        <v>3</v>
      </c>
      <c r="BB116" s="3">
        <f t="shared" si="57"/>
        <v>0</v>
      </c>
      <c r="BC116" s="3">
        <f t="shared" si="58"/>
        <v>0</v>
      </c>
      <c r="BD116" s="1">
        <f t="shared" si="63"/>
        <v>17200</v>
      </c>
      <c r="BE116" s="1">
        <f>COUNTIF($BD$3:BD116,BD116)</f>
        <v>4</v>
      </c>
      <c r="BF116" s="3" t="str">
        <f t="shared" si="64"/>
        <v>ooooooo</v>
      </c>
      <c r="BG116" s="3" t="str">
        <f t="shared" si="65"/>
        <v/>
      </c>
      <c r="BH116" s="2" t="s">
        <v>154</v>
      </c>
      <c r="BJ116" s="2">
        <f t="shared" si="62"/>
        <v>3148864</v>
      </c>
      <c r="BK116" s="2">
        <v>176000</v>
      </c>
      <c r="BL116" s="2" t="s">
        <v>219</v>
      </c>
      <c r="BM116" s="2" t="s">
        <v>212</v>
      </c>
      <c r="BR116" s="16">
        <f>COUNTIF('5Var P_Function'!$E$1:'5Var P_Function'!$E$203,$BK116)</f>
        <v>1</v>
      </c>
    </row>
    <row r="117" spans="9:70" x14ac:dyDescent="0.25">
      <c r="I117" s="18"/>
      <c r="J117" s="18"/>
      <c r="K117" s="18"/>
      <c r="L117" s="18"/>
      <c r="M117" s="4"/>
      <c r="N117" s="18"/>
      <c r="O117" s="18"/>
      <c r="P117" s="18"/>
      <c r="Q117" s="18"/>
      <c r="R117" s="18">
        <v>1</v>
      </c>
      <c r="S117" s="18">
        <v>1</v>
      </c>
      <c r="T117" s="18"/>
      <c r="U117" s="18"/>
      <c r="V117" s="18"/>
      <c r="W117" s="4"/>
      <c r="X117" s="18"/>
      <c r="Y117" s="18"/>
      <c r="Z117" s="18">
        <v>1</v>
      </c>
      <c r="AA117" s="18"/>
      <c r="AB117" s="18">
        <v>1</v>
      </c>
      <c r="AC117" s="18">
        <v>1</v>
      </c>
      <c r="AD117" s="18"/>
      <c r="AE117" s="18"/>
      <c r="AF117" s="18"/>
      <c r="AG117" s="4">
        <v>1</v>
      </c>
      <c r="AH117" s="18"/>
      <c r="AI117" s="18"/>
      <c r="AJ117" s="18"/>
      <c r="AK117" s="18"/>
      <c r="AL117" s="4"/>
      <c r="AM117" s="18"/>
      <c r="AN117" s="18"/>
      <c r="AO117" s="18"/>
      <c r="AP117" s="18"/>
      <c r="AQ117" s="18"/>
      <c r="AR117" s="18"/>
      <c r="AS117" s="18">
        <f>COUNTA(AM117)+COUNTA(AL117)+COUNTA(AK117)+COUNTA(AJ117)+COUNTA(AI117)+COUNTA(AG117)+COUNTA(AF117)+COUNTA(AE117)+COUNTA(AC117)+COUNTA(AB117)+COUNTA(Z117)+COUNTA(W117)+COUNTA(V117)+COUNTA(T117)+COUNTA(Q117)+COUNTA(M117)</f>
        <v>4</v>
      </c>
      <c r="AT117" s="18">
        <f>COUNTA(AM117)+COUNTA(AL117)+COUNTA(AK117)+COUNTA( AJ117)+COUNTA( AH117)+COUNTA( AG117)+COUNTA( AF117)+COUNTA( AD117 )+COUNTA(AC117 )+COUNTA(AA117 )+COUNTA(Y117 )+COUNTA(W117)+COUNTA( U117 )+COUNTA(S117 )+COUNTA(P117)+COUNTA( L117)</f>
        <v>3</v>
      </c>
      <c r="AU117" s="18">
        <f>COUNTA( AM117)+COUNTA( AL117)+COUNTA( AK117 )+COUNTA(AI117)+COUNTA( AH117 )+COUNTA(AG117 )+COUNTA(AE117 )+COUNTA(AD117 )+COUNTA(AB117)+COUNTA( AA117 )+COUNTA(X117 )+COUNTA(V117 )+COUNTA(U117 )+COUNTA(R117)+COUNTA( O117 )+COUNTA(K117 )</f>
        <v>3</v>
      </c>
      <c r="AV117" s="18">
        <f>COUNTA( AM117 )+COUNTA(AL117 )+COUNTA(AJ117)+COUNTA( AI117)+COUNTA( AH117 )+COUNTA(AF117)+COUNTA( AE117 )+COUNTA(AD117)+COUNTA( Z117 )+COUNTA(Y117 )+COUNTA(X117)+COUNTA( T117)+COUNTA( S117 )+COUNTA(R117 )+COUNTA(N117 )+COUNTA(J117  )</f>
        <v>3</v>
      </c>
      <c r="AW117" s="18">
        <f>COUNTA( AM117 )+COUNTA( AK117)+COUNTA( AJ117)+COUNTA( AI117)+COUNTA( AH117)+COUNTA( AC117 )+COUNTA(AB117)+COUNTA( AA117)+COUNTA( Z117 )+COUNTA(Y117 )+COUNTA(X117)+COUNTA( Q117 )+COUNTA(P117)+COUNTA( O117)+COUNTA( N117)+COUNTA( I117 )</f>
        <v>3</v>
      </c>
      <c r="AX117" s="18"/>
      <c r="AY117" s="18">
        <f>COUNTA(I117:M117)</f>
        <v>0</v>
      </c>
      <c r="AZ117" s="18">
        <f>COUNTA(N117:W117)</f>
        <v>2</v>
      </c>
      <c r="BA117" s="18">
        <f>COUNTA(X117:AG117)</f>
        <v>4</v>
      </c>
      <c r="BB117" s="18">
        <f>COUNTA(AH117:AL117)</f>
        <v>0</v>
      </c>
      <c r="BC117" s="18">
        <f>COUNTA(AM117)</f>
        <v>0</v>
      </c>
      <c r="BD117" s="1">
        <f t="shared" si="63"/>
        <v>17600</v>
      </c>
      <c r="BE117" s="1">
        <f>COUNTIF($BD$3:BD117,BD117)</f>
        <v>2</v>
      </c>
      <c r="BF117" s="18" t="str">
        <f t="shared" si="64"/>
        <v>ooooooo</v>
      </c>
      <c r="BG117" s="18" t="str">
        <f t="shared" si="65"/>
        <v/>
      </c>
      <c r="BH117" s="2" t="s">
        <v>494</v>
      </c>
      <c r="BJ117" s="2">
        <f t="shared" si="62"/>
        <v>3157056</v>
      </c>
      <c r="BK117" s="2">
        <v>176400</v>
      </c>
      <c r="BL117" s="2" t="s">
        <v>220</v>
      </c>
      <c r="BR117" s="16">
        <f>COUNTIF('5Var P_Function'!$E$1:'5Var P_Function'!$E$203,$BK117)</f>
        <v>1</v>
      </c>
    </row>
    <row r="118" spans="9:70" x14ac:dyDescent="0.25">
      <c r="M118" s="4"/>
      <c r="R118" s="3">
        <v>1</v>
      </c>
      <c r="S118" s="3">
        <v>1</v>
      </c>
      <c r="V118" s="3">
        <v>1</v>
      </c>
      <c r="W118" s="4">
        <v>1</v>
      </c>
      <c r="Z118" s="3">
        <v>1</v>
      </c>
      <c r="AA118" s="3">
        <v>1</v>
      </c>
      <c r="AG118" s="4"/>
      <c r="AL118" s="4"/>
      <c r="AS118" s="3">
        <f t="shared" si="49"/>
        <v>3</v>
      </c>
      <c r="AT118" s="3">
        <f t="shared" si="50"/>
        <v>3</v>
      </c>
      <c r="AU118" s="3">
        <f t="shared" si="51"/>
        <v>3</v>
      </c>
      <c r="AV118" s="3">
        <f t="shared" si="52"/>
        <v>3</v>
      </c>
      <c r="AW118" s="3">
        <f t="shared" si="53"/>
        <v>2</v>
      </c>
      <c r="AX118" s="3"/>
      <c r="AY118" s="3">
        <f t="shared" si="54"/>
        <v>0</v>
      </c>
      <c r="AZ118" s="3">
        <f t="shared" si="55"/>
        <v>4</v>
      </c>
      <c r="BA118" s="3">
        <f t="shared" si="56"/>
        <v>2</v>
      </c>
      <c r="BB118" s="3">
        <f t="shared" si="57"/>
        <v>0</v>
      </c>
      <c r="BC118" s="3">
        <f t="shared" si="58"/>
        <v>0</v>
      </c>
      <c r="BD118" s="1">
        <f t="shared" si="63"/>
        <v>32800</v>
      </c>
      <c r="BE118" s="1">
        <f>COUNTIF($BD$3:BD118,BD118)</f>
        <v>2</v>
      </c>
      <c r="BF118" s="3" t="str">
        <f t="shared" si="64"/>
        <v>ooooooo</v>
      </c>
      <c r="BG118" s="3" t="str">
        <f t="shared" si="65"/>
        <v/>
      </c>
      <c r="BH118" s="2" t="s">
        <v>189</v>
      </c>
      <c r="BJ118" s="2">
        <f t="shared" si="62"/>
        <v>3354624</v>
      </c>
      <c r="BK118" s="2">
        <v>184000</v>
      </c>
      <c r="BL118" s="2" t="s">
        <v>221</v>
      </c>
      <c r="BM118" s="2" t="s">
        <v>222</v>
      </c>
      <c r="BN118" s="2" t="s">
        <v>214</v>
      </c>
      <c r="BR118" s="16">
        <f>COUNTIF('5Var P_Function'!$E$1:'5Var P_Function'!$E$203,$BK118)</f>
        <v>1</v>
      </c>
    </row>
    <row r="119" spans="9:70" x14ac:dyDescent="0.25">
      <c r="M119" s="4"/>
      <c r="R119" s="3">
        <v>1</v>
      </c>
      <c r="S119" s="3">
        <v>1</v>
      </c>
      <c r="T119" s="3">
        <v>1</v>
      </c>
      <c r="W119" s="4"/>
      <c r="AA119" s="3">
        <v>1</v>
      </c>
      <c r="AB119" s="3">
        <v>1</v>
      </c>
      <c r="AC119" s="3">
        <v>1</v>
      </c>
      <c r="AG119" s="4">
        <v>1</v>
      </c>
      <c r="AL119" s="4"/>
      <c r="AS119" s="3">
        <f t="shared" si="49"/>
        <v>4</v>
      </c>
      <c r="AT119" s="3">
        <f t="shared" si="50"/>
        <v>4</v>
      </c>
      <c r="AU119" s="3">
        <f t="shared" si="51"/>
        <v>4</v>
      </c>
      <c r="AV119" s="3">
        <f t="shared" si="52"/>
        <v>3</v>
      </c>
      <c r="AW119" s="3">
        <f t="shared" si="53"/>
        <v>3</v>
      </c>
      <c r="AX119" s="3"/>
      <c r="AY119" s="3">
        <f t="shared" si="54"/>
        <v>0</v>
      </c>
      <c r="AZ119" s="3">
        <f t="shared" si="55"/>
        <v>3</v>
      </c>
      <c r="BA119" s="3">
        <f t="shared" si="56"/>
        <v>4</v>
      </c>
      <c r="BB119" s="3">
        <f t="shared" si="57"/>
        <v>0</v>
      </c>
      <c r="BC119" s="3">
        <f t="shared" si="58"/>
        <v>0</v>
      </c>
      <c r="BD119" s="1">
        <f t="shared" si="63"/>
        <v>25600</v>
      </c>
      <c r="BE119" s="1">
        <f>COUNTIF($BD$3:BD119,BD119)</f>
        <v>1</v>
      </c>
      <c r="BF119" s="3" t="str">
        <f t="shared" si="64"/>
        <v>ooooooo</v>
      </c>
      <c r="BG119" s="3" t="str">
        <f t="shared" si="65"/>
        <v/>
      </c>
      <c r="BH119" s="2" t="s">
        <v>177</v>
      </c>
      <c r="BJ119" s="2">
        <f t="shared" si="62"/>
        <v>3677248</v>
      </c>
      <c r="BK119" s="2">
        <v>184400</v>
      </c>
      <c r="BL119" s="2" t="s">
        <v>215</v>
      </c>
      <c r="BR119" s="16">
        <f>COUNTIF('5Var P_Function'!$E$1:'5Var P_Function'!$E$203,$BK119)</f>
        <v>1</v>
      </c>
    </row>
    <row r="120" spans="9:70" x14ac:dyDescent="0.25">
      <c r="M120" s="4"/>
      <c r="R120" s="3">
        <v>1</v>
      </c>
      <c r="S120" s="3">
        <v>1</v>
      </c>
      <c r="T120" s="3">
        <v>1</v>
      </c>
      <c r="U120" s="3">
        <v>1</v>
      </c>
      <c r="V120" s="3">
        <v>1</v>
      </c>
      <c r="W120" s="4">
        <v>1</v>
      </c>
      <c r="AG120" s="4"/>
      <c r="AL120" s="4"/>
      <c r="AS120" s="3">
        <f t="shared" si="49"/>
        <v>3</v>
      </c>
      <c r="AT120" s="3">
        <f t="shared" si="50"/>
        <v>3</v>
      </c>
      <c r="AU120" s="3">
        <f t="shared" si="51"/>
        <v>3</v>
      </c>
      <c r="AV120" s="3">
        <f t="shared" si="52"/>
        <v>3</v>
      </c>
      <c r="AW120" s="3">
        <f t="shared" si="53"/>
        <v>0</v>
      </c>
      <c r="AX120" s="3"/>
      <c r="AY120" s="3">
        <f t="shared" si="54"/>
        <v>0</v>
      </c>
      <c r="AZ120" s="3">
        <f t="shared" si="55"/>
        <v>6</v>
      </c>
      <c r="BA120" s="3">
        <f t="shared" si="56"/>
        <v>0</v>
      </c>
      <c r="BB120" s="3">
        <f t="shared" si="57"/>
        <v>0</v>
      </c>
      <c r="BC120" s="3">
        <f t="shared" si="58"/>
        <v>0</v>
      </c>
      <c r="BD120" s="1">
        <f t="shared" si="63"/>
        <v>48000</v>
      </c>
      <c r="BE120" s="1">
        <f>COUNTIF($BD$3:BD120,BD120)</f>
        <v>1</v>
      </c>
      <c r="BF120" s="3" t="str">
        <f t="shared" si="64"/>
        <v>ooooooo</v>
      </c>
      <c r="BG120" s="3" t="str">
        <f t="shared" si="65"/>
        <v/>
      </c>
      <c r="BH120" s="2" t="s">
        <v>189</v>
      </c>
      <c r="BJ120" s="2">
        <f t="shared" si="62"/>
        <v>4128768</v>
      </c>
      <c r="BK120" s="2">
        <v>192000</v>
      </c>
      <c r="BL120" s="2" t="s">
        <v>223</v>
      </c>
      <c r="BM120" s="2" t="s">
        <v>218</v>
      </c>
      <c r="BR120" s="16">
        <f>COUNTIF('5Var P_Function'!$E$1:'5Var P_Function'!$E$203,$BK120)</f>
        <v>1</v>
      </c>
    </row>
    <row r="121" spans="9:70" x14ac:dyDescent="0.25">
      <c r="M121" s="4"/>
      <c r="Q121" s="3">
        <v>1</v>
      </c>
      <c r="W121" s="4"/>
      <c r="AD121" s="3">
        <v>1</v>
      </c>
      <c r="AE121" s="3">
        <v>1</v>
      </c>
      <c r="AF121" s="3">
        <v>1</v>
      </c>
      <c r="AG121" s="4">
        <v>1</v>
      </c>
      <c r="AL121" s="4"/>
      <c r="AS121" s="3">
        <f t="shared" si="49"/>
        <v>4</v>
      </c>
      <c r="AT121" s="3">
        <f t="shared" si="50"/>
        <v>3</v>
      </c>
      <c r="AU121" s="3">
        <f t="shared" si="51"/>
        <v>3</v>
      </c>
      <c r="AV121" s="3">
        <f t="shared" si="52"/>
        <v>3</v>
      </c>
      <c r="AW121" s="3">
        <f t="shared" si="53"/>
        <v>1</v>
      </c>
      <c r="AX121" s="3"/>
      <c r="AY121" s="3">
        <f t="shared" si="54"/>
        <v>0</v>
      </c>
      <c r="AZ121" s="3">
        <f t="shared" si="55"/>
        <v>1</v>
      </c>
      <c r="BA121" s="3">
        <f t="shared" si="56"/>
        <v>4</v>
      </c>
      <c r="BB121" s="3">
        <f t="shared" si="57"/>
        <v>0</v>
      </c>
      <c r="BC121" s="3">
        <f t="shared" si="58"/>
        <v>0</v>
      </c>
      <c r="BD121" s="1">
        <f t="shared" si="63"/>
        <v>9600</v>
      </c>
      <c r="BE121" s="1">
        <f>COUNTIF($BD$3:BD121,BD121)</f>
        <v>4</v>
      </c>
      <c r="BF121" s="3" t="str">
        <f t="shared" si="64"/>
        <v>ooooooo</v>
      </c>
      <c r="BG121" s="3" t="str">
        <f t="shared" si="65"/>
        <v/>
      </c>
      <c r="BH121" s="2" t="s">
        <v>135</v>
      </c>
      <c r="BJ121" s="2">
        <f t="shared" si="62"/>
        <v>4195264</v>
      </c>
      <c r="BK121" s="2">
        <v>200000</v>
      </c>
      <c r="BL121" s="2" t="s">
        <v>224</v>
      </c>
      <c r="BR121" s="16">
        <f>COUNTIF('5Var P_Function'!$E$1:'5Var P_Function'!$E$203,$BK121)</f>
        <v>1</v>
      </c>
    </row>
    <row r="122" spans="9:70" x14ac:dyDescent="0.25">
      <c r="I122" s="16"/>
      <c r="J122" s="16"/>
      <c r="K122" s="16"/>
      <c r="L122" s="16"/>
      <c r="M122" s="4"/>
      <c r="N122" s="16"/>
      <c r="O122" s="16"/>
      <c r="P122" s="16"/>
      <c r="Q122" s="16">
        <v>1</v>
      </c>
      <c r="R122" s="16"/>
      <c r="S122" s="16"/>
      <c r="T122" s="16"/>
      <c r="U122" s="16"/>
      <c r="V122" s="16"/>
      <c r="W122" s="4"/>
      <c r="X122" s="16">
        <v>1</v>
      </c>
      <c r="Y122" s="16"/>
      <c r="Z122" s="16"/>
      <c r="AA122" s="16"/>
      <c r="AB122" s="16"/>
      <c r="AC122" s="16"/>
      <c r="AD122" s="16">
        <v>1</v>
      </c>
      <c r="AE122" s="16"/>
      <c r="AF122" s="16">
        <v>1</v>
      </c>
      <c r="AG122" s="4">
        <v>1</v>
      </c>
      <c r="AH122" s="16"/>
      <c r="AI122" s="16"/>
      <c r="AJ122" s="16"/>
      <c r="AK122" s="16"/>
      <c r="AL122" s="4"/>
      <c r="AM122" s="16"/>
      <c r="AN122" s="16"/>
      <c r="AO122" s="16"/>
      <c r="AP122" s="16"/>
      <c r="AQ122" s="16"/>
      <c r="AR122" s="16"/>
      <c r="AS122" s="16">
        <f>COUNTA(AM122)+COUNTA(AL122)+COUNTA(AK122)+COUNTA(AJ122)+COUNTA(AI122)+COUNTA(AG122)+COUNTA(AF122)+COUNTA(AE122)+COUNTA(AC122)+COUNTA(AB122)+COUNTA(Z122)+COUNTA(W122)+COUNTA(V122)+COUNTA(T122)+COUNTA(Q122)+COUNTA(M122)</f>
        <v>3</v>
      </c>
      <c r="AT122" s="16">
        <f>COUNTA(AM122)+COUNTA(AL122)+COUNTA(AK122)+COUNTA( AJ122)+COUNTA( AH122)+COUNTA( AG122)+COUNTA( AF122)+COUNTA( AD122 )+COUNTA(AC122 )+COUNTA(AA122 )+COUNTA(Y122 )+COUNTA(W122)+COUNTA( U122 )+COUNTA(S122 )+COUNTA(P122)+COUNTA( L122)</f>
        <v>3</v>
      </c>
      <c r="AU122" s="16">
        <f>COUNTA( AM122)+COUNTA( AL122)+COUNTA( AK122 )+COUNTA(AI122)+COUNTA( AH122 )+COUNTA(AG122 )+COUNTA(AE122 )+COUNTA(AD122 )+COUNTA(AB122)+COUNTA( AA122 )+COUNTA(X122 )+COUNTA(V122 )+COUNTA(U122 )+COUNTA(R122)+COUNTA( O122 )+COUNTA(K122 )</f>
        <v>3</v>
      </c>
      <c r="AV122" s="16">
        <f>COUNTA( AM122 )+COUNTA(AL122 )+COUNTA(AJ122)+COUNTA( AI122)+COUNTA( AH122 )+COUNTA(AF122)+COUNTA( AE122 )+COUNTA(AD122)+COUNTA( Z122 )+COUNTA(Y122 )+COUNTA(X122)+COUNTA( T122)+COUNTA( S122 )+COUNTA(R122 )+COUNTA(N122 )+COUNTA(J122  )</f>
        <v>3</v>
      </c>
      <c r="AW122" s="16">
        <f>COUNTA( AM122 )+COUNTA( AK122)+COUNTA( AJ122)+COUNTA( AI122)+COUNTA( AH122)+COUNTA( AC122 )+COUNTA(AB122)+COUNTA( AA122)+COUNTA( Z122 )+COUNTA(Y122 )+COUNTA(X122)+COUNTA( Q122 )+COUNTA(P122)+COUNTA( O122)+COUNTA( N122)+COUNTA( I122 )</f>
        <v>2</v>
      </c>
      <c r="AX122" s="16"/>
      <c r="AY122" s="16">
        <f>COUNTA(I122:M122)</f>
        <v>0</v>
      </c>
      <c r="AZ122" s="16">
        <f>COUNTA(N122:W122)</f>
        <v>1</v>
      </c>
      <c r="BA122" s="16">
        <f>COUNTA(X122:AG122)</f>
        <v>4</v>
      </c>
      <c r="BB122" s="16">
        <f>COUNTA(AH122:AL122)</f>
        <v>0</v>
      </c>
      <c r="BC122" s="16">
        <f>COUNTA(AM122)</f>
        <v>0</v>
      </c>
      <c r="BD122" s="1">
        <f t="shared" si="63"/>
        <v>9600</v>
      </c>
      <c r="BE122" s="1">
        <f>COUNTIF($BD$3:BD122,BD122)</f>
        <v>5</v>
      </c>
      <c r="BF122" s="16" t="str">
        <f t="shared" si="64"/>
        <v>ooooooo</v>
      </c>
      <c r="BG122" s="16" t="str">
        <f t="shared" si="65"/>
        <v/>
      </c>
      <c r="BH122" s="2" t="s">
        <v>471</v>
      </c>
      <c r="BJ122" s="2">
        <f t="shared" si="62"/>
        <v>4227776</v>
      </c>
      <c r="BK122" s="2">
        <v>208000</v>
      </c>
      <c r="BL122" s="2" t="s">
        <v>197</v>
      </c>
      <c r="BR122" s="16">
        <f>COUNTIF('5Var P_Function'!$E$1:'5Var P_Function'!$E$203,$BK122)</f>
        <v>1</v>
      </c>
    </row>
    <row r="123" spans="9:70" x14ac:dyDescent="0.25">
      <c r="I123" s="16"/>
      <c r="J123" s="16"/>
      <c r="K123" s="16"/>
      <c r="L123" s="16"/>
      <c r="M123" s="4"/>
      <c r="N123" s="16"/>
      <c r="O123" s="16"/>
      <c r="P123" s="16"/>
      <c r="Q123" s="16">
        <v>1</v>
      </c>
      <c r="R123" s="16"/>
      <c r="S123" s="16"/>
      <c r="T123" s="16"/>
      <c r="U123" s="16">
        <v>1</v>
      </c>
      <c r="V123" s="16"/>
      <c r="W123" s="4"/>
      <c r="X123" s="16"/>
      <c r="Y123" s="16"/>
      <c r="Z123" s="16"/>
      <c r="AA123" s="16"/>
      <c r="AB123" s="16"/>
      <c r="AC123" s="16"/>
      <c r="AD123" s="16"/>
      <c r="AE123" s="16">
        <v>1</v>
      </c>
      <c r="AF123" s="16">
        <v>1</v>
      </c>
      <c r="AG123" s="4"/>
      <c r="AH123" s="16"/>
      <c r="AI123" s="16"/>
      <c r="AJ123" s="16"/>
      <c r="AK123" s="16"/>
      <c r="AL123" s="4"/>
      <c r="AM123" s="16"/>
      <c r="AN123" s="16"/>
      <c r="AO123" s="16"/>
      <c r="AP123" s="16"/>
      <c r="AQ123" s="16"/>
      <c r="AR123" s="16"/>
      <c r="AS123" s="16">
        <f>COUNTA(AM123)+COUNTA(AL123)+COUNTA(AK123)+COUNTA(AJ123)+COUNTA(AI123)+COUNTA(AG123)+COUNTA(AF123)+COUNTA(AE123)+COUNTA(AC123)+COUNTA(AB123)+COUNTA(Z123)+COUNTA(W123)+COUNTA(V123)+COUNTA(T123)+COUNTA(Q123)+COUNTA(M123)</f>
        <v>3</v>
      </c>
      <c r="AT123" s="16">
        <f>COUNTA(AM123)+COUNTA(AL123)+COUNTA(AK123)+COUNTA( AJ123)+COUNTA( AH123)+COUNTA( AG123)+COUNTA( AF123)+COUNTA( AD123 )+COUNTA(AC123 )+COUNTA(AA123 )+COUNTA(Y123 )+COUNTA(W123)+COUNTA( U123 )+COUNTA(S123 )+COUNTA(P123)+COUNTA( L123)</f>
        <v>2</v>
      </c>
      <c r="AU123" s="16">
        <f>COUNTA( AM123)+COUNTA( AL123)+COUNTA( AK123 )+COUNTA(AI123)+COUNTA( AH123 )+COUNTA(AG123 )+COUNTA(AE123 )+COUNTA(AD123 )+COUNTA(AB123)+COUNTA( AA123 )+COUNTA(X123 )+COUNTA(V123 )+COUNTA(U123 )+COUNTA(R123)+COUNTA( O123 )+COUNTA(K123 )</f>
        <v>2</v>
      </c>
      <c r="AV123" s="16">
        <f>COUNTA( AM123 )+COUNTA(AL123 )+COUNTA(AJ123)+COUNTA( AI123)+COUNTA( AH123 )+COUNTA(AF123)+COUNTA( AE123 )+COUNTA(AD123)+COUNTA( Z123 )+COUNTA(Y123 )+COUNTA(X123)+COUNTA( T123)+COUNTA( S123 )+COUNTA(R123 )+COUNTA(N123 )+COUNTA(J123  )</f>
        <v>2</v>
      </c>
      <c r="AW123" s="16">
        <f>COUNTA( AM123 )+COUNTA( AK123)+COUNTA( AJ123)+COUNTA( AI123)+COUNTA( AH123)+COUNTA( AC123 )+COUNTA(AB123)+COUNTA( AA123)+COUNTA( Z123 )+COUNTA(Y123 )+COUNTA(X123)+COUNTA( Q123 )+COUNTA(P123)+COUNTA( O123)+COUNTA( N123)+COUNTA( I123 )</f>
        <v>1</v>
      </c>
      <c r="AX123" s="16"/>
      <c r="AY123" s="16">
        <f>COUNTA(I123:M123)</f>
        <v>0</v>
      </c>
      <c r="AZ123" s="16">
        <f>COUNTA(N123:W123)</f>
        <v>2</v>
      </c>
      <c r="BA123" s="16">
        <f>COUNTA(X123:AG123)</f>
        <v>2</v>
      </c>
      <c r="BB123" s="16">
        <f>COUNTA(AH123:AL123)</f>
        <v>0</v>
      </c>
      <c r="BC123" s="16">
        <f>COUNTA(AM123)</f>
        <v>0</v>
      </c>
      <c r="BD123" s="1">
        <f t="shared" si="63"/>
        <v>16800</v>
      </c>
      <c r="BE123" s="1">
        <f>COUNTIF($BD$3:BD123,BD123)</f>
        <v>5</v>
      </c>
      <c r="BF123" s="16" t="str">
        <f t="shared" si="64"/>
        <v>ooooooo</v>
      </c>
      <c r="BG123" s="16"/>
      <c r="BH123" s="2" t="s">
        <v>480</v>
      </c>
      <c r="BJ123" s="2">
        <f t="shared" si="62"/>
        <v>4456832</v>
      </c>
      <c r="BK123" s="2">
        <v>320000</v>
      </c>
      <c r="BL123" s="2" t="s">
        <v>225</v>
      </c>
      <c r="BR123" s="16">
        <f>COUNTIF('5Var P_Function'!$E$1:'5Var P_Function'!$E$203,$BK123)</f>
        <v>1</v>
      </c>
    </row>
    <row r="124" spans="9:70" x14ac:dyDescent="0.25">
      <c r="M124" s="4"/>
      <c r="Q124" s="3">
        <v>1</v>
      </c>
      <c r="T124" s="3">
        <v>1</v>
      </c>
      <c r="W124" s="4"/>
      <c r="AD124" s="3">
        <v>1</v>
      </c>
      <c r="AG124" s="4">
        <v>1</v>
      </c>
      <c r="AL124" s="4"/>
      <c r="AS124" s="3">
        <f t="shared" si="49"/>
        <v>3</v>
      </c>
      <c r="AT124" s="3">
        <f t="shared" si="50"/>
        <v>2</v>
      </c>
      <c r="AU124" s="3">
        <f t="shared" si="51"/>
        <v>2</v>
      </c>
      <c r="AV124" s="3">
        <f t="shared" si="52"/>
        <v>2</v>
      </c>
      <c r="AW124" s="3">
        <f t="shared" si="53"/>
        <v>1</v>
      </c>
      <c r="AX124" s="3"/>
      <c r="AY124" s="3">
        <f t="shared" si="54"/>
        <v>0</v>
      </c>
      <c r="AZ124" s="3">
        <f t="shared" si="55"/>
        <v>2</v>
      </c>
      <c r="BA124" s="3">
        <f t="shared" si="56"/>
        <v>2</v>
      </c>
      <c r="BB124" s="3">
        <f t="shared" si="57"/>
        <v>0</v>
      </c>
      <c r="BC124" s="3">
        <f t="shared" si="58"/>
        <v>0</v>
      </c>
      <c r="BD124" s="1">
        <f t="shared" si="63"/>
        <v>16800</v>
      </c>
      <c r="BE124" s="1">
        <f>COUNTIF($BD$3:BD124,BD124)</f>
        <v>6</v>
      </c>
      <c r="BF124" s="3" t="str">
        <f t="shared" ref="BF124:BF140" si="66">IF(OR(AS124&lt;AT124,AT124&lt;AU124,AU124&lt;AV124,AV124&lt;AW124),"","ooooooo")</f>
        <v>ooooooo</v>
      </c>
      <c r="BG124" s="3" t="str">
        <f t="shared" ref="BG124:BG142" si="67">IF(ISNA(VLOOKUP($BD124,$BK$39:$BK$110,1,0)),1,"")</f>
        <v/>
      </c>
      <c r="BH124" s="2" t="s">
        <v>135</v>
      </c>
      <c r="BJ124" s="2">
        <f t="shared" si="62"/>
        <v>4719168</v>
      </c>
      <c r="BK124" s="2">
        <v>320400</v>
      </c>
      <c r="BL124" s="2" t="s">
        <v>212</v>
      </c>
      <c r="BR124" s="16">
        <f>COUNTIF('5Var P_Function'!$E$1:'5Var P_Function'!$E$203,$BK124)</f>
        <v>1</v>
      </c>
    </row>
    <row r="125" spans="9:70" x14ac:dyDescent="0.25">
      <c r="M125" s="4"/>
      <c r="Q125" s="3">
        <v>1</v>
      </c>
      <c r="T125" s="3">
        <v>1</v>
      </c>
      <c r="W125" s="4"/>
      <c r="AA125" s="3">
        <v>1</v>
      </c>
      <c r="AD125" s="3">
        <v>1</v>
      </c>
      <c r="AG125" s="4">
        <v>1</v>
      </c>
      <c r="AL125" s="4"/>
      <c r="AS125" s="3">
        <f t="shared" si="49"/>
        <v>3</v>
      </c>
      <c r="AT125" s="3">
        <f t="shared" si="50"/>
        <v>3</v>
      </c>
      <c r="AU125" s="3">
        <f t="shared" si="51"/>
        <v>3</v>
      </c>
      <c r="AV125" s="3">
        <f t="shared" si="52"/>
        <v>2</v>
      </c>
      <c r="AW125" s="3">
        <f t="shared" si="53"/>
        <v>2</v>
      </c>
      <c r="AX125" s="3"/>
      <c r="AY125" s="3">
        <f t="shared" si="54"/>
        <v>0</v>
      </c>
      <c r="AZ125" s="3">
        <f t="shared" si="55"/>
        <v>2</v>
      </c>
      <c r="BA125" s="3">
        <f t="shared" si="56"/>
        <v>3</v>
      </c>
      <c r="BB125" s="3">
        <f t="shared" si="57"/>
        <v>0</v>
      </c>
      <c r="BC125" s="3">
        <f t="shared" si="58"/>
        <v>0</v>
      </c>
      <c r="BD125" s="1">
        <f t="shared" si="63"/>
        <v>17200</v>
      </c>
      <c r="BE125" s="1">
        <f>COUNTIF($BD$3:BD125,BD125)</f>
        <v>5</v>
      </c>
      <c r="BF125" s="3" t="str">
        <f t="shared" si="66"/>
        <v>ooooooo</v>
      </c>
      <c r="BG125" s="3" t="str">
        <f t="shared" si="67"/>
        <v/>
      </c>
      <c r="BH125" s="2" t="s">
        <v>153</v>
      </c>
      <c r="BJ125" s="2">
        <f t="shared" si="62"/>
        <v>4723264</v>
      </c>
      <c r="BK125" s="2">
        <v>328000</v>
      </c>
      <c r="BL125" s="2" t="s">
        <v>213</v>
      </c>
      <c r="BR125" s="16">
        <f>COUNTIF('5Var P_Function'!$E$1:'5Var P_Function'!$E$203,$BK125)</f>
        <v>1</v>
      </c>
    </row>
    <row r="126" spans="9:70" x14ac:dyDescent="0.25">
      <c r="M126" s="4"/>
      <c r="Q126" s="3">
        <v>1</v>
      </c>
      <c r="T126" s="3">
        <v>1</v>
      </c>
      <c r="V126" s="3">
        <v>1</v>
      </c>
      <c r="W126" s="4">
        <v>1</v>
      </c>
      <c r="AG126" s="4"/>
      <c r="AL126" s="4"/>
      <c r="AS126" s="3">
        <f t="shared" si="49"/>
        <v>4</v>
      </c>
      <c r="AT126" s="3">
        <f t="shared" si="50"/>
        <v>1</v>
      </c>
      <c r="AU126" s="3">
        <f t="shared" si="51"/>
        <v>1</v>
      </c>
      <c r="AV126" s="3">
        <f t="shared" si="52"/>
        <v>1</v>
      </c>
      <c r="AW126" s="3">
        <f t="shared" si="53"/>
        <v>1</v>
      </c>
      <c r="AX126" s="3"/>
      <c r="AY126" s="3">
        <f t="shared" si="54"/>
        <v>0</v>
      </c>
      <c r="AZ126" s="3">
        <f t="shared" si="55"/>
        <v>4</v>
      </c>
      <c r="BA126" s="3">
        <f t="shared" si="56"/>
        <v>0</v>
      </c>
      <c r="BB126" s="3">
        <f t="shared" si="57"/>
        <v>0</v>
      </c>
      <c r="BC126" s="3">
        <f t="shared" si="58"/>
        <v>0</v>
      </c>
      <c r="BD126" s="1">
        <f t="shared" ref="BD126:BD134" si="68">BC126+20*BB126+400*BA126+8000*AZ126+160000*AY126</f>
        <v>32000</v>
      </c>
      <c r="BE126" s="1">
        <f>COUNTIF($BD$3:BD126,BD126)</f>
        <v>3</v>
      </c>
      <c r="BF126" s="3" t="str">
        <f t="shared" si="66"/>
        <v>ooooooo</v>
      </c>
      <c r="BG126" s="3" t="str">
        <f t="shared" si="67"/>
        <v/>
      </c>
      <c r="BH126" s="2" t="s">
        <v>183</v>
      </c>
      <c r="BJ126" s="2">
        <f t="shared" si="62"/>
        <v>4915200</v>
      </c>
      <c r="BK126" s="2">
        <v>336000</v>
      </c>
      <c r="BL126" s="2" t="s">
        <v>217</v>
      </c>
      <c r="BR126" s="16">
        <f>COUNTIF('5Var P_Function'!$E$1:'5Var P_Function'!$E$203,$BK126)</f>
        <v>1</v>
      </c>
    </row>
    <row r="127" spans="9:70" x14ac:dyDescent="0.25">
      <c r="M127" s="4"/>
      <c r="Q127" s="3">
        <v>1</v>
      </c>
      <c r="T127" s="3">
        <v>1</v>
      </c>
      <c r="V127" s="3">
        <v>1</v>
      </c>
      <c r="W127" s="4">
        <v>1</v>
      </c>
      <c r="AG127" s="4"/>
      <c r="AH127" s="3">
        <v>1</v>
      </c>
      <c r="AL127" s="4"/>
      <c r="AS127" s="3">
        <f t="shared" si="49"/>
        <v>4</v>
      </c>
      <c r="AT127" s="3">
        <f t="shared" si="50"/>
        <v>2</v>
      </c>
      <c r="AU127" s="3">
        <f t="shared" si="51"/>
        <v>2</v>
      </c>
      <c r="AV127" s="3">
        <f t="shared" si="52"/>
        <v>2</v>
      </c>
      <c r="AW127" s="3">
        <f t="shared" si="53"/>
        <v>2</v>
      </c>
      <c r="AX127" s="3"/>
      <c r="AY127" s="3">
        <f t="shared" si="54"/>
        <v>0</v>
      </c>
      <c r="AZ127" s="3">
        <f t="shared" si="55"/>
        <v>4</v>
      </c>
      <c r="BA127" s="3">
        <f t="shared" si="56"/>
        <v>0</v>
      </c>
      <c r="BB127" s="3">
        <f t="shared" si="57"/>
        <v>1</v>
      </c>
      <c r="BC127" s="3">
        <f t="shared" si="58"/>
        <v>0</v>
      </c>
      <c r="BD127" s="1">
        <f t="shared" si="68"/>
        <v>32020</v>
      </c>
      <c r="BE127" s="1">
        <f>COUNTIF($BD$3:BD127,BD127)</f>
        <v>1</v>
      </c>
      <c r="BF127" s="3" t="str">
        <f t="shared" si="66"/>
        <v>ooooooo</v>
      </c>
      <c r="BG127" s="3" t="str">
        <f t="shared" si="67"/>
        <v/>
      </c>
      <c r="BH127" s="2" t="s">
        <v>169</v>
      </c>
      <c r="BJ127" s="2">
        <f t="shared" si="62"/>
        <v>4915232</v>
      </c>
      <c r="BK127" s="2">
        <v>344000</v>
      </c>
      <c r="BL127" s="2" t="s">
        <v>220</v>
      </c>
      <c r="BR127" s="16">
        <f>COUNTIF('5Var P_Function'!$E$1:'5Var P_Function'!$E$203,$BK127)</f>
        <v>1</v>
      </c>
    </row>
    <row r="128" spans="9:70" x14ac:dyDescent="0.25">
      <c r="M128" s="4"/>
      <c r="Q128" s="3">
        <v>1</v>
      </c>
      <c r="T128" s="3">
        <v>1</v>
      </c>
      <c r="V128" s="3">
        <v>1</v>
      </c>
      <c r="W128" s="4">
        <v>1</v>
      </c>
      <c r="AD128" s="3">
        <v>1</v>
      </c>
      <c r="AG128" s="4"/>
      <c r="AL128" s="4"/>
      <c r="AS128" s="3">
        <f t="shared" si="49"/>
        <v>4</v>
      </c>
      <c r="AT128" s="3">
        <f t="shared" si="50"/>
        <v>2</v>
      </c>
      <c r="AU128" s="3">
        <f t="shared" si="51"/>
        <v>2</v>
      </c>
      <c r="AV128" s="3">
        <f t="shared" si="52"/>
        <v>2</v>
      </c>
      <c r="AW128" s="3">
        <f t="shared" si="53"/>
        <v>1</v>
      </c>
      <c r="AX128" s="3"/>
      <c r="AY128" s="3">
        <f t="shared" si="54"/>
        <v>0</v>
      </c>
      <c r="AZ128" s="3">
        <f t="shared" si="55"/>
        <v>4</v>
      </c>
      <c r="BA128" s="3">
        <f t="shared" si="56"/>
        <v>1</v>
      </c>
      <c r="BB128" s="3">
        <f t="shared" si="57"/>
        <v>0</v>
      </c>
      <c r="BC128" s="3">
        <f t="shared" si="58"/>
        <v>0</v>
      </c>
      <c r="BD128" s="1">
        <f t="shared" si="68"/>
        <v>32400</v>
      </c>
      <c r="BE128" s="1">
        <f>COUNTIF($BD$3:BD128,BD128)</f>
        <v>3</v>
      </c>
      <c r="BF128" s="3" t="str">
        <f t="shared" si="66"/>
        <v>ooooooo</v>
      </c>
      <c r="BG128" s="3" t="str">
        <f t="shared" si="67"/>
        <v/>
      </c>
      <c r="BH128" s="2" t="s">
        <v>188</v>
      </c>
      <c r="BJ128" s="2">
        <f t="shared" si="62"/>
        <v>4915712</v>
      </c>
      <c r="BK128" s="2">
        <v>480000</v>
      </c>
      <c r="BL128" s="2" t="s">
        <v>216</v>
      </c>
      <c r="BR128" s="16">
        <f>COUNTIF('5Var P_Function'!$E$1:'5Var P_Function'!$E$203,$BK128)</f>
        <v>1</v>
      </c>
    </row>
    <row r="129" spans="9:70" x14ac:dyDescent="0.25">
      <c r="M129" s="4"/>
      <c r="Q129" s="3">
        <v>1</v>
      </c>
      <c r="T129" s="3">
        <v>1</v>
      </c>
      <c r="V129" s="3">
        <v>1</v>
      </c>
      <c r="W129" s="4">
        <v>1</v>
      </c>
      <c r="Y129" s="3">
        <v>1</v>
      </c>
      <c r="AA129" s="3">
        <v>1</v>
      </c>
      <c r="AD129" s="3">
        <v>1</v>
      </c>
      <c r="AG129" s="4"/>
      <c r="AL129" s="4"/>
      <c r="AS129" s="3">
        <f t="shared" si="49"/>
        <v>4</v>
      </c>
      <c r="AT129" s="3">
        <f t="shared" si="50"/>
        <v>4</v>
      </c>
      <c r="AU129" s="3">
        <f t="shared" si="51"/>
        <v>3</v>
      </c>
      <c r="AV129" s="3">
        <f t="shared" si="52"/>
        <v>3</v>
      </c>
      <c r="AW129" s="3">
        <f t="shared" si="53"/>
        <v>3</v>
      </c>
      <c r="AX129" s="3"/>
      <c r="AY129" s="3">
        <f t="shared" si="54"/>
        <v>0</v>
      </c>
      <c r="AZ129" s="3">
        <f t="shared" si="55"/>
        <v>4</v>
      </c>
      <c r="BA129" s="3">
        <f t="shared" si="56"/>
        <v>3</v>
      </c>
      <c r="BB129" s="3">
        <f t="shared" si="57"/>
        <v>0</v>
      </c>
      <c r="BC129" s="3">
        <f t="shared" si="58"/>
        <v>0</v>
      </c>
      <c r="BD129" s="1">
        <f t="shared" si="68"/>
        <v>33200</v>
      </c>
      <c r="BE129" s="1">
        <f>COUNTIF($BD$3:BD129,BD129)</f>
        <v>1</v>
      </c>
      <c r="BF129" s="3" t="str">
        <f t="shared" si="66"/>
        <v>ooooooo</v>
      </c>
      <c r="BG129" s="3" t="str">
        <f t="shared" si="67"/>
        <v/>
      </c>
      <c r="BH129" s="2" t="s">
        <v>189</v>
      </c>
      <c r="BJ129" s="2">
        <f t="shared" si="62"/>
        <v>4936192</v>
      </c>
      <c r="BK129" s="2">
        <v>488000</v>
      </c>
      <c r="BL129" s="2" t="s">
        <v>212</v>
      </c>
      <c r="BR129" s="16">
        <f>COUNTIF('5Var P_Function'!$E$1:'5Var P_Function'!$E$203,$BK129)</f>
        <v>1</v>
      </c>
    </row>
    <row r="130" spans="9:70" x14ac:dyDescent="0.25">
      <c r="M130" s="4"/>
      <c r="Q130" s="3">
        <v>1</v>
      </c>
      <c r="T130" s="3">
        <v>1</v>
      </c>
      <c r="V130" s="3">
        <v>1</v>
      </c>
      <c r="W130" s="4">
        <v>1</v>
      </c>
      <c r="X130" s="3">
        <v>1</v>
      </c>
      <c r="Y130" s="3">
        <v>1</v>
      </c>
      <c r="AA130" s="3">
        <v>1</v>
      </c>
      <c r="AD130" s="3">
        <v>1</v>
      </c>
      <c r="AG130" s="4"/>
      <c r="AL130" s="4"/>
      <c r="AS130" s="3">
        <f t="shared" si="49"/>
        <v>4</v>
      </c>
      <c r="AT130" s="3">
        <f t="shared" si="50"/>
        <v>4</v>
      </c>
      <c r="AU130" s="3">
        <f t="shared" si="51"/>
        <v>4</v>
      </c>
      <c r="AV130" s="3">
        <f t="shared" si="52"/>
        <v>4</v>
      </c>
      <c r="AW130" s="3">
        <f t="shared" si="53"/>
        <v>4</v>
      </c>
      <c r="AX130" s="3"/>
      <c r="AY130" s="3">
        <f t="shared" si="54"/>
        <v>0</v>
      </c>
      <c r="AZ130" s="3">
        <f t="shared" si="55"/>
        <v>4</v>
      </c>
      <c r="BA130" s="3">
        <f t="shared" si="56"/>
        <v>4</v>
      </c>
      <c r="BB130" s="3">
        <f t="shared" si="57"/>
        <v>0</v>
      </c>
      <c r="BC130" s="3">
        <f t="shared" si="58"/>
        <v>0</v>
      </c>
      <c r="BD130" s="1">
        <f t="shared" si="68"/>
        <v>33600</v>
      </c>
      <c r="BE130" s="1">
        <f>COUNTIF($BD$3:BD130,BD130)</f>
        <v>1</v>
      </c>
      <c r="BF130" s="3" t="str">
        <f t="shared" si="66"/>
        <v>ooooooo</v>
      </c>
      <c r="BG130" s="3" t="str">
        <f t="shared" si="67"/>
        <v/>
      </c>
      <c r="BH130" s="2" t="s">
        <v>189</v>
      </c>
      <c r="BJ130" s="2">
        <f t="shared" si="62"/>
        <v>4968960</v>
      </c>
      <c r="BK130" s="2">
        <v>640000</v>
      </c>
      <c r="BL130" s="2" t="s">
        <v>213</v>
      </c>
      <c r="BR130" s="16">
        <f>COUNTIF('5Var P_Function'!$E$1:'5Var P_Function'!$E$203,$BK130)</f>
        <v>1</v>
      </c>
    </row>
    <row r="131" spans="9:70" x14ac:dyDescent="0.25">
      <c r="M131" s="4"/>
      <c r="Q131" s="3">
        <v>1</v>
      </c>
      <c r="T131" s="3">
        <v>1</v>
      </c>
      <c r="U131" s="3">
        <v>1</v>
      </c>
      <c r="W131" s="4"/>
      <c r="AG131" s="4"/>
      <c r="AL131" s="4"/>
      <c r="AS131" s="3">
        <f t="shared" si="49"/>
        <v>2</v>
      </c>
      <c r="AT131" s="3">
        <f t="shared" si="50"/>
        <v>1</v>
      </c>
      <c r="AU131" s="3">
        <f t="shared" si="51"/>
        <v>1</v>
      </c>
      <c r="AV131" s="3">
        <f t="shared" si="52"/>
        <v>1</v>
      </c>
      <c r="AW131" s="3">
        <f t="shared" si="53"/>
        <v>1</v>
      </c>
      <c r="AX131" s="3"/>
      <c r="AY131" s="3">
        <f t="shared" si="54"/>
        <v>0</v>
      </c>
      <c r="AZ131" s="3">
        <f t="shared" si="55"/>
        <v>3</v>
      </c>
      <c r="BA131" s="3">
        <f t="shared" si="56"/>
        <v>0</v>
      </c>
      <c r="BB131" s="3">
        <f t="shared" si="57"/>
        <v>0</v>
      </c>
      <c r="BC131" s="3">
        <f t="shared" si="58"/>
        <v>0</v>
      </c>
      <c r="BD131" s="1">
        <f t="shared" si="68"/>
        <v>24000</v>
      </c>
      <c r="BE131" s="1">
        <f>COUNTIF($BD$3:BD131,BD131)</f>
        <v>4</v>
      </c>
      <c r="BF131" s="3" t="str">
        <f t="shared" si="66"/>
        <v>ooooooo</v>
      </c>
      <c r="BG131" s="3" t="str">
        <f t="shared" si="67"/>
        <v/>
      </c>
      <c r="BH131" s="2" t="s">
        <v>162</v>
      </c>
      <c r="BJ131" s="2">
        <f t="shared" ref="BJ131:BJ162" si="69">SUM(AM131+AL131*POWER(2,1)+AK131*POWER(2,2)+AJ131*POWER(2,3)+AI131*POWER(2,4)+AH131*POWER(2,5)+AG131*POWER(2,6)+AF131*POWER(2,7)+AE131*POWER(2,8)+AD131*POWER(2,9)+AC131*POWER(2,10)+AB131*POWER(2,11)+AA131*POWER(2,12)+Z131*POWER(2,13)+Y131*POWER(2,14)+X131*POWER(2,15)+W131*POWER(2,16)+V131*POWER(2,17)+U131*POWER(2,18)+T131*POWER(2,19)+S131*POWER(2,20)+R131*POWER(2,21)+Q131*POWER(2,22)+P131*POWER(2,23)+O131*POWER(2,24)+N131*POWER(2,25)+M131*POWER(2,26)+L131*POWER(2,27)+K131*POWER(2,28)+J131*POWER(2,29)+I131*POWER(2,30))</f>
        <v>4980736</v>
      </c>
      <c r="BK131" s="2">
        <v>800000</v>
      </c>
      <c r="BL131" s="2" t="s">
        <v>212</v>
      </c>
      <c r="BR131" s="16">
        <f>COUNTIF('5Var P_Function'!$E$1:'5Var P_Function'!$E$203,$BK131)</f>
        <v>1</v>
      </c>
    </row>
    <row r="132" spans="9:70" x14ac:dyDescent="0.25">
      <c r="M132" s="4"/>
      <c r="Q132" s="3">
        <v>1</v>
      </c>
      <c r="T132" s="3">
        <v>1</v>
      </c>
      <c r="U132" s="3">
        <v>1</v>
      </c>
      <c r="W132" s="4">
        <v>1</v>
      </c>
      <c r="AG132" s="4"/>
      <c r="AL132" s="4"/>
      <c r="AS132" s="3">
        <f t="shared" si="49"/>
        <v>3</v>
      </c>
      <c r="AT132" s="3">
        <f t="shared" si="50"/>
        <v>2</v>
      </c>
      <c r="AU132" s="3">
        <f t="shared" si="51"/>
        <v>1</v>
      </c>
      <c r="AV132" s="3">
        <f t="shared" si="52"/>
        <v>1</v>
      </c>
      <c r="AW132" s="3">
        <f t="shared" si="53"/>
        <v>1</v>
      </c>
      <c r="AX132" s="3"/>
      <c r="AY132" s="3">
        <f t="shared" si="54"/>
        <v>0</v>
      </c>
      <c r="AZ132" s="3">
        <f t="shared" si="55"/>
        <v>4</v>
      </c>
      <c r="BA132" s="3">
        <f t="shared" si="56"/>
        <v>0</v>
      </c>
      <c r="BB132" s="3">
        <f t="shared" si="57"/>
        <v>0</v>
      </c>
      <c r="BC132" s="3">
        <f t="shared" si="58"/>
        <v>0</v>
      </c>
      <c r="BD132" s="1">
        <f t="shared" si="68"/>
        <v>32000</v>
      </c>
      <c r="BE132" s="1">
        <f>COUNTIF($BD$3:BD132,BD132)</f>
        <v>4</v>
      </c>
      <c r="BF132" s="3" t="str">
        <f t="shared" si="66"/>
        <v>ooooooo</v>
      </c>
      <c r="BG132" s="3" t="str">
        <f t="shared" si="67"/>
        <v/>
      </c>
      <c r="BH132" s="2" t="s">
        <v>184</v>
      </c>
      <c r="BJ132" s="2">
        <f t="shared" si="69"/>
        <v>5046272</v>
      </c>
    </row>
    <row r="133" spans="9:70" x14ac:dyDescent="0.25">
      <c r="M133" s="4"/>
      <c r="Q133" s="3">
        <v>1</v>
      </c>
      <c r="T133" s="3">
        <v>1</v>
      </c>
      <c r="U133" s="3">
        <v>1</v>
      </c>
      <c r="V133" s="3">
        <v>1</v>
      </c>
      <c r="W133" s="4">
        <v>1</v>
      </c>
      <c r="AG133" s="4"/>
      <c r="AL133" s="4"/>
      <c r="AS133" s="3">
        <f t="shared" si="49"/>
        <v>4</v>
      </c>
      <c r="AT133" s="3">
        <f t="shared" si="50"/>
        <v>2</v>
      </c>
      <c r="AU133" s="3">
        <f t="shared" si="51"/>
        <v>2</v>
      </c>
      <c r="AV133" s="3">
        <f t="shared" si="52"/>
        <v>1</v>
      </c>
      <c r="AW133" s="3">
        <f t="shared" si="53"/>
        <v>1</v>
      </c>
      <c r="AX133" s="3"/>
      <c r="AY133" s="3">
        <f t="shared" si="54"/>
        <v>0</v>
      </c>
      <c r="AZ133" s="3">
        <f t="shared" si="55"/>
        <v>5</v>
      </c>
      <c r="BA133" s="3">
        <f t="shared" si="56"/>
        <v>0</v>
      </c>
      <c r="BB133" s="3">
        <f t="shared" si="57"/>
        <v>0</v>
      </c>
      <c r="BC133" s="3">
        <f t="shared" si="58"/>
        <v>0</v>
      </c>
      <c r="BD133" s="1">
        <f t="shared" si="68"/>
        <v>40000</v>
      </c>
      <c r="BE133" s="1">
        <f>COUNTIF($BD$3:BD133,BD133)</f>
        <v>2</v>
      </c>
      <c r="BF133" s="3" t="str">
        <f t="shared" si="66"/>
        <v>ooooooo</v>
      </c>
      <c r="BG133" s="3" t="str">
        <f t="shared" si="67"/>
        <v/>
      </c>
      <c r="BH133" s="2" t="s">
        <v>189</v>
      </c>
      <c r="BJ133" s="2">
        <f t="shared" si="69"/>
        <v>5177344</v>
      </c>
    </row>
    <row r="134" spans="9:70" x14ac:dyDescent="0.25">
      <c r="M134" s="4"/>
      <c r="Q134" s="3">
        <v>1</v>
      </c>
      <c r="T134" s="3">
        <v>1</v>
      </c>
      <c r="U134" s="3">
        <v>1</v>
      </c>
      <c r="V134" s="3">
        <v>1</v>
      </c>
      <c r="W134" s="4">
        <v>1</v>
      </c>
      <c r="X134" s="3">
        <v>1</v>
      </c>
      <c r="Y134" s="3">
        <v>1</v>
      </c>
      <c r="AG134" s="4"/>
      <c r="AL134" s="4"/>
      <c r="AS134" s="3">
        <f t="shared" ref="AS134:AS167" si="70">COUNTA(AM134)+COUNTA(AL134)+COUNTA(AK134)+COUNTA(AJ134)+COUNTA(AI134)+COUNTA(AG134)+COUNTA(AF134)+COUNTA(AE134)+COUNTA(AC134)+COUNTA(AB134)+COUNTA(Z134)+COUNTA(W134)+COUNTA(V134)+COUNTA(T134)+COUNTA(Q134)+COUNTA(M134)</f>
        <v>4</v>
      </c>
      <c r="AT134" s="3">
        <f t="shared" ref="AT134:AT167" si="71">COUNTA(AM134)+COUNTA(AL134)+COUNTA(AK134)+COUNTA( AJ134)+COUNTA( AH134)+COUNTA( AG134)+COUNTA( AF134)+COUNTA( AD134 )+COUNTA(AC134 )+COUNTA(AA134 )+COUNTA(Y134 )+COUNTA(W134)+COUNTA( U134 )+COUNTA(S134 )+COUNTA(P134)+COUNTA( L134)</f>
        <v>3</v>
      </c>
      <c r="AU134" s="3">
        <f t="shared" ref="AU134:AU167" si="72">COUNTA( AM134)+COUNTA( AL134)+COUNTA( AK134 )+COUNTA(AI134)+COUNTA( AH134 )+COUNTA(AG134 )+COUNTA(AE134 )+COUNTA(AD134 )+COUNTA(AB134)+COUNTA( AA134 )+COUNTA(X134 )+COUNTA(V134 )+COUNTA(U134 )+COUNTA(R134)+COUNTA( O134 )+COUNTA(K134 )</f>
        <v>3</v>
      </c>
      <c r="AV134" s="3">
        <f t="shared" ref="AV134:AV167" si="73">COUNTA( AM134 )+COUNTA(AL134 )+COUNTA(AJ134)+COUNTA( AI134)+COUNTA( AH134 )+COUNTA(AF134)+COUNTA( AE134 )+COUNTA(AD134)+COUNTA( Z134 )+COUNTA(Y134 )+COUNTA(X134)+COUNTA( T134)+COUNTA( S134 )+COUNTA(R134 )+COUNTA(N134 )+COUNTA(J134  )</f>
        <v>3</v>
      </c>
      <c r="AW134" s="3">
        <f t="shared" ref="AW134:AW167" si="74">COUNTA( AM134 )+COUNTA( AK134)+COUNTA( AJ134)+COUNTA( AI134)+COUNTA( AH134)+COUNTA( AC134 )+COUNTA(AB134)+COUNTA( AA134)+COUNTA( Z134 )+COUNTA(Y134 )+COUNTA(X134)+COUNTA( Q134 )+COUNTA(P134)+COUNTA( O134)+COUNTA( N134)+COUNTA( I134 )</f>
        <v>3</v>
      </c>
      <c r="AX134" s="3"/>
      <c r="AY134" s="3">
        <f t="shared" ref="AY134:AY167" si="75">COUNTA(I134:M134)</f>
        <v>0</v>
      </c>
      <c r="AZ134" s="3">
        <f t="shared" ref="AZ134:AZ167" si="76">COUNTA(N134:W134)</f>
        <v>5</v>
      </c>
      <c r="BA134" s="3">
        <f t="shared" ref="BA134:BA167" si="77">COUNTA(X134:AG134)</f>
        <v>2</v>
      </c>
      <c r="BB134" s="3">
        <f t="shared" ref="BB134:BB167" si="78">COUNTA(AH134:AL134)</f>
        <v>0</v>
      </c>
      <c r="BC134" s="3">
        <f t="shared" ref="BC134:BC167" si="79">COUNTA(AM134)</f>
        <v>0</v>
      </c>
      <c r="BD134" s="1">
        <f t="shared" si="68"/>
        <v>40800</v>
      </c>
      <c r="BE134" s="1">
        <f>COUNTIF($BD$3:BD134,BD134)</f>
        <v>1</v>
      </c>
      <c r="BF134" s="3" t="str">
        <f t="shared" si="66"/>
        <v>ooooooo</v>
      </c>
      <c r="BG134" s="3" t="str">
        <f t="shared" si="67"/>
        <v/>
      </c>
      <c r="BH134" s="2" t="s">
        <v>189</v>
      </c>
      <c r="BJ134" s="2">
        <f t="shared" si="69"/>
        <v>5226496</v>
      </c>
    </row>
    <row r="135" spans="9:70" x14ac:dyDescent="0.25">
      <c r="M135" s="4"/>
      <c r="Q135" s="3">
        <v>1</v>
      </c>
      <c r="S135" s="3">
        <v>1</v>
      </c>
      <c r="U135" s="3">
        <v>1</v>
      </c>
      <c r="V135" s="3">
        <v>1</v>
      </c>
      <c r="W135" s="4"/>
      <c r="AG135" s="4"/>
      <c r="AL135" s="4"/>
      <c r="AS135" s="3">
        <f t="shared" si="70"/>
        <v>2</v>
      </c>
      <c r="AT135" s="3">
        <f t="shared" si="71"/>
        <v>2</v>
      </c>
      <c r="AU135" s="3">
        <f t="shared" si="72"/>
        <v>2</v>
      </c>
      <c r="AV135" s="3">
        <f t="shared" si="73"/>
        <v>1</v>
      </c>
      <c r="AW135" s="3">
        <f t="shared" si="74"/>
        <v>1</v>
      </c>
      <c r="AX135" s="3"/>
      <c r="AY135" s="3">
        <f t="shared" si="75"/>
        <v>0</v>
      </c>
      <c r="AZ135" s="3">
        <f t="shared" si="76"/>
        <v>4</v>
      </c>
      <c r="BA135" s="3">
        <f t="shared" si="77"/>
        <v>0</v>
      </c>
      <c r="BB135" s="3">
        <f t="shared" si="78"/>
        <v>0</v>
      </c>
      <c r="BC135" s="3">
        <f t="shared" si="79"/>
        <v>0</v>
      </c>
      <c r="BD135" s="1">
        <f t="shared" ref="BD135:BD140" si="80">BC135+20*BB135+400*BA135+8000*AZ135+160000*AY135</f>
        <v>32000</v>
      </c>
      <c r="BE135" s="1">
        <f>COUNTIF($BD$3:BD135,BD135)</f>
        <v>5</v>
      </c>
      <c r="BF135" s="3" t="str">
        <f t="shared" si="66"/>
        <v>ooooooo</v>
      </c>
      <c r="BG135" s="3" t="str">
        <f t="shared" si="67"/>
        <v/>
      </c>
      <c r="BH135" s="2" t="s">
        <v>185</v>
      </c>
      <c r="BJ135" s="2">
        <f t="shared" si="69"/>
        <v>5636096</v>
      </c>
    </row>
    <row r="136" spans="9:70" x14ac:dyDescent="0.25">
      <c r="M136" s="4"/>
      <c r="Q136" s="3">
        <v>1</v>
      </c>
      <c r="S136" s="3">
        <v>1</v>
      </c>
      <c r="U136" s="3">
        <v>1</v>
      </c>
      <c r="V136" s="3">
        <v>1</v>
      </c>
      <c r="W136" s="4">
        <v>1</v>
      </c>
      <c r="AG136" s="4"/>
      <c r="AL136" s="4"/>
      <c r="AS136" s="3">
        <f t="shared" si="70"/>
        <v>3</v>
      </c>
      <c r="AT136" s="3">
        <f t="shared" si="71"/>
        <v>3</v>
      </c>
      <c r="AU136" s="3">
        <f t="shared" si="72"/>
        <v>2</v>
      </c>
      <c r="AV136" s="3">
        <f t="shared" si="73"/>
        <v>1</v>
      </c>
      <c r="AW136" s="3">
        <f t="shared" si="74"/>
        <v>1</v>
      </c>
      <c r="AX136" s="3"/>
      <c r="AY136" s="3">
        <f t="shared" si="75"/>
        <v>0</v>
      </c>
      <c r="AZ136" s="3">
        <f t="shared" si="76"/>
        <v>5</v>
      </c>
      <c r="BA136" s="3">
        <f t="shared" si="77"/>
        <v>0</v>
      </c>
      <c r="BB136" s="3">
        <f t="shared" si="78"/>
        <v>0</v>
      </c>
      <c r="BC136" s="3">
        <f t="shared" si="79"/>
        <v>0</v>
      </c>
      <c r="BD136" s="1">
        <f t="shared" si="80"/>
        <v>40000</v>
      </c>
      <c r="BE136" s="1">
        <f>COUNTIF($BD$3:BD136,BD136)</f>
        <v>3</v>
      </c>
      <c r="BF136" s="3" t="str">
        <f t="shared" si="66"/>
        <v>ooooooo</v>
      </c>
      <c r="BG136" s="3" t="str">
        <f t="shared" si="67"/>
        <v/>
      </c>
      <c r="BH136" s="2" t="s">
        <v>189</v>
      </c>
      <c r="BJ136" s="2">
        <f t="shared" si="69"/>
        <v>5701632</v>
      </c>
    </row>
    <row r="137" spans="9:70" x14ac:dyDescent="0.25">
      <c r="I137" s="18"/>
      <c r="J137" s="18"/>
      <c r="K137" s="18"/>
      <c r="L137" s="18"/>
      <c r="M137" s="4"/>
      <c r="N137" s="18"/>
      <c r="O137" s="18"/>
      <c r="P137" s="18"/>
      <c r="Q137" s="18">
        <v>1</v>
      </c>
      <c r="R137" s="18"/>
      <c r="S137" s="18">
        <v>1</v>
      </c>
      <c r="T137" s="18">
        <v>1</v>
      </c>
      <c r="U137" s="18"/>
      <c r="V137" s="18">
        <v>1</v>
      </c>
      <c r="W137" s="4">
        <v>1</v>
      </c>
      <c r="X137" s="18"/>
      <c r="Y137" s="18"/>
      <c r="Z137" s="18"/>
      <c r="AA137" s="18">
        <v>1</v>
      </c>
      <c r="AB137" s="18"/>
      <c r="AC137" s="18"/>
      <c r="AD137" s="18"/>
      <c r="AE137" s="18"/>
      <c r="AF137" s="18"/>
      <c r="AG137" s="4"/>
      <c r="AH137" s="18"/>
      <c r="AI137" s="18"/>
      <c r="AJ137" s="18"/>
      <c r="AK137" s="18"/>
      <c r="AL137" s="4"/>
      <c r="AM137" s="18"/>
      <c r="AN137" s="18"/>
      <c r="AO137" s="18"/>
      <c r="AP137" s="18"/>
      <c r="AQ137" s="18"/>
      <c r="AR137" s="18"/>
      <c r="AS137" s="18">
        <f>COUNTA(AM137)+COUNTA(AL137)+COUNTA(AK137)+COUNTA(AJ137)+COUNTA(AI137)+COUNTA(AG137)+COUNTA(AF137)+COUNTA(AE137)+COUNTA(AC137)+COUNTA(AB137)+COUNTA(Z137)+COUNTA(W137)+COUNTA(V137)+COUNTA(T137)+COUNTA(Q137)+COUNTA(M137)</f>
        <v>4</v>
      </c>
      <c r="AT137" s="18">
        <f>COUNTA(AM137)+COUNTA(AL137)+COUNTA(AK137)+COUNTA( AJ137)+COUNTA( AH137)+COUNTA( AG137)+COUNTA( AF137)+COUNTA( AD137 )+COUNTA(AC137 )+COUNTA(AA137 )+COUNTA(Y137 )+COUNTA(W137)+COUNTA( U137 )+COUNTA(S137 )+COUNTA(P137)+COUNTA( L137)</f>
        <v>3</v>
      </c>
      <c r="AU137" s="18">
        <f>COUNTA( AM137)+COUNTA( AL137)+COUNTA( AK137 )+COUNTA(AI137)+COUNTA( AH137 )+COUNTA(AG137 )+COUNTA(AE137 )+COUNTA(AD137 )+COUNTA(AB137)+COUNTA( AA137 )+COUNTA(X137 )+COUNTA(V137 )+COUNTA(U137 )+COUNTA(R137)+COUNTA( O137 )+COUNTA(K137 )</f>
        <v>2</v>
      </c>
      <c r="AV137" s="18">
        <f>COUNTA( AM137 )+COUNTA(AL137 )+COUNTA(AJ137)+COUNTA( AI137)+COUNTA( AH137 )+COUNTA(AF137)+COUNTA( AE137 )+COUNTA(AD137)+COUNTA( Z137 )+COUNTA(Y137 )+COUNTA(X137)+COUNTA( T137)+COUNTA( S137 )+COUNTA(R137 )+COUNTA(N137 )+COUNTA(J137  )</f>
        <v>2</v>
      </c>
      <c r="AW137" s="18">
        <f>COUNTA( AM137 )+COUNTA( AK137)+COUNTA( AJ137)+COUNTA( AI137)+COUNTA( AH137)+COUNTA( AC137 )+COUNTA(AB137)+COUNTA( AA137)+COUNTA( Z137 )+COUNTA(Y137 )+COUNTA(X137)+COUNTA( Q137 )+COUNTA(P137)+COUNTA( O137)+COUNTA( N137)+COUNTA( I137 )</f>
        <v>2</v>
      </c>
      <c r="AX137" s="18"/>
      <c r="AY137" s="18">
        <f>COUNTA(I137:M137)</f>
        <v>0</v>
      </c>
      <c r="AZ137" s="18">
        <f>COUNTA(N137:W137)</f>
        <v>5</v>
      </c>
      <c r="BA137" s="18">
        <f>COUNTA(X137:AG137)</f>
        <v>1</v>
      </c>
      <c r="BB137" s="18">
        <f>COUNTA(AH137:AL137)</f>
        <v>0</v>
      </c>
      <c r="BC137" s="18">
        <f>COUNTA(AM137)</f>
        <v>0</v>
      </c>
      <c r="BD137" s="1">
        <f>BC137+20*BB137+400*BA137+8000*AZ137+160000*AY137</f>
        <v>40400</v>
      </c>
      <c r="BE137" s="1">
        <f>COUNTIF($BD$3:BD137,BD137)</f>
        <v>2</v>
      </c>
      <c r="BF137" s="18" t="str">
        <f>IF(OR(AS137&lt;AT137,AT137&lt;AU137,AU137&lt;AV137,AV137&lt;AW137),"","ooooooo")</f>
        <v>ooooooo</v>
      </c>
      <c r="BG137" s="18" t="str">
        <f t="shared" si="67"/>
        <v/>
      </c>
      <c r="BH137" s="2" t="s">
        <v>494</v>
      </c>
      <c r="BJ137" s="2">
        <f t="shared" si="69"/>
        <v>5967872</v>
      </c>
    </row>
    <row r="138" spans="9:70" x14ac:dyDescent="0.25">
      <c r="M138" s="4"/>
      <c r="Q138" s="3">
        <v>1</v>
      </c>
      <c r="S138" s="3">
        <v>1</v>
      </c>
      <c r="T138" s="3">
        <v>1</v>
      </c>
      <c r="U138" s="3">
        <v>1</v>
      </c>
      <c r="V138" s="3">
        <v>1</v>
      </c>
      <c r="W138" s="4"/>
      <c r="AG138" s="4"/>
      <c r="AL138" s="4"/>
      <c r="AS138" s="3">
        <f t="shared" si="70"/>
        <v>3</v>
      </c>
      <c r="AT138" s="3">
        <f t="shared" si="71"/>
        <v>2</v>
      </c>
      <c r="AU138" s="3">
        <f t="shared" si="72"/>
        <v>2</v>
      </c>
      <c r="AV138" s="3">
        <f t="shared" si="73"/>
        <v>2</v>
      </c>
      <c r="AW138" s="3">
        <f t="shared" si="74"/>
        <v>1</v>
      </c>
      <c r="AX138" s="3"/>
      <c r="AY138" s="3">
        <f t="shared" si="75"/>
        <v>0</v>
      </c>
      <c r="AZ138" s="3">
        <f t="shared" si="76"/>
        <v>5</v>
      </c>
      <c r="BA138" s="3">
        <f t="shared" si="77"/>
        <v>0</v>
      </c>
      <c r="BB138" s="3">
        <f t="shared" si="78"/>
        <v>0</v>
      </c>
      <c r="BC138" s="3">
        <f t="shared" si="79"/>
        <v>0</v>
      </c>
      <c r="BD138" s="1">
        <f t="shared" si="80"/>
        <v>40000</v>
      </c>
      <c r="BE138" s="1">
        <f>COUNTIF($BD$3:BD138,BD138)</f>
        <v>4</v>
      </c>
      <c r="BF138" s="3" t="str">
        <f t="shared" si="66"/>
        <v>ooooooo</v>
      </c>
      <c r="BG138" s="3" t="str">
        <f t="shared" si="67"/>
        <v/>
      </c>
      <c r="BH138" s="2" t="s">
        <v>189</v>
      </c>
      <c r="BJ138" s="2">
        <f t="shared" si="69"/>
        <v>6160384</v>
      </c>
    </row>
    <row r="139" spans="9:70" x14ac:dyDescent="0.25">
      <c r="M139" s="4"/>
      <c r="Q139" s="3">
        <v>1</v>
      </c>
      <c r="S139" s="3">
        <v>1</v>
      </c>
      <c r="T139" s="3">
        <v>1</v>
      </c>
      <c r="U139" s="3">
        <v>1</v>
      </c>
      <c r="V139" s="3">
        <v>1</v>
      </c>
      <c r="W139" s="4">
        <v>1</v>
      </c>
      <c r="AG139" s="4"/>
      <c r="AL139" s="4"/>
      <c r="AS139" s="3">
        <f t="shared" si="70"/>
        <v>4</v>
      </c>
      <c r="AT139" s="3">
        <f t="shared" si="71"/>
        <v>3</v>
      </c>
      <c r="AU139" s="3">
        <f t="shared" si="72"/>
        <v>2</v>
      </c>
      <c r="AV139" s="3">
        <f t="shared" si="73"/>
        <v>2</v>
      </c>
      <c r="AW139" s="3">
        <f t="shared" si="74"/>
        <v>1</v>
      </c>
      <c r="AX139" s="3"/>
      <c r="AY139" s="3">
        <f t="shared" si="75"/>
        <v>0</v>
      </c>
      <c r="AZ139" s="3">
        <f t="shared" si="76"/>
        <v>6</v>
      </c>
      <c r="BA139" s="3">
        <f t="shared" si="77"/>
        <v>0</v>
      </c>
      <c r="BB139" s="3">
        <f t="shared" si="78"/>
        <v>0</v>
      </c>
      <c r="BC139" s="3">
        <f t="shared" si="79"/>
        <v>0</v>
      </c>
      <c r="BD139" s="1">
        <f t="shared" si="80"/>
        <v>48000</v>
      </c>
      <c r="BE139" s="1">
        <f>COUNTIF($BD$3:BD139,BD139)</f>
        <v>2</v>
      </c>
      <c r="BF139" s="3" t="str">
        <f t="shared" si="66"/>
        <v>ooooooo</v>
      </c>
      <c r="BG139" s="3" t="str">
        <f t="shared" si="67"/>
        <v/>
      </c>
      <c r="BH139" s="2" t="s">
        <v>189</v>
      </c>
      <c r="BJ139" s="2">
        <f t="shared" si="69"/>
        <v>6225920</v>
      </c>
    </row>
    <row r="140" spans="9:70" x14ac:dyDescent="0.25">
      <c r="M140" s="4"/>
      <c r="Q140" s="3">
        <v>1</v>
      </c>
      <c r="S140" s="3">
        <v>1</v>
      </c>
      <c r="T140" s="3">
        <v>1</v>
      </c>
      <c r="U140" s="3">
        <v>1</v>
      </c>
      <c r="V140" s="3">
        <v>1</v>
      </c>
      <c r="W140" s="4">
        <v>1</v>
      </c>
      <c r="X140" s="3">
        <v>1</v>
      </c>
      <c r="AG140" s="4"/>
      <c r="AL140" s="4"/>
      <c r="AS140" s="3">
        <f t="shared" si="70"/>
        <v>4</v>
      </c>
      <c r="AT140" s="3">
        <f t="shared" si="71"/>
        <v>3</v>
      </c>
      <c r="AU140" s="3">
        <f t="shared" si="72"/>
        <v>3</v>
      </c>
      <c r="AV140" s="3">
        <f t="shared" si="73"/>
        <v>3</v>
      </c>
      <c r="AW140" s="3">
        <f t="shared" si="74"/>
        <v>2</v>
      </c>
      <c r="AX140" s="3"/>
      <c r="AY140" s="3">
        <f t="shared" si="75"/>
        <v>0</v>
      </c>
      <c r="AZ140" s="3">
        <f t="shared" si="76"/>
        <v>6</v>
      </c>
      <c r="BA140" s="3">
        <f t="shared" si="77"/>
        <v>1</v>
      </c>
      <c r="BB140" s="3">
        <f t="shared" si="78"/>
        <v>0</v>
      </c>
      <c r="BC140" s="3">
        <f t="shared" si="79"/>
        <v>0</v>
      </c>
      <c r="BD140" s="1">
        <f t="shared" si="80"/>
        <v>48400</v>
      </c>
      <c r="BE140" s="1">
        <f>COUNTIF($BD$3:BD140,BD140)</f>
        <v>1</v>
      </c>
      <c r="BF140" s="3" t="str">
        <f t="shared" si="66"/>
        <v>ooooooo</v>
      </c>
      <c r="BG140" s="3" t="str">
        <f t="shared" si="67"/>
        <v/>
      </c>
      <c r="BH140" s="2" t="s">
        <v>189</v>
      </c>
      <c r="BJ140" s="2">
        <f t="shared" si="69"/>
        <v>6258688</v>
      </c>
    </row>
    <row r="141" spans="9:70" x14ac:dyDescent="0.25">
      <c r="M141" s="4"/>
      <c r="Q141" s="3">
        <v>1</v>
      </c>
      <c r="R141" s="3">
        <v>1</v>
      </c>
      <c r="S141" s="3">
        <v>1</v>
      </c>
      <c r="U141" s="3">
        <v>1</v>
      </c>
      <c r="V141" s="3">
        <v>1</v>
      </c>
      <c r="W141" s="4">
        <v>1</v>
      </c>
      <c r="AG141" s="4"/>
      <c r="AL141" s="4"/>
      <c r="AS141" s="3">
        <f t="shared" si="70"/>
        <v>3</v>
      </c>
      <c r="AT141" s="3">
        <f t="shared" si="71"/>
        <v>3</v>
      </c>
      <c r="AU141" s="3">
        <f t="shared" si="72"/>
        <v>3</v>
      </c>
      <c r="AV141" s="3">
        <f t="shared" si="73"/>
        <v>2</v>
      </c>
      <c r="AW141" s="3">
        <f t="shared" si="74"/>
        <v>1</v>
      </c>
      <c r="AX141" s="3"/>
      <c r="AY141" s="3">
        <f t="shared" si="75"/>
        <v>0</v>
      </c>
      <c r="AZ141" s="3">
        <f t="shared" si="76"/>
        <v>6</v>
      </c>
      <c r="BA141" s="3">
        <f t="shared" si="77"/>
        <v>0</v>
      </c>
      <c r="BB141" s="3">
        <f t="shared" si="78"/>
        <v>0</v>
      </c>
      <c r="BC141" s="3">
        <f t="shared" si="79"/>
        <v>0</v>
      </c>
      <c r="BD141" s="1">
        <f t="shared" ref="BD141:BD150" si="81">BC141+20*BB141+400*BA141+8000*AZ141+160000*AY141</f>
        <v>48000</v>
      </c>
      <c r="BE141" s="1">
        <f>COUNTIF($BD$3:BD141,BD141)</f>
        <v>3</v>
      </c>
      <c r="BF141" s="3" t="str">
        <f t="shared" ref="BF141:BF148" si="82">IF(OR(AS141&lt;AT141,AT141&lt;AU141,AU141&lt;AV141,AV141&lt;AW141),"","ooooooo")</f>
        <v>ooooooo</v>
      </c>
      <c r="BG141" s="3" t="str">
        <f t="shared" si="67"/>
        <v/>
      </c>
      <c r="BH141" s="2" t="s">
        <v>189</v>
      </c>
      <c r="BJ141" s="2">
        <f t="shared" si="69"/>
        <v>7798784</v>
      </c>
    </row>
    <row r="142" spans="9:70" x14ac:dyDescent="0.25">
      <c r="M142" s="4"/>
      <c r="Q142" s="3">
        <v>1</v>
      </c>
      <c r="R142" s="3">
        <v>1</v>
      </c>
      <c r="S142" s="3">
        <v>1</v>
      </c>
      <c r="T142" s="3">
        <v>1</v>
      </c>
      <c r="U142" s="3">
        <v>1</v>
      </c>
      <c r="V142" s="3">
        <v>1</v>
      </c>
      <c r="W142" s="4">
        <v>1</v>
      </c>
      <c r="AG142" s="4"/>
      <c r="AL142" s="4"/>
      <c r="AS142" s="3">
        <f t="shared" si="70"/>
        <v>4</v>
      </c>
      <c r="AT142" s="3">
        <f t="shared" si="71"/>
        <v>3</v>
      </c>
      <c r="AU142" s="3">
        <f t="shared" si="72"/>
        <v>3</v>
      </c>
      <c r="AV142" s="3">
        <f t="shared" si="73"/>
        <v>3</v>
      </c>
      <c r="AW142" s="3">
        <f t="shared" si="74"/>
        <v>1</v>
      </c>
      <c r="AX142" s="3"/>
      <c r="AY142" s="3">
        <f t="shared" si="75"/>
        <v>0</v>
      </c>
      <c r="AZ142" s="3">
        <f t="shared" si="76"/>
        <v>7</v>
      </c>
      <c r="BA142" s="3">
        <f t="shared" si="77"/>
        <v>0</v>
      </c>
      <c r="BB142" s="3">
        <f t="shared" si="78"/>
        <v>0</v>
      </c>
      <c r="BC142" s="3">
        <f t="shared" si="79"/>
        <v>0</v>
      </c>
      <c r="BD142" s="1">
        <f t="shared" si="81"/>
        <v>56000</v>
      </c>
      <c r="BE142" s="1">
        <f>COUNTIF($BD$3:BD142,BD142)</f>
        <v>1</v>
      </c>
      <c r="BF142" s="3" t="str">
        <f t="shared" si="82"/>
        <v>ooooooo</v>
      </c>
      <c r="BG142" s="3" t="str">
        <f t="shared" si="67"/>
        <v/>
      </c>
      <c r="BH142" s="2" t="s">
        <v>189</v>
      </c>
      <c r="BJ142" s="2">
        <f t="shared" si="69"/>
        <v>8323072</v>
      </c>
    </row>
    <row r="143" spans="9:70" x14ac:dyDescent="0.25">
      <c r="I143" s="16"/>
      <c r="J143" s="16"/>
      <c r="K143" s="16"/>
      <c r="L143" s="16"/>
      <c r="M143" s="4"/>
      <c r="N143" s="16"/>
      <c r="O143" s="16"/>
      <c r="P143" s="16">
        <v>1</v>
      </c>
      <c r="Q143" s="16"/>
      <c r="R143" s="16"/>
      <c r="S143" s="16"/>
      <c r="T143" s="16"/>
      <c r="U143" s="16"/>
      <c r="V143" s="16"/>
      <c r="W143" s="4"/>
      <c r="X143" s="16"/>
      <c r="Y143" s="16"/>
      <c r="Z143" s="16"/>
      <c r="AA143" s="16"/>
      <c r="AB143" s="16"/>
      <c r="AC143" s="16"/>
      <c r="AD143" s="16"/>
      <c r="AE143" s="16">
        <v>1</v>
      </c>
      <c r="AF143" s="16">
        <v>1</v>
      </c>
      <c r="AG143" s="4">
        <v>1</v>
      </c>
      <c r="AH143" s="16"/>
      <c r="AI143" s="16"/>
      <c r="AJ143" s="16"/>
      <c r="AK143" s="16"/>
      <c r="AL143" s="4"/>
      <c r="AM143" s="16"/>
      <c r="AN143" s="16"/>
      <c r="AO143" s="16"/>
      <c r="AP143" s="16"/>
      <c r="AQ143" s="16"/>
      <c r="AR143" s="16"/>
      <c r="AS143" s="16">
        <f>COUNTA(AM143)+COUNTA(AL143)+COUNTA(AK143)+COUNTA(AJ143)+COUNTA(AI143)+COUNTA(AG143)+COUNTA(AF143)+COUNTA(AE143)+COUNTA(AC143)+COUNTA(AB143)+COUNTA(Z143)+COUNTA(W143)+COUNTA(V143)+COUNTA(T143)+COUNTA(Q143)+COUNTA(M143)</f>
        <v>3</v>
      </c>
      <c r="AT143" s="16">
        <f>COUNTA(AM143)+COUNTA(AL143)+COUNTA(AK143)+COUNTA( AJ143)+COUNTA( AH143)+COUNTA( AG143)+COUNTA( AF143)+COUNTA( AD143 )+COUNTA(AC143 )+COUNTA(AA143 )+COUNTA(Y143 )+COUNTA(W143)+COUNTA( U143 )+COUNTA(S143 )+COUNTA(P143)+COUNTA( L143)</f>
        <v>3</v>
      </c>
      <c r="AU143" s="16">
        <f>COUNTA( AM143)+COUNTA( AL143)+COUNTA( AK143 )+COUNTA(AI143)+COUNTA( AH143 )+COUNTA(AG143 )+COUNTA(AE143 )+COUNTA(AD143 )+COUNTA(AB143)+COUNTA( AA143 )+COUNTA(X143 )+COUNTA(V143 )+COUNTA(U143 )+COUNTA(R143)+COUNTA( O143 )+COUNTA(K143 )</f>
        <v>2</v>
      </c>
      <c r="AV143" s="16">
        <f>COUNTA( AM143 )+COUNTA(AL143 )+COUNTA(AJ143)+COUNTA( AI143)+COUNTA( AH143 )+COUNTA(AF143)+COUNTA( AE143 )+COUNTA(AD143)+COUNTA( Z143 )+COUNTA(Y143 )+COUNTA(X143)+COUNTA( T143)+COUNTA( S143 )+COUNTA(R143 )+COUNTA(N143 )+COUNTA(J143  )</f>
        <v>2</v>
      </c>
      <c r="AW143" s="16">
        <f>COUNTA( AM143 )+COUNTA( AK143)+COUNTA( AJ143)+COUNTA( AI143)+COUNTA( AH143)+COUNTA( AC143 )+COUNTA(AB143)+COUNTA( AA143)+COUNTA( Z143 )+COUNTA(Y143 )+COUNTA(X143)+COUNTA( Q143 )+COUNTA(P143)+COUNTA( O143)+COUNTA( N143)+COUNTA( I143 )</f>
        <v>1</v>
      </c>
      <c r="AX143" s="16"/>
      <c r="AY143" s="16">
        <f>COUNTA(I143:M143)</f>
        <v>0</v>
      </c>
      <c r="AZ143" s="16">
        <f>COUNTA(N143:W143)</f>
        <v>1</v>
      </c>
      <c r="BA143" s="16">
        <f>COUNTA(X143:AG143)</f>
        <v>3</v>
      </c>
      <c r="BB143" s="16">
        <f>COUNTA(AH143:AL143)</f>
        <v>0</v>
      </c>
      <c r="BC143" s="16">
        <f>COUNTA(AM143)</f>
        <v>0</v>
      </c>
      <c r="BD143" s="1">
        <f t="shared" si="81"/>
        <v>9200</v>
      </c>
      <c r="BE143" s="1">
        <f>COUNTIF($BD$3:BD143,BD143)</f>
        <v>5</v>
      </c>
      <c r="BF143" s="16" t="str">
        <f t="shared" si="82"/>
        <v>ooooooo</v>
      </c>
      <c r="BG143" s="16"/>
      <c r="BH143" s="2" t="s">
        <v>466</v>
      </c>
      <c r="BJ143" s="2">
        <f t="shared" si="69"/>
        <v>8389056</v>
      </c>
    </row>
    <row r="144" spans="9:70" x14ac:dyDescent="0.25">
      <c r="M144" s="4"/>
      <c r="P144" s="3">
        <v>1</v>
      </c>
      <c r="W144" s="4"/>
      <c r="Z144" s="3">
        <v>1</v>
      </c>
      <c r="AB144" s="3">
        <v>1</v>
      </c>
      <c r="AD144" s="3">
        <v>1</v>
      </c>
      <c r="AE144" s="3">
        <v>1</v>
      </c>
      <c r="AF144" s="3">
        <v>1</v>
      </c>
      <c r="AG144" s="4">
        <v>1</v>
      </c>
      <c r="AL144" s="4"/>
      <c r="AS144" s="3">
        <f t="shared" si="70"/>
        <v>5</v>
      </c>
      <c r="AT144" s="3">
        <f t="shared" si="71"/>
        <v>4</v>
      </c>
      <c r="AU144" s="3">
        <f t="shared" si="72"/>
        <v>4</v>
      </c>
      <c r="AV144" s="3">
        <f t="shared" si="73"/>
        <v>4</v>
      </c>
      <c r="AW144" s="3">
        <f t="shared" si="74"/>
        <v>3</v>
      </c>
      <c r="AX144" s="3"/>
      <c r="AY144" s="3">
        <f t="shared" si="75"/>
        <v>0</v>
      </c>
      <c r="AZ144" s="3">
        <f t="shared" si="76"/>
        <v>1</v>
      </c>
      <c r="BA144" s="3">
        <f t="shared" si="77"/>
        <v>6</v>
      </c>
      <c r="BB144" s="3">
        <f t="shared" si="78"/>
        <v>0</v>
      </c>
      <c r="BC144" s="3">
        <f t="shared" si="79"/>
        <v>0</v>
      </c>
      <c r="BD144" s="1">
        <f t="shared" si="81"/>
        <v>10400</v>
      </c>
      <c r="BE144" s="1">
        <f>COUNTIF($BD$3:BD144,BD144)</f>
        <v>2</v>
      </c>
      <c r="BF144" s="3" t="str">
        <f t="shared" si="82"/>
        <v>ooooooo</v>
      </c>
      <c r="BG144" s="3" t="str">
        <f t="shared" ref="BG144:BG171" si="83">IF(ISNA(VLOOKUP($BD144,$BK$39:$BK$110,1,0)),1,"")</f>
        <v/>
      </c>
      <c r="BH144" s="2" t="s">
        <v>141</v>
      </c>
      <c r="BJ144" s="2">
        <f t="shared" si="69"/>
        <v>8399808</v>
      </c>
    </row>
    <row r="145" spans="13:62" x14ac:dyDescent="0.25">
      <c r="M145" s="4"/>
      <c r="P145" s="3">
        <v>1</v>
      </c>
      <c r="T145" s="3">
        <v>1</v>
      </c>
      <c r="V145" s="3">
        <v>1</v>
      </c>
      <c r="W145" s="4">
        <v>1</v>
      </c>
      <c r="AD145" s="3">
        <v>1</v>
      </c>
      <c r="AG145" s="4"/>
      <c r="AL145" s="4"/>
      <c r="AS145" s="3">
        <f t="shared" si="70"/>
        <v>3</v>
      </c>
      <c r="AT145" s="3">
        <f t="shared" si="71"/>
        <v>3</v>
      </c>
      <c r="AU145" s="3">
        <f t="shared" si="72"/>
        <v>2</v>
      </c>
      <c r="AV145" s="3">
        <f t="shared" si="73"/>
        <v>2</v>
      </c>
      <c r="AW145" s="3">
        <f t="shared" si="74"/>
        <v>1</v>
      </c>
      <c r="AX145" s="3"/>
      <c r="AY145" s="3">
        <f t="shared" si="75"/>
        <v>0</v>
      </c>
      <c r="AZ145" s="3">
        <f t="shared" si="76"/>
        <v>4</v>
      </c>
      <c r="BA145" s="3">
        <f t="shared" si="77"/>
        <v>1</v>
      </c>
      <c r="BB145" s="3">
        <f t="shared" si="78"/>
        <v>0</v>
      </c>
      <c r="BC145" s="3">
        <f t="shared" si="79"/>
        <v>0</v>
      </c>
      <c r="BD145" s="1">
        <f t="shared" si="81"/>
        <v>32400</v>
      </c>
      <c r="BE145" s="1">
        <f>COUNTIF($BD$3:BD145,BD145)</f>
        <v>4</v>
      </c>
      <c r="BF145" s="3" t="str">
        <f t="shared" si="82"/>
        <v>ooooooo</v>
      </c>
      <c r="BG145" s="3" t="str">
        <f t="shared" si="83"/>
        <v/>
      </c>
      <c r="BH145" s="2" t="s">
        <v>183</v>
      </c>
      <c r="BJ145" s="2">
        <f t="shared" si="69"/>
        <v>9110016</v>
      </c>
    </row>
    <row r="146" spans="13:62" x14ac:dyDescent="0.25">
      <c r="M146" s="4"/>
      <c r="P146" s="3">
        <v>1</v>
      </c>
      <c r="T146" s="3">
        <v>1</v>
      </c>
      <c r="V146" s="3">
        <v>1</v>
      </c>
      <c r="W146" s="4">
        <v>1</v>
      </c>
      <c r="X146" s="3">
        <v>1</v>
      </c>
      <c r="AG146" s="4"/>
      <c r="AL146" s="4"/>
      <c r="AS146" s="3">
        <f t="shared" si="70"/>
        <v>3</v>
      </c>
      <c r="AT146" s="3">
        <f t="shared" si="71"/>
        <v>2</v>
      </c>
      <c r="AU146" s="3">
        <f t="shared" si="72"/>
        <v>2</v>
      </c>
      <c r="AV146" s="3">
        <f t="shared" si="73"/>
        <v>2</v>
      </c>
      <c r="AW146" s="3">
        <f t="shared" si="74"/>
        <v>2</v>
      </c>
      <c r="AX146" s="3"/>
      <c r="AY146" s="3">
        <f t="shared" si="75"/>
        <v>0</v>
      </c>
      <c r="AZ146" s="3">
        <f t="shared" si="76"/>
        <v>4</v>
      </c>
      <c r="BA146" s="3">
        <f t="shared" si="77"/>
        <v>1</v>
      </c>
      <c r="BB146" s="3">
        <f t="shared" si="78"/>
        <v>0</v>
      </c>
      <c r="BC146" s="3">
        <f t="shared" si="79"/>
        <v>0</v>
      </c>
      <c r="BD146" s="1">
        <f t="shared" si="81"/>
        <v>32400</v>
      </c>
      <c r="BE146" s="1">
        <f>COUNTIF($BD$3:BD146,BD146)</f>
        <v>5</v>
      </c>
      <c r="BF146" s="3" t="str">
        <f t="shared" si="82"/>
        <v>ooooooo</v>
      </c>
      <c r="BG146" s="3" t="str">
        <f t="shared" si="83"/>
        <v/>
      </c>
      <c r="BH146" s="2" t="s">
        <v>167</v>
      </c>
      <c r="BJ146" s="2">
        <f t="shared" si="69"/>
        <v>9142272</v>
      </c>
    </row>
    <row r="147" spans="13:62" x14ac:dyDescent="0.25">
      <c r="M147" s="4"/>
      <c r="P147" s="3">
        <v>1</v>
      </c>
      <c r="T147" s="3">
        <v>1</v>
      </c>
      <c r="V147" s="3">
        <v>1</v>
      </c>
      <c r="W147" s="4">
        <v>1</v>
      </c>
      <c r="X147" s="3">
        <v>1</v>
      </c>
      <c r="AD147" s="3">
        <v>1</v>
      </c>
      <c r="AG147" s="4"/>
      <c r="AL147" s="4"/>
      <c r="AS147" s="3">
        <f t="shared" si="70"/>
        <v>3</v>
      </c>
      <c r="AT147" s="3">
        <f t="shared" si="71"/>
        <v>3</v>
      </c>
      <c r="AU147" s="3">
        <f t="shared" si="72"/>
        <v>3</v>
      </c>
      <c r="AV147" s="3">
        <f t="shared" si="73"/>
        <v>3</v>
      </c>
      <c r="AW147" s="3">
        <f t="shared" si="74"/>
        <v>2</v>
      </c>
      <c r="AX147" s="3"/>
      <c r="AY147" s="3">
        <f t="shared" si="75"/>
        <v>0</v>
      </c>
      <c r="AZ147" s="3">
        <f t="shared" si="76"/>
        <v>4</v>
      </c>
      <c r="BA147" s="3">
        <f t="shared" si="77"/>
        <v>2</v>
      </c>
      <c r="BB147" s="3">
        <f t="shared" si="78"/>
        <v>0</v>
      </c>
      <c r="BC147" s="3">
        <f t="shared" si="79"/>
        <v>0</v>
      </c>
      <c r="BD147" s="1">
        <f t="shared" si="81"/>
        <v>32800</v>
      </c>
      <c r="BE147" s="1">
        <f>COUNTIF($BD$3:BD147,BD147)</f>
        <v>3</v>
      </c>
      <c r="BF147" s="3" t="str">
        <f t="shared" si="82"/>
        <v>ooooooo</v>
      </c>
      <c r="BG147" s="3" t="str">
        <f t="shared" si="83"/>
        <v/>
      </c>
      <c r="BH147" s="2" t="s">
        <v>169</v>
      </c>
      <c r="BJ147" s="2">
        <f t="shared" si="69"/>
        <v>9142784</v>
      </c>
    </row>
    <row r="148" spans="13:62" x14ac:dyDescent="0.25">
      <c r="M148" s="4"/>
      <c r="P148" s="3">
        <v>1</v>
      </c>
      <c r="T148" s="3">
        <v>1</v>
      </c>
      <c r="U148" s="3">
        <v>1</v>
      </c>
      <c r="V148" s="3">
        <v>1</v>
      </c>
      <c r="W148" s="4">
        <v>1</v>
      </c>
      <c r="X148" s="3">
        <v>1</v>
      </c>
      <c r="AG148" s="4"/>
      <c r="AL148" s="4"/>
      <c r="AS148" s="3">
        <f t="shared" si="70"/>
        <v>3</v>
      </c>
      <c r="AT148" s="3">
        <f t="shared" si="71"/>
        <v>3</v>
      </c>
      <c r="AU148" s="3">
        <f t="shared" si="72"/>
        <v>3</v>
      </c>
      <c r="AV148" s="3">
        <f t="shared" si="73"/>
        <v>2</v>
      </c>
      <c r="AW148" s="3">
        <f t="shared" si="74"/>
        <v>2</v>
      </c>
      <c r="AX148" s="3"/>
      <c r="AY148" s="3">
        <f t="shared" si="75"/>
        <v>0</v>
      </c>
      <c r="AZ148" s="3">
        <f t="shared" si="76"/>
        <v>5</v>
      </c>
      <c r="BA148" s="3">
        <f t="shared" si="77"/>
        <v>1</v>
      </c>
      <c r="BB148" s="3">
        <f t="shared" si="78"/>
        <v>0</v>
      </c>
      <c r="BC148" s="3">
        <f t="shared" si="79"/>
        <v>0</v>
      </c>
      <c r="BD148" s="1">
        <f t="shared" si="81"/>
        <v>40400</v>
      </c>
      <c r="BE148" s="1">
        <f>COUNTIF($BD$3:BD148,BD148)</f>
        <v>3</v>
      </c>
      <c r="BF148" s="3" t="str">
        <f t="shared" si="82"/>
        <v>ooooooo</v>
      </c>
      <c r="BG148" s="3" t="str">
        <f t="shared" si="83"/>
        <v/>
      </c>
      <c r="BH148" s="2" t="s">
        <v>189</v>
      </c>
      <c r="BJ148" s="2">
        <f t="shared" si="69"/>
        <v>9404416</v>
      </c>
    </row>
    <row r="149" spans="13:62" x14ac:dyDescent="0.25">
      <c r="M149" s="4"/>
      <c r="P149" s="3">
        <v>1</v>
      </c>
      <c r="Q149" s="3">
        <v>1</v>
      </c>
      <c r="W149" s="4"/>
      <c r="AD149" s="3">
        <v>1</v>
      </c>
      <c r="AE149" s="3">
        <v>1</v>
      </c>
      <c r="AF149" s="3">
        <v>1</v>
      </c>
      <c r="AG149" s="4">
        <v>1</v>
      </c>
      <c r="AL149" s="4"/>
      <c r="AS149" s="3">
        <f t="shared" si="70"/>
        <v>4</v>
      </c>
      <c r="AT149" s="3">
        <f t="shared" si="71"/>
        <v>4</v>
      </c>
      <c r="AU149" s="3">
        <f t="shared" si="72"/>
        <v>3</v>
      </c>
      <c r="AV149" s="3">
        <f t="shared" si="73"/>
        <v>3</v>
      </c>
      <c r="AW149" s="3">
        <f t="shared" si="74"/>
        <v>2</v>
      </c>
      <c r="AX149" s="3"/>
      <c r="AY149" s="3">
        <f t="shared" si="75"/>
        <v>0</v>
      </c>
      <c r="AZ149" s="3">
        <f t="shared" si="76"/>
        <v>2</v>
      </c>
      <c r="BA149" s="3">
        <f t="shared" si="77"/>
        <v>4</v>
      </c>
      <c r="BB149" s="3">
        <f t="shared" si="78"/>
        <v>0</v>
      </c>
      <c r="BC149" s="3">
        <f t="shared" si="79"/>
        <v>0</v>
      </c>
      <c r="BD149" s="1">
        <f t="shared" si="81"/>
        <v>17600</v>
      </c>
      <c r="BE149" s="1">
        <f>COUNTIF($BD$3:BD149,BD149)</f>
        <v>3</v>
      </c>
      <c r="BF149" s="3" t="str">
        <f t="shared" ref="BF149:BF156" si="84">IF(OR(AS149&lt;AT149,AT149&lt;AU149,AU149&lt;AV149,AV149&lt;AW149),"","ooooooo")</f>
        <v>ooooooo</v>
      </c>
      <c r="BG149" s="3" t="str">
        <f t="shared" si="83"/>
        <v/>
      </c>
      <c r="BH149" s="2" t="s">
        <v>135</v>
      </c>
      <c r="BJ149" s="2">
        <f t="shared" si="69"/>
        <v>12583872</v>
      </c>
    </row>
    <row r="150" spans="13:62" x14ac:dyDescent="0.25">
      <c r="M150" s="4"/>
      <c r="P150" s="3">
        <v>1</v>
      </c>
      <c r="Q150" s="3">
        <v>1</v>
      </c>
      <c r="W150" s="4"/>
      <c r="X150" s="3">
        <v>1</v>
      </c>
      <c r="AD150" s="3">
        <v>1</v>
      </c>
      <c r="AE150" s="3">
        <v>1</v>
      </c>
      <c r="AF150" s="3">
        <v>1</v>
      </c>
      <c r="AG150" s="4">
        <v>1</v>
      </c>
      <c r="AL150" s="4"/>
      <c r="AS150" s="3">
        <f t="shared" si="70"/>
        <v>4</v>
      </c>
      <c r="AT150" s="3">
        <f t="shared" si="71"/>
        <v>4</v>
      </c>
      <c r="AU150" s="3">
        <f t="shared" si="72"/>
        <v>4</v>
      </c>
      <c r="AV150" s="3">
        <f t="shared" si="73"/>
        <v>4</v>
      </c>
      <c r="AW150" s="3">
        <f t="shared" si="74"/>
        <v>3</v>
      </c>
      <c r="AX150" s="3"/>
      <c r="AY150" s="3">
        <f t="shared" si="75"/>
        <v>0</v>
      </c>
      <c r="AZ150" s="3">
        <f t="shared" si="76"/>
        <v>2</v>
      </c>
      <c r="BA150" s="3">
        <f t="shared" si="77"/>
        <v>5</v>
      </c>
      <c r="BB150" s="3">
        <f t="shared" si="78"/>
        <v>0</v>
      </c>
      <c r="BC150" s="3">
        <f t="shared" si="79"/>
        <v>0</v>
      </c>
      <c r="BD150" s="1">
        <f t="shared" si="81"/>
        <v>18000</v>
      </c>
      <c r="BE150" s="1">
        <f>COUNTIF($BD$3:BD150,BD150)</f>
        <v>1</v>
      </c>
      <c r="BF150" s="3" t="str">
        <f t="shared" si="84"/>
        <v>ooooooo</v>
      </c>
      <c r="BG150" s="3" t="str">
        <f t="shared" si="83"/>
        <v/>
      </c>
      <c r="BH150" s="2" t="s">
        <v>166</v>
      </c>
      <c r="BJ150" s="2">
        <f t="shared" si="69"/>
        <v>12616640</v>
      </c>
    </row>
    <row r="151" spans="13:62" x14ac:dyDescent="0.25">
      <c r="M151" s="4"/>
      <c r="P151" s="3">
        <v>1</v>
      </c>
      <c r="Q151" s="3">
        <v>1</v>
      </c>
      <c r="S151" s="3">
        <v>1</v>
      </c>
      <c r="T151" s="3">
        <v>1</v>
      </c>
      <c r="U151" s="3">
        <v>1</v>
      </c>
      <c r="V151" s="3">
        <v>1</v>
      </c>
      <c r="W151" s="4"/>
      <c r="AG151" s="4"/>
      <c r="AL151" s="4"/>
      <c r="AS151" s="3">
        <f t="shared" si="70"/>
        <v>3</v>
      </c>
      <c r="AT151" s="3">
        <f t="shared" si="71"/>
        <v>3</v>
      </c>
      <c r="AU151" s="3">
        <f t="shared" si="72"/>
        <v>2</v>
      </c>
      <c r="AV151" s="3">
        <f t="shared" si="73"/>
        <v>2</v>
      </c>
      <c r="AW151" s="3">
        <f t="shared" si="74"/>
        <v>2</v>
      </c>
      <c r="AX151" s="3"/>
      <c r="AY151" s="3">
        <f t="shared" si="75"/>
        <v>0</v>
      </c>
      <c r="AZ151" s="3">
        <f t="shared" si="76"/>
        <v>6</v>
      </c>
      <c r="BA151" s="3">
        <f t="shared" si="77"/>
        <v>0</v>
      </c>
      <c r="BB151" s="3">
        <f t="shared" si="78"/>
        <v>0</v>
      </c>
      <c r="BC151" s="3">
        <f t="shared" si="79"/>
        <v>0</v>
      </c>
      <c r="BD151" s="1">
        <f t="shared" ref="BD151:BD156" si="85">BC151+20*BB151+400*BA151+8000*AZ151+160000*AY151</f>
        <v>48000</v>
      </c>
      <c r="BE151" s="1">
        <f>COUNTIF($BD$3:BD151,BD151)</f>
        <v>4</v>
      </c>
      <c r="BF151" s="3" t="str">
        <f t="shared" si="84"/>
        <v>ooooooo</v>
      </c>
      <c r="BG151" s="3" t="str">
        <f t="shared" si="83"/>
        <v/>
      </c>
      <c r="BH151" s="2" t="s">
        <v>189</v>
      </c>
      <c r="BJ151" s="2">
        <f t="shared" si="69"/>
        <v>14548992</v>
      </c>
    </row>
    <row r="152" spans="13:62" x14ac:dyDescent="0.25">
      <c r="M152" s="4"/>
      <c r="P152" s="3">
        <v>1</v>
      </c>
      <c r="Q152" s="3">
        <v>1</v>
      </c>
      <c r="S152" s="3">
        <v>1</v>
      </c>
      <c r="T152" s="3">
        <v>1</v>
      </c>
      <c r="U152" s="3">
        <v>1</v>
      </c>
      <c r="V152" s="3">
        <v>1</v>
      </c>
      <c r="W152" s="4">
        <v>1</v>
      </c>
      <c r="AG152" s="4"/>
      <c r="AL152" s="4"/>
      <c r="AS152" s="3">
        <f t="shared" si="70"/>
        <v>4</v>
      </c>
      <c r="AT152" s="3">
        <f t="shared" si="71"/>
        <v>4</v>
      </c>
      <c r="AU152" s="3">
        <f t="shared" si="72"/>
        <v>2</v>
      </c>
      <c r="AV152" s="3">
        <f t="shared" si="73"/>
        <v>2</v>
      </c>
      <c r="AW152" s="3">
        <f t="shared" si="74"/>
        <v>2</v>
      </c>
      <c r="AX152" s="3"/>
      <c r="AY152" s="3">
        <f t="shared" si="75"/>
        <v>0</v>
      </c>
      <c r="AZ152" s="3">
        <f t="shared" si="76"/>
        <v>7</v>
      </c>
      <c r="BA152" s="3">
        <f t="shared" si="77"/>
        <v>0</v>
      </c>
      <c r="BB152" s="3">
        <f t="shared" si="78"/>
        <v>0</v>
      </c>
      <c r="BC152" s="3">
        <f t="shared" si="79"/>
        <v>0</v>
      </c>
      <c r="BD152" s="1">
        <f t="shared" si="85"/>
        <v>56000</v>
      </c>
      <c r="BE152" s="1">
        <f>COUNTIF($BD$3:BD152,BD152)</f>
        <v>2</v>
      </c>
      <c r="BF152" s="3" t="str">
        <f t="shared" si="84"/>
        <v>ooooooo</v>
      </c>
      <c r="BG152" s="3" t="str">
        <f t="shared" si="83"/>
        <v/>
      </c>
      <c r="BH152" s="2" t="s">
        <v>189</v>
      </c>
      <c r="BJ152" s="2">
        <f t="shared" si="69"/>
        <v>14614528</v>
      </c>
    </row>
    <row r="153" spans="13:62" x14ac:dyDescent="0.25">
      <c r="M153" s="4"/>
      <c r="P153" s="3">
        <v>1</v>
      </c>
      <c r="Q153" s="3">
        <v>1</v>
      </c>
      <c r="S153" s="3">
        <v>1</v>
      </c>
      <c r="T153" s="3">
        <v>1</v>
      </c>
      <c r="U153" s="3">
        <v>1</v>
      </c>
      <c r="V153" s="3">
        <v>1</v>
      </c>
      <c r="W153" s="4">
        <v>1</v>
      </c>
      <c r="X153" s="3">
        <v>1</v>
      </c>
      <c r="AG153" s="4"/>
      <c r="AL153" s="4"/>
      <c r="AS153" s="3">
        <f t="shared" si="70"/>
        <v>4</v>
      </c>
      <c r="AT153" s="3">
        <f t="shared" si="71"/>
        <v>4</v>
      </c>
      <c r="AU153" s="3">
        <f t="shared" si="72"/>
        <v>3</v>
      </c>
      <c r="AV153" s="3">
        <f t="shared" si="73"/>
        <v>3</v>
      </c>
      <c r="AW153" s="3">
        <f t="shared" si="74"/>
        <v>3</v>
      </c>
      <c r="AX153" s="3"/>
      <c r="AY153" s="3">
        <f t="shared" si="75"/>
        <v>0</v>
      </c>
      <c r="AZ153" s="3">
        <f t="shared" si="76"/>
        <v>7</v>
      </c>
      <c r="BA153" s="3">
        <f t="shared" si="77"/>
        <v>1</v>
      </c>
      <c r="BB153" s="3">
        <f t="shared" si="78"/>
        <v>0</v>
      </c>
      <c r="BC153" s="3">
        <f t="shared" si="79"/>
        <v>0</v>
      </c>
      <c r="BD153" s="1">
        <f t="shared" si="85"/>
        <v>56400</v>
      </c>
      <c r="BE153" s="1">
        <f>COUNTIF($BD$3:BD153,BD153)</f>
        <v>1</v>
      </c>
      <c r="BF153" s="3" t="str">
        <f t="shared" si="84"/>
        <v>ooooooo</v>
      </c>
      <c r="BG153" s="3" t="str">
        <f t="shared" si="83"/>
        <v/>
      </c>
      <c r="BH153" s="2" t="s">
        <v>189</v>
      </c>
      <c r="BJ153" s="2">
        <f t="shared" si="69"/>
        <v>14647296</v>
      </c>
    </row>
    <row r="154" spans="13:62" x14ac:dyDescent="0.25">
      <c r="M154" s="4"/>
      <c r="P154" s="3">
        <v>1</v>
      </c>
      <c r="Q154" s="3">
        <v>1</v>
      </c>
      <c r="R154" s="3">
        <v>1</v>
      </c>
      <c r="T154" s="3">
        <v>1</v>
      </c>
      <c r="V154" s="3">
        <v>1</v>
      </c>
      <c r="W154" s="4">
        <v>1</v>
      </c>
      <c r="AG154" s="4"/>
      <c r="AL154" s="4"/>
      <c r="AS154" s="3">
        <f t="shared" si="70"/>
        <v>4</v>
      </c>
      <c r="AT154" s="3">
        <f t="shared" si="71"/>
        <v>2</v>
      </c>
      <c r="AU154" s="3">
        <f t="shared" si="72"/>
        <v>2</v>
      </c>
      <c r="AV154" s="3">
        <f t="shared" si="73"/>
        <v>2</v>
      </c>
      <c r="AW154" s="3">
        <f t="shared" si="74"/>
        <v>2</v>
      </c>
      <c r="AX154" s="3"/>
      <c r="AY154" s="3">
        <f t="shared" si="75"/>
        <v>0</v>
      </c>
      <c r="AZ154" s="3">
        <f t="shared" si="76"/>
        <v>6</v>
      </c>
      <c r="BA154" s="3">
        <f t="shared" si="77"/>
        <v>0</v>
      </c>
      <c r="BB154" s="3">
        <f t="shared" si="78"/>
        <v>0</v>
      </c>
      <c r="BC154" s="3">
        <f t="shared" si="79"/>
        <v>0</v>
      </c>
      <c r="BD154" s="1">
        <f t="shared" si="85"/>
        <v>48000</v>
      </c>
      <c r="BE154" s="1">
        <f>COUNTIF($BD$3:BD154,BD154)</f>
        <v>5</v>
      </c>
      <c r="BF154" s="3" t="str">
        <f t="shared" si="84"/>
        <v>ooooooo</v>
      </c>
      <c r="BG154" s="3" t="str">
        <f t="shared" si="83"/>
        <v/>
      </c>
      <c r="BH154" s="2" t="s">
        <v>189</v>
      </c>
      <c r="BJ154" s="2">
        <f t="shared" si="69"/>
        <v>15400960</v>
      </c>
    </row>
    <row r="155" spans="13:62" x14ac:dyDescent="0.25">
      <c r="M155" s="4"/>
      <c r="P155" s="3">
        <v>1</v>
      </c>
      <c r="Q155" s="3">
        <v>1</v>
      </c>
      <c r="R155" s="3">
        <v>1</v>
      </c>
      <c r="T155" s="3">
        <v>1</v>
      </c>
      <c r="U155" s="3">
        <v>1</v>
      </c>
      <c r="W155" s="4"/>
      <c r="AG155" s="4"/>
      <c r="AL155" s="4"/>
      <c r="AS155" s="3">
        <f t="shared" si="70"/>
        <v>2</v>
      </c>
      <c r="AT155" s="3">
        <f t="shared" si="71"/>
        <v>2</v>
      </c>
      <c r="AU155" s="3">
        <f t="shared" si="72"/>
        <v>2</v>
      </c>
      <c r="AV155" s="3">
        <f t="shared" si="73"/>
        <v>2</v>
      </c>
      <c r="AW155" s="3">
        <f t="shared" si="74"/>
        <v>2</v>
      </c>
      <c r="AX155" s="3"/>
      <c r="AY155" s="3">
        <f t="shared" si="75"/>
        <v>0</v>
      </c>
      <c r="AZ155" s="3">
        <f t="shared" si="76"/>
        <v>5</v>
      </c>
      <c r="BA155" s="3">
        <f t="shared" si="77"/>
        <v>0</v>
      </c>
      <c r="BB155" s="3">
        <f t="shared" si="78"/>
        <v>0</v>
      </c>
      <c r="BC155" s="3">
        <f t="shared" si="79"/>
        <v>0</v>
      </c>
      <c r="BD155" s="1">
        <f t="shared" si="85"/>
        <v>40000</v>
      </c>
      <c r="BE155" s="1">
        <f>COUNTIF($BD$3:BD155,BD155)</f>
        <v>5</v>
      </c>
      <c r="BF155" s="3" t="str">
        <f t="shared" si="84"/>
        <v>ooooooo</v>
      </c>
      <c r="BG155" s="3" t="str">
        <f t="shared" si="83"/>
        <v/>
      </c>
      <c r="BH155" s="2" t="s">
        <v>189</v>
      </c>
      <c r="BJ155" s="2">
        <f t="shared" si="69"/>
        <v>15466496</v>
      </c>
    </row>
    <row r="156" spans="13:62" x14ac:dyDescent="0.25">
      <c r="M156" s="4"/>
      <c r="P156" s="3">
        <v>1</v>
      </c>
      <c r="Q156" s="3">
        <v>1</v>
      </c>
      <c r="R156" s="3">
        <v>1</v>
      </c>
      <c r="T156" s="3">
        <v>1</v>
      </c>
      <c r="U156" s="3">
        <v>1</v>
      </c>
      <c r="V156" s="3">
        <v>1</v>
      </c>
      <c r="W156" s="4">
        <v>1</v>
      </c>
      <c r="AG156" s="4"/>
      <c r="AL156" s="4"/>
      <c r="AS156" s="3">
        <f t="shared" si="70"/>
        <v>4</v>
      </c>
      <c r="AT156" s="3">
        <f t="shared" si="71"/>
        <v>3</v>
      </c>
      <c r="AU156" s="3">
        <f t="shared" si="72"/>
        <v>3</v>
      </c>
      <c r="AV156" s="3">
        <f t="shared" si="73"/>
        <v>2</v>
      </c>
      <c r="AW156" s="3">
        <f t="shared" si="74"/>
        <v>2</v>
      </c>
      <c r="AX156" s="3"/>
      <c r="AY156" s="3">
        <f t="shared" si="75"/>
        <v>0</v>
      </c>
      <c r="AZ156" s="3">
        <f t="shared" si="76"/>
        <v>7</v>
      </c>
      <c r="BA156" s="3">
        <f t="shared" si="77"/>
        <v>0</v>
      </c>
      <c r="BB156" s="3">
        <f t="shared" si="78"/>
        <v>0</v>
      </c>
      <c r="BC156" s="3">
        <f t="shared" si="79"/>
        <v>0</v>
      </c>
      <c r="BD156" s="1">
        <f t="shared" si="85"/>
        <v>56000</v>
      </c>
      <c r="BE156" s="1">
        <f>COUNTIF($BD$3:BD156,BD156)</f>
        <v>3</v>
      </c>
      <c r="BF156" s="3" t="str">
        <f t="shared" si="84"/>
        <v>ooooooo</v>
      </c>
      <c r="BG156" s="3" t="str">
        <f t="shared" si="83"/>
        <v/>
      </c>
      <c r="BH156" s="2" t="s">
        <v>189</v>
      </c>
      <c r="BJ156" s="2">
        <f t="shared" si="69"/>
        <v>15663104</v>
      </c>
    </row>
    <row r="157" spans="13:62" x14ac:dyDescent="0.25">
      <c r="M157" s="4"/>
      <c r="P157" s="3">
        <v>1</v>
      </c>
      <c r="Q157" s="3">
        <v>1</v>
      </c>
      <c r="R157" s="3">
        <v>1</v>
      </c>
      <c r="S157" s="3">
        <v>1</v>
      </c>
      <c r="T157" s="3">
        <v>1</v>
      </c>
      <c r="U157" s="3">
        <v>1</v>
      </c>
      <c r="V157" s="3">
        <v>1</v>
      </c>
      <c r="W157" s="4"/>
      <c r="AG157" s="4"/>
      <c r="AL157" s="4"/>
      <c r="AS157" s="3">
        <f t="shared" si="70"/>
        <v>3</v>
      </c>
      <c r="AT157" s="3">
        <f t="shared" si="71"/>
        <v>3</v>
      </c>
      <c r="AU157" s="3">
        <f t="shared" si="72"/>
        <v>3</v>
      </c>
      <c r="AV157" s="3">
        <f t="shared" si="73"/>
        <v>3</v>
      </c>
      <c r="AW157" s="3">
        <f t="shared" si="74"/>
        <v>2</v>
      </c>
      <c r="AX157" s="3"/>
      <c r="AY157" s="3">
        <f t="shared" si="75"/>
        <v>0</v>
      </c>
      <c r="AZ157" s="3">
        <f t="shared" si="76"/>
        <v>7</v>
      </c>
      <c r="BA157" s="3">
        <f t="shared" si="77"/>
        <v>0</v>
      </c>
      <c r="BB157" s="3">
        <f t="shared" si="78"/>
        <v>0</v>
      </c>
      <c r="BC157" s="3">
        <f t="shared" si="79"/>
        <v>0</v>
      </c>
      <c r="BD157" s="1">
        <f t="shared" ref="BD157:BD200" si="86">BC157+20*BB157+400*BA157+8000*AZ157+160000*AY157</f>
        <v>56000</v>
      </c>
      <c r="BE157" s="1">
        <f>COUNTIF($BD$3:BD157,BD157)</f>
        <v>4</v>
      </c>
      <c r="BF157" s="3" t="str">
        <f t="shared" ref="BF157:BF200" si="87">IF(OR(AS157&lt;AT157,AT157&lt;AU157,AU157&lt;AV157,AV157&lt;AW157),"","ooooooo")</f>
        <v>ooooooo</v>
      </c>
      <c r="BG157" s="3" t="str">
        <f t="shared" si="83"/>
        <v/>
      </c>
      <c r="BH157" s="2" t="s">
        <v>189</v>
      </c>
      <c r="BJ157" s="2">
        <f t="shared" si="69"/>
        <v>16646144</v>
      </c>
    </row>
    <row r="158" spans="13:62" x14ac:dyDescent="0.25">
      <c r="M158" s="4"/>
      <c r="P158" s="3">
        <v>1</v>
      </c>
      <c r="Q158" s="3">
        <v>1</v>
      </c>
      <c r="R158" s="3">
        <v>1</v>
      </c>
      <c r="S158" s="3">
        <v>1</v>
      </c>
      <c r="T158" s="3">
        <v>1</v>
      </c>
      <c r="U158" s="3">
        <v>1</v>
      </c>
      <c r="V158" s="3">
        <v>1</v>
      </c>
      <c r="W158" s="4">
        <v>1</v>
      </c>
      <c r="AG158" s="4"/>
      <c r="AL158" s="4"/>
      <c r="AS158" s="3">
        <f t="shared" si="70"/>
        <v>4</v>
      </c>
      <c r="AT158" s="3">
        <f t="shared" si="71"/>
        <v>4</v>
      </c>
      <c r="AU158" s="3">
        <f t="shared" si="72"/>
        <v>3</v>
      </c>
      <c r="AV158" s="3">
        <f t="shared" si="73"/>
        <v>3</v>
      </c>
      <c r="AW158" s="3">
        <f t="shared" si="74"/>
        <v>2</v>
      </c>
      <c r="AX158" s="3"/>
      <c r="AY158" s="3">
        <f t="shared" si="75"/>
        <v>0</v>
      </c>
      <c r="AZ158" s="3">
        <f t="shared" si="76"/>
        <v>8</v>
      </c>
      <c r="BA158" s="3">
        <f t="shared" si="77"/>
        <v>0</v>
      </c>
      <c r="BB158" s="3">
        <f t="shared" si="78"/>
        <v>0</v>
      </c>
      <c r="BC158" s="3">
        <f t="shared" si="79"/>
        <v>0</v>
      </c>
      <c r="BD158" s="1">
        <f t="shared" si="86"/>
        <v>64000</v>
      </c>
      <c r="BE158" s="1">
        <f>COUNTIF($BD$3:BD158,BD158)</f>
        <v>1</v>
      </c>
      <c r="BF158" s="3" t="str">
        <f t="shared" si="87"/>
        <v>ooooooo</v>
      </c>
      <c r="BG158" s="3" t="str">
        <f t="shared" si="83"/>
        <v/>
      </c>
      <c r="BH158" s="2" t="s">
        <v>189</v>
      </c>
      <c r="BJ158" s="2">
        <f t="shared" si="69"/>
        <v>16711680</v>
      </c>
    </row>
    <row r="159" spans="13:62" x14ac:dyDescent="0.25">
      <c r="M159" s="4"/>
      <c r="O159" s="3">
        <v>1</v>
      </c>
      <c r="S159" s="3">
        <v>1</v>
      </c>
      <c r="W159" s="4"/>
      <c r="AC159" s="3">
        <v>1</v>
      </c>
      <c r="AE159" s="3">
        <v>1</v>
      </c>
      <c r="AG159" s="4">
        <v>1</v>
      </c>
      <c r="AL159" s="4"/>
      <c r="AS159" s="3">
        <f t="shared" si="70"/>
        <v>3</v>
      </c>
      <c r="AT159" s="3">
        <f t="shared" si="71"/>
        <v>3</v>
      </c>
      <c r="AU159" s="3">
        <f t="shared" si="72"/>
        <v>3</v>
      </c>
      <c r="AV159" s="3">
        <f t="shared" si="73"/>
        <v>2</v>
      </c>
      <c r="AW159" s="3">
        <f t="shared" si="74"/>
        <v>2</v>
      </c>
      <c r="AX159" s="3"/>
      <c r="AY159" s="3">
        <f t="shared" si="75"/>
        <v>0</v>
      </c>
      <c r="AZ159" s="3">
        <f t="shared" si="76"/>
        <v>2</v>
      </c>
      <c r="BA159" s="3">
        <f t="shared" si="77"/>
        <v>3</v>
      </c>
      <c r="BB159" s="3">
        <f t="shared" si="78"/>
        <v>0</v>
      </c>
      <c r="BC159" s="3">
        <f t="shared" si="79"/>
        <v>0</v>
      </c>
      <c r="BD159" s="1">
        <f t="shared" si="86"/>
        <v>17200</v>
      </c>
      <c r="BE159" s="1">
        <f>COUNTIF($BD$3:BD159,BD159)</f>
        <v>6</v>
      </c>
      <c r="BF159" s="3" t="str">
        <f t="shared" si="87"/>
        <v>ooooooo</v>
      </c>
      <c r="BG159" s="3" t="str">
        <f t="shared" si="83"/>
        <v/>
      </c>
      <c r="BH159" s="2" t="s">
        <v>134</v>
      </c>
      <c r="BJ159" s="2">
        <f t="shared" si="69"/>
        <v>17827136</v>
      </c>
    </row>
    <row r="160" spans="13:62" x14ac:dyDescent="0.25">
      <c r="M160" s="4"/>
      <c r="O160" s="3">
        <v>1</v>
      </c>
      <c r="S160" s="3">
        <v>1</v>
      </c>
      <c r="V160" s="3">
        <v>1</v>
      </c>
      <c r="W160" s="4">
        <v>1</v>
      </c>
      <c r="Z160" s="3">
        <v>1</v>
      </c>
      <c r="AG160" s="4"/>
      <c r="AL160" s="4"/>
      <c r="AS160" s="3">
        <f t="shared" si="70"/>
        <v>3</v>
      </c>
      <c r="AT160" s="3">
        <f t="shared" si="71"/>
        <v>2</v>
      </c>
      <c r="AU160" s="3">
        <f t="shared" si="72"/>
        <v>2</v>
      </c>
      <c r="AV160" s="3">
        <f t="shared" si="73"/>
        <v>2</v>
      </c>
      <c r="AW160" s="3">
        <f t="shared" si="74"/>
        <v>2</v>
      </c>
      <c r="AX160" s="3"/>
      <c r="AY160" s="3">
        <f t="shared" si="75"/>
        <v>0</v>
      </c>
      <c r="AZ160" s="3">
        <f t="shared" si="76"/>
        <v>4</v>
      </c>
      <c r="BA160" s="3">
        <f t="shared" si="77"/>
        <v>1</v>
      </c>
      <c r="BB160" s="3">
        <f t="shared" si="78"/>
        <v>0</v>
      </c>
      <c r="BC160" s="3">
        <f t="shared" si="79"/>
        <v>0</v>
      </c>
      <c r="BD160" s="1">
        <f t="shared" si="86"/>
        <v>32400</v>
      </c>
      <c r="BE160" s="1">
        <f>COUNTIF($BD$3:BD160,BD160)</f>
        <v>6</v>
      </c>
      <c r="BF160" s="3" t="str">
        <f t="shared" si="87"/>
        <v>ooooooo</v>
      </c>
      <c r="BG160" s="3" t="str">
        <f t="shared" si="83"/>
        <v/>
      </c>
      <c r="BH160" s="2" t="s">
        <v>169</v>
      </c>
      <c r="BJ160" s="2">
        <f t="shared" si="69"/>
        <v>18030592</v>
      </c>
    </row>
    <row r="161" spans="13:62" x14ac:dyDescent="0.25">
      <c r="M161" s="4"/>
      <c r="O161" s="3">
        <v>1</v>
      </c>
      <c r="S161" s="3">
        <v>1</v>
      </c>
      <c r="T161" s="3">
        <v>1</v>
      </c>
      <c r="U161" s="3">
        <v>1</v>
      </c>
      <c r="V161" s="3">
        <v>1</v>
      </c>
      <c r="W161" s="4"/>
      <c r="AC161" s="3">
        <v>1</v>
      </c>
      <c r="AG161" s="4"/>
      <c r="AL161" s="4"/>
      <c r="AS161" s="3">
        <f t="shared" si="70"/>
        <v>3</v>
      </c>
      <c r="AT161" s="3">
        <f t="shared" si="71"/>
        <v>3</v>
      </c>
      <c r="AU161" s="3">
        <f t="shared" si="72"/>
        <v>3</v>
      </c>
      <c r="AV161" s="3">
        <f t="shared" si="73"/>
        <v>2</v>
      </c>
      <c r="AW161" s="3">
        <f t="shared" si="74"/>
        <v>2</v>
      </c>
      <c r="AX161" s="3"/>
      <c r="AY161" s="3">
        <f t="shared" si="75"/>
        <v>0</v>
      </c>
      <c r="AZ161" s="3">
        <f t="shared" si="76"/>
        <v>5</v>
      </c>
      <c r="BA161" s="3">
        <f t="shared" si="77"/>
        <v>1</v>
      </c>
      <c r="BB161" s="3">
        <f t="shared" si="78"/>
        <v>0</v>
      </c>
      <c r="BC161" s="3">
        <f t="shared" si="79"/>
        <v>0</v>
      </c>
      <c r="BD161" s="1">
        <f t="shared" si="86"/>
        <v>40400</v>
      </c>
      <c r="BE161" s="1">
        <f>COUNTIF($BD$3:BD161,BD161)</f>
        <v>4</v>
      </c>
      <c r="BF161" s="3" t="str">
        <f t="shared" si="87"/>
        <v>ooooooo</v>
      </c>
      <c r="BG161" s="3" t="str">
        <f t="shared" si="83"/>
        <v/>
      </c>
      <c r="BH161" s="2" t="s">
        <v>189</v>
      </c>
      <c r="BJ161" s="2">
        <f t="shared" si="69"/>
        <v>18744320</v>
      </c>
    </row>
    <row r="162" spans="13:62" x14ac:dyDescent="0.25">
      <c r="M162" s="4"/>
      <c r="O162" s="3">
        <v>1</v>
      </c>
      <c r="P162" s="3">
        <v>1</v>
      </c>
      <c r="R162" s="3">
        <v>1</v>
      </c>
      <c r="S162" s="3">
        <v>1</v>
      </c>
      <c r="V162" s="3">
        <v>1</v>
      </c>
      <c r="W162" s="4">
        <v>1</v>
      </c>
      <c r="Z162" s="3">
        <v>1</v>
      </c>
      <c r="AG162" s="4"/>
      <c r="AL162" s="4"/>
      <c r="AS162" s="3">
        <f t="shared" si="70"/>
        <v>3</v>
      </c>
      <c r="AT162" s="3">
        <f t="shared" si="71"/>
        <v>3</v>
      </c>
      <c r="AU162" s="3">
        <f t="shared" si="72"/>
        <v>3</v>
      </c>
      <c r="AV162" s="3">
        <f t="shared" si="73"/>
        <v>3</v>
      </c>
      <c r="AW162" s="3">
        <f t="shared" si="74"/>
        <v>3</v>
      </c>
      <c r="AX162" s="3"/>
      <c r="AY162" s="3">
        <f t="shared" si="75"/>
        <v>0</v>
      </c>
      <c r="AZ162" s="3">
        <f t="shared" si="76"/>
        <v>6</v>
      </c>
      <c r="BA162" s="3">
        <f t="shared" si="77"/>
        <v>1</v>
      </c>
      <c r="BB162" s="3">
        <f t="shared" si="78"/>
        <v>0</v>
      </c>
      <c r="BC162" s="3">
        <f t="shared" si="79"/>
        <v>0</v>
      </c>
      <c r="BD162" s="1">
        <f t="shared" si="86"/>
        <v>48400</v>
      </c>
      <c r="BE162" s="1">
        <f>COUNTIF($BD$3:BD162,BD162)</f>
        <v>2</v>
      </c>
      <c r="BF162" s="3" t="str">
        <f t="shared" si="87"/>
        <v>ooooooo</v>
      </c>
      <c r="BG162" s="3" t="str">
        <f t="shared" si="83"/>
        <v/>
      </c>
      <c r="BH162" s="2" t="s">
        <v>189</v>
      </c>
      <c r="BJ162" s="2">
        <f t="shared" si="69"/>
        <v>28516352</v>
      </c>
    </row>
    <row r="163" spans="13:62" x14ac:dyDescent="0.25">
      <c r="M163" s="4"/>
      <c r="O163" s="3">
        <v>1</v>
      </c>
      <c r="P163" s="3">
        <v>1</v>
      </c>
      <c r="Q163" s="3">
        <v>1</v>
      </c>
      <c r="R163" s="3">
        <v>1</v>
      </c>
      <c r="S163" s="3">
        <v>1</v>
      </c>
      <c r="T163" s="3">
        <v>1</v>
      </c>
      <c r="V163" s="3">
        <v>1</v>
      </c>
      <c r="W163" s="4">
        <v>1</v>
      </c>
      <c r="AG163" s="4"/>
      <c r="AL163" s="4"/>
      <c r="AS163" s="3">
        <f t="shared" si="70"/>
        <v>4</v>
      </c>
      <c r="AT163" s="3">
        <f t="shared" si="71"/>
        <v>3</v>
      </c>
      <c r="AU163" s="3">
        <f t="shared" si="72"/>
        <v>3</v>
      </c>
      <c r="AV163" s="3">
        <f t="shared" si="73"/>
        <v>3</v>
      </c>
      <c r="AW163" s="3">
        <f t="shared" si="74"/>
        <v>3</v>
      </c>
      <c r="AX163" s="3"/>
      <c r="AY163" s="3">
        <f t="shared" si="75"/>
        <v>0</v>
      </c>
      <c r="AZ163" s="3">
        <f t="shared" si="76"/>
        <v>8</v>
      </c>
      <c r="BA163" s="3">
        <f t="shared" si="77"/>
        <v>0</v>
      </c>
      <c r="BB163" s="3">
        <f t="shared" si="78"/>
        <v>0</v>
      </c>
      <c r="BC163" s="3">
        <f t="shared" si="79"/>
        <v>0</v>
      </c>
      <c r="BD163" s="1">
        <f t="shared" si="86"/>
        <v>64000</v>
      </c>
      <c r="BE163" s="1">
        <f>COUNTIF($BD$3:BD163,BD163)</f>
        <v>2</v>
      </c>
      <c r="BF163" s="3" t="str">
        <f t="shared" si="87"/>
        <v>ooooooo</v>
      </c>
      <c r="BG163" s="3" t="str">
        <f t="shared" si="83"/>
        <v/>
      </c>
      <c r="BH163" s="2" t="s">
        <v>189</v>
      </c>
      <c r="BJ163" s="2">
        <f t="shared" ref="BJ163:BJ194" si="88">SUM(AM163+AL163*POWER(2,1)+AK163*POWER(2,2)+AJ163*POWER(2,3)+AI163*POWER(2,4)+AH163*POWER(2,5)+AG163*POWER(2,6)+AF163*POWER(2,7)+AE163*POWER(2,8)+AD163*POWER(2,9)+AC163*POWER(2,10)+AB163*POWER(2,11)+AA163*POWER(2,12)+Z163*POWER(2,13)+Y163*POWER(2,14)+X163*POWER(2,15)+W163*POWER(2,16)+V163*POWER(2,17)+U163*POWER(2,18)+T163*POWER(2,19)+S163*POWER(2,20)+R163*POWER(2,21)+Q163*POWER(2,22)+P163*POWER(2,23)+O163*POWER(2,24)+N163*POWER(2,25)+M163*POWER(2,26)+L163*POWER(2,27)+K163*POWER(2,28)+J163*POWER(2,29)+I163*POWER(2,30))</f>
        <v>33226752</v>
      </c>
    </row>
    <row r="164" spans="13:62" x14ac:dyDescent="0.25">
      <c r="M164" s="4"/>
      <c r="O164" s="3">
        <v>1</v>
      </c>
      <c r="P164" s="3">
        <v>1</v>
      </c>
      <c r="Q164" s="3">
        <v>1</v>
      </c>
      <c r="R164" s="3">
        <v>1</v>
      </c>
      <c r="S164" s="3">
        <v>1</v>
      </c>
      <c r="T164" s="3">
        <v>1</v>
      </c>
      <c r="U164" s="3">
        <v>1</v>
      </c>
      <c r="V164" s="3">
        <v>1</v>
      </c>
      <c r="W164" s="4">
        <v>1</v>
      </c>
      <c r="AG164" s="4"/>
      <c r="AL164" s="4"/>
      <c r="AS164" s="3">
        <f t="shared" si="70"/>
        <v>4</v>
      </c>
      <c r="AT164" s="3">
        <f t="shared" si="71"/>
        <v>4</v>
      </c>
      <c r="AU164" s="3">
        <f t="shared" si="72"/>
        <v>4</v>
      </c>
      <c r="AV164" s="3">
        <f t="shared" si="73"/>
        <v>3</v>
      </c>
      <c r="AW164" s="3">
        <f t="shared" si="74"/>
        <v>3</v>
      </c>
      <c r="AX164" s="3"/>
      <c r="AY164" s="3">
        <f t="shared" si="75"/>
        <v>0</v>
      </c>
      <c r="AZ164" s="3">
        <f t="shared" si="76"/>
        <v>9</v>
      </c>
      <c r="BA164" s="3">
        <f t="shared" si="77"/>
        <v>0</v>
      </c>
      <c r="BB164" s="3">
        <f t="shared" si="78"/>
        <v>0</v>
      </c>
      <c r="BC164" s="3">
        <f t="shared" si="79"/>
        <v>0</v>
      </c>
      <c r="BD164" s="1">
        <f t="shared" si="86"/>
        <v>72000</v>
      </c>
      <c r="BE164" s="1">
        <f>COUNTIF($BD$3:BD164,BD164)</f>
        <v>1</v>
      </c>
      <c r="BF164" s="3" t="str">
        <f t="shared" si="87"/>
        <v>ooooooo</v>
      </c>
      <c r="BG164" s="3" t="str">
        <f t="shared" si="83"/>
        <v/>
      </c>
      <c r="BH164" s="2" t="s">
        <v>189</v>
      </c>
      <c r="BJ164" s="2">
        <f t="shared" si="88"/>
        <v>33488896</v>
      </c>
    </row>
    <row r="165" spans="13:62" x14ac:dyDescent="0.25">
      <c r="M165" s="4"/>
      <c r="N165" s="3">
        <v>1</v>
      </c>
      <c r="W165" s="4"/>
      <c r="AA165" s="3">
        <v>1</v>
      </c>
      <c r="AC165" s="3">
        <v>1</v>
      </c>
      <c r="AE165" s="3">
        <v>1</v>
      </c>
      <c r="AF165" s="3">
        <v>1</v>
      </c>
      <c r="AG165" s="4">
        <v>1</v>
      </c>
      <c r="AL165" s="4"/>
      <c r="AS165" s="3">
        <f t="shared" si="70"/>
        <v>4</v>
      </c>
      <c r="AT165" s="3">
        <f t="shared" si="71"/>
        <v>4</v>
      </c>
      <c r="AU165" s="3">
        <f t="shared" si="72"/>
        <v>3</v>
      </c>
      <c r="AV165" s="3">
        <f t="shared" si="73"/>
        <v>3</v>
      </c>
      <c r="AW165" s="3">
        <f t="shared" si="74"/>
        <v>3</v>
      </c>
      <c r="AX165" s="3"/>
      <c r="AY165" s="3">
        <f t="shared" si="75"/>
        <v>0</v>
      </c>
      <c r="AZ165" s="3">
        <f t="shared" si="76"/>
        <v>1</v>
      </c>
      <c r="BA165" s="3">
        <f t="shared" si="77"/>
        <v>5</v>
      </c>
      <c r="BB165" s="3">
        <f t="shared" si="78"/>
        <v>0</v>
      </c>
      <c r="BC165" s="3">
        <f t="shared" si="79"/>
        <v>0</v>
      </c>
      <c r="BD165" s="1">
        <f t="shared" si="86"/>
        <v>10000</v>
      </c>
      <c r="BE165" s="1">
        <f>COUNTIF($BD$3:BD165,BD165)</f>
        <v>3</v>
      </c>
      <c r="BF165" s="3" t="str">
        <f t="shared" si="87"/>
        <v>ooooooo</v>
      </c>
      <c r="BG165" s="3" t="str">
        <f t="shared" si="83"/>
        <v/>
      </c>
      <c r="BH165" s="2" t="s">
        <v>135</v>
      </c>
      <c r="BJ165" s="2">
        <f t="shared" si="88"/>
        <v>33560000</v>
      </c>
    </row>
    <row r="166" spans="13:62" x14ac:dyDescent="0.25">
      <c r="M166" s="4"/>
      <c r="N166" s="3">
        <v>1</v>
      </c>
      <c r="W166" s="4"/>
      <c r="AA166" s="3">
        <v>1</v>
      </c>
      <c r="AB166" s="3">
        <v>1</v>
      </c>
      <c r="AC166" s="3">
        <v>1</v>
      </c>
      <c r="AD166" s="3">
        <v>1</v>
      </c>
      <c r="AE166" s="3">
        <v>1</v>
      </c>
      <c r="AF166" s="3">
        <v>1</v>
      </c>
      <c r="AG166" s="4">
        <v>1</v>
      </c>
      <c r="AL166" s="4"/>
      <c r="AS166" s="3">
        <f t="shared" si="70"/>
        <v>5</v>
      </c>
      <c r="AT166" s="3">
        <f t="shared" si="71"/>
        <v>5</v>
      </c>
      <c r="AU166" s="3">
        <f t="shared" si="72"/>
        <v>5</v>
      </c>
      <c r="AV166" s="3">
        <f t="shared" si="73"/>
        <v>4</v>
      </c>
      <c r="AW166" s="3">
        <f t="shared" si="74"/>
        <v>4</v>
      </c>
      <c r="AX166" s="3"/>
      <c r="AY166" s="3">
        <f t="shared" si="75"/>
        <v>0</v>
      </c>
      <c r="AZ166" s="3">
        <f t="shared" si="76"/>
        <v>1</v>
      </c>
      <c r="BA166" s="3">
        <f t="shared" si="77"/>
        <v>7</v>
      </c>
      <c r="BB166" s="3">
        <f t="shared" si="78"/>
        <v>0</v>
      </c>
      <c r="BC166" s="3">
        <f t="shared" si="79"/>
        <v>0</v>
      </c>
      <c r="BD166" s="1">
        <f t="shared" si="86"/>
        <v>10800</v>
      </c>
      <c r="BE166" s="1">
        <f>COUNTIF($BD$3:BD166,BD166)</f>
        <v>1</v>
      </c>
      <c r="BF166" s="3" t="str">
        <f t="shared" si="87"/>
        <v>ooooooo</v>
      </c>
      <c r="BG166" s="3" t="str">
        <f t="shared" si="83"/>
        <v/>
      </c>
      <c r="BH166" s="2" t="s">
        <v>167</v>
      </c>
      <c r="BJ166" s="2">
        <f t="shared" si="88"/>
        <v>33562560</v>
      </c>
    </row>
    <row r="167" spans="13:62" x14ac:dyDescent="0.25">
      <c r="M167" s="4"/>
      <c r="N167" s="3">
        <v>1</v>
      </c>
      <c r="V167" s="3">
        <v>1</v>
      </c>
      <c r="W167" s="4">
        <v>1</v>
      </c>
      <c r="AD167" s="3">
        <v>1</v>
      </c>
      <c r="AG167" s="4"/>
      <c r="AL167" s="4"/>
      <c r="AS167" s="3">
        <f t="shared" si="70"/>
        <v>2</v>
      </c>
      <c r="AT167" s="3">
        <f t="shared" si="71"/>
        <v>2</v>
      </c>
      <c r="AU167" s="3">
        <f t="shared" si="72"/>
        <v>2</v>
      </c>
      <c r="AV167" s="3">
        <f t="shared" si="73"/>
        <v>2</v>
      </c>
      <c r="AW167" s="3">
        <f t="shared" si="74"/>
        <v>1</v>
      </c>
      <c r="AX167" s="3"/>
      <c r="AY167" s="3">
        <f t="shared" si="75"/>
        <v>0</v>
      </c>
      <c r="AZ167" s="3">
        <f t="shared" si="76"/>
        <v>3</v>
      </c>
      <c r="BA167" s="3">
        <f t="shared" si="77"/>
        <v>1</v>
      </c>
      <c r="BB167" s="3">
        <f t="shared" si="78"/>
        <v>0</v>
      </c>
      <c r="BC167" s="3">
        <f t="shared" si="79"/>
        <v>0</v>
      </c>
      <c r="BD167" s="1">
        <f t="shared" si="86"/>
        <v>24400</v>
      </c>
      <c r="BE167" s="1">
        <f>COUNTIF($BD$3:BD167,BD167)</f>
        <v>6</v>
      </c>
      <c r="BF167" s="3" t="str">
        <f t="shared" si="87"/>
        <v>ooooooo</v>
      </c>
      <c r="BG167" s="3" t="str">
        <f t="shared" si="83"/>
        <v/>
      </c>
      <c r="BH167" s="2" t="s">
        <v>164</v>
      </c>
      <c r="BJ167" s="2">
        <f t="shared" si="88"/>
        <v>33751552</v>
      </c>
    </row>
    <row r="168" spans="13:62" x14ac:dyDescent="0.25">
      <c r="M168" s="4"/>
      <c r="N168" s="3">
        <v>1</v>
      </c>
      <c r="U168" s="3">
        <v>1</v>
      </c>
      <c r="V168" s="3">
        <v>1</v>
      </c>
      <c r="W168" s="4">
        <v>1</v>
      </c>
      <c r="AG168" s="4"/>
      <c r="AL168" s="4"/>
      <c r="AS168" s="3">
        <f t="shared" ref="AS168:AS180" si="89">COUNTA(AM168)+COUNTA(AL168)+COUNTA(AK168)+COUNTA(AJ168)+COUNTA(AI168)+COUNTA(AG168)+COUNTA(AF168)+COUNTA(AE168)+COUNTA(AC168)+COUNTA(AB168)+COUNTA(Z168)+COUNTA(W168)+COUNTA(V168)+COUNTA(T168)+COUNTA(Q168)+COUNTA(M168)</f>
        <v>2</v>
      </c>
      <c r="AT168" s="3">
        <f t="shared" ref="AT168:AT180" si="90">COUNTA(AM168)+COUNTA(AL168)+COUNTA(AK168)+COUNTA( AJ168)+COUNTA( AH168)+COUNTA( AG168)+COUNTA( AF168)+COUNTA( AD168 )+COUNTA(AC168 )+COUNTA(AA168 )+COUNTA(Y168 )+COUNTA(W168)+COUNTA( U168 )+COUNTA(S168 )+COUNTA(P168)+COUNTA( L168)</f>
        <v>2</v>
      </c>
      <c r="AU168" s="3">
        <f t="shared" ref="AU168:AU180" si="91">COUNTA( AM168)+COUNTA( AL168)+COUNTA( AK168 )+COUNTA(AI168)+COUNTA( AH168 )+COUNTA(AG168 )+COUNTA(AE168 )+COUNTA(AD168 )+COUNTA(AB168)+COUNTA( AA168 )+COUNTA(X168 )+COUNTA(V168 )+COUNTA(U168 )+COUNTA(R168)+COUNTA( O168 )+COUNTA(K168 )</f>
        <v>2</v>
      </c>
      <c r="AV168" s="3">
        <f t="shared" ref="AV168:AV180" si="92">COUNTA( AM168 )+COUNTA(AL168 )+COUNTA(AJ168)+COUNTA( AI168)+COUNTA( AH168 )+COUNTA(AF168)+COUNTA( AE168 )+COUNTA(AD168)+COUNTA( Z168 )+COUNTA(Y168 )+COUNTA(X168)+COUNTA( T168)+COUNTA( S168 )+COUNTA(R168 )+COUNTA(N168 )+COUNTA(J168  )</f>
        <v>1</v>
      </c>
      <c r="AW168" s="3">
        <f t="shared" ref="AW168:AW180" si="93">COUNTA( AM168 )+COUNTA( AK168)+COUNTA( AJ168)+COUNTA( AI168)+COUNTA( AH168)+COUNTA( AC168 )+COUNTA(AB168)+COUNTA( AA168)+COUNTA( Z168 )+COUNTA(Y168 )+COUNTA(X168)+COUNTA( Q168 )+COUNTA(P168)+COUNTA( O168)+COUNTA( N168)+COUNTA( I168 )</f>
        <v>1</v>
      </c>
      <c r="AX168" s="3"/>
      <c r="AY168" s="3">
        <f t="shared" ref="AY168:AY180" si="94">COUNTA(I168:M168)</f>
        <v>0</v>
      </c>
      <c r="AZ168" s="3">
        <f t="shared" ref="AZ168:AZ180" si="95">COUNTA(N168:W168)</f>
        <v>4</v>
      </c>
      <c r="BA168" s="3">
        <f t="shared" ref="BA168:BA180" si="96">COUNTA(X168:AG168)</f>
        <v>0</v>
      </c>
      <c r="BB168" s="3">
        <f t="shared" ref="BB168:BB180" si="97">COUNTA(AH168:AL168)</f>
        <v>0</v>
      </c>
      <c r="BC168" s="3">
        <f t="shared" ref="BC168:BC180" si="98">COUNTA(AM168)</f>
        <v>0</v>
      </c>
      <c r="BD168" s="1">
        <f t="shared" si="86"/>
        <v>32000</v>
      </c>
      <c r="BE168" s="1">
        <f>COUNTIF($BD$3:BD168,BD168)</f>
        <v>6</v>
      </c>
      <c r="BF168" s="3" t="str">
        <f t="shared" si="87"/>
        <v>ooooooo</v>
      </c>
      <c r="BG168" s="3" t="str">
        <f t="shared" si="83"/>
        <v/>
      </c>
      <c r="BH168" s="2" t="s">
        <v>186</v>
      </c>
      <c r="BJ168" s="2">
        <f t="shared" si="88"/>
        <v>34013184</v>
      </c>
    </row>
    <row r="169" spans="13:62" x14ac:dyDescent="0.25">
      <c r="M169" s="4"/>
      <c r="N169" s="3">
        <v>1</v>
      </c>
      <c r="T169" s="3">
        <v>1</v>
      </c>
      <c r="U169" s="3">
        <v>1</v>
      </c>
      <c r="V169" s="3">
        <v>1</v>
      </c>
      <c r="W169" s="4">
        <v>1</v>
      </c>
      <c r="AG169" s="4"/>
      <c r="AL169" s="4"/>
      <c r="AS169" s="3">
        <f t="shared" si="89"/>
        <v>3</v>
      </c>
      <c r="AT169" s="3">
        <f t="shared" si="90"/>
        <v>2</v>
      </c>
      <c r="AU169" s="3">
        <f t="shared" si="91"/>
        <v>2</v>
      </c>
      <c r="AV169" s="3">
        <f t="shared" si="92"/>
        <v>2</v>
      </c>
      <c r="AW169" s="3">
        <f t="shared" si="93"/>
        <v>1</v>
      </c>
      <c r="AX169" s="3"/>
      <c r="AY169" s="3">
        <f t="shared" si="94"/>
        <v>0</v>
      </c>
      <c r="AZ169" s="3">
        <f t="shared" si="95"/>
        <v>5</v>
      </c>
      <c r="BA169" s="3">
        <f t="shared" si="96"/>
        <v>0</v>
      </c>
      <c r="BB169" s="3">
        <f t="shared" si="97"/>
        <v>0</v>
      </c>
      <c r="BC169" s="3">
        <f t="shared" si="98"/>
        <v>0</v>
      </c>
      <c r="BD169" s="1">
        <f t="shared" si="86"/>
        <v>40000</v>
      </c>
      <c r="BE169" s="1">
        <f>COUNTIF($BD$3:BD169,BD169)</f>
        <v>6</v>
      </c>
      <c r="BF169" s="3" t="str">
        <f t="shared" si="87"/>
        <v>ooooooo</v>
      </c>
      <c r="BG169" s="3" t="str">
        <f t="shared" si="83"/>
        <v/>
      </c>
      <c r="BH169" s="2" t="s">
        <v>189</v>
      </c>
      <c r="BJ169" s="2">
        <f t="shared" si="88"/>
        <v>34537472</v>
      </c>
    </row>
    <row r="170" spans="13:62" x14ac:dyDescent="0.25">
      <c r="M170" s="4"/>
      <c r="N170" s="3">
        <v>1</v>
      </c>
      <c r="P170" s="3">
        <v>1</v>
      </c>
      <c r="T170" s="3">
        <v>1</v>
      </c>
      <c r="U170" s="3">
        <v>1</v>
      </c>
      <c r="V170" s="3">
        <v>1</v>
      </c>
      <c r="W170" s="4">
        <v>1</v>
      </c>
      <c r="AG170" s="4"/>
      <c r="AL170" s="4"/>
      <c r="AS170" s="3">
        <f t="shared" si="89"/>
        <v>3</v>
      </c>
      <c r="AT170" s="3">
        <f t="shared" si="90"/>
        <v>3</v>
      </c>
      <c r="AU170" s="3">
        <f t="shared" si="91"/>
        <v>2</v>
      </c>
      <c r="AV170" s="3">
        <f t="shared" si="92"/>
        <v>2</v>
      </c>
      <c r="AW170" s="3">
        <f t="shared" si="93"/>
        <v>2</v>
      </c>
      <c r="AX170" s="3"/>
      <c r="AY170" s="3">
        <f t="shared" si="94"/>
        <v>0</v>
      </c>
      <c r="AZ170" s="3">
        <f t="shared" si="95"/>
        <v>6</v>
      </c>
      <c r="BA170" s="3">
        <f t="shared" si="96"/>
        <v>0</v>
      </c>
      <c r="BB170" s="3">
        <f t="shared" si="97"/>
        <v>0</v>
      </c>
      <c r="BC170" s="3">
        <f t="shared" si="98"/>
        <v>0</v>
      </c>
      <c r="BD170" s="1">
        <f t="shared" si="86"/>
        <v>48000</v>
      </c>
      <c r="BE170" s="1">
        <f>COUNTIF($BD$3:BD170,BD170)</f>
        <v>6</v>
      </c>
      <c r="BF170" s="3" t="str">
        <f t="shared" si="87"/>
        <v>ooooooo</v>
      </c>
      <c r="BG170" s="3" t="str">
        <f t="shared" si="83"/>
        <v/>
      </c>
      <c r="BH170" s="2" t="s">
        <v>189</v>
      </c>
      <c r="BJ170" s="2">
        <f t="shared" si="88"/>
        <v>42926080</v>
      </c>
    </row>
    <row r="171" spans="13:62" x14ac:dyDescent="0.25">
      <c r="M171" s="4"/>
      <c r="N171" s="3">
        <v>1</v>
      </c>
      <c r="O171" s="3">
        <v>1</v>
      </c>
      <c r="P171" s="3">
        <v>1</v>
      </c>
      <c r="Q171" s="3">
        <v>1</v>
      </c>
      <c r="R171" s="3">
        <v>1</v>
      </c>
      <c r="S171" s="3">
        <v>1</v>
      </c>
      <c r="T171" s="3">
        <v>1</v>
      </c>
      <c r="U171" s="3">
        <v>1</v>
      </c>
      <c r="V171" s="3">
        <v>1</v>
      </c>
      <c r="W171" s="4">
        <v>1</v>
      </c>
      <c r="AG171" s="4"/>
      <c r="AL171" s="4"/>
      <c r="AS171" s="3">
        <f t="shared" si="89"/>
        <v>4</v>
      </c>
      <c r="AT171" s="3">
        <f t="shared" si="90"/>
        <v>4</v>
      </c>
      <c r="AU171" s="3">
        <f t="shared" si="91"/>
        <v>4</v>
      </c>
      <c r="AV171" s="3">
        <f t="shared" si="92"/>
        <v>4</v>
      </c>
      <c r="AW171" s="3">
        <f t="shared" si="93"/>
        <v>4</v>
      </c>
      <c r="AX171" s="3"/>
      <c r="AY171" s="3">
        <f t="shared" si="94"/>
        <v>0</v>
      </c>
      <c r="AZ171" s="3">
        <f t="shared" si="95"/>
        <v>10</v>
      </c>
      <c r="BA171" s="3">
        <f t="shared" si="96"/>
        <v>0</v>
      </c>
      <c r="BB171" s="3">
        <f t="shared" si="97"/>
        <v>0</v>
      </c>
      <c r="BC171" s="3">
        <f t="shared" si="98"/>
        <v>0</v>
      </c>
      <c r="BD171" s="1">
        <f t="shared" si="86"/>
        <v>80000</v>
      </c>
      <c r="BE171" s="1">
        <f>COUNTIF($BD$3:BD171,BD171)</f>
        <v>1</v>
      </c>
      <c r="BF171" s="3" t="str">
        <f t="shared" si="87"/>
        <v>ooooooo</v>
      </c>
      <c r="BG171" s="3" t="str">
        <f t="shared" si="83"/>
        <v/>
      </c>
      <c r="BH171" s="2" t="s">
        <v>189</v>
      </c>
      <c r="BJ171" s="2">
        <f t="shared" si="88"/>
        <v>67043328</v>
      </c>
    </row>
    <row r="172" spans="13:62" x14ac:dyDescent="0.25">
      <c r="M172" s="4">
        <v>1</v>
      </c>
      <c r="W172" s="4"/>
      <c r="AG172" s="4"/>
      <c r="AL172" s="4"/>
      <c r="AS172" s="3">
        <f t="shared" si="89"/>
        <v>1</v>
      </c>
      <c r="AT172" s="3">
        <f t="shared" si="90"/>
        <v>0</v>
      </c>
      <c r="AU172" s="3">
        <f t="shared" si="91"/>
        <v>0</v>
      </c>
      <c r="AV172" s="3">
        <f t="shared" si="92"/>
        <v>0</v>
      </c>
      <c r="AW172" s="3">
        <f t="shared" si="93"/>
        <v>0</v>
      </c>
      <c r="AX172" s="3"/>
      <c r="AY172" s="3">
        <f t="shared" si="94"/>
        <v>1</v>
      </c>
      <c r="AZ172" s="3">
        <f t="shared" si="95"/>
        <v>0</v>
      </c>
      <c r="BA172" s="3">
        <f t="shared" si="96"/>
        <v>0</v>
      </c>
      <c r="BB172" s="3">
        <f t="shared" si="97"/>
        <v>0</v>
      </c>
      <c r="BC172" s="3">
        <f t="shared" si="98"/>
        <v>0</v>
      </c>
      <c r="BD172" s="1">
        <f t="shared" si="86"/>
        <v>160000</v>
      </c>
      <c r="BE172" s="1">
        <f>COUNTIF($BD$3:BD172,BD172)</f>
        <v>1</v>
      </c>
      <c r="BF172" s="3" t="str">
        <f t="shared" si="87"/>
        <v>ooooooo</v>
      </c>
      <c r="BG172" s="3" t="str">
        <f t="shared" ref="BG172:BG179" si="99">IF(ISNA(VLOOKUP($BD172,$BK$39:$BK$180,1,0)),1,"")</f>
        <v/>
      </c>
      <c r="BH172" s="2" t="s">
        <v>189</v>
      </c>
      <c r="BJ172" s="2">
        <f t="shared" si="88"/>
        <v>67108864</v>
      </c>
    </row>
    <row r="173" spans="13:62" x14ac:dyDescent="0.25">
      <c r="M173" s="4">
        <v>1</v>
      </c>
      <c r="W173" s="4"/>
      <c r="AG173" s="4"/>
      <c r="AH173" s="3">
        <v>1</v>
      </c>
      <c r="AL173" s="4"/>
      <c r="AS173" s="3">
        <f t="shared" si="89"/>
        <v>1</v>
      </c>
      <c r="AT173" s="3">
        <f t="shared" si="90"/>
        <v>1</v>
      </c>
      <c r="AU173" s="3">
        <f t="shared" si="91"/>
        <v>1</v>
      </c>
      <c r="AV173" s="3">
        <f t="shared" si="92"/>
        <v>1</v>
      </c>
      <c r="AW173" s="3">
        <f t="shared" si="93"/>
        <v>1</v>
      </c>
      <c r="AX173" s="3"/>
      <c r="AY173" s="3">
        <f t="shared" si="94"/>
        <v>1</v>
      </c>
      <c r="AZ173" s="3">
        <f t="shared" si="95"/>
        <v>0</v>
      </c>
      <c r="BA173" s="3">
        <f t="shared" si="96"/>
        <v>0</v>
      </c>
      <c r="BB173" s="3">
        <f t="shared" si="97"/>
        <v>1</v>
      </c>
      <c r="BC173" s="3">
        <f t="shared" si="98"/>
        <v>0</v>
      </c>
      <c r="BD173" s="1">
        <f t="shared" si="86"/>
        <v>160020</v>
      </c>
      <c r="BE173" s="1">
        <f>COUNTIF($BD$3:BD173,BD173)</f>
        <v>1</v>
      </c>
      <c r="BF173" s="3" t="str">
        <f t="shared" si="87"/>
        <v>ooooooo</v>
      </c>
      <c r="BG173" s="3" t="str">
        <f t="shared" si="99"/>
        <v/>
      </c>
      <c r="BH173" s="2" t="s">
        <v>189</v>
      </c>
      <c r="BJ173" s="2">
        <f t="shared" si="88"/>
        <v>67108896</v>
      </c>
    </row>
    <row r="174" spans="13:62" x14ac:dyDescent="0.25">
      <c r="M174" s="4">
        <v>1</v>
      </c>
      <c r="W174" s="4"/>
      <c r="AD174" s="3">
        <v>1</v>
      </c>
      <c r="AG174" s="4"/>
      <c r="AL174" s="4"/>
      <c r="AS174" s="3">
        <f t="shared" si="89"/>
        <v>1</v>
      </c>
      <c r="AT174" s="3">
        <f t="shared" si="90"/>
        <v>1</v>
      </c>
      <c r="AU174" s="3">
        <f t="shared" si="91"/>
        <v>1</v>
      </c>
      <c r="AV174" s="3">
        <f t="shared" si="92"/>
        <v>1</v>
      </c>
      <c r="AW174" s="3">
        <f t="shared" si="93"/>
        <v>0</v>
      </c>
      <c r="AX174" s="3"/>
      <c r="AY174" s="3">
        <f t="shared" si="94"/>
        <v>1</v>
      </c>
      <c r="AZ174" s="3">
        <f t="shared" si="95"/>
        <v>0</v>
      </c>
      <c r="BA174" s="3">
        <f t="shared" si="96"/>
        <v>1</v>
      </c>
      <c r="BB174" s="3">
        <f t="shared" si="97"/>
        <v>0</v>
      </c>
      <c r="BC174" s="3">
        <f t="shared" si="98"/>
        <v>0</v>
      </c>
      <c r="BD174" s="1">
        <f t="shared" si="86"/>
        <v>160400</v>
      </c>
      <c r="BE174" s="1">
        <f>COUNTIF($BD$3:BD174,BD174)</f>
        <v>1</v>
      </c>
      <c r="BF174" s="3" t="str">
        <f t="shared" si="87"/>
        <v>ooooooo</v>
      </c>
      <c r="BG174" s="3" t="str">
        <f t="shared" si="99"/>
        <v/>
      </c>
      <c r="BH174" s="2" t="s">
        <v>189</v>
      </c>
      <c r="BJ174" s="2">
        <f t="shared" si="88"/>
        <v>67109376</v>
      </c>
    </row>
    <row r="175" spans="13:62" x14ac:dyDescent="0.25">
      <c r="M175" s="4">
        <v>1</v>
      </c>
      <c r="U175" s="3">
        <v>1</v>
      </c>
      <c r="W175" s="4"/>
      <c r="AG175" s="4"/>
      <c r="AL175" s="4"/>
      <c r="AS175" s="3">
        <f t="shared" si="89"/>
        <v>1</v>
      </c>
      <c r="AT175" s="3">
        <f t="shared" si="90"/>
        <v>1</v>
      </c>
      <c r="AU175" s="3">
        <f t="shared" si="91"/>
        <v>1</v>
      </c>
      <c r="AV175" s="3">
        <f t="shared" si="92"/>
        <v>0</v>
      </c>
      <c r="AW175" s="3">
        <f t="shared" si="93"/>
        <v>0</v>
      </c>
      <c r="AX175" s="3"/>
      <c r="AY175" s="3">
        <f t="shared" si="94"/>
        <v>1</v>
      </c>
      <c r="AZ175" s="3">
        <f t="shared" si="95"/>
        <v>1</v>
      </c>
      <c r="BA175" s="3">
        <f t="shared" si="96"/>
        <v>0</v>
      </c>
      <c r="BB175" s="3">
        <f t="shared" si="97"/>
        <v>0</v>
      </c>
      <c r="BC175" s="3">
        <f t="shared" si="98"/>
        <v>0</v>
      </c>
      <c r="BD175" s="1">
        <f t="shared" si="86"/>
        <v>168000</v>
      </c>
      <c r="BE175" s="1">
        <f>COUNTIF($BD$3:BD175,BD175)</f>
        <v>1</v>
      </c>
      <c r="BF175" s="3" t="str">
        <f t="shared" si="87"/>
        <v>ooooooo</v>
      </c>
      <c r="BG175" s="3" t="str">
        <f t="shared" si="99"/>
        <v/>
      </c>
      <c r="BH175" s="2" t="s">
        <v>189</v>
      </c>
      <c r="BJ175" s="2">
        <f t="shared" si="88"/>
        <v>67371008</v>
      </c>
    </row>
    <row r="176" spans="13:62" x14ac:dyDescent="0.25">
      <c r="M176" s="4">
        <v>1</v>
      </c>
      <c r="P176" s="3">
        <v>1</v>
      </c>
      <c r="R176" s="3">
        <v>1</v>
      </c>
      <c r="W176" s="4"/>
      <c r="AG176" s="4"/>
      <c r="AL176" s="4"/>
      <c r="AS176" s="3">
        <f t="shared" si="89"/>
        <v>1</v>
      </c>
      <c r="AT176" s="3">
        <f t="shared" si="90"/>
        <v>1</v>
      </c>
      <c r="AU176" s="3">
        <f t="shared" si="91"/>
        <v>1</v>
      </c>
      <c r="AV176" s="3">
        <f t="shared" si="92"/>
        <v>1</v>
      </c>
      <c r="AW176" s="3">
        <f t="shared" si="93"/>
        <v>1</v>
      </c>
      <c r="AX176" s="3"/>
      <c r="AY176" s="3">
        <f t="shared" si="94"/>
        <v>1</v>
      </c>
      <c r="AZ176" s="3">
        <f t="shared" si="95"/>
        <v>2</v>
      </c>
      <c r="BA176" s="3">
        <f t="shared" si="96"/>
        <v>0</v>
      </c>
      <c r="BB176" s="3">
        <f t="shared" si="97"/>
        <v>0</v>
      </c>
      <c r="BC176" s="3">
        <f t="shared" si="98"/>
        <v>0</v>
      </c>
      <c r="BD176" s="1">
        <f t="shared" si="86"/>
        <v>176000</v>
      </c>
      <c r="BE176" s="1">
        <f>COUNTIF($BD$3:BD176,BD176)</f>
        <v>1</v>
      </c>
      <c r="BF176" s="3" t="str">
        <f t="shared" si="87"/>
        <v>ooooooo</v>
      </c>
      <c r="BG176" s="3" t="str">
        <f t="shared" si="99"/>
        <v/>
      </c>
      <c r="BH176" s="2" t="s">
        <v>189</v>
      </c>
      <c r="BJ176" s="2">
        <f t="shared" si="88"/>
        <v>77594624</v>
      </c>
    </row>
    <row r="177" spans="9:62" x14ac:dyDescent="0.25">
      <c r="L177" s="3">
        <v>1</v>
      </c>
      <c r="M177" s="4"/>
      <c r="V177" s="3">
        <v>1</v>
      </c>
      <c r="W177" s="4"/>
      <c r="Z177" s="3">
        <v>1</v>
      </c>
      <c r="AG177" s="4"/>
      <c r="AL177" s="4"/>
      <c r="AS177" s="3">
        <f t="shared" si="89"/>
        <v>2</v>
      </c>
      <c r="AT177" s="3">
        <f t="shared" si="90"/>
        <v>1</v>
      </c>
      <c r="AU177" s="3">
        <f t="shared" si="91"/>
        <v>1</v>
      </c>
      <c r="AV177" s="3">
        <f t="shared" si="92"/>
        <v>1</v>
      </c>
      <c r="AW177" s="3">
        <f t="shared" si="93"/>
        <v>1</v>
      </c>
      <c r="AX177" s="3"/>
      <c r="AY177" s="3">
        <f t="shared" si="94"/>
        <v>1</v>
      </c>
      <c r="AZ177" s="3">
        <f t="shared" si="95"/>
        <v>1</v>
      </c>
      <c r="BA177" s="3">
        <f t="shared" si="96"/>
        <v>1</v>
      </c>
      <c r="BB177" s="3">
        <f t="shared" si="97"/>
        <v>0</v>
      </c>
      <c r="BC177" s="3">
        <f t="shared" si="98"/>
        <v>0</v>
      </c>
      <c r="BD177" s="1">
        <f t="shared" si="86"/>
        <v>168400</v>
      </c>
      <c r="BE177" s="1">
        <f>COUNTIF($BD$3:BD177,BD177)</f>
        <v>1</v>
      </c>
      <c r="BF177" s="3" t="str">
        <f t="shared" si="87"/>
        <v>ooooooo</v>
      </c>
      <c r="BG177" s="3" t="str">
        <f t="shared" si="99"/>
        <v/>
      </c>
      <c r="BH177" s="2" t="s">
        <v>189</v>
      </c>
      <c r="BJ177" s="2">
        <f t="shared" si="88"/>
        <v>134356992</v>
      </c>
    </row>
    <row r="178" spans="9:62" x14ac:dyDescent="0.25">
      <c r="L178" s="3">
        <v>1</v>
      </c>
      <c r="M178" s="4"/>
      <c r="T178" s="3">
        <v>1</v>
      </c>
      <c r="V178" s="3">
        <v>1</v>
      </c>
      <c r="W178" s="4"/>
      <c r="AG178" s="4"/>
      <c r="AL178" s="4"/>
      <c r="AS178" s="3">
        <f t="shared" si="89"/>
        <v>2</v>
      </c>
      <c r="AT178" s="3">
        <f t="shared" si="90"/>
        <v>1</v>
      </c>
      <c r="AU178" s="3">
        <f t="shared" si="91"/>
        <v>1</v>
      </c>
      <c r="AV178" s="3">
        <f t="shared" si="92"/>
        <v>1</v>
      </c>
      <c r="AW178" s="3">
        <f t="shared" si="93"/>
        <v>0</v>
      </c>
      <c r="AX178" s="3"/>
      <c r="AY178" s="3">
        <f t="shared" si="94"/>
        <v>1</v>
      </c>
      <c r="AZ178" s="3">
        <f t="shared" si="95"/>
        <v>2</v>
      </c>
      <c r="BA178" s="3">
        <f t="shared" si="96"/>
        <v>0</v>
      </c>
      <c r="BB178" s="3">
        <f t="shared" si="97"/>
        <v>0</v>
      </c>
      <c r="BC178" s="3">
        <f t="shared" si="98"/>
        <v>0</v>
      </c>
      <c r="BD178" s="1">
        <f t="shared" si="86"/>
        <v>176000</v>
      </c>
      <c r="BE178" s="1">
        <f>COUNTIF($BD$3:BD178,BD178)</f>
        <v>2</v>
      </c>
      <c r="BF178" s="3" t="str">
        <f t="shared" si="87"/>
        <v>ooooooo</v>
      </c>
      <c r="BG178" s="3" t="str">
        <f t="shared" si="99"/>
        <v/>
      </c>
      <c r="BH178" s="2" t="s">
        <v>189</v>
      </c>
      <c r="BJ178" s="2">
        <f t="shared" si="88"/>
        <v>134873088</v>
      </c>
    </row>
    <row r="179" spans="9:62" x14ac:dyDescent="0.25">
      <c r="L179" s="3">
        <v>1</v>
      </c>
      <c r="M179" s="4"/>
      <c r="Q179" s="3">
        <v>1</v>
      </c>
      <c r="T179" s="3">
        <v>1</v>
      </c>
      <c r="V179" s="3">
        <v>1</v>
      </c>
      <c r="W179" s="4"/>
      <c r="AG179" s="4"/>
      <c r="AL179" s="4"/>
      <c r="AS179" s="3">
        <f t="shared" si="89"/>
        <v>3</v>
      </c>
      <c r="AT179" s="3">
        <f t="shared" si="90"/>
        <v>1</v>
      </c>
      <c r="AU179" s="3">
        <f t="shared" si="91"/>
        <v>1</v>
      </c>
      <c r="AV179" s="3">
        <f t="shared" si="92"/>
        <v>1</v>
      </c>
      <c r="AW179" s="3">
        <f t="shared" si="93"/>
        <v>1</v>
      </c>
      <c r="AX179" s="3"/>
      <c r="AY179" s="3">
        <f t="shared" si="94"/>
        <v>1</v>
      </c>
      <c r="AZ179" s="3">
        <f t="shared" si="95"/>
        <v>3</v>
      </c>
      <c r="BA179" s="3">
        <f t="shared" si="96"/>
        <v>0</v>
      </c>
      <c r="BB179" s="3">
        <f t="shared" si="97"/>
        <v>0</v>
      </c>
      <c r="BC179" s="3">
        <f t="shared" si="98"/>
        <v>0</v>
      </c>
      <c r="BD179" s="1">
        <f t="shared" si="86"/>
        <v>184000</v>
      </c>
      <c r="BE179" s="1">
        <f>COUNTIF($BD$3:BD179,BD179)</f>
        <v>1</v>
      </c>
      <c r="BF179" s="3" t="str">
        <f t="shared" si="87"/>
        <v>ooooooo</v>
      </c>
      <c r="BG179" s="3" t="str">
        <f t="shared" si="99"/>
        <v/>
      </c>
      <c r="BH179" s="2" t="s">
        <v>189</v>
      </c>
      <c r="BJ179" s="2">
        <f t="shared" si="88"/>
        <v>139067392</v>
      </c>
    </row>
    <row r="180" spans="9:62" x14ac:dyDescent="0.25">
      <c r="I180" s="11"/>
      <c r="J180" s="11"/>
      <c r="K180" s="11"/>
      <c r="L180" s="11">
        <v>1</v>
      </c>
      <c r="M180" s="4">
        <v>1</v>
      </c>
      <c r="N180" s="11"/>
      <c r="O180" s="11"/>
      <c r="P180" s="11"/>
      <c r="Q180" s="11"/>
      <c r="R180" s="11"/>
      <c r="S180" s="11"/>
      <c r="T180" s="11"/>
      <c r="U180" s="11"/>
      <c r="V180" s="11"/>
      <c r="W180" s="4"/>
      <c r="X180" s="11"/>
      <c r="Y180" s="11"/>
      <c r="Z180" s="11"/>
      <c r="AA180" s="11"/>
      <c r="AB180" s="11"/>
      <c r="AC180" s="11"/>
      <c r="AD180" s="11"/>
      <c r="AE180" s="11"/>
      <c r="AF180" s="11"/>
      <c r="AG180" s="4"/>
      <c r="AH180" s="11"/>
      <c r="AI180" s="11"/>
      <c r="AJ180" s="11"/>
      <c r="AK180" s="11"/>
      <c r="AL180" s="4"/>
      <c r="AM180" s="11"/>
      <c r="AN180" s="11"/>
      <c r="AO180" s="11"/>
      <c r="AP180" s="11"/>
      <c r="AQ180" s="11"/>
      <c r="AR180" s="11"/>
      <c r="AS180" s="11">
        <f t="shared" si="89"/>
        <v>1</v>
      </c>
      <c r="AT180" s="11">
        <f t="shared" si="90"/>
        <v>1</v>
      </c>
      <c r="AU180" s="11">
        <f t="shared" si="91"/>
        <v>0</v>
      </c>
      <c r="AV180" s="11">
        <f t="shared" si="92"/>
        <v>0</v>
      </c>
      <c r="AW180" s="11">
        <f t="shared" si="93"/>
        <v>0</v>
      </c>
      <c r="AX180" s="11"/>
      <c r="AY180" s="11">
        <f t="shared" si="94"/>
        <v>2</v>
      </c>
      <c r="AZ180" s="11">
        <f t="shared" si="95"/>
        <v>0</v>
      </c>
      <c r="BA180" s="11">
        <f t="shared" si="96"/>
        <v>0</v>
      </c>
      <c r="BB180" s="11">
        <f t="shared" si="97"/>
        <v>0</v>
      </c>
      <c r="BC180" s="11">
        <f t="shared" si="98"/>
        <v>0</v>
      </c>
      <c r="BD180" s="1">
        <f t="shared" si="86"/>
        <v>320000</v>
      </c>
      <c r="BE180" s="1">
        <f>COUNTIF($BD$3:BD180,BD180)</f>
        <v>1</v>
      </c>
      <c r="BF180" s="11" t="str">
        <f t="shared" si="87"/>
        <v>ooooooo</v>
      </c>
      <c r="BG180" s="11"/>
      <c r="BH180" s="2" t="s">
        <v>423</v>
      </c>
      <c r="BJ180" s="2">
        <f t="shared" si="88"/>
        <v>201326592</v>
      </c>
    </row>
    <row r="181" spans="9:62" x14ac:dyDescent="0.25">
      <c r="I181" s="11"/>
      <c r="J181" s="11"/>
      <c r="K181" s="11"/>
      <c r="L181" s="11">
        <v>1</v>
      </c>
      <c r="M181" s="4">
        <v>1</v>
      </c>
      <c r="N181" s="11"/>
      <c r="O181" s="11"/>
      <c r="P181" s="11"/>
      <c r="Q181" s="11"/>
      <c r="R181" s="11"/>
      <c r="S181" s="11"/>
      <c r="T181" s="11"/>
      <c r="U181" s="11"/>
      <c r="V181" s="11"/>
      <c r="W181" s="4"/>
      <c r="X181" s="11">
        <v>1</v>
      </c>
      <c r="Y181" s="11"/>
      <c r="Z181" s="11"/>
      <c r="AA181" s="11"/>
      <c r="AB181" s="11"/>
      <c r="AC181" s="11"/>
      <c r="AD181" s="11"/>
      <c r="AE181" s="11"/>
      <c r="AF181" s="11"/>
      <c r="AG181" s="4"/>
      <c r="AH181" s="11"/>
      <c r="AI181" s="11"/>
      <c r="AJ181" s="11"/>
      <c r="AK181" s="11"/>
      <c r="AL181" s="4"/>
      <c r="AM181" s="11"/>
      <c r="AN181" s="11"/>
      <c r="AO181" s="11"/>
      <c r="AP181" s="11"/>
      <c r="AQ181" s="11"/>
      <c r="AR181" s="11"/>
      <c r="AS181" s="11">
        <f>COUNTA(AM181)+COUNTA(AL181)+COUNTA(AK181)+COUNTA(AJ181)+COUNTA(AI181)+COUNTA(AG181)+COUNTA(AF181)+COUNTA(AE181)+COUNTA(AC181)+COUNTA(AB181)+COUNTA(Z181)+COUNTA(W181)+COUNTA(V181)+COUNTA(T181)+COUNTA(Q181)+COUNTA(M181)</f>
        <v>1</v>
      </c>
      <c r="AT181" s="11">
        <f>COUNTA(AM181)+COUNTA(AL181)+COUNTA(AK181)+COUNTA( AJ181)+COUNTA( AH181)+COUNTA( AG181)+COUNTA( AF181)+COUNTA( AD181 )+COUNTA(AC181 )+COUNTA(AA181 )+COUNTA(Y181 )+COUNTA(W181)+COUNTA( U181 )+COUNTA(S181 )+COUNTA(P181)+COUNTA( L181)</f>
        <v>1</v>
      </c>
      <c r="AU181" s="11">
        <f>COUNTA( AM181)+COUNTA( AL181)+COUNTA( AK181 )+COUNTA(AI181)+COUNTA( AH181 )+COUNTA(AG181 )+COUNTA(AE181 )+COUNTA(AD181 )+COUNTA(AB181)+COUNTA( AA181 )+COUNTA(X181 )+COUNTA(V181 )+COUNTA(U181 )+COUNTA(R181)+COUNTA( O181 )+COUNTA(K181 )</f>
        <v>1</v>
      </c>
      <c r="AV181" s="11">
        <f>COUNTA( AM181 )+COUNTA(AL181 )+COUNTA(AJ181)+COUNTA( AI181)+COUNTA( AH181 )+COUNTA(AF181)+COUNTA( AE181 )+COUNTA(AD181)+COUNTA( Z181 )+COUNTA(Y181 )+COUNTA(X181)+COUNTA( T181)+COUNTA( S181 )+COUNTA(R181 )+COUNTA(N181 )+COUNTA(J181  )</f>
        <v>1</v>
      </c>
      <c r="AW181" s="11">
        <f>COUNTA( AM181 )+COUNTA( AK181)+COUNTA( AJ181)+COUNTA( AI181)+COUNTA( AH181)+COUNTA( AC181 )+COUNTA(AB181)+COUNTA( AA181)+COUNTA( Z181 )+COUNTA(Y181 )+COUNTA(X181)+COUNTA( Q181 )+COUNTA(P181)+COUNTA( O181)+COUNTA( N181)+COUNTA( I181 )</f>
        <v>1</v>
      </c>
      <c r="AX181" s="11"/>
      <c r="AY181" s="11">
        <f>COUNTA(I181:M181)</f>
        <v>2</v>
      </c>
      <c r="AZ181" s="11">
        <f>COUNTA(N181:W181)</f>
        <v>0</v>
      </c>
      <c r="BA181" s="11">
        <f>COUNTA(X181:AG181)</f>
        <v>1</v>
      </c>
      <c r="BB181" s="11">
        <f>COUNTA(AH181:AL181)</f>
        <v>0</v>
      </c>
      <c r="BC181" s="11">
        <f>COUNTA(AM181)</f>
        <v>0</v>
      </c>
      <c r="BD181" s="1">
        <f t="shared" si="86"/>
        <v>320400</v>
      </c>
      <c r="BE181" s="1">
        <f>COUNTIF($BD$3:BD181,BD181)</f>
        <v>1</v>
      </c>
      <c r="BF181" s="11" t="str">
        <f t="shared" si="87"/>
        <v>ooooooo</v>
      </c>
      <c r="BG181" s="11"/>
      <c r="BH181" s="2" t="s">
        <v>423</v>
      </c>
      <c r="BJ181" s="2">
        <f t="shared" si="88"/>
        <v>201359360</v>
      </c>
    </row>
    <row r="182" spans="9:62" x14ac:dyDescent="0.25">
      <c r="I182" s="11"/>
      <c r="J182" s="11"/>
      <c r="K182" s="11"/>
      <c r="L182" s="11">
        <v>1</v>
      </c>
      <c r="M182" s="4">
        <v>1</v>
      </c>
      <c r="N182" s="11"/>
      <c r="O182" s="11"/>
      <c r="P182" s="11"/>
      <c r="Q182" s="11"/>
      <c r="R182" s="11">
        <v>1</v>
      </c>
      <c r="S182" s="11"/>
      <c r="T182" s="11"/>
      <c r="U182" s="11"/>
      <c r="V182" s="11"/>
      <c r="W182" s="4"/>
      <c r="X182" s="11"/>
      <c r="Y182" s="11"/>
      <c r="Z182" s="11"/>
      <c r="AA182" s="11"/>
      <c r="AB182" s="11"/>
      <c r="AC182" s="11"/>
      <c r="AD182" s="11"/>
      <c r="AE182" s="11"/>
      <c r="AF182" s="11"/>
      <c r="AG182" s="4"/>
      <c r="AH182" s="11"/>
      <c r="AI182" s="11"/>
      <c r="AJ182" s="11"/>
      <c r="AK182" s="11"/>
      <c r="AL182" s="4"/>
      <c r="AM182" s="11"/>
      <c r="AN182" s="11"/>
      <c r="AO182" s="11"/>
      <c r="AP182" s="11"/>
      <c r="AQ182" s="11"/>
      <c r="AR182" s="11"/>
      <c r="AS182" s="11">
        <f>COUNTA(AM182)+COUNTA(AL182)+COUNTA(AK182)+COUNTA(AJ182)+COUNTA(AI182)+COUNTA(AG182)+COUNTA(AF182)+COUNTA(AE182)+COUNTA(AC182)+COUNTA(AB182)+COUNTA(Z182)+COUNTA(W182)+COUNTA(V182)+COUNTA(T182)+COUNTA(Q182)+COUNTA(M182)</f>
        <v>1</v>
      </c>
      <c r="AT182" s="11">
        <f>COUNTA(AM182)+COUNTA(AL182)+COUNTA(AK182)+COUNTA( AJ182)+COUNTA( AH182)+COUNTA( AG182)+COUNTA( AF182)+COUNTA( AD182 )+COUNTA(AC182 )+COUNTA(AA182 )+COUNTA(Y182 )+COUNTA(W182)+COUNTA( U182 )+COUNTA(S182 )+COUNTA(P182)+COUNTA( L182)</f>
        <v>1</v>
      </c>
      <c r="AU182" s="11">
        <f>COUNTA( AM182)+COUNTA( AL182)+COUNTA( AK182 )+COUNTA(AI182)+COUNTA( AH182 )+COUNTA(AG182 )+COUNTA(AE182 )+COUNTA(AD182 )+COUNTA(AB182)+COUNTA( AA182 )+COUNTA(X182 )+COUNTA(V182 )+COUNTA(U182 )+COUNTA(R182)+COUNTA( O182 )+COUNTA(K182 )</f>
        <v>1</v>
      </c>
      <c r="AV182" s="11">
        <f>COUNTA( AM182 )+COUNTA(AL182 )+COUNTA(AJ182)+COUNTA( AI182)+COUNTA( AH182 )+COUNTA(AF182)+COUNTA( AE182 )+COUNTA(AD182)+COUNTA( Z182 )+COUNTA(Y182 )+COUNTA(X182)+COUNTA( T182)+COUNTA( S182 )+COUNTA(R182 )+COUNTA(N182 )+COUNTA(J182  )</f>
        <v>1</v>
      </c>
      <c r="AW182" s="11">
        <f>COUNTA( AM182 )+COUNTA( AK182)+COUNTA( AJ182)+COUNTA( AI182)+COUNTA( AH182)+COUNTA( AC182 )+COUNTA(AB182)+COUNTA( AA182)+COUNTA( Z182 )+COUNTA(Y182 )+COUNTA(X182)+COUNTA( Q182 )+COUNTA(P182)+COUNTA( O182)+COUNTA( N182)+COUNTA( I182 )</f>
        <v>0</v>
      </c>
      <c r="AX182" s="11"/>
      <c r="AY182" s="11">
        <f>COUNTA(I182:M182)</f>
        <v>2</v>
      </c>
      <c r="AZ182" s="11">
        <f>COUNTA(N182:W182)</f>
        <v>1</v>
      </c>
      <c r="BA182" s="11">
        <f>COUNTA(X182:AG182)</f>
        <v>0</v>
      </c>
      <c r="BB182" s="11">
        <f>COUNTA(AH182:AL182)</f>
        <v>0</v>
      </c>
      <c r="BC182" s="11">
        <f>COUNTA(AM182)</f>
        <v>0</v>
      </c>
      <c r="BD182" s="1">
        <f t="shared" si="86"/>
        <v>328000</v>
      </c>
      <c r="BE182" s="1">
        <f>COUNTIF($BD$3:BD182,BD182)</f>
        <v>1</v>
      </c>
      <c r="BF182" s="11" t="str">
        <f t="shared" si="87"/>
        <v>ooooooo</v>
      </c>
      <c r="BG182" s="11"/>
      <c r="BH182" s="2" t="s">
        <v>423</v>
      </c>
      <c r="BJ182" s="2">
        <f t="shared" si="88"/>
        <v>203423744</v>
      </c>
    </row>
    <row r="183" spans="9:62" x14ac:dyDescent="0.25">
      <c r="K183" s="3">
        <v>1</v>
      </c>
      <c r="M183" s="4"/>
      <c r="W183" s="4"/>
      <c r="AC183" s="3">
        <v>1</v>
      </c>
      <c r="AF183" s="3">
        <v>1</v>
      </c>
      <c r="AG183" s="4"/>
      <c r="AL183" s="4"/>
      <c r="AS183" s="3">
        <f t="shared" ref="AS183:AS200" si="100">COUNTA(AM183)+COUNTA(AL183)+COUNTA(AK183)+COUNTA(AJ183)+COUNTA(AI183)+COUNTA(AG183)+COUNTA(AF183)+COUNTA(AE183)+COUNTA(AC183)+COUNTA(AB183)+COUNTA(Z183)+COUNTA(W183)+COUNTA(V183)+COUNTA(T183)+COUNTA(Q183)+COUNTA(M183)</f>
        <v>2</v>
      </c>
      <c r="AT183" s="3">
        <f t="shared" ref="AT183:AT200" si="101">COUNTA(AM183)+COUNTA(AL183)+COUNTA(AK183)+COUNTA( AJ183)+COUNTA( AH183)+COUNTA( AG183)+COUNTA( AF183)+COUNTA( AD183 )+COUNTA(AC183 )+COUNTA(AA183 )+COUNTA(Y183 )+COUNTA(W183)+COUNTA( U183 )+COUNTA(S183 )+COUNTA(P183)+COUNTA( L183)</f>
        <v>2</v>
      </c>
      <c r="AU183" s="3">
        <f t="shared" ref="AU183:AU200" si="102">COUNTA( AM183)+COUNTA( AL183)+COUNTA( AK183 )+COUNTA(AI183)+COUNTA( AH183 )+COUNTA(AG183 )+COUNTA(AE183 )+COUNTA(AD183 )+COUNTA(AB183)+COUNTA( AA183 )+COUNTA(X183 )+COUNTA(V183 )+COUNTA(U183 )+COUNTA(R183)+COUNTA( O183 )+COUNTA(K183 )</f>
        <v>1</v>
      </c>
      <c r="AV183" s="3">
        <f t="shared" ref="AV183:AV200" si="103">COUNTA( AM183 )+COUNTA(AL183 )+COUNTA(AJ183)+COUNTA( AI183)+COUNTA( AH183 )+COUNTA(AF183)+COUNTA( AE183 )+COUNTA(AD183)+COUNTA( Z183 )+COUNTA(Y183 )+COUNTA(X183)+COUNTA( T183)+COUNTA( S183 )+COUNTA(R183 )+COUNTA(N183 )+COUNTA(J183  )</f>
        <v>1</v>
      </c>
      <c r="AW183" s="3">
        <f t="shared" ref="AW183:AW200" si="104">COUNTA( AM183 )+COUNTA( AK183)+COUNTA( AJ183)+COUNTA( AI183)+COUNTA( AH183)+COUNTA( AC183 )+COUNTA(AB183)+COUNTA( AA183)+COUNTA( Z183 )+COUNTA(Y183 )+COUNTA(X183)+COUNTA( Q183 )+COUNTA(P183)+COUNTA( O183)+COUNTA( N183)+COUNTA( I183 )</f>
        <v>1</v>
      </c>
      <c r="AX183" s="3"/>
      <c r="AY183" s="3">
        <f t="shared" ref="AY183:AY200" si="105">COUNTA(I183:M183)</f>
        <v>1</v>
      </c>
      <c r="AZ183" s="3">
        <f t="shared" ref="AZ183:AZ200" si="106">COUNTA(N183:W183)</f>
        <v>0</v>
      </c>
      <c r="BA183" s="3">
        <f t="shared" ref="BA183:BA200" si="107">COUNTA(X183:AG183)</f>
        <v>2</v>
      </c>
      <c r="BB183" s="3">
        <f t="shared" ref="BB183:BB200" si="108">COUNTA(AH183:AL183)</f>
        <v>0</v>
      </c>
      <c r="BC183" s="3">
        <f t="shared" ref="BC183:BC200" si="109">COUNTA(AM183)</f>
        <v>0</v>
      </c>
      <c r="BD183" s="1">
        <f t="shared" si="86"/>
        <v>160800</v>
      </c>
      <c r="BE183" s="1">
        <f>COUNTIF($BD$3:BD183,BD183)</f>
        <v>1</v>
      </c>
      <c r="BF183" s="3" t="str">
        <f t="shared" si="87"/>
        <v>ooooooo</v>
      </c>
      <c r="BG183" s="3" t="str">
        <f t="shared" ref="BG183:BG197" si="110">IF(ISNA(VLOOKUP($BD183,$BK$39:$BK$180,1,0)),1,"")</f>
        <v/>
      </c>
      <c r="BH183" s="2" t="s">
        <v>189</v>
      </c>
      <c r="BJ183" s="2">
        <f t="shared" si="88"/>
        <v>268436608</v>
      </c>
    </row>
    <row r="184" spans="9:62" x14ac:dyDescent="0.25">
      <c r="K184" s="3">
        <v>1</v>
      </c>
      <c r="M184" s="4"/>
      <c r="Q184" s="3">
        <v>1</v>
      </c>
      <c r="S184" s="3">
        <v>1</v>
      </c>
      <c r="W184" s="4">
        <v>1</v>
      </c>
      <c r="AG184" s="4"/>
      <c r="AL184" s="4"/>
      <c r="AS184" s="3">
        <f t="shared" si="100"/>
        <v>2</v>
      </c>
      <c r="AT184" s="3">
        <f t="shared" si="101"/>
        <v>2</v>
      </c>
      <c r="AU184" s="3">
        <f t="shared" si="102"/>
        <v>1</v>
      </c>
      <c r="AV184" s="3">
        <f t="shared" si="103"/>
        <v>1</v>
      </c>
      <c r="AW184" s="3">
        <f t="shared" si="104"/>
        <v>1</v>
      </c>
      <c r="AX184" s="3"/>
      <c r="AY184" s="3">
        <f t="shared" si="105"/>
        <v>1</v>
      </c>
      <c r="AZ184" s="3">
        <f t="shared" si="106"/>
        <v>3</v>
      </c>
      <c r="BA184" s="3">
        <f t="shared" si="107"/>
        <v>0</v>
      </c>
      <c r="BB184" s="3">
        <f t="shared" si="108"/>
        <v>0</v>
      </c>
      <c r="BC184" s="3">
        <f t="shared" si="109"/>
        <v>0</v>
      </c>
      <c r="BD184" s="1">
        <f t="shared" si="86"/>
        <v>184000</v>
      </c>
      <c r="BE184" s="1">
        <f>COUNTIF($BD$3:BD184,BD184)</f>
        <v>2</v>
      </c>
      <c r="BF184" s="3" t="str">
        <f t="shared" si="87"/>
        <v>ooooooo</v>
      </c>
      <c r="BG184" s="3" t="str">
        <f t="shared" si="110"/>
        <v/>
      </c>
      <c r="BH184" s="2" t="s">
        <v>189</v>
      </c>
      <c r="BJ184" s="2">
        <f t="shared" si="88"/>
        <v>273743872</v>
      </c>
    </row>
    <row r="185" spans="9:62" x14ac:dyDescent="0.25">
      <c r="K185" s="3">
        <v>1</v>
      </c>
      <c r="L185" s="3">
        <v>1</v>
      </c>
      <c r="M185" s="4">
        <v>1</v>
      </c>
      <c r="W185" s="4"/>
      <c r="AG185" s="4"/>
      <c r="AL185" s="4"/>
      <c r="AS185" s="3">
        <f t="shared" si="100"/>
        <v>1</v>
      </c>
      <c r="AT185" s="3">
        <f t="shared" si="101"/>
        <v>1</v>
      </c>
      <c r="AU185" s="3">
        <f t="shared" si="102"/>
        <v>1</v>
      </c>
      <c r="AV185" s="3">
        <f t="shared" si="103"/>
        <v>0</v>
      </c>
      <c r="AW185" s="3">
        <f t="shared" si="104"/>
        <v>0</v>
      </c>
      <c r="AX185" s="3"/>
      <c r="AY185" s="3">
        <f t="shared" si="105"/>
        <v>3</v>
      </c>
      <c r="AZ185" s="3">
        <f t="shared" si="106"/>
        <v>0</v>
      </c>
      <c r="BA185" s="3">
        <f t="shared" si="107"/>
        <v>0</v>
      </c>
      <c r="BB185" s="3">
        <f t="shared" si="108"/>
        <v>0</v>
      </c>
      <c r="BC185" s="3">
        <f t="shared" si="109"/>
        <v>0</v>
      </c>
      <c r="BD185" s="1">
        <f t="shared" si="86"/>
        <v>480000</v>
      </c>
      <c r="BE185" s="1">
        <f>COUNTIF($BD$3:BD185,BD185)</f>
        <v>1</v>
      </c>
      <c r="BF185" s="3" t="str">
        <f t="shared" si="87"/>
        <v>ooooooo</v>
      </c>
      <c r="BG185" s="3" t="str">
        <f t="shared" si="110"/>
        <v/>
      </c>
      <c r="BH185" s="2" t="s">
        <v>189</v>
      </c>
      <c r="BJ185" s="2">
        <f t="shared" si="88"/>
        <v>469762048</v>
      </c>
    </row>
    <row r="186" spans="9:62" x14ac:dyDescent="0.25">
      <c r="K186" s="3">
        <v>1</v>
      </c>
      <c r="L186" s="3">
        <v>1</v>
      </c>
      <c r="M186" s="4">
        <v>1</v>
      </c>
      <c r="N186" s="3">
        <v>1</v>
      </c>
      <c r="W186" s="4"/>
      <c r="AG186" s="4"/>
      <c r="AL186" s="4"/>
      <c r="AS186" s="3">
        <f t="shared" si="100"/>
        <v>1</v>
      </c>
      <c r="AT186" s="3">
        <f t="shared" si="101"/>
        <v>1</v>
      </c>
      <c r="AU186" s="3">
        <f t="shared" si="102"/>
        <v>1</v>
      </c>
      <c r="AV186" s="3">
        <f t="shared" si="103"/>
        <v>1</v>
      </c>
      <c r="AW186" s="3">
        <f t="shared" si="104"/>
        <v>1</v>
      </c>
      <c r="AX186" s="3"/>
      <c r="AY186" s="3">
        <f t="shared" si="105"/>
        <v>3</v>
      </c>
      <c r="AZ186" s="3">
        <f t="shared" si="106"/>
        <v>1</v>
      </c>
      <c r="BA186" s="3">
        <f t="shared" si="107"/>
        <v>0</v>
      </c>
      <c r="BB186" s="3">
        <f t="shared" si="108"/>
        <v>0</v>
      </c>
      <c r="BC186" s="3">
        <f t="shared" si="109"/>
        <v>0</v>
      </c>
      <c r="BD186" s="1">
        <f t="shared" si="86"/>
        <v>488000</v>
      </c>
      <c r="BE186" s="1">
        <f>COUNTIF($BD$3:BD186,BD186)</f>
        <v>1</v>
      </c>
      <c r="BF186" s="3" t="str">
        <f t="shared" si="87"/>
        <v>ooooooo</v>
      </c>
      <c r="BG186" s="3" t="str">
        <f t="shared" si="110"/>
        <v/>
      </c>
      <c r="BH186" s="2" t="s">
        <v>189</v>
      </c>
      <c r="BJ186" s="2">
        <f t="shared" si="88"/>
        <v>503316480</v>
      </c>
    </row>
    <row r="187" spans="9:62" x14ac:dyDescent="0.25">
      <c r="J187" s="3">
        <v>1</v>
      </c>
      <c r="M187" s="4"/>
      <c r="V187" s="3">
        <v>1</v>
      </c>
      <c r="W187" s="4">
        <v>1</v>
      </c>
      <c r="AA187" s="3">
        <v>1</v>
      </c>
      <c r="AG187" s="4"/>
      <c r="AL187" s="4"/>
      <c r="AS187" s="3">
        <f t="shared" si="100"/>
        <v>2</v>
      </c>
      <c r="AT187" s="3">
        <f t="shared" si="101"/>
        <v>2</v>
      </c>
      <c r="AU187" s="3">
        <f t="shared" si="102"/>
        <v>2</v>
      </c>
      <c r="AV187" s="3">
        <f t="shared" si="103"/>
        <v>1</v>
      </c>
      <c r="AW187" s="3">
        <f t="shared" si="104"/>
        <v>1</v>
      </c>
      <c r="AX187" s="3"/>
      <c r="AY187" s="3">
        <f t="shared" si="105"/>
        <v>1</v>
      </c>
      <c r="AZ187" s="3">
        <f t="shared" si="106"/>
        <v>2</v>
      </c>
      <c r="BA187" s="3">
        <f t="shared" si="107"/>
        <v>1</v>
      </c>
      <c r="BB187" s="3">
        <f t="shared" si="108"/>
        <v>0</v>
      </c>
      <c r="BC187" s="3">
        <f t="shared" si="109"/>
        <v>0</v>
      </c>
      <c r="BD187" s="1">
        <f t="shared" si="86"/>
        <v>176400</v>
      </c>
      <c r="BE187" s="1">
        <f>COUNTIF($BD$3:BD187,BD187)</f>
        <v>1</v>
      </c>
      <c r="BF187" s="3" t="str">
        <f t="shared" si="87"/>
        <v>ooooooo</v>
      </c>
      <c r="BG187" s="3" t="str">
        <f t="shared" si="110"/>
        <v/>
      </c>
      <c r="BH187" s="2" t="s">
        <v>189</v>
      </c>
      <c r="BJ187" s="2">
        <f t="shared" si="88"/>
        <v>537071616</v>
      </c>
    </row>
    <row r="188" spans="9:62" x14ac:dyDescent="0.25">
      <c r="J188" s="3">
        <v>1</v>
      </c>
      <c r="M188" s="4"/>
      <c r="U188" s="3">
        <v>1</v>
      </c>
      <c r="V188" s="3">
        <v>1</v>
      </c>
      <c r="W188" s="4">
        <v>1</v>
      </c>
      <c r="AG188" s="4"/>
      <c r="AL188" s="4"/>
      <c r="AS188" s="3">
        <f t="shared" si="100"/>
        <v>2</v>
      </c>
      <c r="AT188" s="3">
        <f t="shared" si="101"/>
        <v>2</v>
      </c>
      <c r="AU188" s="3">
        <f t="shared" si="102"/>
        <v>2</v>
      </c>
      <c r="AV188" s="3">
        <f t="shared" si="103"/>
        <v>1</v>
      </c>
      <c r="AW188" s="3">
        <f t="shared" si="104"/>
        <v>0</v>
      </c>
      <c r="AX188" s="3"/>
      <c r="AY188" s="3">
        <f t="shared" si="105"/>
        <v>1</v>
      </c>
      <c r="AZ188" s="3">
        <f t="shared" si="106"/>
        <v>3</v>
      </c>
      <c r="BA188" s="3">
        <f t="shared" si="107"/>
        <v>0</v>
      </c>
      <c r="BB188" s="3">
        <f t="shared" si="108"/>
        <v>0</v>
      </c>
      <c r="BC188" s="3">
        <f t="shared" si="109"/>
        <v>0</v>
      </c>
      <c r="BD188" s="1">
        <f t="shared" si="86"/>
        <v>184000</v>
      </c>
      <c r="BE188" s="1">
        <f>COUNTIF($BD$3:BD188,BD188)</f>
        <v>3</v>
      </c>
      <c r="BF188" s="3" t="str">
        <f t="shared" si="87"/>
        <v>ooooooo</v>
      </c>
      <c r="BG188" s="3" t="str">
        <f t="shared" si="110"/>
        <v/>
      </c>
      <c r="BH188" s="2" t="s">
        <v>189</v>
      </c>
      <c r="BJ188" s="2">
        <f t="shared" si="88"/>
        <v>537329664</v>
      </c>
    </row>
    <row r="189" spans="9:62" x14ac:dyDescent="0.25">
      <c r="J189" s="3">
        <v>1</v>
      </c>
      <c r="M189" s="4"/>
      <c r="Q189" s="3">
        <v>1</v>
      </c>
      <c r="U189" s="3">
        <v>1</v>
      </c>
      <c r="V189" s="3">
        <v>1</v>
      </c>
      <c r="W189" s="4">
        <v>1</v>
      </c>
      <c r="AG189" s="4"/>
      <c r="AL189" s="4"/>
      <c r="AS189" s="3">
        <f t="shared" si="100"/>
        <v>3</v>
      </c>
      <c r="AT189" s="3">
        <f t="shared" si="101"/>
        <v>2</v>
      </c>
      <c r="AU189" s="3">
        <f t="shared" si="102"/>
        <v>2</v>
      </c>
      <c r="AV189" s="3">
        <f t="shared" si="103"/>
        <v>1</v>
      </c>
      <c r="AW189" s="3">
        <f t="shared" si="104"/>
        <v>1</v>
      </c>
      <c r="AX189" s="3"/>
      <c r="AY189" s="3">
        <f t="shared" si="105"/>
        <v>1</v>
      </c>
      <c r="AZ189" s="3">
        <f t="shared" si="106"/>
        <v>4</v>
      </c>
      <c r="BA189" s="3">
        <f t="shared" si="107"/>
        <v>0</v>
      </c>
      <c r="BB189" s="3">
        <f t="shared" si="108"/>
        <v>0</v>
      </c>
      <c r="BC189" s="3">
        <f t="shared" si="109"/>
        <v>0</v>
      </c>
      <c r="BD189" s="1">
        <f t="shared" si="86"/>
        <v>192000</v>
      </c>
      <c r="BE189" s="1">
        <f>COUNTIF($BD$3:BD189,BD189)</f>
        <v>1</v>
      </c>
      <c r="BF189" s="3" t="str">
        <f t="shared" si="87"/>
        <v>ooooooo</v>
      </c>
      <c r="BG189" s="3" t="str">
        <f t="shared" si="110"/>
        <v/>
      </c>
      <c r="BH189" s="2" t="s">
        <v>189</v>
      </c>
      <c r="BJ189" s="2">
        <f t="shared" si="88"/>
        <v>541523968</v>
      </c>
    </row>
    <row r="190" spans="9:62" x14ac:dyDescent="0.25">
      <c r="J190" s="3">
        <v>1</v>
      </c>
      <c r="K190" s="3">
        <v>1</v>
      </c>
      <c r="L190" s="3">
        <v>1</v>
      </c>
      <c r="M190" s="4">
        <v>1</v>
      </c>
      <c r="W190" s="4"/>
      <c r="AG190" s="4"/>
      <c r="AL190" s="4"/>
      <c r="AS190" s="3">
        <f t="shared" si="100"/>
        <v>1</v>
      </c>
      <c r="AT190" s="3">
        <f t="shared" si="101"/>
        <v>1</v>
      </c>
      <c r="AU190" s="3">
        <f t="shared" si="102"/>
        <v>1</v>
      </c>
      <c r="AV190" s="3">
        <f t="shared" si="103"/>
        <v>1</v>
      </c>
      <c r="AW190" s="3">
        <f t="shared" si="104"/>
        <v>0</v>
      </c>
      <c r="AX190" s="3"/>
      <c r="AY190" s="3">
        <f t="shared" si="105"/>
        <v>4</v>
      </c>
      <c r="AZ190" s="3">
        <f t="shared" si="106"/>
        <v>0</v>
      </c>
      <c r="BA190" s="3">
        <f t="shared" si="107"/>
        <v>0</v>
      </c>
      <c r="BB190" s="3">
        <f t="shared" si="108"/>
        <v>0</v>
      </c>
      <c r="BC190" s="3">
        <f t="shared" si="109"/>
        <v>0</v>
      </c>
      <c r="BD190" s="1">
        <f t="shared" si="86"/>
        <v>640000</v>
      </c>
      <c r="BE190" s="1">
        <f>COUNTIF($BD$3:BD190,BD190)</f>
        <v>1</v>
      </c>
      <c r="BF190" s="3" t="str">
        <f t="shared" si="87"/>
        <v>ooooooo</v>
      </c>
      <c r="BG190" s="3" t="str">
        <f t="shared" si="110"/>
        <v/>
      </c>
      <c r="BH190" s="2" t="s">
        <v>189</v>
      </c>
      <c r="BJ190" s="2">
        <f t="shared" si="88"/>
        <v>1006632960</v>
      </c>
    </row>
    <row r="191" spans="9:62" x14ac:dyDescent="0.25">
      <c r="I191" s="3">
        <v>1</v>
      </c>
      <c r="M191" s="4"/>
      <c r="W191" s="4"/>
      <c r="AE191" s="3">
        <v>1</v>
      </c>
      <c r="AF191" s="3">
        <v>1</v>
      </c>
      <c r="AG191" s="4">
        <v>1</v>
      </c>
      <c r="AL191" s="4"/>
      <c r="AS191" s="3">
        <f t="shared" si="100"/>
        <v>3</v>
      </c>
      <c r="AT191" s="3">
        <f t="shared" si="101"/>
        <v>2</v>
      </c>
      <c r="AU191" s="3">
        <f t="shared" si="102"/>
        <v>2</v>
      </c>
      <c r="AV191" s="3">
        <f t="shared" si="103"/>
        <v>2</v>
      </c>
      <c r="AW191" s="3">
        <f t="shared" si="104"/>
        <v>1</v>
      </c>
      <c r="AX191" s="3"/>
      <c r="AY191" s="3">
        <f t="shared" si="105"/>
        <v>1</v>
      </c>
      <c r="AZ191" s="3">
        <f t="shared" si="106"/>
        <v>0</v>
      </c>
      <c r="BA191" s="3">
        <f t="shared" si="107"/>
        <v>3</v>
      </c>
      <c r="BB191" s="3">
        <f t="shared" si="108"/>
        <v>0</v>
      </c>
      <c r="BC191" s="3">
        <f t="shared" si="109"/>
        <v>0</v>
      </c>
      <c r="BD191" s="1">
        <f t="shared" si="86"/>
        <v>161200</v>
      </c>
      <c r="BE191" s="1">
        <f>COUNTIF($BD$3:BD191,BD191)</f>
        <v>1</v>
      </c>
      <c r="BF191" s="3" t="str">
        <f t="shared" si="87"/>
        <v>ooooooo</v>
      </c>
      <c r="BG191" s="3" t="str">
        <f t="shared" si="110"/>
        <v/>
      </c>
      <c r="BH191" s="2" t="s">
        <v>189</v>
      </c>
      <c r="BJ191" s="2">
        <f t="shared" si="88"/>
        <v>1073742272</v>
      </c>
    </row>
    <row r="192" spans="9:62" x14ac:dyDescent="0.25">
      <c r="I192" s="3">
        <v>1</v>
      </c>
      <c r="M192" s="4"/>
      <c r="W192" s="4"/>
      <c r="AD192" s="3">
        <v>1</v>
      </c>
      <c r="AE192" s="3">
        <v>1</v>
      </c>
      <c r="AF192" s="3">
        <v>1</v>
      </c>
      <c r="AG192" s="4">
        <v>1</v>
      </c>
      <c r="AL192" s="4"/>
      <c r="AS192" s="3">
        <f t="shared" si="100"/>
        <v>3</v>
      </c>
      <c r="AT192" s="3">
        <f t="shared" si="101"/>
        <v>3</v>
      </c>
      <c r="AU192" s="3">
        <f t="shared" si="102"/>
        <v>3</v>
      </c>
      <c r="AV192" s="3">
        <f t="shared" si="103"/>
        <v>3</v>
      </c>
      <c r="AW192" s="3">
        <f t="shared" si="104"/>
        <v>1</v>
      </c>
      <c r="AX192" s="3"/>
      <c r="AY192" s="3">
        <f t="shared" si="105"/>
        <v>1</v>
      </c>
      <c r="AZ192" s="3">
        <f t="shared" si="106"/>
        <v>0</v>
      </c>
      <c r="BA192" s="3">
        <f t="shared" si="107"/>
        <v>4</v>
      </c>
      <c r="BB192" s="3">
        <f t="shared" si="108"/>
        <v>0</v>
      </c>
      <c r="BC192" s="3">
        <f t="shared" si="109"/>
        <v>0</v>
      </c>
      <c r="BD192" s="1">
        <f t="shared" si="86"/>
        <v>161600</v>
      </c>
      <c r="BE192" s="1">
        <f>COUNTIF($BD$3:BD192,BD192)</f>
        <v>1</v>
      </c>
      <c r="BF192" s="3" t="str">
        <f t="shared" si="87"/>
        <v>ooooooo</v>
      </c>
      <c r="BG192" s="3" t="str">
        <f t="shared" si="110"/>
        <v/>
      </c>
      <c r="BH192" s="2" t="s">
        <v>189</v>
      </c>
      <c r="BJ192" s="2">
        <f t="shared" si="88"/>
        <v>1073742784</v>
      </c>
    </row>
    <row r="193" spans="9:62" x14ac:dyDescent="0.25">
      <c r="I193" s="3">
        <v>1</v>
      </c>
      <c r="M193" s="4"/>
      <c r="W193" s="4">
        <v>1</v>
      </c>
      <c r="AD193" s="3">
        <v>1</v>
      </c>
      <c r="AE193" s="3">
        <v>1</v>
      </c>
      <c r="AG193" s="4"/>
      <c r="AL193" s="4"/>
      <c r="AS193" s="3">
        <f t="shared" si="100"/>
        <v>2</v>
      </c>
      <c r="AT193" s="3">
        <f t="shared" si="101"/>
        <v>2</v>
      </c>
      <c r="AU193" s="3">
        <f t="shared" si="102"/>
        <v>2</v>
      </c>
      <c r="AV193" s="3">
        <f t="shared" si="103"/>
        <v>2</v>
      </c>
      <c r="AW193" s="3">
        <f t="shared" si="104"/>
        <v>1</v>
      </c>
      <c r="AX193" s="3"/>
      <c r="AY193" s="3">
        <f t="shared" si="105"/>
        <v>1</v>
      </c>
      <c r="AZ193" s="3">
        <f t="shared" si="106"/>
        <v>1</v>
      </c>
      <c r="BA193" s="3">
        <f t="shared" si="107"/>
        <v>2</v>
      </c>
      <c r="BB193" s="3">
        <f t="shared" si="108"/>
        <v>0</v>
      </c>
      <c r="BC193" s="3">
        <f t="shared" si="109"/>
        <v>0</v>
      </c>
      <c r="BD193" s="1">
        <f t="shared" si="86"/>
        <v>168800</v>
      </c>
      <c r="BE193" s="1">
        <f>COUNTIF($BD$3:BD193,BD193)</f>
        <v>1</v>
      </c>
      <c r="BF193" s="3" t="str">
        <f t="shared" si="87"/>
        <v>ooooooo</v>
      </c>
      <c r="BG193" s="3" t="str">
        <f t="shared" si="110"/>
        <v/>
      </c>
      <c r="BH193" s="2" t="s">
        <v>189</v>
      </c>
      <c r="BJ193" s="2">
        <f t="shared" si="88"/>
        <v>1073808128</v>
      </c>
    </row>
    <row r="194" spans="9:62" x14ac:dyDescent="0.25">
      <c r="I194" s="3">
        <v>1</v>
      </c>
      <c r="M194" s="4"/>
      <c r="T194" s="3">
        <v>1</v>
      </c>
      <c r="V194" s="3">
        <v>1</v>
      </c>
      <c r="W194" s="4">
        <v>1</v>
      </c>
      <c r="AD194" s="3">
        <v>1</v>
      </c>
      <c r="AG194" s="4"/>
      <c r="AL194" s="4"/>
      <c r="AS194" s="3">
        <f t="shared" si="100"/>
        <v>3</v>
      </c>
      <c r="AT194" s="3">
        <f t="shared" si="101"/>
        <v>2</v>
      </c>
      <c r="AU194" s="3">
        <f t="shared" si="102"/>
        <v>2</v>
      </c>
      <c r="AV194" s="3">
        <f t="shared" si="103"/>
        <v>2</v>
      </c>
      <c r="AW194" s="3">
        <f t="shared" si="104"/>
        <v>1</v>
      </c>
      <c r="AX194" s="3"/>
      <c r="AY194" s="3">
        <f t="shared" si="105"/>
        <v>1</v>
      </c>
      <c r="AZ194" s="3">
        <f t="shared" si="106"/>
        <v>3</v>
      </c>
      <c r="BA194" s="3">
        <f t="shared" si="107"/>
        <v>1</v>
      </c>
      <c r="BB194" s="3">
        <f t="shared" si="108"/>
        <v>0</v>
      </c>
      <c r="BC194" s="3">
        <f t="shared" si="109"/>
        <v>0</v>
      </c>
      <c r="BD194" s="1">
        <f t="shared" si="86"/>
        <v>184400</v>
      </c>
      <c r="BE194" s="1">
        <f>COUNTIF($BD$3:BD194,BD194)</f>
        <v>1</v>
      </c>
      <c r="BF194" s="3" t="str">
        <f t="shared" si="87"/>
        <v>ooooooo</v>
      </c>
      <c r="BG194" s="3" t="str">
        <f t="shared" si="110"/>
        <v/>
      </c>
      <c r="BH194" s="2" t="s">
        <v>189</v>
      </c>
      <c r="BJ194" s="2">
        <f t="shared" si="88"/>
        <v>1074463232</v>
      </c>
    </row>
    <row r="195" spans="9:62" x14ac:dyDescent="0.25">
      <c r="I195" s="3">
        <v>1</v>
      </c>
      <c r="M195" s="4"/>
      <c r="S195" s="3">
        <v>1</v>
      </c>
      <c r="T195" s="3">
        <v>1</v>
      </c>
      <c r="U195" s="3">
        <v>1</v>
      </c>
      <c r="V195" s="3">
        <v>1</v>
      </c>
      <c r="W195" s="4"/>
      <c r="AG195" s="4"/>
      <c r="AL195" s="4"/>
      <c r="AS195" s="3">
        <f t="shared" si="100"/>
        <v>2</v>
      </c>
      <c r="AT195" s="3">
        <f t="shared" si="101"/>
        <v>2</v>
      </c>
      <c r="AU195" s="3">
        <f t="shared" si="102"/>
        <v>2</v>
      </c>
      <c r="AV195" s="3">
        <f t="shared" si="103"/>
        <v>2</v>
      </c>
      <c r="AW195" s="3">
        <f t="shared" si="104"/>
        <v>1</v>
      </c>
      <c r="AX195" s="3"/>
      <c r="AY195" s="3">
        <f t="shared" si="105"/>
        <v>1</v>
      </c>
      <c r="AZ195" s="3">
        <f t="shared" si="106"/>
        <v>4</v>
      </c>
      <c r="BA195" s="3">
        <f t="shared" si="107"/>
        <v>0</v>
      </c>
      <c r="BB195" s="3">
        <f t="shared" si="108"/>
        <v>0</v>
      </c>
      <c r="BC195" s="3">
        <f t="shared" si="109"/>
        <v>0</v>
      </c>
      <c r="BD195" s="1">
        <f t="shared" si="86"/>
        <v>192000</v>
      </c>
      <c r="BE195" s="1">
        <f>COUNTIF($BD$3:BD195,BD195)</f>
        <v>2</v>
      </c>
      <c r="BF195" s="3" t="str">
        <f t="shared" si="87"/>
        <v>ooooooo</v>
      </c>
      <c r="BG195" s="3" t="str">
        <f t="shared" si="110"/>
        <v/>
      </c>
      <c r="BH195" s="2" t="s">
        <v>189</v>
      </c>
      <c r="BJ195" s="2">
        <f t="shared" ref="BJ195:BJ200" si="111">SUM(AM195+AL195*POWER(2,1)+AK195*POWER(2,2)+AJ195*POWER(2,3)+AI195*POWER(2,4)+AH195*POWER(2,5)+AG195*POWER(2,6)+AF195*POWER(2,7)+AE195*POWER(2,8)+AD195*POWER(2,9)+AC195*POWER(2,10)+AB195*POWER(2,11)+AA195*POWER(2,12)+Z195*POWER(2,13)+Y195*POWER(2,14)+X195*POWER(2,15)+W195*POWER(2,16)+V195*POWER(2,17)+U195*POWER(2,18)+T195*POWER(2,19)+S195*POWER(2,20)+R195*POWER(2,21)+Q195*POWER(2,22)+P195*POWER(2,23)+O195*POWER(2,24)+N195*POWER(2,25)+M195*POWER(2,26)+L195*POWER(2,27)+K195*POWER(2,28)+J195*POWER(2,29)+I195*POWER(2,30))</f>
        <v>1075707904</v>
      </c>
    </row>
    <row r="196" spans="9:62" x14ac:dyDescent="0.25">
      <c r="I196" s="3">
        <v>1</v>
      </c>
      <c r="M196" s="4"/>
      <c r="S196" s="3">
        <v>1</v>
      </c>
      <c r="T196" s="3">
        <v>1</v>
      </c>
      <c r="U196" s="3">
        <v>1</v>
      </c>
      <c r="V196" s="3">
        <v>1</v>
      </c>
      <c r="W196" s="4">
        <v>1</v>
      </c>
      <c r="AG196" s="4"/>
      <c r="AL196" s="4"/>
      <c r="AS196" s="3">
        <f t="shared" si="100"/>
        <v>3</v>
      </c>
      <c r="AT196" s="3">
        <f t="shared" si="101"/>
        <v>3</v>
      </c>
      <c r="AU196" s="3">
        <f t="shared" si="102"/>
        <v>2</v>
      </c>
      <c r="AV196" s="3">
        <f t="shared" si="103"/>
        <v>2</v>
      </c>
      <c r="AW196" s="3">
        <f t="shared" si="104"/>
        <v>1</v>
      </c>
      <c r="AX196" s="3"/>
      <c r="AY196" s="3">
        <f t="shared" si="105"/>
        <v>1</v>
      </c>
      <c r="AZ196" s="3">
        <f t="shared" si="106"/>
        <v>5</v>
      </c>
      <c r="BA196" s="3">
        <f t="shared" si="107"/>
        <v>0</v>
      </c>
      <c r="BB196" s="3">
        <f t="shared" si="108"/>
        <v>0</v>
      </c>
      <c r="BC196" s="3">
        <f t="shared" si="109"/>
        <v>0</v>
      </c>
      <c r="BD196" s="1">
        <f t="shared" si="86"/>
        <v>200000</v>
      </c>
      <c r="BE196" s="1">
        <f>COUNTIF($BD$3:BD196,BD196)</f>
        <v>1</v>
      </c>
      <c r="BF196" s="3" t="str">
        <f t="shared" si="87"/>
        <v>ooooooo</v>
      </c>
      <c r="BG196" s="3" t="str">
        <f t="shared" si="110"/>
        <v/>
      </c>
      <c r="BH196" s="2" t="s">
        <v>189</v>
      </c>
      <c r="BJ196" s="2">
        <f t="shared" si="111"/>
        <v>1075773440</v>
      </c>
    </row>
    <row r="197" spans="9:62" x14ac:dyDescent="0.25">
      <c r="I197" s="3">
        <v>1</v>
      </c>
      <c r="M197" s="4"/>
      <c r="R197" s="3">
        <v>1</v>
      </c>
      <c r="S197" s="3">
        <v>1</v>
      </c>
      <c r="T197" s="3">
        <v>1</v>
      </c>
      <c r="U197" s="3">
        <v>1</v>
      </c>
      <c r="V197" s="3">
        <v>1</v>
      </c>
      <c r="W197" s="4">
        <v>1</v>
      </c>
      <c r="AG197" s="4"/>
      <c r="AL197" s="4"/>
      <c r="AS197" s="3">
        <f t="shared" si="100"/>
        <v>3</v>
      </c>
      <c r="AT197" s="3">
        <f t="shared" si="101"/>
        <v>3</v>
      </c>
      <c r="AU197" s="3">
        <f t="shared" si="102"/>
        <v>3</v>
      </c>
      <c r="AV197" s="3">
        <f t="shared" si="103"/>
        <v>3</v>
      </c>
      <c r="AW197" s="3">
        <f t="shared" si="104"/>
        <v>1</v>
      </c>
      <c r="AX197" s="3"/>
      <c r="AY197" s="3">
        <f t="shared" si="105"/>
        <v>1</v>
      </c>
      <c r="AZ197" s="3">
        <f t="shared" si="106"/>
        <v>6</v>
      </c>
      <c r="BA197" s="3">
        <f t="shared" si="107"/>
        <v>0</v>
      </c>
      <c r="BB197" s="3">
        <f t="shared" si="108"/>
        <v>0</v>
      </c>
      <c r="BC197" s="3">
        <f t="shared" si="109"/>
        <v>0</v>
      </c>
      <c r="BD197" s="1">
        <f t="shared" si="86"/>
        <v>208000</v>
      </c>
      <c r="BE197" s="1">
        <f>COUNTIF($BD$3:BD197,BD197)</f>
        <v>1</v>
      </c>
      <c r="BF197" s="3" t="str">
        <f t="shared" si="87"/>
        <v>ooooooo</v>
      </c>
      <c r="BG197" s="3" t="str">
        <f t="shared" si="110"/>
        <v/>
      </c>
      <c r="BH197" s="2" t="s">
        <v>189</v>
      </c>
      <c r="BJ197" s="2">
        <f t="shared" si="111"/>
        <v>1077870592</v>
      </c>
    </row>
    <row r="198" spans="9:62" x14ac:dyDescent="0.25">
      <c r="I198" s="11">
        <v>1</v>
      </c>
      <c r="J198" s="11">
        <v>1</v>
      </c>
      <c r="K198" s="11"/>
      <c r="L198" s="11"/>
      <c r="M198" s="4"/>
      <c r="N198" s="11"/>
      <c r="O198" s="11"/>
      <c r="P198" s="11"/>
      <c r="Q198" s="11"/>
      <c r="R198" s="11"/>
      <c r="S198" s="11"/>
      <c r="T198" s="11"/>
      <c r="U198" s="11"/>
      <c r="V198" s="11">
        <v>1</v>
      </c>
      <c r="W198" s="4">
        <v>1</v>
      </c>
      <c r="X198" s="11"/>
      <c r="Y198" s="11"/>
      <c r="Z198" s="11"/>
      <c r="AA198" s="11"/>
      <c r="AB198" s="11"/>
      <c r="AC198" s="11"/>
      <c r="AD198" s="11"/>
      <c r="AE198" s="11"/>
      <c r="AF198" s="11"/>
      <c r="AG198" s="4"/>
      <c r="AH198" s="11"/>
      <c r="AI198" s="11"/>
      <c r="AJ198" s="11"/>
      <c r="AK198" s="11"/>
      <c r="AL198" s="4"/>
      <c r="AM198" s="11"/>
      <c r="AN198" s="11"/>
      <c r="AO198" s="11"/>
      <c r="AP198" s="11"/>
      <c r="AQ198" s="11"/>
      <c r="AR198" s="11"/>
      <c r="AS198" s="11">
        <f t="shared" si="100"/>
        <v>2</v>
      </c>
      <c r="AT198" s="11">
        <f t="shared" si="101"/>
        <v>1</v>
      </c>
      <c r="AU198" s="11">
        <f t="shared" si="102"/>
        <v>1</v>
      </c>
      <c r="AV198" s="11">
        <f t="shared" si="103"/>
        <v>1</v>
      </c>
      <c r="AW198" s="11">
        <f t="shared" si="104"/>
        <v>1</v>
      </c>
      <c r="AX198" s="11"/>
      <c r="AY198" s="11">
        <f t="shared" si="105"/>
        <v>2</v>
      </c>
      <c r="AZ198" s="11">
        <f t="shared" si="106"/>
        <v>2</v>
      </c>
      <c r="BA198" s="11">
        <f t="shared" si="107"/>
        <v>0</v>
      </c>
      <c r="BB198" s="11">
        <f t="shared" si="108"/>
        <v>0</v>
      </c>
      <c r="BC198" s="11">
        <f t="shared" si="109"/>
        <v>0</v>
      </c>
      <c r="BD198" s="1">
        <f t="shared" si="86"/>
        <v>336000</v>
      </c>
      <c r="BE198" s="1">
        <f>COUNTIF($BD$3:BD198,BD198)</f>
        <v>1</v>
      </c>
      <c r="BF198" s="11" t="str">
        <f t="shared" si="87"/>
        <v>ooooooo</v>
      </c>
      <c r="BG198" s="11"/>
      <c r="BH198" s="2" t="s">
        <v>423</v>
      </c>
      <c r="BJ198" s="2">
        <f t="shared" si="111"/>
        <v>1610809344</v>
      </c>
    </row>
    <row r="199" spans="9:62" x14ac:dyDescent="0.25">
      <c r="I199" s="3">
        <v>1</v>
      </c>
      <c r="J199" s="3">
        <v>1</v>
      </c>
      <c r="M199" s="4"/>
      <c r="U199" s="3">
        <v>1</v>
      </c>
      <c r="V199" s="3">
        <v>1</v>
      </c>
      <c r="W199" s="4">
        <v>1</v>
      </c>
      <c r="AG199" s="4"/>
      <c r="AL199" s="4"/>
      <c r="AS199" s="3">
        <f t="shared" si="100"/>
        <v>2</v>
      </c>
      <c r="AT199" s="3">
        <f t="shared" si="101"/>
        <v>2</v>
      </c>
      <c r="AU199" s="3">
        <f t="shared" si="102"/>
        <v>2</v>
      </c>
      <c r="AV199" s="3">
        <f t="shared" si="103"/>
        <v>1</v>
      </c>
      <c r="AW199" s="3">
        <f t="shared" si="104"/>
        <v>1</v>
      </c>
      <c r="AX199" s="3"/>
      <c r="AY199" s="3">
        <f t="shared" si="105"/>
        <v>2</v>
      </c>
      <c r="AZ199" s="3">
        <f t="shared" si="106"/>
        <v>3</v>
      </c>
      <c r="BA199" s="3">
        <f t="shared" si="107"/>
        <v>0</v>
      </c>
      <c r="BB199" s="3">
        <f t="shared" si="108"/>
        <v>0</v>
      </c>
      <c r="BC199" s="3">
        <f t="shared" si="109"/>
        <v>0</v>
      </c>
      <c r="BD199" s="1">
        <f t="shared" si="86"/>
        <v>344000</v>
      </c>
      <c r="BE199" s="1">
        <f>COUNTIF($BD$3:BD199,BD199)</f>
        <v>1</v>
      </c>
      <c r="BF199" s="3" t="str">
        <f t="shared" si="87"/>
        <v>ooooooo</v>
      </c>
      <c r="BG199" s="3" t="str">
        <f>IF(ISNA(VLOOKUP($BD199,$BK$39:$BK$180,1,0)),1,"")</f>
        <v/>
      </c>
      <c r="BH199" s="2" t="s">
        <v>189</v>
      </c>
      <c r="BJ199" s="2">
        <f t="shared" si="111"/>
        <v>1611071488</v>
      </c>
    </row>
    <row r="200" spans="9:62" x14ac:dyDescent="0.25">
      <c r="I200" s="3">
        <v>1</v>
      </c>
      <c r="J200" s="3">
        <v>1</v>
      </c>
      <c r="K200" s="3">
        <v>1</v>
      </c>
      <c r="L200" s="3">
        <v>1</v>
      </c>
      <c r="M200" s="4">
        <v>1</v>
      </c>
      <c r="W200" s="4"/>
      <c r="AG200" s="4"/>
      <c r="AL200" s="4"/>
      <c r="AS200" s="3">
        <f t="shared" si="100"/>
        <v>1</v>
      </c>
      <c r="AT200" s="3">
        <f t="shared" si="101"/>
        <v>1</v>
      </c>
      <c r="AU200" s="3">
        <f t="shared" si="102"/>
        <v>1</v>
      </c>
      <c r="AV200" s="3">
        <f t="shared" si="103"/>
        <v>1</v>
      </c>
      <c r="AW200" s="3">
        <f t="shared" si="104"/>
        <v>1</v>
      </c>
      <c r="AX200" s="3"/>
      <c r="AY200" s="3">
        <f t="shared" si="105"/>
        <v>5</v>
      </c>
      <c r="AZ200" s="3">
        <f t="shared" si="106"/>
        <v>0</v>
      </c>
      <c r="BA200" s="3">
        <f t="shared" si="107"/>
        <v>0</v>
      </c>
      <c r="BB200" s="3">
        <f t="shared" si="108"/>
        <v>0</v>
      </c>
      <c r="BC200" s="3">
        <f t="shared" si="109"/>
        <v>0</v>
      </c>
      <c r="BD200" s="1">
        <f t="shared" si="86"/>
        <v>800000</v>
      </c>
      <c r="BE200" s="1">
        <f>COUNTIF($BD$3:BD200,BD200)</f>
        <v>1</v>
      </c>
      <c r="BF200" s="3" t="str">
        <f t="shared" si="87"/>
        <v>ooooooo</v>
      </c>
      <c r="BG200" s="3" t="str">
        <f>IF(ISNA(VLOOKUP($BD200,$BK$39:$BK$180,1,0)),1,"")</f>
        <v/>
      </c>
      <c r="BH200" s="2" t="s">
        <v>189</v>
      </c>
      <c r="BJ200" s="2">
        <f t="shared" si="111"/>
        <v>2080374784</v>
      </c>
    </row>
  </sheetData>
  <mergeCells count="1">
    <mergeCell ref="AY2:BC2"/>
  </mergeCells>
  <phoneticPr fontId="1" type="noConversion"/>
  <conditionalFormatting sqref="AH1:AK1048576 AM1:AM1048576 X1:AC1048576 N1:Q1048576">
    <cfRule type="expression" dxfId="200" priority="37">
      <formula>$I1=1</formula>
    </cfRule>
  </conditionalFormatting>
  <conditionalFormatting sqref="AH1:AJ1048576 AL1:AM1048576 X1:Z1048576 AD1:AF1048576 N1:N1048576 R1:T1048576">
    <cfRule type="expression" dxfId="199" priority="36">
      <formula>$J1=1</formula>
    </cfRule>
  </conditionalFormatting>
  <conditionalFormatting sqref="AH1:AI1048576 AK1:AK1048576 AM1:AM1048576 X1:X1048576 AA1:AB1048576">
    <cfRule type="expression" dxfId="198" priority="30">
      <formula>$O1=1</formula>
    </cfRule>
  </conditionalFormatting>
  <conditionalFormatting sqref="AJ1:AM1048576 AF1:AH1048576 Y1:Y1048576 W1:W1048576 AA1:AA1048576 AC1:AD1048576 P1:P1048576 U1:U1048576 S1:S1048576">
    <cfRule type="expression" dxfId="197" priority="33">
      <formula>$L1=1</formula>
    </cfRule>
  </conditionalFormatting>
  <conditionalFormatting sqref="AI1:AM1048576 AE1:AG1048576 Z1:Z1048576 AB1:AC1048576 V1:W1048576 T1:T1048576 Q1:Q1048576">
    <cfRule type="expression" dxfId="196" priority="32">
      <formula>$M1=1</formula>
    </cfRule>
  </conditionalFormatting>
  <conditionalFormatting sqref="AH1:AJ1048576 AM1:AM1048576 X1:Z1048576">
    <cfRule type="expression" dxfId="195" priority="31">
      <formula>$N1=1</formula>
    </cfRule>
  </conditionalFormatting>
  <conditionalFormatting sqref="AG1:AI1048576 AK1:AM1048576 X1:X1048576 AA1:AB1048576 AD1:AE1048576 O1:O1048576 U1:V1048576 R1:R1048576">
    <cfRule type="expression" dxfId="194" priority="35">
      <formula>$K1=1</formula>
    </cfRule>
  </conditionalFormatting>
  <conditionalFormatting sqref="AH1:AH1048576 AJ1:AK1048576 AM1:AM1048576 Y1:Y1048576 AC1:AC1048576 AA1:AA1048576">
    <cfRule type="expression" dxfId="193" priority="28">
      <formula>$P1=1</formula>
    </cfRule>
  </conditionalFormatting>
  <conditionalFormatting sqref="AI1:AK1048576 AM1:AM1048576 Z1:Z1048576 AB1:AC1048576">
    <cfRule type="expression" dxfId="192" priority="27">
      <formula>$Q1=1</formula>
    </cfRule>
  </conditionalFormatting>
  <conditionalFormatting sqref="AH1:AI1048576 AL1:AM1048576 X1:X1048576 AD1:AE1048576">
    <cfRule type="expression" dxfId="191" priority="25">
      <formula>$R1=1</formula>
    </cfRule>
  </conditionalFormatting>
  <conditionalFormatting sqref="AH1:AH1048576 AJ1:AJ1048576 AL1:AM1048576 AF1:AF1048576 Y1:Y1048576 AD1:AD1048576">
    <cfRule type="expression" dxfId="190" priority="24">
      <formula>$S1=1</formula>
    </cfRule>
  </conditionalFormatting>
  <conditionalFormatting sqref="AI1:AJ1048576 AL1:AM1048576 AE1:AF1048576 Z1:Z1048576">
    <cfRule type="expression" dxfId="189" priority="23">
      <formula>$T1=1</formula>
    </cfRule>
  </conditionalFormatting>
  <conditionalFormatting sqref="AG1:AH1048576 AK1:AM1048576 AA1:AA1048576 AD1:AD1048576">
    <cfRule type="expression" dxfId="188" priority="22">
      <formula>$U1=1</formula>
    </cfRule>
  </conditionalFormatting>
  <conditionalFormatting sqref="P6 AG1:AG1048576 AI1:AI1048576 AK1:AM1048576 AE1:AE1048576 AB1:AB1048576">
    <cfRule type="expression" dxfId="187" priority="21">
      <formula>$V1=1</formula>
    </cfRule>
  </conditionalFormatting>
  <conditionalFormatting sqref="AJ1:AM1048576 AF1:AG1048576 AC1:AC1048576">
    <cfRule type="expression" dxfId="186" priority="20">
      <formula>$W1=1</formula>
    </cfRule>
  </conditionalFormatting>
  <conditionalFormatting sqref="AH1:AI1048576 AM1:AM1048576">
    <cfRule type="expression" dxfId="185" priority="19">
      <formula>$X1=1</formula>
    </cfRule>
  </conditionalFormatting>
  <conditionalFormatting sqref="AH1:AH1048576 AJ1:AJ1048576 AM1:AM1048576">
    <cfRule type="expression" dxfId="184" priority="18">
      <formula>$Y1=1</formula>
    </cfRule>
  </conditionalFormatting>
  <conditionalFormatting sqref="AI1:AJ1048576 AM1:AM1048576">
    <cfRule type="expression" dxfId="183" priority="17">
      <formula>$Z1=1</formula>
    </cfRule>
  </conditionalFormatting>
  <conditionalFormatting sqref="AH1:AH1048576 AK1:AK1048576 AM1:AM1048576">
    <cfRule type="expression" dxfId="182" priority="16">
      <formula>$AA1=1</formula>
    </cfRule>
  </conditionalFormatting>
  <conditionalFormatting sqref="AI1:AI1048576 AK1:AK1048576 AM1:AM1048576">
    <cfRule type="expression" dxfId="181" priority="15">
      <formula>$AB1=1</formula>
    </cfRule>
  </conditionalFormatting>
  <conditionalFormatting sqref="AJ1:AK1048576 AM1:AM1048576">
    <cfRule type="expression" dxfId="180" priority="14">
      <formula>$AC1=1</formula>
    </cfRule>
  </conditionalFormatting>
  <conditionalFormatting sqref="AH1:AH1048576 AL1:AM1048576">
    <cfRule type="expression" dxfId="179" priority="13">
      <formula>$AD1=1</formula>
    </cfRule>
  </conditionalFormatting>
  <conditionalFormatting sqref="AI1:AI1048576 AL1:AM1048576">
    <cfRule type="expression" dxfId="178" priority="12">
      <formula>$AE1=1</formula>
    </cfRule>
  </conditionalFormatting>
  <conditionalFormatting sqref="AJ1:AJ1048576 AL1:AM1048576">
    <cfRule type="expression" dxfId="177" priority="11">
      <formula>$AF1=1</formula>
    </cfRule>
  </conditionalFormatting>
  <conditionalFormatting sqref="AK1:AM1048576">
    <cfRule type="expression" dxfId="176" priority="10">
      <formula>$AG1=1</formula>
    </cfRule>
  </conditionalFormatting>
  <conditionalFormatting sqref="AM1:AM1048576">
    <cfRule type="expression" dxfId="175" priority="5">
      <formula>$AL1=1</formula>
    </cfRule>
    <cfRule type="expression" dxfId="174" priority="6">
      <formula>$AK1=1</formula>
    </cfRule>
    <cfRule type="expression" dxfId="173" priority="7">
      <formula>$AJ1=1</formula>
    </cfRule>
    <cfRule type="expression" dxfId="172" priority="8">
      <formula>$AI1=1</formula>
    </cfRule>
    <cfRule type="expression" dxfId="171" priority="9">
      <formula>$AH1=1</formula>
    </cfRule>
  </conditionalFormatting>
  <conditionalFormatting sqref="BD1:BD1048576 AS1:AW1048576">
    <cfRule type="expression" dxfId="170" priority="4">
      <formula>AND($BD1=32000)</formula>
    </cfRule>
  </conditionalFormatting>
  <pageMargins left="0.7" right="0.7" top="0.75" bottom="0.75" header="0.3" footer="0.3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8"/>
  <sheetViews>
    <sheetView workbookViewId="0"/>
  </sheetViews>
  <sheetFormatPr defaultRowHeight="16.5" x14ac:dyDescent="0.25"/>
  <cols>
    <col min="1" max="1" width="9" style="12"/>
    <col min="2" max="2" width="9" style="1"/>
    <col min="3" max="3" width="49.5" style="13" customWidth="1"/>
    <col min="4" max="4" width="9" style="5"/>
    <col min="5" max="5" width="9" style="1"/>
    <col min="6" max="6" width="9" style="1" customWidth="1"/>
    <col min="7" max="11" width="2.625" style="15" customWidth="1"/>
    <col min="12" max="12" width="26.875" style="13" customWidth="1"/>
    <col min="13" max="13" width="13.25" style="1" customWidth="1"/>
    <col min="14" max="16384" width="9" style="1"/>
  </cols>
  <sheetData>
    <row r="1" spans="1:14" x14ac:dyDescent="0.25">
      <c r="A1" s="12">
        <v>5</v>
      </c>
      <c r="B1" s="1">
        <v>1</v>
      </c>
      <c r="C1" s="13" t="s">
        <v>34</v>
      </c>
      <c r="D1" s="5">
        <v>1</v>
      </c>
      <c r="E1" s="1">
        <v>1</v>
      </c>
      <c r="F1" s="1" t="str">
        <f>IF(COUNTIF($E$1:$E1,$E1)&gt;1,"XXX","")</f>
        <v/>
      </c>
      <c r="G1" s="15" t="s">
        <v>445</v>
      </c>
      <c r="H1" s="15" t="s">
        <v>446</v>
      </c>
      <c r="I1" s="15" t="s">
        <v>447</v>
      </c>
      <c r="J1" s="15" t="s">
        <v>448</v>
      </c>
      <c r="K1" s="15" t="s">
        <v>449</v>
      </c>
      <c r="M1" s="1">
        <v>1</v>
      </c>
      <c r="N1" s="1" t="str">
        <f>IF(COUNTIF('5Var Function'!$BJ$3:'5Var Function'!$BJ$200,$M1)=1,"","XXX")</f>
        <v/>
      </c>
    </row>
    <row r="2" spans="1:14" x14ac:dyDescent="0.25">
      <c r="A2" s="12">
        <v>4</v>
      </c>
      <c r="B2" s="1">
        <v>2</v>
      </c>
      <c r="C2" s="13" t="s">
        <v>33</v>
      </c>
      <c r="D2" s="5">
        <v>1</v>
      </c>
      <c r="E2" s="1">
        <v>20</v>
      </c>
      <c r="F2" s="1" t="str">
        <f>IF(COUNTIF($E$1:$E2,$E2)&gt;1,"XXX","")</f>
        <v/>
      </c>
      <c r="G2" s="15">
        <f>LEN($C2)-LEN(SUBSTITUTE($C2,"E",""))</f>
        <v>1</v>
      </c>
      <c r="H2" s="15">
        <f>LEN($C2)-LEN(SUBSTITUTE($C2,"D",""))</f>
        <v>1</v>
      </c>
      <c r="I2" s="15">
        <f>LEN($C2)-LEN(SUBSTITUTE($C2,"C",""))</f>
        <v>1</v>
      </c>
      <c r="J2" s="15">
        <f>LEN($C2)-LEN(SUBSTITUTE($C2,"B",""))</f>
        <v>1</v>
      </c>
      <c r="K2" s="15">
        <f>LEN($C2)-LEN(SUBSTITUTE($C2,"A",""))</f>
        <v>0</v>
      </c>
      <c r="M2" s="1">
        <v>2</v>
      </c>
      <c r="N2" s="1" t="str">
        <f>IF(COUNTIF('5Var Function'!$BJ$3:'5Var Function'!$BJ$200,$M2)=1,"","XXX")</f>
        <v/>
      </c>
    </row>
    <row r="3" spans="1:14" x14ac:dyDescent="0.25">
      <c r="B3" s="1">
        <v>3</v>
      </c>
      <c r="C3" s="13" t="s">
        <v>226</v>
      </c>
      <c r="D3" s="5">
        <v>2</v>
      </c>
      <c r="E3" s="1">
        <v>40</v>
      </c>
      <c r="F3" s="1" t="str">
        <f>IF(COUNTIF($E$1:$E3,$E3)&gt;1,"XXX","")</f>
        <v/>
      </c>
      <c r="G3" s="15">
        <f t="shared" ref="G3:G66" si="0">LEN($C3)-LEN(SUBSTITUTE($C3,"E",""))</f>
        <v>2</v>
      </c>
      <c r="H3" s="15">
        <f t="shared" ref="H3:H66" si="1">LEN($C3)-LEN(SUBSTITUTE($C3,"D",""))</f>
        <v>2</v>
      </c>
      <c r="I3" s="15">
        <f t="shared" ref="I3:I66" si="2">LEN($C3)-LEN(SUBSTITUTE($C3,"C",""))</f>
        <v>2</v>
      </c>
      <c r="J3" s="15">
        <f t="shared" ref="J3:J66" si="3">LEN($C3)-LEN(SUBSTITUTE($C3,"B",""))</f>
        <v>1</v>
      </c>
      <c r="K3" s="15">
        <f t="shared" ref="K3:K66" si="4">LEN($C3)-LEN(SUBSTITUTE($C3,"A",""))</f>
        <v>1</v>
      </c>
      <c r="L3" s="17"/>
      <c r="M3" s="1">
        <v>6</v>
      </c>
      <c r="N3" s="1" t="str">
        <f>IF(COUNTIF('5Var Function'!$BJ$3:'5Var Function'!$BJ$200,$M3)=1,"","XXX")</f>
        <v/>
      </c>
    </row>
    <row r="4" spans="1:14" x14ac:dyDescent="0.25">
      <c r="B4" s="1">
        <v>4</v>
      </c>
      <c r="C4" s="13" t="s">
        <v>227</v>
      </c>
      <c r="D4" s="5">
        <v>3</v>
      </c>
      <c r="E4" s="1">
        <v>60</v>
      </c>
      <c r="F4" s="1" t="str">
        <f>IF(COUNTIF($E$1:$E4,$E4)&gt;1,"XXX","")</f>
        <v/>
      </c>
      <c r="G4" s="15">
        <f t="shared" si="0"/>
        <v>3</v>
      </c>
      <c r="H4" s="15">
        <f t="shared" si="1"/>
        <v>3</v>
      </c>
      <c r="I4" s="15">
        <f t="shared" si="2"/>
        <v>2</v>
      </c>
      <c r="J4" s="15">
        <f t="shared" si="3"/>
        <v>2</v>
      </c>
      <c r="K4" s="15">
        <f t="shared" si="4"/>
        <v>2</v>
      </c>
      <c r="M4" s="1">
        <v>14</v>
      </c>
      <c r="N4" s="1" t="str">
        <f>IF(COUNTIF('5Var Function'!$BJ$3:'5Var Function'!$BJ$200,$M4)=1,"","XXX")</f>
        <v/>
      </c>
    </row>
    <row r="5" spans="1:14" ht="17.25" thickBot="1" x14ac:dyDescent="0.3">
      <c r="B5" s="50">
        <v>5</v>
      </c>
      <c r="C5" s="51" t="s">
        <v>228</v>
      </c>
      <c r="D5" s="52">
        <v>4</v>
      </c>
      <c r="E5" s="50">
        <v>80</v>
      </c>
      <c r="F5" s="50" t="str">
        <f>IF(COUNTIF($E$1:$E5,$E5)&gt;1,"XXX","")</f>
        <v/>
      </c>
      <c r="G5" s="53">
        <f t="shared" si="0"/>
        <v>4</v>
      </c>
      <c r="H5" s="53">
        <f t="shared" si="1"/>
        <v>3</v>
      </c>
      <c r="I5" s="53">
        <f t="shared" si="2"/>
        <v>3</v>
      </c>
      <c r="J5" s="53">
        <f t="shared" si="3"/>
        <v>3</v>
      </c>
      <c r="K5" s="53">
        <f t="shared" si="4"/>
        <v>3</v>
      </c>
      <c r="L5" s="51"/>
      <c r="M5" s="50">
        <v>30</v>
      </c>
      <c r="N5" s="1" t="str">
        <f>IF(COUNTIF('5Var Function'!$BJ$3:'5Var Function'!$BJ$200,$M5)=1,"","XXX")</f>
        <v/>
      </c>
    </row>
    <row r="6" spans="1:14" ht="17.25" thickTop="1" x14ac:dyDescent="0.25">
      <c r="B6" s="1">
        <v>6</v>
      </c>
      <c r="C6" s="13" t="s">
        <v>229</v>
      </c>
      <c r="D6" s="5">
        <v>5</v>
      </c>
      <c r="E6" s="1">
        <v>100</v>
      </c>
      <c r="F6" s="1" t="str">
        <f>IF(COUNTIF($E$1:$E6,$E6)&gt;1,"XXX","")</f>
        <v/>
      </c>
      <c r="G6" s="15">
        <f t="shared" si="0"/>
        <v>4</v>
      </c>
      <c r="H6" s="15">
        <f t="shared" si="1"/>
        <v>4</v>
      </c>
      <c r="I6" s="15">
        <f t="shared" si="2"/>
        <v>4</v>
      </c>
      <c r="J6" s="15">
        <f t="shared" si="3"/>
        <v>4</v>
      </c>
      <c r="K6" s="15">
        <f t="shared" si="4"/>
        <v>4</v>
      </c>
      <c r="M6" s="1">
        <v>62</v>
      </c>
      <c r="N6" s="1" t="str">
        <f>IF(COUNTIF('5Var Function'!$BJ$3:'5Var Function'!$BJ$200,$M6)=1,"","XXX")</f>
        <v/>
      </c>
    </row>
    <row r="7" spans="1:14" x14ac:dyDescent="0.25">
      <c r="A7" s="12">
        <v>3</v>
      </c>
      <c r="B7" s="1">
        <v>7</v>
      </c>
      <c r="C7" s="13" t="s">
        <v>21</v>
      </c>
      <c r="D7" s="5">
        <v>1</v>
      </c>
      <c r="E7" s="1">
        <v>400</v>
      </c>
      <c r="F7" s="1" t="str">
        <f>IF(COUNTIF($E$1:$E7,$E7)&gt;1,"XXX","")</f>
        <v/>
      </c>
      <c r="G7" s="15">
        <f t="shared" si="0"/>
        <v>1</v>
      </c>
      <c r="H7" s="15">
        <f t="shared" si="1"/>
        <v>1</v>
      </c>
      <c r="I7" s="15">
        <f t="shared" si="2"/>
        <v>1</v>
      </c>
      <c r="J7" s="15">
        <f t="shared" si="3"/>
        <v>0</v>
      </c>
      <c r="K7" s="15">
        <f t="shared" si="4"/>
        <v>0</v>
      </c>
      <c r="M7" s="1">
        <v>64</v>
      </c>
      <c r="N7" s="1" t="str">
        <f>IF(COUNTIF('5Var Function'!$BJ$3:'5Var Function'!$BJ$200,$M7)=1,"","XXX")</f>
        <v/>
      </c>
    </row>
    <row r="8" spans="1:14" x14ac:dyDescent="0.25">
      <c r="B8" s="1">
        <v>8</v>
      </c>
      <c r="C8" s="13" t="s">
        <v>444</v>
      </c>
      <c r="D8" s="5">
        <v>2</v>
      </c>
      <c r="E8" s="1">
        <v>800</v>
      </c>
      <c r="F8" s="1" t="str">
        <f>IF(COUNTIF($E$1:$E8,$E8)&gt;1,"XXX","")</f>
        <v/>
      </c>
      <c r="G8" s="15">
        <f t="shared" si="0"/>
        <v>2</v>
      </c>
      <c r="H8" s="15">
        <f t="shared" si="1"/>
        <v>2</v>
      </c>
      <c r="I8" s="15">
        <f t="shared" si="2"/>
        <v>1</v>
      </c>
      <c r="J8" s="15">
        <f t="shared" si="3"/>
        <v>1</v>
      </c>
      <c r="K8" s="15">
        <f t="shared" si="4"/>
        <v>0</v>
      </c>
      <c r="M8" s="1">
        <v>192</v>
      </c>
      <c r="N8" s="1" t="str">
        <f>IF(COUNTIF('5Var Function'!$BJ$3:'5Var Function'!$BJ$200,$M8)=1,"","XXX")</f>
        <v/>
      </c>
    </row>
    <row r="9" spans="1:14" x14ac:dyDescent="0.25">
      <c r="B9" s="1">
        <v>9</v>
      </c>
      <c r="C9" s="13" t="s">
        <v>246</v>
      </c>
      <c r="F9" s="1" t="str">
        <f>IF(COUNTIF($E$1:$E9,$E9)&gt;1,"XXX","")</f>
        <v/>
      </c>
      <c r="G9" s="15">
        <f t="shared" si="0"/>
        <v>2</v>
      </c>
      <c r="H9" s="15">
        <f t="shared" si="1"/>
        <v>1</v>
      </c>
      <c r="I9" s="15">
        <f t="shared" si="2"/>
        <v>1</v>
      </c>
      <c r="J9" s="15">
        <f t="shared" si="3"/>
        <v>1</v>
      </c>
      <c r="K9" s="15">
        <f t="shared" si="4"/>
        <v>1</v>
      </c>
      <c r="M9" s="1">
        <v>1280</v>
      </c>
      <c r="N9" s="1" t="str">
        <f>IF(COUNTIF('5Var Function'!$BJ$3:'5Var Function'!$BJ$200,$M9)=1,"","XXX")</f>
        <v/>
      </c>
    </row>
    <row r="10" spans="1:14" ht="17.25" thickBot="1" x14ac:dyDescent="0.3">
      <c r="B10" s="50">
        <v>10</v>
      </c>
      <c r="C10" s="51" t="s">
        <v>242</v>
      </c>
      <c r="D10" s="52">
        <v>3</v>
      </c>
      <c r="E10" s="50">
        <v>1200</v>
      </c>
      <c r="F10" s="50" t="str">
        <f>IF(COUNTIF($E$1:$E10,$E10)&gt;1,"XXX","")</f>
        <v/>
      </c>
      <c r="G10" s="53">
        <f t="shared" si="0"/>
        <v>3</v>
      </c>
      <c r="H10" s="53">
        <f t="shared" si="1"/>
        <v>3</v>
      </c>
      <c r="I10" s="53">
        <f t="shared" si="2"/>
        <v>1</v>
      </c>
      <c r="J10" s="53">
        <f t="shared" si="3"/>
        <v>1</v>
      </c>
      <c r="K10" s="53">
        <f t="shared" si="4"/>
        <v>1</v>
      </c>
      <c r="L10" s="51"/>
      <c r="M10" s="50">
        <v>1216</v>
      </c>
      <c r="N10" s="1" t="str">
        <f>IF(COUNTIF('5Var Function'!$BJ$3:'5Var Function'!$BJ$200,$M10)=1,"","XXX")</f>
        <v/>
      </c>
    </row>
    <row r="11" spans="1:14" ht="17.25" thickTop="1" x14ac:dyDescent="0.25">
      <c r="B11" s="1">
        <v>11</v>
      </c>
      <c r="C11" s="13" t="s">
        <v>235</v>
      </c>
      <c r="F11" s="1" t="str">
        <f>IF(COUNTIF($E$1:$E11,$E11)&gt;1,"XXX","")</f>
        <v/>
      </c>
      <c r="G11" s="15">
        <f t="shared" si="0"/>
        <v>3</v>
      </c>
      <c r="H11" s="15">
        <f t="shared" si="1"/>
        <v>2</v>
      </c>
      <c r="I11" s="15">
        <f t="shared" si="2"/>
        <v>2</v>
      </c>
      <c r="J11" s="15">
        <f t="shared" si="3"/>
        <v>2</v>
      </c>
      <c r="K11" s="15">
        <f t="shared" si="4"/>
        <v>0</v>
      </c>
      <c r="M11" s="1">
        <v>448</v>
      </c>
      <c r="N11" s="1" t="str">
        <f>IF(COUNTIF('5Var Function'!$BJ$3:'5Var Function'!$BJ$200,$M11)=1,"","XXX")</f>
        <v/>
      </c>
    </row>
    <row r="12" spans="1:14" x14ac:dyDescent="0.25">
      <c r="B12" s="1">
        <v>12</v>
      </c>
      <c r="C12" s="13" t="s">
        <v>248</v>
      </c>
      <c r="F12" s="1" t="str">
        <f>IF(COUNTIF($E$1:$E12,$E12)&gt;1,"XXX","")</f>
        <v/>
      </c>
      <c r="G12" s="15">
        <f t="shared" si="0"/>
        <v>3</v>
      </c>
      <c r="H12" s="15">
        <f t="shared" si="1"/>
        <v>2</v>
      </c>
      <c r="I12" s="15">
        <f t="shared" si="2"/>
        <v>2</v>
      </c>
      <c r="J12" s="15">
        <f t="shared" si="3"/>
        <v>1</v>
      </c>
      <c r="K12" s="15">
        <f t="shared" si="4"/>
        <v>1</v>
      </c>
      <c r="M12" s="1">
        <v>1344</v>
      </c>
      <c r="N12" s="1" t="str">
        <f>IF(COUNTIF('5Var Function'!$BJ$3:'5Var Function'!$BJ$200,$M12)=1,"","XXX")</f>
        <v/>
      </c>
    </row>
    <row r="13" spans="1:14" x14ac:dyDescent="0.25">
      <c r="B13" s="1">
        <v>13</v>
      </c>
      <c r="C13" s="13" t="s">
        <v>253</v>
      </c>
      <c r="F13" s="1" t="str">
        <f>IF(COUNTIF($E$1:$E13,$E13)&gt;1,"XXX","")</f>
        <v/>
      </c>
      <c r="G13" s="15">
        <f t="shared" si="0"/>
        <v>2</v>
      </c>
      <c r="H13" s="15">
        <f t="shared" si="1"/>
        <v>2</v>
      </c>
      <c r="I13" s="15">
        <f t="shared" si="2"/>
        <v>2</v>
      </c>
      <c r="J13" s="15">
        <f t="shared" si="3"/>
        <v>2</v>
      </c>
      <c r="K13" s="15">
        <f t="shared" si="4"/>
        <v>1</v>
      </c>
      <c r="M13" s="1">
        <v>1792</v>
      </c>
      <c r="N13" s="1" t="str">
        <f>IF(COUNTIF('5Var Function'!$BJ$3:'5Var Function'!$BJ$200,$M13)=1,"","XXX")</f>
        <v/>
      </c>
    </row>
    <row r="14" spans="1:14" x14ac:dyDescent="0.25">
      <c r="B14" s="1">
        <v>14</v>
      </c>
      <c r="C14" s="13" t="s">
        <v>250</v>
      </c>
      <c r="D14" s="5">
        <v>4</v>
      </c>
      <c r="E14" s="1">
        <v>1600</v>
      </c>
      <c r="F14" s="1" t="str">
        <f>IF(COUNTIF($E$1:$E14,$E14)&gt;1,"XXX","")</f>
        <v/>
      </c>
      <c r="G14" s="15">
        <f t="shared" si="0"/>
        <v>4</v>
      </c>
      <c r="H14" s="15">
        <f t="shared" si="1"/>
        <v>3</v>
      </c>
      <c r="I14" s="15">
        <f t="shared" si="2"/>
        <v>2</v>
      </c>
      <c r="J14" s="15">
        <f t="shared" si="3"/>
        <v>2</v>
      </c>
      <c r="K14" s="15">
        <f t="shared" si="4"/>
        <v>1</v>
      </c>
      <c r="M14" s="1">
        <v>1472</v>
      </c>
      <c r="N14" s="1" t="str">
        <f>IF(COUNTIF('5Var Function'!$BJ$3:'5Var Function'!$BJ$200,$M14)=1,"","XXX")</f>
        <v/>
      </c>
    </row>
    <row r="15" spans="1:14" ht="17.25" thickBot="1" x14ac:dyDescent="0.3">
      <c r="B15" s="50">
        <v>15</v>
      </c>
      <c r="C15" s="51" t="s">
        <v>256</v>
      </c>
      <c r="D15" s="52"/>
      <c r="E15" s="50"/>
      <c r="F15" s="50" t="str">
        <f>IF(COUNTIF($E$1:$E15,$E15)&gt;1,"XXX","")</f>
        <v/>
      </c>
      <c r="G15" s="53">
        <f t="shared" si="0"/>
        <v>4</v>
      </c>
      <c r="H15" s="53">
        <f t="shared" si="1"/>
        <v>2</v>
      </c>
      <c r="I15" s="53">
        <f t="shared" si="2"/>
        <v>2</v>
      </c>
      <c r="J15" s="53">
        <f t="shared" si="3"/>
        <v>2</v>
      </c>
      <c r="K15" s="53">
        <f t="shared" si="4"/>
        <v>2</v>
      </c>
      <c r="L15" s="51"/>
      <c r="M15" s="50">
        <v>3456</v>
      </c>
      <c r="N15" s="1" t="str">
        <f>IF(COUNTIF('5Var Function'!$BJ$3:'5Var Function'!$BJ$200,$M15)=1,"","XXX")</f>
        <v/>
      </c>
    </row>
    <row r="16" spans="1:14" ht="17.25" thickTop="1" x14ac:dyDescent="0.25">
      <c r="B16" s="1">
        <v>16</v>
      </c>
      <c r="C16" s="13" t="s">
        <v>241</v>
      </c>
      <c r="F16" s="1" t="str">
        <f>IF(COUNTIF($E$1:$E16,$E16)&gt;1,"XXX","")</f>
        <v/>
      </c>
      <c r="G16" s="15">
        <f t="shared" si="0"/>
        <v>3</v>
      </c>
      <c r="H16" s="15">
        <f t="shared" si="1"/>
        <v>3</v>
      </c>
      <c r="I16" s="15">
        <f t="shared" si="2"/>
        <v>3</v>
      </c>
      <c r="J16" s="15">
        <f t="shared" si="3"/>
        <v>3</v>
      </c>
      <c r="K16" s="15">
        <f t="shared" si="4"/>
        <v>0</v>
      </c>
      <c r="M16" s="1">
        <v>960</v>
      </c>
      <c r="N16" s="1" t="str">
        <f>IF(COUNTIF('5Var Function'!$BJ$3:'5Var Function'!$BJ$200,$M16)=1,"","XXX")</f>
        <v/>
      </c>
    </row>
    <row r="17" spans="2:14" x14ac:dyDescent="0.25">
      <c r="B17" s="1">
        <v>17</v>
      </c>
      <c r="C17" s="13" t="s">
        <v>254</v>
      </c>
      <c r="F17" s="1" t="str">
        <f>IF(COUNTIF($E$1:$E17,$E17)&gt;1,"XXX","")</f>
        <v/>
      </c>
      <c r="G17" s="15">
        <f t="shared" si="0"/>
        <v>3</v>
      </c>
      <c r="H17" s="15">
        <f t="shared" si="1"/>
        <v>3</v>
      </c>
      <c r="I17" s="15">
        <f t="shared" si="2"/>
        <v>3</v>
      </c>
      <c r="J17" s="15">
        <f t="shared" si="3"/>
        <v>2</v>
      </c>
      <c r="K17" s="15">
        <f t="shared" si="4"/>
        <v>1</v>
      </c>
      <c r="M17" s="1">
        <v>1856</v>
      </c>
      <c r="N17" s="1" t="str">
        <f>IF(COUNTIF('5Var Function'!$BJ$3:'5Var Function'!$BJ$200,$M17)=1,"","XXX")</f>
        <v/>
      </c>
    </row>
    <row r="18" spans="2:14" x14ac:dyDescent="0.25">
      <c r="B18" s="1">
        <v>18</v>
      </c>
      <c r="C18" s="13" t="s">
        <v>261</v>
      </c>
      <c r="F18" s="1" t="str">
        <f>IF(COUNTIF($E$1:$E18,$E18)&gt;1,"XXX","")</f>
        <v/>
      </c>
      <c r="G18" s="15">
        <f t="shared" si="0"/>
        <v>3</v>
      </c>
      <c r="H18" s="15">
        <f t="shared" si="1"/>
        <v>3</v>
      </c>
      <c r="I18" s="15">
        <f t="shared" si="2"/>
        <v>2</v>
      </c>
      <c r="J18" s="15">
        <f t="shared" si="3"/>
        <v>2</v>
      </c>
      <c r="K18" s="15">
        <f t="shared" si="4"/>
        <v>2</v>
      </c>
      <c r="M18" s="1">
        <v>3712</v>
      </c>
      <c r="N18" s="1" t="str">
        <f>IF(COUNTIF('5Var Function'!$BJ$3:'5Var Function'!$BJ$200,$M18)=1,"","XXX")</f>
        <v/>
      </c>
    </row>
    <row r="19" spans="2:14" x14ac:dyDescent="0.25">
      <c r="B19" s="1">
        <v>19</v>
      </c>
      <c r="C19" s="13" t="s">
        <v>258</v>
      </c>
      <c r="D19" s="5">
        <v>5</v>
      </c>
      <c r="E19" s="1">
        <v>2000</v>
      </c>
      <c r="F19" s="1" t="str">
        <f>IF(COUNTIF($E$1:$E19,$E19)&gt;1,"XXX","")</f>
        <v/>
      </c>
      <c r="G19" s="15">
        <f t="shared" si="0"/>
        <v>5</v>
      </c>
      <c r="H19" s="15">
        <f t="shared" si="1"/>
        <v>3</v>
      </c>
      <c r="I19" s="15">
        <f t="shared" si="2"/>
        <v>3</v>
      </c>
      <c r="J19" s="15">
        <f t="shared" si="3"/>
        <v>2</v>
      </c>
      <c r="K19" s="15">
        <f t="shared" si="4"/>
        <v>2</v>
      </c>
      <c r="M19" s="1">
        <v>3520</v>
      </c>
      <c r="N19" s="1" t="str">
        <f>IF(COUNTIF('5Var Function'!$BJ$3:'5Var Function'!$BJ$200,$M19)=1,"","XXX")</f>
        <v/>
      </c>
    </row>
    <row r="20" spans="2:14" ht="17.25" thickBot="1" x14ac:dyDescent="0.3">
      <c r="B20" s="50">
        <v>20</v>
      </c>
      <c r="C20" s="51" t="s">
        <v>255</v>
      </c>
      <c r="D20" s="52"/>
      <c r="E20" s="50"/>
      <c r="F20" s="50" t="str">
        <f>IF(COUNTIF($E$1:$E20,$E20)&gt;1,"XXX","")</f>
        <v/>
      </c>
      <c r="G20" s="53">
        <f t="shared" si="0"/>
        <v>4</v>
      </c>
      <c r="H20" s="53">
        <f t="shared" si="1"/>
        <v>4</v>
      </c>
      <c r="I20" s="53">
        <f t="shared" si="2"/>
        <v>3</v>
      </c>
      <c r="J20" s="53">
        <f t="shared" si="3"/>
        <v>3</v>
      </c>
      <c r="K20" s="53">
        <f t="shared" si="4"/>
        <v>1</v>
      </c>
      <c r="L20" s="51"/>
      <c r="M20" s="50">
        <v>1984</v>
      </c>
      <c r="N20" s="1" t="str">
        <f>IF(COUNTIF('5Var Function'!$BJ$3:'5Var Function'!$BJ$200,$M20)=1,"","XXX")</f>
        <v/>
      </c>
    </row>
    <row r="21" spans="2:14" ht="17.25" thickTop="1" x14ac:dyDescent="0.25">
      <c r="B21" s="1">
        <v>21</v>
      </c>
      <c r="C21" s="13" t="s">
        <v>262</v>
      </c>
      <c r="F21" s="1" t="str">
        <f>IF(COUNTIF($E$1:$E21,$E21)&gt;1,"XXX","")</f>
        <v/>
      </c>
      <c r="G21" s="15">
        <f t="shared" si="0"/>
        <v>4</v>
      </c>
      <c r="H21" s="15">
        <f t="shared" si="1"/>
        <v>4</v>
      </c>
      <c r="I21" s="15">
        <f t="shared" si="2"/>
        <v>3</v>
      </c>
      <c r="J21" s="15">
        <f t="shared" si="3"/>
        <v>2</v>
      </c>
      <c r="K21" s="15">
        <f t="shared" si="4"/>
        <v>2</v>
      </c>
      <c r="M21" s="1">
        <v>3776</v>
      </c>
      <c r="N21" s="1" t="str">
        <f>IF(COUNTIF('5Var Function'!$BJ$3:'5Var Function'!$BJ$200,$M21)=1,"","XXX")</f>
        <v/>
      </c>
    </row>
    <row r="22" spans="2:14" x14ac:dyDescent="0.25">
      <c r="B22" s="1">
        <v>22</v>
      </c>
      <c r="C22" s="13" t="s">
        <v>281</v>
      </c>
      <c r="F22" s="1" t="str">
        <f>IF(COUNTIF($E$1:$E22,$E22)&gt;1,"XXX","")</f>
        <v/>
      </c>
      <c r="G22" s="15">
        <f t="shared" si="0"/>
        <v>4</v>
      </c>
      <c r="H22" s="15">
        <f t="shared" si="1"/>
        <v>3</v>
      </c>
      <c r="I22" s="15">
        <f t="shared" si="2"/>
        <v>3</v>
      </c>
      <c r="J22" s="15">
        <f t="shared" si="3"/>
        <v>3</v>
      </c>
      <c r="K22" s="15">
        <f t="shared" si="4"/>
        <v>2</v>
      </c>
      <c r="L22" s="13" t="s">
        <v>450</v>
      </c>
      <c r="M22" s="1">
        <v>34240</v>
      </c>
      <c r="N22" s="1" t="str">
        <f>IF(COUNTIF('5Var Function'!$BJ$3:'5Var Function'!$BJ$200,$M22)=1,"","XXX")</f>
        <v/>
      </c>
    </row>
    <row r="23" spans="2:14" x14ac:dyDescent="0.25">
      <c r="B23" s="1">
        <v>23</v>
      </c>
      <c r="C23" s="13" t="s">
        <v>263</v>
      </c>
      <c r="F23" s="1" t="str">
        <f>IF(COUNTIF($E$1:$E23,$E23)&gt;1,"XXX","")</f>
        <v/>
      </c>
      <c r="G23" s="15">
        <f t="shared" si="0"/>
        <v>4</v>
      </c>
      <c r="H23" s="15">
        <f t="shared" si="1"/>
        <v>3</v>
      </c>
      <c r="I23" s="15">
        <f t="shared" si="2"/>
        <v>3</v>
      </c>
      <c r="J23" s="15">
        <f t="shared" si="3"/>
        <v>3</v>
      </c>
      <c r="K23" s="15">
        <f t="shared" si="4"/>
        <v>2</v>
      </c>
      <c r="L23" s="13" t="s">
        <v>451</v>
      </c>
      <c r="M23" s="1">
        <v>3968</v>
      </c>
      <c r="N23" s="1" t="str">
        <f>IF(COUNTIF('5Var Function'!$BJ$3:'5Var Function'!$BJ$200,$M23)=1,"","XXX")</f>
        <v/>
      </c>
    </row>
    <row r="24" spans="2:14" x14ac:dyDescent="0.25">
      <c r="B24" s="1">
        <v>24</v>
      </c>
      <c r="C24" s="13" t="s">
        <v>274</v>
      </c>
      <c r="F24" s="1" t="str">
        <f>IF(COUNTIF($E$1:$E24,$E24)&gt;1,"XXX","")</f>
        <v/>
      </c>
      <c r="G24" s="15">
        <f t="shared" si="0"/>
        <v>3</v>
      </c>
      <c r="H24" s="15">
        <f t="shared" si="1"/>
        <v>3</v>
      </c>
      <c r="I24" s="15">
        <f t="shared" si="2"/>
        <v>3</v>
      </c>
      <c r="J24" s="15">
        <f t="shared" si="3"/>
        <v>3</v>
      </c>
      <c r="K24" s="15">
        <f t="shared" si="4"/>
        <v>3</v>
      </c>
      <c r="M24" s="1">
        <v>14080</v>
      </c>
      <c r="N24" s="1" t="str">
        <f>IF(COUNTIF('5Var Function'!$BJ$3:'5Var Function'!$BJ$200,$M24)=1,"","XXX")</f>
        <v/>
      </c>
    </row>
    <row r="25" spans="2:14" ht="17.25" thickBot="1" x14ac:dyDescent="0.3">
      <c r="B25" s="50">
        <v>25</v>
      </c>
      <c r="C25" s="51" t="s">
        <v>267</v>
      </c>
      <c r="D25" s="52">
        <v>6</v>
      </c>
      <c r="E25" s="50">
        <v>2400</v>
      </c>
      <c r="F25" s="50" t="str">
        <f>IF(COUNTIF($E$1:$E25,$E25)&gt;1,"XXX","")</f>
        <v/>
      </c>
      <c r="G25" s="53">
        <f t="shared" si="0"/>
        <v>6</v>
      </c>
      <c r="H25" s="53">
        <f t="shared" si="1"/>
        <v>3</v>
      </c>
      <c r="I25" s="53">
        <f t="shared" si="2"/>
        <v>3</v>
      </c>
      <c r="J25" s="53">
        <f t="shared" si="3"/>
        <v>3</v>
      </c>
      <c r="K25" s="53">
        <f t="shared" si="4"/>
        <v>3</v>
      </c>
      <c r="L25" s="51"/>
      <c r="M25" s="50">
        <v>11712</v>
      </c>
      <c r="N25" s="1" t="str">
        <f>IF(COUNTIF('5Var Function'!$BJ$3:'5Var Function'!$BJ$200,$M25)=1,"","XXX")</f>
        <v/>
      </c>
    </row>
    <row r="26" spans="2:14" ht="17.25" thickTop="1" x14ac:dyDescent="0.25">
      <c r="B26" s="1">
        <v>26</v>
      </c>
      <c r="C26" s="13" t="s">
        <v>264</v>
      </c>
      <c r="F26" s="1" t="str">
        <f>IF(COUNTIF($E$1:$E26,$E26)&gt;1,"XXX","")</f>
        <v/>
      </c>
      <c r="G26" s="15">
        <f t="shared" si="0"/>
        <v>5</v>
      </c>
      <c r="H26" s="15">
        <f t="shared" si="1"/>
        <v>4</v>
      </c>
      <c r="I26" s="15">
        <f t="shared" si="2"/>
        <v>4</v>
      </c>
      <c r="J26" s="15">
        <f t="shared" si="3"/>
        <v>3</v>
      </c>
      <c r="K26" s="15">
        <f t="shared" si="4"/>
        <v>2</v>
      </c>
      <c r="M26" s="1">
        <v>4032</v>
      </c>
      <c r="N26" s="1" t="str">
        <f>IF(COUNTIF('5Var Function'!$BJ$3:'5Var Function'!$BJ$200,$M26)=1,"","XXX")</f>
        <v/>
      </c>
    </row>
    <row r="27" spans="2:14" x14ac:dyDescent="0.25">
      <c r="B27" s="1">
        <v>27</v>
      </c>
      <c r="C27" s="13" t="s">
        <v>271</v>
      </c>
      <c r="F27" s="1" t="str">
        <f>IF(COUNTIF($E$1:$E27,$E27)&gt;1,"XXX","")</f>
        <v/>
      </c>
      <c r="G27" s="15">
        <f t="shared" si="0"/>
        <v>5</v>
      </c>
      <c r="H27" s="15">
        <f t="shared" si="1"/>
        <v>4</v>
      </c>
      <c r="I27" s="15">
        <f t="shared" si="2"/>
        <v>3</v>
      </c>
      <c r="J27" s="15">
        <f t="shared" si="3"/>
        <v>3</v>
      </c>
      <c r="K27" s="15">
        <f t="shared" si="4"/>
        <v>3</v>
      </c>
      <c r="M27" s="1">
        <v>11968</v>
      </c>
      <c r="N27" s="1" t="str">
        <f>IF(COUNTIF('5Var Function'!$BJ$3:'5Var Function'!$BJ$200,$M27)=1,"","XXX")</f>
        <v/>
      </c>
    </row>
    <row r="28" spans="2:14" x14ac:dyDescent="0.25">
      <c r="B28" s="1">
        <v>28</v>
      </c>
      <c r="C28" s="13" t="s">
        <v>273</v>
      </c>
      <c r="F28" s="1" t="str">
        <f>IF(COUNTIF($E$1:$E28,$E28)&gt;1,"XXX","")</f>
        <v/>
      </c>
      <c r="G28" s="15">
        <f t="shared" si="0"/>
        <v>4</v>
      </c>
      <c r="H28" s="15">
        <f t="shared" si="1"/>
        <v>4</v>
      </c>
      <c r="I28" s="15">
        <f t="shared" si="2"/>
        <v>4</v>
      </c>
      <c r="J28" s="15">
        <f t="shared" si="3"/>
        <v>4</v>
      </c>
      <c r="K28" s="15">
        <f t="shared" si="4"/>
        <v>2</v>
      </c>
      <c r="M28" s="1">
        <v>13248</v>
      </c>
      <c r="N28" s="1" t="str">
        <f>IF(COUNTIF('5Var Function'!$BJ$3:'5Var Function'!$BJ$200,$M28)=1,"","XXX")</f>
        <v/>
      </c>
    </row>
    <row r="29" spans="2:14" x14ac:dyDescent="0.25">
      <c r="B29" s="1">
        <v>29</v>
      </c>
      <c r="C29" s="13" t="s">
        <v>265</v>
      </c>
      <c r="F29" s="1" t="str">
        <f>IF(COUNTIF($E$1:$E29,$E29)&gt;1,"XXX","")</f>
        <v/>
      </c>
      <c r="G29" s="15">
        <f t="shared" si="0"/>
        <v>4</v>
      </c>
      <c r="H29" s="15">
        <f t="shared" si="1"/>
        <v>4</v>
      </c>
      <c r="I29" s="15">
        <f t="shared" si="2"/>
        <v>4</v>
      </c>
      <c r="J29" s="15">
        <f t="shared" si="3"/>
        <v>3</v>
      </c>
      <c r="K29" s="15">
        <f t="shared" si="4"/>
        <v>3</v>
      </c>
      <c r="L29" s="13" t="s">
        <v>453</v>
      </c>
      <c r="M29" s="1">
        <v>8064</v>
      </c>
      <c r="N29" s="1" t="str">
        <f>IF(COUNTIF('5Var Function'!$BJ$3:'5Var Function'!$BJ$200,$M29)=1,"","XXX")</f>
        <v/>
      </c>
    </row>
    <row r="30" spans="2:14" ht="17.25" thickBot="1" x14ac:dyDescent="0.3">
      <c r="B30" s="50">
        <v>30</v>
      </c>
      <c r="C30" s="51" t="s">
        <v>278</v>
      </c>
      <c r="D30" s="52"/>
      <c r="E30" s="50"/>
      <c r="F30" s="50" t="str">
        <f>IF(COUNTIF($E$1:$E30,$E30)&gt;1,"XXX","")</f>
        <v/>
      </c>
      <c r="G30" s="53">
        <f t="shared" si="0"/>
        <v>4</v>
      </c>
      <c r="H30" s="53">
        <f t="shared" si="1"/>
        <v>4</v>
      </c>
      <c r="I30" s="53">
        <f t="shared" si="2"/>
        <v>4</v>
      </c>
      <c r="J30" s="53">
        <f t="shared" si="3"/>
        <v>3</v>
      </c>
      <c r="K30" s="53">
        <f t="shared" si="4"/>
        <v>3</v>
      </c>
      <c r="L30" s="51" t="s">
        <v>452</v>
      </c>
      <c r="M30" s="50">
        <v>22976</v>
      </c>
      <c r="N30" s="1" t="str">
        <f>IF(COUNTIF('5Var Function'!$BJ$3:'5Var Function'!$BJ$200,$M30)=1,"","XXX")</f>
        <v/>
      </c>
    </row>
    <row r="31" spans="2:14" ht="17.25" thickTop="1" x14ac:dyDescent="0.25">
      <c r="B31" s="1">
        <v>31</v>
      </c>
      <c r="C31" s="13" t="s">
        <v>272</v>
      </c>
      <c r="D31" s="5">
        <v>7</v>
      </c>
      <c r="E31" s="1">
        <v>2800</v>
      </c>
      <c r="F31" s="1" t="str">
        <f>IF(COUNTIF($E$1:$E31,$E31)&gt;1,"XXX","")</f>
        <v/>
      </c>
      <c r="G31" s="15">
        <f t="shared" si="0"/>
        <v>6</v>
      </c>
      <c r="H31" s="15">
        <f t="shared" si="1"/>
        <v>4</v>
      </c>
      <c r="I31" s="15">
        <f t="shared" si="2"/>
        <v>4</v>
      </c>
      <c r="J31" s="15">
        <f t="shared" si="3"/>
        <v>4</v>
      </c>
      <c r="K31" s="15">
        <f t="shared" si="4"/>
        <v>3</v>
      </c>
      <c r="M31" s="1">
        <v>12224</v>
      </c>
      <c r="N31" s="1" t="str">
        <f>IF(COUNTIF('5Var Function'!$BJ$3:'5Var Function'!$BJ$200,$M31)=1,"","XXX")</f>
        <v/>
      </c>
    </row>
    <row r="32" spans="2:14" x14ac:dyDescent="0.25">
      <c r="B32" s="1">
        <v>32</v>
      </c>
      <c r="C32" s="13" t="s">
        <v>266</v>
      </c>
      <c r="F32" s="1" t="str">
        <f>IF(COUNTIF($E$1:$E32,$E32)&gt;1,"XXX","")</f>
        <v/>
      </c>
      <c r="G32" s="15">
        <f t="shared" si="0"/>
        <v>5</v>
      </c>
      <c r="H32" s="15">
        <f t="shared" si="1"/>
        <v>5</v>
      </c>
      <c r="I32" s="15">
        <f t="shared" si="2"/>
        <v>5</v>
      </c>
      <c r="J32" s="15">
        <f t="shared" si="3"/>
        <v>3</v>
      </c>
      <c r="K32" s="15">
        <f t="shared" si="4"/>
        <v>3</v>
      </c>
      <c r="M32" s="1">
        <v>8128</v>
      </c>
      <c r="N32" s="1" t="str">
        <f>IF(COUNTIF('5Var Function'!$BJ$3:'5Var Function'!$BJ$200,$M32)=1,"","XXX")</f>
        <v/>
      </c>
    </row>
    <row r="33" spans="1:14" x14ac:dyDescent="0.25">
      <c r="B33" s="1">
        <v>33</v>
      </c>
      <c r="C33" s="13" t="s">
        <v>275</v>
      </c>
      <c r="F33" s="1" t="str">
        <f>IF(COUNTIF($E$1:$E33,$E33)&gt;1,"XXX","")</f>
        <v/>
      </c>
      <c r="G33" s="15">
        <f t="shared" si="0"/>
        <v>5</v>
      </c>
      <c r="H33" s="15">
        <f t="shared" si="1"/>
        <v>5</v>
      </c>
      <c r="I33" s="15">
        <f t="shared" si="2"/>
        <v>4</v>
      </c>
      <c r="J33" s="15">
        <f t="shared" si="3"/>
        <v>4</v>
      </c>
      <c r="K33" s="15">
        <f t="shared" si="4"/>
        <v>3</v>
      </c>
      <c r="M33" s="1">
        <v>14272</v>
      </c>
      <c r="N33" s="1" t="str">
        <f>IF(COUNTIF('5Var Function'!$BJ$3:'5Var Function'!$BJ$200,$M33)=1,"","XXX")</f>
        <v/>
      </c>
    </row>
    <row r="34" spans="1:14" x14ac:dyDescent="0.25">
      <c r="B34" s="1">
        <v>34</v>
      </c>
      <c r="C34" s="13" t="s">
        <v>276</v>
      </c>
      <c r="F34" s="1" t="str">
        <f>IF(COUNTIF($E$1:$E34,$E34)&gt;1,"XXX","")</f>
        <v/>
      </c>
      <c r="G34" s="15">
        <f t="shared" si="0"/>
        <v>5</v>
      </c>
      <c r="H34" s="15">
        <f t="shared" si="1"/>
        <v>4</v>
      </c>
      <c r="I34" s="15">
        <f t="shared" si="2"/>
        <v>4</v>
      </c>
      <c r="J34" s="15">
        <f t="shared" si="3"/>
        <v>4</v>
      </c>
      <c r="K34" s="15">
        <f t="shared" si="4"/>
        <v>4</v>
      </c>
      <c r="M34" s="1">
        <v>16256</v>
      </c>
      <c r="N34" s="1" t="str">
        <f>IF(COUNTIF('5Var Function'!$BJ$3:'5Var Function'!$BJ$200,$M34)=1,"","XXX")</f>
        <v/>
      </c>
    </row>
    <row r="35" spans="1:14" ht="17.25" thickBot="1" x14ac:dyDescent="0.3">
      <c r="B35" s="50">
        <v>35</v>
      </c>
      <c r="C35" s="51" t="s">
        <v>277</v>
      </c>
      <c r="D35" s="52">
        <v>8</v>
      </c>
      <c r="E35" s="50">
        <v>3200</v>
      </c>
      <c r="F35" s="50" t="str">
        <f>IF(COUNTIF($E$1:$E35,$E35)&gt;1,"XXX","")</f>
        <v/>
      </c>
      <c r="G35" s="53">
        <f t="shared" si="0"/>
        <v>6</v>
      </c>
      <c r="H35" s="53">
        <f t="shared" si="1"/>
        <v>5</v>
      </c>
      <c r="I35" s="53">
        <f t="shared" si="2"/>
        <v>5</v>
      </c>
      <c r="J35" s="53">
        <f t="shared" si="3"/>
        <v>4</v>
      </c>
      <c r="K35" s="53">
        <f t="shared" si="4"/>
        <v>4</v>
      </c>
      <c r="L35" s="51"/>
      <c r="M35" s="50">
        <v>16320</v>
      </c>
      <c r="N35" s="1" t="str">
        <f>IF(COUNTIF('5Var Function'!$BJ$3:'5Var Function'!$BJ$200,$M35)=1,"","XXX")</f>
        <v/>
      </c>
    </row>
    <row r="36" spans="1:14" ht="17.25" thickTop="1" x14ac:dyDescent="0.25">
      <c r="B36" s="1">
        <v>36</v>
      </c>
      <c r="C36" s="13" t="s">
        <v>279</v>
      </c>
      <c r="F36" s="1" t="str">
        <f>IF(COUNTIF($E$1:$E36,$E36)&gt;1,"XXX","")</f>
        <v/>
      </c>
      <c r="G36" s="15">
        <f t="shared" si="0"/>
        <v>5</v>
      </c>
      <c r="H36" s="15">
        <f t="shared" si="1"/>
        <v>5</v>
      </c>
      <c r="I36" s="15">
        <f t="shared" si="2"/>
        <v>5</v>
      </c>
      <c r="J36" s="15">
        <f t="shared" si="3"/>
        <v>5</v>
      </c>
      <c r="K36" s="15">
        <f t="shared" si="4"/>
        <v>4</v>
      </c>
      <c r="M36" s="1">
        <v>31680</v>
      </c>
      <c r="N36" s="1" t="str">
        <f>IF(COUNTIF('5Var Function'!$BJ$3:'5Var Function'!$BJ$200,$M36)=1,"","XXX")</f>
        <v/>
      </c>
    </row>
    <row r="37" spans="1:14" x14ac:dyDescent="0.25">
      <c r="B37" s="1">
        <v>37</v>
      </c>
      <c r="C37" s="13" t="s">
        <v>280</v>
      </c>
      <c r="D37" s="5">
        <v>9</v>
      </c>
      <c r="E37" s="1">
        <v>3600</v>
      </c>
      <c r="F37" s="1" t="str">
        <f>IF(COUNTIF($E$1:$E37,$E37)&gt;1,"XXX","")</f>
        <v/>
      </c>
      <c r="G37" s="15">
        <f t="shared" si="0"/>
        <v>6</v>
      </c>
      <c r="H37" s="15">
        <f t="shared" si="1"/>
        <v>6</v>
      </c>
      <c r="I37" s="15">
        <f t="shared" si="2"/>
        <v>5</v>
      </c>
      <c r="J37" s="15">
        <f t="shared" si="3"/>
        <v>5</v>
      </c>
      <c r="K37" s="15">
        <f t="shared" si="4"/>
        <v>5</v>
      </c>
      <c r="M37" s="1">
        <v>32704</v>
      </c>
      <c r="N37" s="1" t="str">
        <f>IF(COUNTIF('5Var Function'!$BJ$3:'5Var Function'!$BJ$200,$M37)=1,"","XXX")</f>
        <v/>
      </c>
    </row>
    <row r="38" spans="1:14" x14ac:dyDescent="0.25">
      <c r="B38" s="1">
        <v>38</v>
      </c>
      <c r="C38" s="13" t="s">
        <v>282</v>
      </c>
      <c r="D38" s="5">
        <v>10</v>
      </c>
      <c r="E38" s="1">
        <v>4000</v>
      </c>
      <c r="F38" s="1" t="str">
        <f>IF(COUNTIF($E$1:$E38,$E38)&gt;1,"XXX","")</f>
        <v/>
      </c>
      <c r="G38" s="15">
        <f t="shared" si="0"/>
        <v>6</v>
      </c>
      <c r="H38" s="15">
        <f t="shared" si="1"/>
        <v>6</v>
      </c>
      <c r="I38" s="15">
        <f t="shared" si="2"/>
        <v>6</v>
      </c>
      <c r="J38" s="15">
        <f t="shared" si="3"/>
        <v>6</v>
      </c>
      <c r="K38" s="15">
        <f t="shared" si="4"/>
        <v>6</v>
      </c>
      <c r="M38" s="1">
        <v>65472</v>
      </c>
      <c r="N38" s="1" t="str">
        <f>IF(COUNTIF('5Var Function'!$BJ$3:'5Var Function'!$BJ$200,$M38)=1,"","XXX")</f>
        <v/>
      </c>
    </row>
    <row r="39" spans="1:14" x14ac:dyDescent="0.25">
      <c r="A39" s="12" t="s">
        <v>288</v>
      </c>
      <c r="B39" s="1">
        <v>39</v>
      </c>
      <c r="C39" s="13" t="s">
        <v>230</v>
      </c>
      <c r="D39" s="14" t="s">
        <v>237</v>
      </c>
      <c r="E39" s="1">
        <v>420</v>
      </c>
      <c r="F39" s="1" t="str">
        <f>IF(COUNTIF($E$1:$E39,$E39)&gt;1,"XXX","")</f>
        <v/>
      </c>
      <c r="G39" s="15">
        <f t="shared" si="0"/>
        <v>2</v>
      </c>
      <c r="H39" s="15">
        <f t="shared" si="1"/>
        <v>2</v>
      </c>
      <c r="I39" s="15">
        <f t="shared" si="2"/>
        <v>1</v>
      </c>
      <c r="J39" s="15">
        <f t="shared" si="3"/>
        <v>1</v>
      </c>
      <c r="K39" s="15">
        <f t="shared" si="4"/>
        <v>1</v>
      </c>
      <c r="M39" s="1">
        <v>72</v>
      </c>
      <c r="N39" s="1" t="str">
        <f>IF(COUNTIF('5Var Function'!$BJ$3:'5Var Function'!$BJ$200,$M39)=1,"","XXX")</f>
        <v/>
      </c>
    </row>
    <row r="40" spans="1:14" ht="17.25" thickBot="1" x14ac:dyDescent="0.3">
      <c r="B40" s="50">
        <v>40</v>
      </c>
      <c r="C40" s="51" t="s">
        <v>231</v>
      </c>
      <c r="D40" s="52" t="s">
        <v>0</v>
      </c>
      <c r="E40" s="50">
        <v>440</v>
      </c>
      <c r="F40" s="50" t="str">
        <f>IF(COUNTIF($E$1:$E40,$E40)&gt;1,"XXX","")</f>
        <v/>
      </c>
      <c r="G40" s="53">
        <f t="shared" si="0"/>
        <v>3</v>
      </c>
      <c r="H40" s="53">
        <f t="shared" si="1"/>
        <v>2</v>
      </c>
      <c r="I40" s="53">
        <f t="shared" si="2"/>
        <v>2</v>
      </c>
      <c r="J40" s="53">
        <f t="shared" si="3"/>
        <v>2</v>
      </c>
      <c r="K40" s="53">
        <f t="shared" si="4"/>
        <v>2</v>
      </c>
      <c r="L40" s="51"/>
      <c r="M40" s="50">
        <v>88</v>
      </c>
      <c r="N40" s="1" t="str">
        <f>IF(COUNTIF('5Var Function'!$BJ$3:'5Var Function'!$BJ$200,$M40)=1,"","XXX")</f>
        <v/>
      </c>
    </row>
    <row r="41" spans="1:14" ht="17.25" thickTop="1" x14ac:dyDescent="0.25">
      <c r="B41" s="1">
        <v>41</v>
      </c>
      <c r="C41" s="13" t="s">
        <v>232</v>
      </c>
      <c r="D41" s="5" t="s">
        <v>1</v>
      </c>
      <c r="E41" s="1">
        <v>460</v>
      </c>
      <c r="F41" s="1" t="str">
        <f>IF(COUNTIF($E$1:$E41,$E41)&gt;1,"XXX","")</f>
        <v/>
      </c>
      <c r="G41" s="15">
        <f t="shared" si="0"/>
        <v>3</v>
      </c>
      <c r="H41" s="15">
        <f t="shared" si="1"/>
        <v>3</v>
      </c>
      <c r="I41" s="15">
        <f t="shared" si="2"/>
        <v>3</v>
      </c>
      <c r="J41" s="15">
        <f t="shared" si="3"/>
        <v>3</v>
      </c>
      <c r="K41" s="15">
        <f t="shared" si="4"/>
        <v>3</v>
      </c>
      <c r="M41" s="1">
        <v>120</v>
      </c>
      <c r="N41" s="1" t="str">
        <f>IF(COUNTIF('5Var Function'!$BJ$3:'5Var Function'!$BJ$200,$M41)=1,"","XXX")</f>
        <v/>
      </c>
    </row>
    <row r="42" spans="1:14" x14ac:dyDescent="0.25">
      <c r="B42" s="1">
        <v>42</v>
      </c>
      <c r="C42" s="13" t="s">
        <v>233</v>
      </c>
      <c r="D42" s="5" t="s">
        <v>238</v>
      </c>
      <c r="E42" s="1">
        <v>820</v>
      </c>
      <c r="F42" s="1" t="str">
        <f>IF(COUNTIF($E$1:$E42,$E42)&gt;1,"XXX","")</f>
        <v/>
      </c>
      <c r="G42" s="15">
        <f t="shared" si="0"/>
        <v>3</v>
      </c>
      <c r="H42" s="15">
        <f t="shared" si="1"/>
        <v>2</v>
      </c>
      <c r="I42" s="15">
        <f t="shared" si="2"/>
        <v>2</v>
      </c>
      <c r="J42" s="15">
        <f t="shared" si="3"/>
        <v>2</v>
      </c>
      <c r="K42" s="15">
        <f t="shared" si="4"/>
        <v>1</v>
      </c>
      <c r="M42" s="1">
        <v>208</v>
      </c>
      <c r="N42" s="1" t="str">
        <f>IF(COUNTIF('5Var Function'!$BJ$3:'5Var Function'!$BJ$200,$M42)=1,"","XXX")</f>
        <v/>
      </c>
    </row>
    <row r="43" spans="1:14" x14ac:dyDescent="0.25">
      <c r="B43" s="1">
        <v>43</v>
      </c>
      <c r="C43" s="13" t="s">
        <v>247</v>
      </c>
      <c r="F43" s="1" t="str">
        <f>IF(COUNTIF($E$1:$E43,$E43)&gt;1,"XXX","")</f>
        <v/>
      </c>
      <c r="G43" s="15">
        <f t="shared" si="0"/>
        <v>2</v>
      </c>
      <c r="H43" s="15">
        <f t="shared" si="1"/>
        <v>2</v>
      </c>
      <c r="I43" s="15">
        <f t="shared" si="2"/>
        <v>2</v>
      </c>
      <c r="J43" s="15">
        <f t="shared" si="3"/>
        <v>2</v>
      </c>
      <c r="K43" s="15">
        <f t="shared" si="4"/>
        <v>2</v>
      </c>
      <c r="M43" s="1">
        <v>1312</v>
      </c>
      <c r="N43" s="1" t="str">
        <f>IF(COUNTIF('5Var Function'!$BJ$3:'5Var Function'!$BJ$200,$M43)=1,"","XXX")</f>
        <v/>
      </c>
    </row>
    <row r="44" spans="1:14" x14ac:dyDescent="0.25">
      <c r="B44" s="1">
        <v>44</v>
      </c>
      <c r="C44" s="13" t="s">
        <v>234</v>
      </c>
      <c r="D44" s="5" t="s">
        <v>239</v>
      </c>
      <c r="E44" s="1">
        <v>840</v>
      </c>
      <c r="F44" s="1" t="str">
        <f>IF(COUNTIF($E$1:$E44,$E44)&gt;1,"XXX","")</f>
        <v/>
      </c>
      <c r="G44" s="15">
        <f t="shared" si="0"/>
        <v>3</v>
      </c>
      <c r="H44" s="15">
        <f t="shared" si="1"/>
        <v>3</v>
      </c>
      <c r="I44" s="15">
        <f t="shared" si="2"/>
        <v>3</v>
      </c>
      <c r="J44" s="15">
        <f t="shared" si="3"/>
        <v>3</v>
      </c>
      <c r="K44" s="15">
        <f t="shared" si="4"/>
        <v>2</v>
      </c>
      <c r="M44" s="1">
        <v>240</v>
      </c>
      <c r="N44" s="1" t="str">
        <f>IF(COUNTIF('5Var Function'!$BJ$3:'5Var Function'!$BJ$200,$M44)=1,"","XXX")</f>
        <v/>
      </c>
    </row>
    <row r="45" spans="1:14" ht="17.25" thickBot="1" x14ac:dyDescent="0.3">
      <c r="B45" s="50">
        <v>45</v>
      </c>
      <c r="C45" s="51" t="s">
        <v>243</v>
      </c>
      <c r="D45" s="52" t="s">
        <v>240</v>
      </c>
      <c r="E45" s="50">
        <v>1220</v>
      </c>
      <c r="F45" s="50" t="str">
        <f>IF(COUNTIF($E$1:$E45,$E45)&gt;1,"XXX","")</f>
        <v/>
      </c>
      <c r="G45" s="53">
        <f t="shared" si="0"/>
        <v>4</v>
      </c>
      <c r="H45" s="53">
        <f t="shared" si="1"/>
        <v>3</v>
      </c>
      <c r="I45" s="53">
        <f t="shared" si="2"/>
        <v>2</v>
      </c>
      <c r="J45" s="53">
        <f t="shared" si="3"/>
        <v>2</v>
      </c>
      <c r="K45" s="53">
        <f t="shared" si="4"/>
        <v>2</v>
      </c>
      <c r="L45" s="51"/>
      <c r="M45" s="50">
        <v>1232</v>
      </c>
      <c r="N45" s="1" t="str">
        <f>IF(COUNTIF('5Var Function'!$BJ$3:'5Var Function'!$BJ$200,$M45)=1,"","XXX")</f>
        <v/>
      </c>
    </row>
    <row r="46" spans="1:14" ht="17.25" thickTop="1" x14ac:dyDescent="0.25">
      <c r="B46" s="1">
        <v>46</v>
      </c>
      <c r="C46" s="13" t="s">
        <v>236</v>
      </c>
      <c r="D46" s="1"/>
      <c r="F46" s="1" t="str">
        <f>IF(COUNTIF($E$1:$E46,$E46)&gt;1,"XXX","")</f>
        <v/>
      </c>
      <c r="G46" s="15">
        <f t="shared" si="0"/>
        <v>3</v>
      </c>
      <c r="H46" s="15">
        <f t="shared" si="1"/>
        <v>3</v>
      </c>
      <c r="I46" s="15">
        <f t="shared" si="2"/>
        <v>3</v>
      </c>
      <c r="J46" s="15">
        <f t="shared" si="3"/>
        <v>3</v>
      </c>
      <c r="K46" s="15">
        <f t="shared" si="4"/>
        <v>1</v>
      </c>
      <c r="M46" s="1">
        <v>480</v>
      </c>
      <c r="N46" s="1" t="str">
        <f>IF(COUNTIF('5Var Function'!$BJ$3:'5Var Function'!$BJ$200,$M46)=1,"","XXX")</f>
        <v/>
      </c>
    </row>
    <row r="47" spans="1:14" x14ac:dyDescent="0.25">
      <c r="B47" s="1">
        <v>47</v>
      </c>
      <c r="C47" s="13" t="s">
        <v>249</v>
      </c>
      <c r="F47" s="1" t="str">
        <f>IF(COUNTIF($E$1:$E47,$E47)&gt;1,"XXX","")</f>
        <v/>
      </c>
      <c r="G47" s="15">
        <f t="shared" si="0"/>
        <v>3</v>
      </c>
      <c r="H47" s="15">
        <f t="shared" si="1"/>
        <v>3</v>
      </c>
      <c r="I47" s="15">
        <f t="shared" si="2"/>
        <v>3</v>
      </c>
      <c r="J47" s="15">
        <f t="shared" si="3"/>
        <v>2</v>
      </c>
      <c r="K47" s="15">
        <f t="shared" si="4"/>
        <v>2</v>
      </c>
      <c r="M47" s="1">
        <v>1376</v>
      </c>
      <c r="N47" s="1" t="str">
        <f>IF(COUNTIF('5Var Function'!$BJ$3:'5Var Function'!$BJ$200,$M47)=1,"","XXX")</f>
        <v/>
      </c>
    </row>
    <row r="48" spans="1:14" x14ac:dyDescent="0.25">
      <c r="B48" s="1">
        <v>48</v>
      </c>
      <c r="C48" s="13" t="s">
        <v>245</v>
      </c>
      <c r="D48" s="5" t="s">
        <v>244</v>
      </c>
      <c r="E48" s="1">
        <v>1240</v>
      </c>
      <c r="F48" s="1" t="str">
        <f>IF(COUNTIF($E$1:$E48,$E48)&gt;1,"XXX","")</f>
        <v/>
      </c>
      <c r="G48" s="15">
        <f t="shared" si="0"/>
        <v>4</v>
      </c>
      <c r="H48" s="15">
        <f t="shared" si="1"/>
        <v>4</v>
      </c>
      <c r="I48" s="15">
        <f t="shared" si="2"/>
        <v>3</v>
      </c>
      <c r="J48" s="15">
        <f t="shared" si="3"/>
        <v>3</v>
      </c>
      <c r="K48" s="15">
        <f t="shared" si="4"/>
        <v>3</v>
      </c>
      <c r="M48" s="1">
        <v>1264</v>
      </c>
      <c r="N48" s="1" t="str">
        <f>IF(COUNTIF('5Var Function'!$BJ$3:'5Var Function'!$BJ$200,$M48)=1,"","XXX")</f>
        <v/>
      </c>
    </row>
    <row r="49" spans="1:14" x14ac:dyDescent="0.25">
      <c r="B49" s="1">
        <v>49</v>
      </c>
      <c r="C49" s="13" t="s">
        <v>252</v>
      </c>
      <c r="D49" s="5" t="s">
        <v>251</v>
      </c>
      <c r="E49" s="1">
        <v>1620</v>
      </c>
      <c r="F49" s="1" t="str">
        <f>IF(COUNTIF($E$1:$E49,$E49)&gt;1,"XXX","")</f>
        <v/>
      </c>
      <c r="G49" s="15">
        <f t="shared" si="0"/>
        <v>4</v>
      </c>
      <c r="H49" s="15">
        <f t="shared" si="1"/>
        <v>4</v>
      </c>
      <c r="I49" s="15">
        <f t="shared" si="2"/>
        <v>3</v>
      </c>
      <c r="J49" s="15">
        <f t="shared" si="3"/>
        <v>3</v>
      </c>
      <c r="K49" s="15">
        <f t="shared" si="4"/>
        <v>2</v>
      </c>
      <c r="M49" s="1">
        <v>1504</v>
      </c>
      <c r="N49" s="1" t="str">
        <f>IF(COUNTIF('5Var Function'!$BJ$3:'5Var Function'!$BJ$200,$M49)=1,"","XXX")</f>
        <v/>
      </c>
    </row>
    <row r="50" spans="1:14" ht="17.25" thickBot="1" x14ac:dyDescent="0.3">
      <c r="B50" s="50">
        <v>50</v>
      </c>
      <c r="C50" s="51" t="s">
        <v>257</v>
      </c>
      <c r="D50" s="52"/>
      <c r="E50" s="50"/>
      <c r="F50" s="50" t="str">
        <f>IF(COUNTIF($E$1:$E50,$E50)&gt;1,"XXX","")</f>
        <v/>
      </c>
      <c r="G50" s="53">
        <f t="shared" si="0"/>
        <v>4</v>
      </c>
      <c r="H50" s="53">
        <f t="shared" si="1"/>
        <v>3</v>
      </c>
      <c r="I50" s="53">
        <f t="shared" si="2"/>
        <v>3</v>
      </c>
      <c r="J50" s="53">
        <f t="shared" si="3"/>
        <v>3</v>
      </c>
      <c r="K50" s="53">
        <f t="shared" si="4"/>
        <v>3</v>
      </c>
      <c r="L50" s="51"/>
      <c r="M50" s="50">
        <v>3488</v>
      </c>
      <c r="N50" s="1" t="str">
        <f>IF(COUNTIF('5Var Function'!$BJ$3:'5Var Function'!$BJ$200,$M50)=1,"","XXX")</f>
        <v/>
      </c>
    </row>
    <row r="51" spans="1:14" ht="17.25" thickTop="1" x14ac:dyDescent="0.25">
      <c r="B51" s="1">
        <v>51</v>
      </c>
      <c r="C51" s="13" t="s">
        <v>260</v>
      </c>
      <c r="D51" s="5" t="s">
        <v>259</v>
      </c>
      <c r="E51" s="1">
        <v>2020</v>
      </c>
      <c r="F51" s="1" t="str">
        <f>IF(COUNTIF($E$1:$E51,$E51)&gt;1,"XXX","")</f>
        <v/>
      </c>
      <c r="G51" s="15">
        <f t="shared" si="0"/>
        <v>5</v>
      </c>
      <c r="H51" s="15">
        <f t="shared" si="1"/>
        <v>4</v>
      </c>
      <c r="I51" s="15">
        <f t="shared" si="2"/>
        <v>4</v>
      </c>
      <c r="J51" s="15">
        <f t="shared" si="3"/>
        <v>3</v>
      </c>
      <c r="K51" s="15">
        <f t="shared" si="4"/>
        <v>3</v>
      </c>
      <c r="M51" s="1">
        <v>3552</v>
      </c>
      <c r="N51" s="1" t="str">
        <f>IF(COUNTIF('5Var Function'!$BJ$3:'5Var Function'!$BJ$200,$M51)=1,"","XXX")</f>
        <v/>
      </c>
    </row>
    <row r="52" spans="1:14" x14ac:dyDescent="0.25">
      <c r="B52" s="1">
        <v>52</v>
      </c>
      <c r="C52" s="13" t="s">
        <v>270</v>
      </c>
      <c r="D52" s="5" t="s">
        <v>269</v>
      </c>
      <c r="E52" s="1">
        <v>2420</v>
      </c>
      <c r="F52" s="1" t="str">
        <f>IF(COUNTIF($E$1:$E52,$E52)&gt;1,"XXX","")</f>
        <v/>
      </c>
      <c r="G52" s="15">
        <f t="shared" si="0"/>
        <v>6</v>
      </c>
      <c r="H52" s="15">
        <f t="shared" si="1"/>
        <v>4</v>
      </c>
      <c r="I52" s="15">
        <f t="shared" si="2"/>
        <v>4</v>
      </c>
      <c r="J52" s="15">
        <f t="shared" si="3"/>
        <v>4</v>
      </c>
      <c r="K52" s="15">
        <f t="shared" si="4"/>
        <v>4</v>
      </c>
      <c r="M52" s="1">
        <v>11744</v>
      </c>
      <c r="N52" s="1" t="str">
        <f>IF(COUNTIF('5Var Function'!$BJ$3:'5Var Function'!$BJ$200,$M52)=1,"","XXX")</f>
        <v/>
      </c>
    </row>
    <row r="53" spans="1:14" x14ac:dyDescent="0.25">
      <c r="A53" s="12">
        <v>2</v>
      </c>
      <c r="B53" s="1">
        <v>53</v>
      </c>
      <c r="C53" s="13" t="s">
        <v>17</v>
      </c>
      <c r="D53" s="5">
        <v>1</v>
      </c>
      <c r="E53" s="1">
        <v>8000</v>
      </c>
      <c r="F53" s="1" t="str">
        <f>IF(COUNTIF($E$1:$E53,$E53)&gt;1,"XXX","")</f>
        <v/>
      </c>
      <c r="G53" s="15">
        <f t="shared" si="0"/>
        <v>1</v>
      </c>
      <c r="H53" s="15">
        <f t="shared" si="1"/>
        <v>1</v>
      </c>
      <c r="I53" s="15">
        <f t="shared" si="2"/>
        <v>0</v>
      </c>
      <c r="J53" s="15">
        <f t="shared" si="3"/>
        <v>0</v>
      </c>
      <c r="K53" s="15">
        <f t="shared" si="4"/>
        <v>0</v>
      </c>
      <c r="M53" s="1">
        <v>65536</v>
      </c>
      <c r="N53" s="1" t="str">
        <f>IF(COUNTIF('5Var Function'!$BJ$3:'5Var Function'!$BJ$200,$M53)=1,"","XXX")</f>
        <v/>
      </c>
    </row>
    <row r="54" spans="1:14" x14ac:dyDescent="0.25">
      <c r="B54" s="1">
        <v>54</v>
      </c>
      <c r="C54" s="13" t="s">
        <v>304</v>
      </c>
      <c r="D54" s="5">
        <v>2</v>
      </c>
      <c r="E54" s="1">
        <v>16000</v>
      </c>
      <c r="F54" s="1" t="str">
        <f>IF(COUNTIF($E$1:$E54,$E54)&gt;1,"XXX","")</f>
        <v/>
      </c>
      <c r="G54" s="15">
        <f t="shared" si="0"/>
        <v>2</v>
      </c>
      <c r="H54" s="15">
        <f t="shared" si="1"/>
        <v>1</v>
      </c>
      <c r="I54" s="15">
        <f t="shared" si="2"/>
        <v>1</v>
      </c>
      <c r="J54" s="15">
        <f t="shared" si="3"/>
        <v>0</v>
      </c>
      <c r="K54" s="15">
        <f t="shared" si="4"/>
        <v>0</v>
      </c>
      <c r="M54" s="1">
        <v>196608</v>
      </c>
      <c r="N54" s="1" t="str">
        <f>IF(COUNTIF('5Var Function'!$BJ$3:'5Var Function'!$BJ$200,$M54)=1,"","XXX")</f>
        <v/>
      </c>
    </row>
    <row r="55" spans="1:14" ht="17.25" thickBot="1" x14ac:dyDescent="0.3">
      <c r="B55" s="50">
        <v>55</v>
      </c>
      <c r="C55" s="51" t="s">
        <v>335</v>
      </c>
      <c r="D55" s="52"/>
      <c r="E55" s="50"/>
      <c r="F55" s="50" t="str">
        <f>IF(COUNTIF($E$1:$E55,$E55)&gt;1,"XXX","")</f>
        <v/>
      </c>
      <c r="G55" s="53">
        <f t="shared" si="0"/>
        <v>1</v>
      </c>
      <c r="H55" s="53">
        <f t="shared" si="1"/>
        <v>1</v>
      </c>
      <c r="I55" s="53">
        <f t="shared" si="2"/>
        <v>1</v>
      </c>
      <c r="J55" s="53">
        <f t="shared" si="3"/>
        <v>1</v>
      </c>
      <c r="K55" s="53">
        <f t="shared" si="4"/>
        <v>0</v>
      </c>
      <c r="L55" s="51"/>
      <c r="M55" s="50">
        <v>786432</v>
      </c>
      <c r="N55" s="1" t="str">
        <f>IF(COUNTIF('5Var Function'!$BJ$3:'5Var Function'!$BJ$200,$M55)=1,"","XXX")</f>
        <v/>
      </c>
    </row>
    <row r="56" spans="1:14" ht="17.25" thickTop="1" x14ac:dyDescent="0.25">
      <c r="B56" s="1">
        <v>56</v>
      </c>
      <c r="C56" s="13" t="s">
        <v>328</v>
      </c>
      <c r="D56" s="5">
        <v>3</v>
      </c>
      <c r="E56" s="1">
        <v>24000</v>
      </c>
      <c r="F56" s="1" t="str">
        <f>IF(COUNTIF($E$1:$E56,$E56)&gt;1,"XXX","")</f>
        <v/>
      </c>
      <c r="G56" s="15">
        <f t="shared" si="0"/>
        <v>3</v>
      </c>
      <c r="H56" s="15">
        <f t="shared" si="1"/>
        <v>1</v>
      </c>
      <c r="I56" s="15">
        <f t="shared" si="2"/>
        <v>1</v>
      </c>
      <c r="J56" s="15">
        <f t="shared" si="3"/>
        <v>1</v>
      </c>
      <c r="K56" s="15">
        <f t="shared" si="4"/>
        <v>0</v>
      </c>
      <c r="M56" s="1">
        <v>720896</v>
      </c>
      <c r="N56" s="1" t="str">
        <f>IF(COUNTIF('5Var Function'!$BJ$3:'5Var Function'!$BJ$200,$M56)=1,"","XXX")</f>
        <v/>
      </c>
    </row>
    <row r="57" spans="1:14" x14ac:dyDescent="0.25">
      <c r="B57" s="1">
        <v>57</v>
      </c>
      <c r="C57" s="13" t="s">
        <v>321</v>
      </c>
      <c r="D57" s="1"/>
      <c r="F57" s="1" t="str">
        <f>IF(COUNTIF($E$1:$E57,$E57)&gt;1,"XXX","")</f>
        <v/>
      </c>
      <c r="G57" s="15">
        <f t="shared" si="0"/>
        <v>2</v>
      </c>
      <c r="H57" s="15">
        <f t="shared" si="1"/>
        <v>2</v>
      </c>
      <c r="I57" s="15">
        <f t="shared" si="2"/>
        <v>2</v>
      </c>
      <c r="J57" s="15">
        <f t="shared" si="3"/>
        <v>0</v>
      </c>
      <c r="K57" s="15">
        <f t="shared" si="4"/>
        <v>0</v>
      </c>
      <c r="M57" s="1">
        <v>458752</v>
      </c>
      <c r="N57" s="1" t="str">
        <f>IF(COUNTIF('5Var Function'!$BJ$3:'5Var Function'!$BJ$200,$M57)=1,"","XXX")</f>
        <v/>
      </c>
    </row>
    <row r="58" spans="1:14" x14ac:dyDescent="0.25">
      <c r="B58" s="1">
        <v>58</v>
      </c>
      <c r="C58" s="13" t="s">
        <v>336</v>
      </c>
      <c r="F58" s="1" t="str">
        <f>IF(COUNTIF($E$1:$E58,$E58)&gt;1,"XXX","")</f>
        <v/>
      </c>
      <c r="G58" s="15">
        <f t="shared" si="0"/>
        <v>2</v>
      </c>
      <c r="H58" s="15">
        <f t="shared" si="1"/>
        <v>2</v>
      </c>
      <c r="I58" s="15">
        <f t="shared" si="2"/>
        <v>1</v>
      </c>
      <c r="J58" s="15">
        <f t="shared" si="3"/>
        <v>1</v>
      </c>
      <c r="K58" s="15">
        <f t="shared" si="4"/>
        <v>0</v>
      </c>
      <c r="M58" s="1">
        <v>851968</v>
      </c>
      <c r="N58" s="1" t="str">
        <f>IF(COUNTIF('5Var Function'!$BJ$3:'5Var Function'!$BJ$200,$M58)=1,"","XXX")</f>
        <v/>
      </c>
    </row>
    <row r="59" spans="1:14" x14ac:dyDescent="0.25">
      <c r="B59" s="1">
        <v>59</v>
      </c>
      <c r="C59" s="13" t="s">
        <v>368</v>
      </c>
      <c r="F59" s="1" t="str">
        <f>IF(COUNTIF($E$1:$E59,$E59)&gt;1,"XXX","")</f>
        <v/>
      </c>
      <c r="G59" s="15">
        <f t="shared" si="0"/>
        <v>2</v>
      </c>
      <c r="H59" s="15">
        <f t="shared" si="1"/>
        <v>1</v>
      </c>
      <c r="I59" s="15">
        <f t="shared" si="2"/>
        <v>1</v>
      </c>
      <c r="J59" s="15">
        <f t="shared" si="3"/>
        <v>1</v>
      </c>
      <c r="K59" s="15">
        <f t="shared" si="4"/>
        <v>1</v>
      </c>
      <c r="M59" s="2">
        <v>4980736</v>
      </c>
      <c r="N59" s="1" t="str">
        <f>IF(COUNTIF('5Var Function'!$BJ$3:'5Var Function'!$BJ$200,$M59)=1,"","XXX")</f>
        <v/>
      </c>
    </row>
    <row r="60" spans="1:14" ht="17.25" thickBot="1" x14ac:dyDescent="0.3">
      <c r="B60" s="50">
        <v>60</v>
      </c>
      <c r="C60" s="51" t="s">
        <v>361</v>
      </c>
      <c r="D60" s="52">
        <v>4</v>
      </c>
      <c r="E60" s="50">
        <v>32000</v>
      </c>
      <c r="F60" s="50" t="str">
        <f>IF(COUNTIF($E$1:$E60,$E60)&gt;1,"XXX","")</f>
        <v/>
      </c>
      <c r="G60" s="53">
        <f t="shared" si="0"/>
        <v>4</v>
      </c>
      <c r="H60" s="53">
        <f t="shared" si="1"/>
        <v>1</v>
      </c>
      <c r="I60" s="53">
        <f t="shared" si="2"/>
        <v>1</v>
      </c>
      <c r="J60" s="53">
        <f t="shared" si="3"/>
        <v>1</v>
      </c>
      <c r="K60" s="53">
        <f t="shared" si="4"/>
        <v>1</v>
      </c>
      <c r="L60" s="51"/>
      <c r="M60" s="54">
        <v>4915200</v>
      </c>
      <c r="N60" s="1" t="str">
        <f>IF(COUNTIF('5Var Function'!$BJ$3:'5Var Function'!$BJ$200,$M60)=1,"","XXX")</f>
        <v/>
      </c>
    </row>
    <row r="61" spans="1:14" ht="17.25" thickTop="1" x14ac:dyDescent="0.25">
      <c r="B61" s="1">
        <v>61</v>
      </c>
      <c r="C61" s="13" t="s">
        <v>339</v>
      </c>
      <c r="D61" s="1"/>
      <c r="F61" s="1" t="str">
        <f>IF(COUNTIF($E$1:$E61,$E61)&gt;1,"XXX","")</f>
        <v/>
      </c>
      <c r="G61" s="15">
        <f t="shared" si="0"/>
        <v>3</v>
      </c>
      <c r="H61" s="15">
        <f t="shared" si="1"/>
        <v>2</v>
      </c>
      <c r="I61" s="15">
        <f t="shared" si="2"/>
        <v>2</v>
      </c>
      <c r="J61" s="15">
        <f t="shared" si="3"/>
        <v>1</v>
      </c>
      <c r="K61" s="15">
        <f t="shared" si="4"/>
        <v>0</v>
      </c>
      <c r="M61" s="1">
        <v>983040</v>
      </c>
      <c r="N61" s="1" t="str">
        <f>IF(COUNTIF('5Var Function'!$BJ$3:'5Var Function'!$BJ$200,$M61)=1,"","XXX")</f>
        <v/>
      </c>
    </row>
    <row r="62" spans="1:14" x14ac:dyDescent="0.25">
      <c r="B62" s="1">
        <v>62</v>
      </c>
      <c r="C62" s="13" t="s">
        <v>369</v>
      </c>
      <c r="F62" s="1" t="str">
        <f>IF(COUNTIF($E$1:$E62,$E62)&gt;1,"XXX","")</f>
        <v/>
      </c>
      <c r="G62" s="15">
        <f t="shared" si="0"/>
        <v>3</v>
      </c>
      <c r="H62" s="15">
        <f t="shared" si="1"/>
        <v>2</v>
      </c>
      <c r="I62" s="15">
        <f t="shared" si="2"/>
        <v>1</v>
      </c>
      <c r="J62" s="15">
        <f t="shared" si="3"/>
        <v>1</v>
      </c>
      <c r="K62" s="15">
        <f t="shared" si="4"/>
        <v>1</v>
      </c>
      <c r="M62" s="2">
        <v>5046272</v>
      </c>
      <c r="N62" s="1" t="str">
        <f>IF(COUNTIF('5Var Function'!$BJ$3:'5Var Function'!$BJ$200,$M62)=1,"","XXX")</f>
        <v/>
      </c>
    </row>
    <row r="63" spans="1:14" x14ac:dyDescent="0.25">
      <c r="B63" s="1">
        <v>63</v>
      </c>
      <c r="C63" s="13" t="s">
        <v>347</v>
      </c>
      <c r="F63" s="1" t="str">
        <f>IF(COUNTIF($E$1:$E63,$E63)&gt;1,"XXX","")</f>
        <v/>
      </c>
      <c r="G63" s="15">
        <f t="shared" si="0"/>
        <v>2</v>
      </c>
      <c r="H63" s="15">
        <f t="shared" si="1"/>
        <v>2</v>
      </c>
      <c r="I63" s="15">
        <f t="shared" si="2"/>
        <v>2</v>
      </c>
      <c r="J63" s="15">
        <f t="shared" si="3"/>
        <v>2</v>
      </c>
      <c r="K63" s="15">
        <f t="shared" si="4"/>
        <v>0</v>
      </c>
      <c r="M63" s="2">
        <v>1966080</v>
      </c>
      <c r="N63" s="1" t="str">
        <f>IF(COUNTIF('5Var Function'!$BJ$3:'5Var Function'!$BJ$200,$M63)=1,"","XXX")</f>
        <v/>
      </c>
    </row>
    <row r="64" spans="1:14" x14ac:dyDescent="0.25">
      <c r="B64" s="1">
        <v>64</v>
      </c>
      <c r="C64" s="13" t="s">
        <v>373</v>
      </c>
      <c r="F64" s="1" t="str">
        <f>IF(COUNTIF($E$1:$E64,$E64)&gt;1,"XXX","")</f>
        <v/>
      </c>
      <c r="G64" s="15">
        <f t="shared" si="0"/>
        <v>2</v>
      </c>
      <c r="H64" s="15">
        <f t="shared" si="1"/>
        <v>2</v>
      </c>
      <c r="I64" s="15">
        <f t="shared" si="2"/>
        <v>2</v>
      </c>
      <c r="J64" s="15">
        <f t="shared" si="3"/>
        <v>1</v>
      </c>
      <c r="K64" s="15">
        <f t="shared" si="4"/>
        <v>1</v>
      </c>
      <c r="L64" s="13" t="s">
        <v>454</v>
      </c>
      <c r="M64" s="2">
        <v>5636096</v>
      </c>
      <c r="N64" s="1" t="str">
        <f>IF(COUNTIF('5Var Function'!$BJ$3:'5Var Function'!$BJ$200,$M64)=1,"","XXX")</f>
        <v/>
      </c>
    </row>
    <row r="65" spans="2:14" ht="17.25" thickBot="1" x14ac:dyDescent="0.3">
      <c r="B65" s="50">
        <v>65</v>
      </c>
      <c r="C65" s="51" t="s">
        <v>406</v>
      </c>
      <c r="D65" s="52"/>
      <c r="E65" s="50"/>
      <c r="F65" s="50" t="str">
        <f>IF(COUNTIF($E$1:$E65,$E65)&gt;1,"XXX","")</f>
        <v/>
      </c>
      <c r="G65" s="53">
        <f t="shared" si="0"/>
        <v>2</v>
      </c>
      <c r="H65" s="53">
        <f t="shared" si="1"/>
        <v>2</v>
      </c>
      <c r="I65" s="53">
        <f t="shared" si="2"/>
        <v>2</v>
      </c>
      <c r="J65" s="53">
        <f t="shared" si="3"/>
        <v>1</v>
      </c>
      <c r="K65" s="53">
        <f t="shared" si="4"/>
        <v>1</v>
      </c>
      <c r="L65" s="51" t="s">
        <v>455</v>
      </c>
      <c r="M65" s="54">
        <v>34013184</v>
      </c>
      <c r="N65" s="1" t="str">
        <f>IF(COUNTIF('5Var Function'!$BJ$3:'5Var Function'!$BJ$200,$M65)=1,"","XXX")</f>
        <v/>
      </c>
    </row>
    <row r="66" spans="2:14" ht="17.25" thickTop="1" x14ac:dyDescent="0.25">
      <c r="B66" s="1">
        <v>66</v>
      </c>
      <c r="C66" s="13" t="s">
        <v>370</v>
      </c>
      <c r="D66" s="5">
        <v>5</v>
      </c>
      <c r="E66" s="1">
        <v>40000</v>
      </c>
      <c r="F66" s="1" t="str">
        <f>IF(COUNTIF($E$1:$E66,$E66)&gt;1,"XXX","")</f>
        <v/>
      </c>
      <c r="G66" s="15">
        <f t="shared" si="0"/>
        <v>4</v>
      </c>
      <c r="H66" s="15">
        <f t="shared" si="1"/>
        <v>2</v>
      </c>
      <c r="I66" s="15">
        <f t="shared" si="2"/>
        <v>2</v>
      </c>
      <c r="J66" s="15">
        <f t="shared" si="3"/>
        <v>1</v>
      </c>
      <c r="K66" s="15">
        <f t="shared" si="4"/>
        <v>1</v>
      </c>
      <c r="M66" s="2">
        <v>5177344</v>
      </c>
      <c r="N66" s="1" t="str">
        <f>IF(COUNTIF('5Var Function'!$BJ$3:'5Var Function'!$BJ$200,$M66)=1,"","XXX")</f>
        <v/>
      </c>
    </row>
    <row r="67" spans="2:14" x14ac:dyDescent="0.25">
      <c r="B67" s="1">
        <v>67</v>
      </c>
      <c r="C67" s="13" t="s">
        <v>349</v>
      </c>
      <c r="D67" s="1"/>
      <c r="F67" s="1" t="str">
        <f>IF(COUNTIF($E$1:$E67,$E67)&gt;1,"XXX","")</f>
        <v/>
      </c>
      <c r="G67" s="15">
        <f t="shared" ref="G67:G134" si="5">LEN($C67)-LEN(SUBSTITUTE($C67,"E",""))</f>
        <v>3</v>
      </c>
      <c r="H67" s="15">
        <f t="shared" ref="H67:H134" si="6">LEN($C67)-LEN(SUBSTITUTE($C67,"D",""))</f>
        <v>3</v>
      </c>
      <c r="I67" s="15">
        <f t="shared" ref="I67:I134" si="7">LEN($C67)-LEN(SUBSTITUTE($C67,"C",""))</f>
        <v>2</v>
      </c>
      <c r="J67" s="15">
        <f t="shared" ref="J67:J134" si="8">LEN($C67)-LEN(SUBSTITUTE($C67,"B",""))</f>
        <v>2</v>
      </c>
      <c r="K67" s="15">
        <f t="shared" ref="K67:K134" si="9">LEN($C67)-LEN(SUBSTITUTE($C67,"A",""))</f>
        <v>0</v>
      </c>
      <c r="M67" s="2">
        <v>2031616</v>
      </c>
      <c r="N67" s="1" t="str">
        <f>IF(COUNTIF('5Var Function'!$BJ$3:'5Var Function'!$BJ$200,$M67)=1,"","XXX")</f>
        <v/>
      </c>
    </row>
    <row r="68" spans="2:14" x14ac:dyDescent="0.25">
      <c r="B68" s="1">
        <v>68</v>
      </c>
      <c r="C68" s="13" t="s">
        <v>374</v>
      </c>
      <c r="F68" s="1" t="str">
        <f>IF(COUNTIF($E$1:$E68,$E68)&gt;1,"XXX","")</f>
        <v/>
      </c>
      <c r="G68" s="15">
        <f t="shared" si="5"/>
        <v>3</v>
      </c>
      <c r="H68" s="15">
        <f t="shared" si="6"/>
        <v>3</v>
      </c>
      <c r="I68" s="15">
        <f t="shared" si="7"/>
        <v>2</v>
      </c>
      <c r="J68" s="15">
        <f t="shared" si="8"/>
        <v>1</v>
      </c>
      <c r="K68" s="15">
        <f t="shared" si="9"/>
        <v>1</v>
      </c>
      <c r="M68" s="2">
        <v>5701632</v>
      </c>
      <c r="N68" s="1" t="str">
        <f>IF(COUNTIF('5Var Function'!$BJ$3:'5Var Function'!$BJ$200,$M68)=1,"","XXX")</f>
        <v/>
      </c>
    </row>
    <row r="69" spans="2:14" x14ac:dyDescent="0.25">
      <c r="B69" s="1">
        <v>69</v>
      </c>
      <c r="C69" s="13" t="s">
        <v>375</v>
      </c>
      <c r="F69" s="1" t="str">
        <f>IF(COUNTIF($E$1:$E69,$E69)&gt;1,"XXX","")</f>
        <v/>
      </c>
      <c r="G69" s="15">
        <f t="shared" si="5"/>
        <v>3</v>
      </c>
      <c r="H69" s="15">
        <f t="shared" si="6"/>
        <v>2</v>
      </c>
      <c r="I69" s="15">
        <f t="shared" si="7"/>
        <v>2</v>
      </c>
      <c r="J69" s="15">
        <f t="shared" si="8"/>
        <v>2</v>
      </c>
      <c r="K69" s="15">
        <f t="shared" si="9"/>
        <v>1</v>
      </c>
      <c r="L69" s="13" t="s">
        <v>456</v>
      </c>
      <c r="M69" s="2">
        <v>6160384</v>
      </c>
      <c r="N69" s="1" t="str">
        <f>IF(COUNTIF('5Var Function'!$BJ$3:'5Var Function'!$BJ$200,$M69)=1,"","XXX")</f>
        <v/>
      </c>
    </row>
    <row r="70" spans="2:14" ht="17.25" thickBot="1" x14ac:dyDescent="0.3">
      <c r="B70" s="50">
        <v>70</v>
      </c>
      <c r="C70" s="51" t="s">
        <v>407</v>
      </c>
      <c r="D70" s="52"/>
      <c r="E70" s="50"/>
      <c r="F70" s="50" t="str">
        <f>IF(COUNTIF($E$1:$E70,$E70)&gt;1,"XXX","")</f>
        <v/>
      </c>
      <c r="G70" s="53">
        <f t="shared" si="5"/>
        <v>3</v>
      </c>
      <c r="H70" s="53">
        <f t="shared" si="6"/>
        <v>2</v>
      </c>
      <c r="I70" s="53">
        <f t="shared" si="7"/>
        <v>2</v>
      </c>
      <c r="J70" s="53">
        <f t="shared" si="8"/>
        <v>2</v>
      </c>
      <c r="K70" s="53">
        <f t="shared" si="9"/>
        <v>1</v>
      </c>
      <c r="L70" s="51" t="s">
        <v>457</v>
      </c>
      <c r="M70" s="54">
        <v>34537472</v>
      </c>
      <c r="N70" s="1" t="str">
        <f>IF(COUNTIF('5Var Function'!$BJ$3:'5Var Function'!$BJ$200,$M70)=1,"","XXX")</f>
        <v/>
      </c>
    </row>
    <row r="71" spans="2:14" ht="17.25" thickTop="1" x14ac:dyDescent="0.25">
      <c r="B71" s="1">
        <v>71</v>
      </c>
      <c r="C71" s="13" t="s">
        <v>392</v>
      </c>
      <c r="F71" s="1" t="str">
        <f>IF(COUNTIF($E$1:$E71,$E71)&gt;1,"XXX","")</f>
        <v/>
      </c>
      <c r="G71" s="15">
        <f t="shared" si="5"/>
        <v>2</v>
      </c>
      <c r="H71" s="15">
        <f t="shared" si="6"/>
        <v>2</v>
      </c>
      <c r="I71" s="15">
        <f t="shared" si="7"/>
        <v>2</v>
      </c>
      <c r="J71" s="15">
        <f t="shared" si="8"/>
        <v>2</v>
      </c>
      <c r="K71" s="15">
        <f t="shared" si="9"/>
        <v>2</v>
      </c>
      <c r="M71" s="2">
        <v>15466496</v>
      </c>
      <c r="N71" s="1" t="str">
        <f>IF(COUNTIF('5Var Function'!$BJ$3:'5Var Function'!$BJ$200,$M71)=1,"","XXX")</f>
        <v/>
      </c>
    </row>
    <row r="72" spans="2:14" x14ac:dyDescent="0.25">
      <c r="B72" s="1">
        <v>72</v>
      </c>
      <c r="C72" s="13" t="s">
        <v>376</v>
      </c>
      <c r="D72" s="5">
        <v>6</v>
      </c>
      <c r="E72" s="1">
        <v>48000</v>
      </c>
      <c r="F72" s="1" t="str">
        <f>IF(COUNTIF($E$1:$E72,$E72)&gt;1,"XXX","")</f>
        <v/>
      </c>
      <c r="G72" s="15">
        <f t="shared" si="5"/>
        <v>4</v>
      </c>
      <c r="H72" s="15">
        <f t="shared" si="6"/>
        <v>3</v>
      </c>
      <c r="I72" s="15">
        <f t="shared" si="7"/>
        <v>2</v>
      </c>
      <c r="J72" s="15">
        <f t="shared" si="8"/>
        <v>2</v>
      </c>
      <c r="K72" s="15">
        <f t="shared" si="9"/>
        <v>1</v>
      </c>
      <c r="M72" s="2">
        <v>6225920</v>
      </c>
      <c r="N72" s="1" t="str">
        <f>IF(COUNTIF('5Var Function'!$BJ$3:'5Var Function'!$BJ$200,$M72)=1,"","XXX")</f>
        <v/>
      </c>
    </row>
    <row r="73" spans="2:14" x14ac:dyDescent="0.25">
      <c r="B73" s="1">
        <v>73</v>
      </c>
      <c r="C73" s="13" t="s">
        <v>391</v>
      </c>
      <c r="F73" s="1" t="str">
        <f>IF(COUNTIF($E$1:$E73,$E73)&gt;1,"XXX","")</f>
        <v/>
      </c>
      <c r="G73" s="15">
        <f t="shared" si="5"/>
        <v>4</v>
      </c>
      <c r="H73" s="15">
        <f t="shared" si="6"/>
        <v>2</v>
      </c>
      <c r="I73" s="15">
        <f t="shared" si="7"/>
        <v>2</v>
      </c>
      <c r="J73" s="15">
        <f t="shared" si="8"/>
        <v>2</v>
      </c>
      <c r="K73" s="15">
        <f t="shared" si="9"/>
        <v>2</v>
      </c>
      <c r="M73" s="2">
        <v>15400960</v>
      </c>
      <c r="N73" s="1" t="str">
        <f>IF(COUNTIF('5Var Function'!$BJ$3:'5Var Function'!$BJ$200,$M73)=1,"","XXX")</f>
        <v/>
      </c>
    </row>
    <row r="74" spans="2:14" x14ac:dyDescent="0.25">
      <c r="B74" s="1">
        <v>74</v>
      </c>
      <c r="C74" s="13" t="s">
        <v>357</v>
      </c>
      <c r="D74" s="1"/>
      <c r="F74" s="1" t="str">
        <f>IF(COUNTIF($E$1:$E74,$E74)&gt;1,"XXX","")</f>
        <v/>
      </c>
      <c r="G74" s="15">
        <f t="shared" si="5"/>
        <v>3</v>
      </c>
      <c r="H74" s="15">
        <f t="shared" si="6"/>
        <v>3</v>
      </c>
      <c r="I74" s="15">
        <f t="shared" si="7"/>
        <v>3</v>
      </c>
      <c r="J74" s="15">
        <f t="shared" si="8"/>
        <v>3</v>
      </c>
      <c r="K74" s="15">
        <f t="shared" si="9"/>
        <v>0</v>
      </c>
      <c r="M74" s="2">
        <v>4128768</v>
      </c>
      <c r="N74" s="1" t="str">
        <f>IF(COUNTIF('5Var Function'!$BJ$3:'5Var Function'!$BJ$200,$M74)=1,"","XXX")</f>
        <v/>
      </c>
    </row>
    <row r="75" spans="2:14" ht="17.25" thickBot="1" x14ac:dyDescent="0.3">
      <c r="B75" s="50">
        <v>75</v>
      </c>
      <c r="C75" s="51" t="s">
        <v>378</v>
      </c>
      <c r="D75" s="52"/>
      <c r="E75" s="50"/>
      <c r="F75" s="50" t="str">
        <f>IF(COUNTIF($E$1:$E75,$E75)&gt;1,"XXX","")</f>
        <v/>
      </c>
      <c r="G75" s="53">
        <f t="shared" si="5"/>
        <v>3</v>
      </c>
      <c r="H75" s="53">
        <f t="shared" si="6"/>
        <v>3</v>
      </c>
      <c r="I75" s="53">
        <f t="shared" si="7"/>
        <v>3</v>
      </c>
      <c r="J75" s="53">
        <f t="shared" si="8"/>
        <v>2</v>
      </c>
      <c r="K75" s="53">
        <f t="shared" si="9"/>
        <v>1</v>
      </c>
      <c r="L75" s="51"/>
      <c r="M75" s="54">
        <v>7798784</v>
      </c>
      <c r="N75" s="1" t="str">
        <f>IF(COUNTIF('5Var Function'!$BJ$3:'5Var Function'!$BJ$200,$M75)=1,"","XXX")</f>
        <v/>
      </c>
    </row>
    <row r="76" spans="2:14" ht="17.25" thickTop="1" x14ac:dyDescent="0.25">
      <c r="B76" s="1">
        <v>76</v>
      </c>
      <c r="C76" s="13" t="s">
        <v>388</v>
      </c>
      <c r="F76" s="1" t="str">
        <f>IF(COUNTIF($E$1:$E76,$E76)&gt;1,"XXX","")</f>
        <v/>
      </c>
      <c r="G76" s="15">
        <f t="shared" si="5"/>
        <v>3</v>
      </c>
      <c r="H76" s="15">
        <f t="shared" si="6"/>
        <v>3</v>
      </c>
      <c r="I76" s="15">
        <f t="shared" si="7"/>
        <v>2</v>
      </c>
      <c r="J76" s="15">
        <f t="shared" si="8"/>
        <v>2</v>
      </c>
      <c r="K76" s="15">
        <f t="shared" si="9"/>
        <v>2</v>
      </c>
      <c r="L76" s="13" t="s">
        <v>459</v>
      </c>
      <c r="M76" s="2">
        <v>14548992</v>
      </c>
      <c r="N76" s="1" t="str">
        <f>IF(COUNTIF('5Var Function'!$BJ$3:'5Var Function'!$BJ$200,$M76)=1,"","XXX")</f>
        <v/>
      </c>
    </row>
    <row r="77" spans="2:14" x14ac:dyDescent="0.25">
      <c r="B77" s="1">
        <v>77</v>
      </c>
      <c r="C77" s="13" t="s">
        <v>408</v>
      </c>
      <c r="F77" s="1" t="str">
        <f>IF(COUNTIF($E$1:$E77,$E77)&gt;1,"XXX","")</f>
        <v/>
      </c>
      <c r="G77" s="15">
        <f t="shared" si="5"/>
        <v>3</v>
      </c>
      <c r="H77" s="15">
        <f t="shared" si="6"/>
        <v>3</v>
      </c>
      <c r="I77" s="15">
        <f t="shared" si="7"/>
        <v>2</v>
      </c>
      <c r="J77" s="15">
        <f t="shared" si="8"/>
        <v>2</v>
      </c>
      <c r="K77" s="15">
        <f t="shared" si="9"/>
        <v>2</v>
      </c>
      <c r="L77" s="13" t="s">
        <v>458</v>
      </c>
      <c r="M77" s="2">
        <v>42926080</v>
      </c>
      <c r="N77" s="1" t="str">
        <f>IF(COUNTIF('5Var Function'!$BJ$3:'5Var Function'!$BJ$200,$M77)=1,"","XXX")</f>
        <v/>
      </c>
    </row>
    <row r="78" spans="2:14" x14ac:dyDescent="0.25">
      <c r="B78" s="1">
        <v>78</v>
      </c>
      <c r="C78" s="13" t="s">
        <v>389</v>
      </c>
      <c r="D78" s="5">
        <v>7</v>
      </c>
      <c r="E78" s="1">
        <v>56000</v>
      </c>
      <c r="F78" s="1" t="str">
        <f>IF(COUNTIF($E$1:$E78,$E78)&gt;1,"XXX","")</f>
        <v/>
      </c>
      <c r="G78" s="15">
        <f t="shared" si="5"/>
        <v>4</v>
      </c>
      <c r="H78" s="15">
        <f t="shared" si="6"/>
        <v>4</v>
      </c>
      <c r="I78" s="15">
        <f t="shared" si="7"/>
        <v>2</v>
      </c>
      <c r="J78" s="15">
        <f t="shared" si="8"/>
        <v>2</v>
      </c>
      <c r="K78" s="15">
        <f t="shared" si="9"/>
        <v>2</v>
      </c>
      <c r="M78" s="2">
        <v>14614528</v>
      </c>
      <c r="N78" s="1" t="str">
        <f>IF(COUNTIF('5Var Function'!$BJ$3:'5Var Function'!$BJ$200,$M78)=1,"","XXX")</f>
        <v/>
      </c>
    </row>
    <row r="79" spans="2:14" x14ac:dyDescent="0.25">
      <c r="B79" s="1">
        <v>79</v>
      </c>
      <c r="C79" s="13" t="s">
        <v>379</v>
      </c>
      <c r="D79" s="1"/>
      <c r="F79" s="1" t="str">
        <f>IF(COUNTIF($E$1:$E79,$E79)&gt;1,"XXX","")</f>
        <v/>
      </c>
      <c r="G79" s="15">
        <f t="shared" si="5"/>
        <v>4</v>
      </c>
      <c r="H79" s="15">
        <f t="shared" si="6"/>
        <v>3</v>
      </c>
      <c r="I79" s="15">
        <f t="shared" si="7"/>
        <v>3</v>
      </c>
      <c r="J79" s="15">
        <f t="shared" si="8"/>
        <v>3</v>
      </c>
      <c r="K79" s="15">
        <f t="shared" si="9"/>
        <v>1</v>
      </c>
      <c r="M79" s="2">
        <v>8323072</v>
      </c>
      <c r="N79" s="1" t="str">
        <f>IF(COUNTIF('5Var Function'!$BJ$3:'5Var Function'!$BJ$200,$M79)=1,"","XXX")</f>
        <v/>
      </c>
    </row>
    <row r="80" spans="2:14" ht="17.25" thickBot="1" x14ac:dyDescent="0.3">
      <c r="B80" s="50">
        <v>80</v>
      </c>
      <c r="C80" s="51" t="s">
        <v>393</v>
      </c>
      <c r="D80" s="52"/>
      <c r="E80" s="50"/>
      <c r="F80" s="50" t="str">
        <f>IF(COUNTIF($E$1:$E80,$E80)&gt;1,"XXX","")</f>
        <v/>
      </c>
      <c r="G80" s="53">
        <f t="shared" si="5"/>
        <v>4</v>
      </c>
      <c r="H80" s="53">
        <f t="shared" si="6"/>
        <v>3</v>
      </c>
      <c r="I80" s="53">
        <f t="shared" si="7"/>
        <v>3</v>
      </c>
      <c r="J80" s="53">
        <f t="shared" si="8"/>
        <v>2</v>
      </c>
      <c r="K80" s="53">
        <f t="shared" si="9"/>
        <v>2</v>
      </c>
      <c r="L80" s="51"/>
      <c r="M80" s="54">
        <v>15663104</v>
      </c>
      <c r="N80" s="1" t="str">
        <f>IF(COUNTIF('5Var Function'!$BJ$3:'5Var Function'!$BJ$200,$M80)=1,"","XXX")</f>
        <v/>
      </c>
    </row>
    <row r="81" spans="1:14" ht="17.25" thickTop="1" x14ac:dyDescent="0.25">
      <c r="B81" s="1">
        <v>81</v>
      </c>
      <c r="C81" s="13" t="s">
        <v>394</v>
      </c>
      <c r="F81" s="1" t="str">
        <f>IF(COUNTIF($E$1:$E81,$E81)&gt;1,"XXX","")</f>
        <v/>
      </c>
      <c r="G81" s="15">
        <f t="shared" si="5"/>
        <v>3</v>
      </c>
      <c r="H81" s="15">
        <f t="shared" si="6"/>
        <v>3</v>
      </c>
      <c r="I81" s="15">
        <f t="shared" si="7"/>
        <v>3</v>
      </c>
      <c r="J81" s="15">
        <f t="shared" si="8"/>
        <v>3</v>
      </c>
      <c r="K81" s="15">
        <f t="shared" si="9"/>
        <v>2</v>
      </c>
      <c r="M81" s="2">
        <v>16646144</v>
      </c>
      <c r="N81" s="1" t="str">
        <f>IF(COUNTIF('5Var Function'!$BJ$3:'5Var Function'!$BJ$200,$M81)=1,"","XXX")</f>
        <v/>
      </c>
    </row>
    <row r="82" spans="1:14" x14ac:dyDescent="0.25">
      <c r="B82" s="1">
        <v>82</v>
      </c>
      <c r="C82" s="13" t="s">
        <v>395</v>
      </c>
      <c r="D82" s="5">
        <v>8</v>
      </c>
      <c r="E82" s="1">
        <v>64000</v>
      </c>
      <c r="F82" s="1" t="str">
        <f>IF(COUNTIF($E$1:$E82,$E82)&gt;1,"XXX","")</f>
        <v/>
      </c>
      <c r="G82" s="15">
        <f t="shared" si="5"/>
        <v>4</v>
      </c>
      <c r="H82" s="15">
        <f t="shared" si="6"/>
        <v>4</v>
      </c>
      <c r="I82" s="15">
        <f t="shared" si="7"/>
        <v>3</v>
      </c>
      <c r="J82" s="15">
        <f t="shared" si="8"/>
        <v>3</v>
      </c>
      <c r="K82" s="15">
        <f t="shared" si="9"/>
        <v>2</v>
      </c>
      <c r="M82" s="2">
        <v>16711680</v>
      </c>
      <c r="N82" s="1" t="str">
        <f>IF(COUNTIF('5Var Function'!$BJ$3:'5Var Function'!$BJ$200,$M82)=1,"","XXX")</f>
        <v/>
      </c>
    </row>
    <row r="83" spans="1:14" x14ac:dyDescent="0.25">
      <c r="B83" s="1">
        <v>83</v>
      </c>
      <c r="C83" s="13" t="s">
        <v>400</v>
      </c>
      <c r="F83" s="1" t="str">
        <f>IF(COUNTIF($E$1:$E83,$E83)&gt;1,"XXX","")</f>
        <v/>
      </c>
      <c r="G83" s="15">
        <f t="shared" si="5"/>
        <v>4</v>
      </c>
      <c r="H83" s="15">
        <f t="shared" si="6"/>
        <v>3</v>
      </c>
      <c r="I83" s="15">
        <f t="shared" si="7"/>
        <v>3</v>
      </c>
      <c r="J83" s="15">
        <f t="shared" si="8"/>
        <v>3</v>
      </c>
      <c r="K83" s="15">
        <f t="shared" si="9"/>
        <v>3</v>
      </c>
      <c r="M83" s="2">
        <v>33226752</v>
      </c>
      <c r="N83" s="1" t="str">
        <f>IF(COUNTIF('5Var Function'!$BJ$3:'5Var Function'!$BJ$200,$M83)=1,"","XXX")</f>
        <v/>
      </c>
    </row>
    <row r="84" spans="1:14" x14ac:dyDescent="0.25">
      <c r="B84" s="1">
        <v>84</v>
      </c>
      <c r="C84" s="13" t="s">
        <v>401</v>
      </c>
      <c r="D84" s="5">
        <v>9</v>
      </c>
      <c r="E84" s="1">
        <v>72000</v>
      </c>
      <c r="F84" s="1" t="str">
        <f>IF(COUNTIF($E$1:$E84,$E84)&gt;1,"XXX","")</f>
        <v/>
      </c>
      <c r="G84" s="15">
        <f t="shared" si="5"/>
        <v>4</v>
      </c>
      <c r="H84" s="15">
        <f t="shared" si="6"/>
        <v>4</v>
      </c>
      <c r="I84" s="15">
        <f t="shared" si="7"/>
        <v>4</v>
      </c>
      <c r="J84" s="15">
        <f t="shared" si="8"/>
        <v>3</v>
      </c>
      <c r="K84" s="15">
        <f t="shared" si="9"/>
        <v>3</v>
      </c>
      <c r="M84" s="2">
        <v>33488896</v>
      </c>
      <c r="N84" s="1" t="str">
        <f>IF(COUNTIF('5Var Function'!$BJ$3:'5Var Function'!$BJ$200,$M84)=1,"","XXX")</f>
        <v/>
      </c>
    </row>
    <row r="85" spans="1:14" ht="17.25" thickBot="1" x14ac:dyDescent="0.3">
      <c r="B85" s="50">
        <v>85</v>
      </c>
      <c r="C85" s="51" t="s">
        <v>409</v>
      </c>
      <c r="D85" s="52">
        <v>10</v>
      </c>
      <c r="E85" s="50">
        <v>80000</v>
      </c>
      <c r="F85" s="50" t="str">
        <f>IF(COUNTIF($E$1:$E85,$E85)&gt;1,"XXX","")</f>
        <v/>
      </c>
      <c r="G85" s="53">
        <f t="shared" si="5"/>
        <v>4</v>
      </c>
      <c r="H85" s="53">
        <f t="shared" si="6"/>
        <v>4</v>
      </c>
      <c r="I85" s="53">
        <f t="shared" si="7"/>
        <v>4</v>
      </c>
      <c r="J85" s="53">
        <f t="shared" si="8"/>
        <v>4</v>
      </c>
      <c r="K85" s="53">
        <f t="shared" si="9"/>
        <v>4</v>
      </c>
      <c r="L85" s="51"/>
      <c r="M85" s="54">
        <v>67043328</v>
      </c>
      <c r="N85" s="1" t="str">
        <f>IF(COUNTIF('5Var Function'!$BJ$3:'5Var Function'!$BJ$200,$M85)=1,"","XXX")</f>
        <v/>
      </c>
    </row>
    <row r="86" spans="1:14" ht="17.25" thickTop="1" x14ac:dyDescent="0.25">
      <c r="A86" s="12" t="s">
        <v>284</v>
      </c>
      <c r="B86" s="1">
        <v>86</v>
      </c>
      <c r="C86" s="13" t="s">
        <v>285</v>
      </c>
      <c r="D86" s="5" t="s">
        <v>237</v>
      </c>
      <c r="E86" s="1">
        <v>8020</v>
      </c>
      <c r="F86" s="1" t="str">
        <f>IF(COUNTIF($E$1:$E86,$E86)&gt;1,"XXX","")</f>
        <v/>
      </c>
      <c r="G86" s="15">
        <f t="shared" si="5"/>
        <v>2</v>
      </c>
      <c r="H86" s="15">
        <f t="shared" si="6"/>
        <v>1</v>
      </c>
      <c r="I86" s="15">
        <f t="shared" si="7"/>
        <v>1</v>
      </c>
      <c r="J86" s="15">
        <f t="shared" si="8"/>
        <v>1</v>
      </c>
      <c r="K86" s="15">
        <f t="shared" si="9"/>
        <v>1</v>
      </c>
      <c r="M86" s="1">
        <v>65552</v>
      </c>
      <c r="N86" s="1" t="str">
        <f>IF(COUNTIF('5Var Function'!$BJ$3:'5Var Function'!$BJ$200,$M86)=1,"","XXX")</f>
        <v/>
      </c>
    </row>
    <row r="87" spans="1:14" x14ac:dyDescent="0.25">
      <c r="B87" s="1">
        <v>87</v>
      </c>
      <c r="C87" s="13" t="s">
        <v>286</v>
      </c>
      <c r="D87" s="5" t="s">
        <v>0</v>
      </c>
      <c r="E87" s="1">
        <v>8040</v>
      </c>
      <c r="F87" s="1" t="str">
        <f>IF(COUNTIF($E$1:$E87,$E87)&gt;1,"XXX","")</f>
        <v/>
      </c>
      <c r="G87" s="15">
        <f t="shared" si="5"/>
        <v>2</v>
      </c>
      <c r="H87" s="15">
        <f t="shared" si="6"/>
        <v>2</v>
      </c>
      <c r="I87" s="15">
        <f t="shared" si="7"/>
        <v>2</v>
      </c>
      <c r="J87" s="15">
        <f t="shared" si="8"/>
        <v>2</v>
      </c>
      <c r="K87" s="15">
        <f t="shared" si="9"/>
        <v>2</v>
      </c>
      <c r="M87" s="1">
        <v>65584</v>
      </c>
      <c r="N87" s="1" t="str">
        <f>IF(COUNTIF('5Var Function'!$BJ$3:'5Var Function'!$BJ$200,$M87)=1,"","XXX")</f>
        <v/>
      </c>
    </row>
    <row r="88" spans="1:14" x14ac:dyDescent="0.25">
      <c r="B88" s="1">
        <v>88</v>
      </c>
      <c r="C88" s="13" t="s">
        <v>305</v>
      </c>
      <c r="D88" s="5" t="s">
        <v>238</v>
      </c>
      <c r="E88" s="1">
        <v>16020</v>
      </c>
      <c r="F88" s="1" t="str">
        <f>IF(COUNTIF($E$1:$E88,$E88)&gt;1,"XXX","")</f>
        <v/>
      </c>
      <c r="G88" s="15">
        <f t="shared" si="5"/>
        <v>2</v>
      </c>
      <c r="H88" s="15">
        <f t="shared" si="6"/>
        <v>2</v>
      </c>
      <c r="I88" s="15">
        <f t="shared" si="7"/>
        <v>2</v>
      </c>
      <c r="J88" s="15">
        <f t="shared" si="8"/>
        <v>1</v>
      </c>
      <c r="K88" s="15">
        <f t="shared" si="9"/>
        <v>1</v>
      </c>
      <c r="M88" s="1">
        <v>196640</v>
      </c>
      <c r="N88" s="1" t="str">
        <f>IF(COUNTIF('5Var Function'!$BJ$3:'5Var Function'!$BJ$200,$M88)=1,"","XXX")</f>
        <v/>
      </c>
    </row>
    <row r="89" spans="1:14" x14ac:dyDescent="0.25">
      <c r="B89" s="1">
        <v>89</v>
      </c>
      <c r="C89" s="13" t="s">
        <v>329</v>
      </c>
      <c r="D89" s="5" t="s">
        <v>240</v>
      </c>
      <c r="E89" s="1">
        <v>24020</v>
      </c>
      <c r="F89" s="1" t="str">
        <f>IF(COUNTIF($E$1:$E89,$E89)&gt;1,"XXX","")</f>
        <v/>
      </c>
      <c r="G89" s="15">
        <f t="shared" si="5"/>
        <v>3</v>
      </c>
      <c r="H89" s="15">
        <f t="shared" si="6"/>
        <v>2</v>
      </c>
      <c r="I89" s="15">
        <f t="shared" si="7"/>
        <v>2</v>
      </c>
      <c r="J89" s="15">
        <f t="shared" si="8"/>
        <v>2</v>
      </c>
      <c r="K89" s="15">
        <f t="shared" si="9"/>
        <v>1</v>
      </c>
      <c r="M89" s="1">
        <v>720928</v>
      </c>
      <c r="N89" s="1" t="str">
        <f>IF(COUNTIF('5Var Function'!$BJ$3:'5Var Function'!$BJ$200,$M89)=1,"","XXX")</f>
        <v/>
      </c>
    </row>
    <row r="90" spans="1:14" ht="17.25" thickBot="1" x14ac:dyDescent="0.3">
      <c r="B90" s="50">
        <v>90</v>
      </c>
      <c r="C90" s="51" t="s">
        <v>362</v>
      </c>
      <c r="D90" s="52" t="s">
        <v>251</v>
      </c>
      <c r="E90" s="50">
        <v>32020</v>
      </c>
      <c r="F90" s="50" t="str">
        <f>IF(COUNTIF($E$1:$E90,$E90)&gt;1,"XXX","")</f>
        <v/>
      </c>
      <c r="G90" s="53">
        <f t="shared" si="5"/>
        <v>4</v>
      </c>
      <c r="H90" s="53">
        <f t="shared" si="6"/>
        <v>2</v>
      </c>
      <c r="I90" s="53">
        <f t="shared" si="7"/>
        <v>2</v>
      </c>
      <c r="J90" s="53">
        <f t="shared" si="8"/>
        <v>2</v>
      </c>
      <c r="K90" s="53">
        <f t="shared" si="9"/>
        <v>2</v>
      </c>
      <c r="L90" s="51"/>
      <c r="M90" s="54">
        <v>4915232</v>
      </c>
      <c r="N90" s="1" t="str">
        <f>IF(COUNTIF('5Var Function'!$BJ$3:'5Var Function'!$BJ$200,$M90)=1,"","XXX")</f>
        <v/>
      </c>
    </row>
    <row r="91" spans="1:14" ht="17.25" thickTop="1" x14ac:dyDescent="0.25">
      <c r="A91" s="12" t="s">
        <v>287</v>
      </c>
      <c r="B91" s="1">
        <v>91</v>
      </c>
      <c r="C91" s="13" t="s">
        <v>289</v>
      </c>
      <c r="D91" s="5" t="s">
        <v>237</v>
      </c>
      <c r="E91" s="1">
        <v>8400</v>
      </c>
      <c r="F91" s="1" t="str">
        <f>IF(COUNTIF($E$1:$E91,$E91)&gt;1,"XXX","")</f>
        <v/>
      </c>
      <c r="G91" s="15">
        <f t="shared" si="5"/>
        <v>2</v>
      </c>
      <c r="H91" s="15">
        <f t="shared" si="6"/>
        <v>1</v>
      </c>
      <c r="I91" s="15">
        <f t="shared" si="7"/>
        <v>1</v>
      </c>
      <c r="J91" s="15">
        <f t="shared" si="8"/>
        <v>1</v>
      </c>
      <c r="K91" s="15">
        <f t="shared" si="9"/>
        <v>0</v>
      </c>
      <c r="M91" s="1">
        <v>65792</v>
      </c>
      <c r="N91" s="1" t="str">
        <f>IF(COUNTIF('5Var Function'!$BJ$3:'5Var Function'!$BJ$200,$M91)=1,"","XXX")</f>
        <v/>
      </c>
    </row>
    <row r="92" spans="1:14" x14ac:dyDescent="0.25">
      <c r="B92" s="1">
        <v>92</v>
      </c>
      <c r="C92" s="13" t="s">
        <v>298</v>
      </c>
      <c r="F92" s="1" t="str">
        <f>IF(COUNTIF($E$1:$E92,$E92)&gt;1,"XXX","")</f>
        <v/>
      </c>
      <c r="G92" s="15">
        <f t="shared" si="5"/>
        <v>1</v>
      </c>
      <c r="H92" s="15">
        <f t="shared" si="6"/>
        <v>1</v>
      </c>
      <c r="I92" s="15">
        <f t="shared" si="7"/>
        <v>1</v>
      </c>
      <c r="J92" s="15">
        <f t="shared" si="8"/>
        <v>1</v>
      </c>
      <c r="K92" s="15">
        <f t="shared" si="9"/>
        <v>1</v>
      </c>
      <c r="M92" s="1">
        <v>98304</v>
      </c>
      <c r="N92" s="1" t="str">
        <f>IF(COUNTIF('5Var Function'!$BJ$3:'5Var Function'!$BJ$200,$M92)=1,"","XXX")</f>
        <v/>
      </c>
    </row>
    <row r="93" spans="1:14" x14ac:dyDescent="0.25">
      <c r="B93" s="1">
        <v>93</v>
      </c>
      <c r="C93" s="13" t="s">
        <v>299</v>
      </c>
      <c r="D93" s="5" t="s">
        <v>0</v>
      </c>
      <c r="E93" s="1">
        <v>8800</v>
      </c>
      <c r="F93" s="1" t="str">
        <f>IF(COUNTIF($E$1:$E93,$E93)&gt;1,"XXX","")</f>
        <v/>
      </c>
      <c r="G93" s="15">
        <f t="shared" si="5"/>
        <v>3</v>
      </c>
      <c r="H93" s="15">
        <f t="shared" si="6"/>
        <v>2</v>
      </c>
      <c r="I93" s="15">
        <f t="shared" si="7"/>
        <v>1</v>
      </c>
      <c r="J93" s="15">
        <f t="shared" si="8"/>
        <v>1</v>
      </c>
      <c r="K93" s="15">
        <f t="shared" si="9"/>
        <v>1</v>
      </c>
      <c r="M93" s="1">
        <v>132224</v>
      </c>
      <c r="N93" s="1" t="str">
        <f>IF(COUNTIF('5Var Function'!$BJ$3:'5Var Function'!$BJ$200,$M93)=1,"","XXX")</f>
        <v/>
      </c>
    </row>
    <row r="94" spans="1:14" x14ac:dyDescent="0.25">
      <c r="B94" s="1">
        <v>94</v>
      </c>
      <c r="C94" s="13" t="s">
        <v>293</v>
      </c>
      <c r="D94" s="1"/>
      <c r="F94" s="1" t="str">
        <f>IF(COUNTIF($E$1:$E94,$E94)&gt;1,"XXX","")</f>
        <v/>
      </c>
      <c r="G94" s="15">
        <f t="shared" si="5"/>
        <v>2</v>
      </c>
      <c r="H94" s="15">
        <f t="shared" si="6"/>
        <v>2</v>
      </c>
      <c r="I94" s="15">
        <f t="shared" si="7"/>
        <v>2</v>
      </c>
      <c r="J94" s="15">
        <f t="shared" si="8"/>
        <v>2</v>
      </c>
      <c r="K94" s="15">
        <f t="shared" si="9"/>
        <v>0</v>
      </c>
      <c r="M94" s="1">
        <v>66304</v>
      </c>
      <c r="N94" s="1" t="str">
        <f>IF(COUNTIF('5Var Function'!$BJ$3:'5Var Function'!$BJ$200,$M94)=1,"","XXX")</f>
        <v/>
      </c>
    </row>
    <row r="95" spans="1:14" ht="17.25" thickBot="1" x14ac:dyDescent="0.3">
      <c r="B95" s="50">
        <v>95</v>
      </c>
      <c r="C95" s="51" t="s">
        <v>294</v>
      </c>
      <c r="D95" s="52"/>
      <c r="E95" s="50"/>
      <c r="F95" s="50" t="str">
        <f>IF(COUNTIF($E$1:$E95,$E95)&gt;1,"XXX","")</f>
        <v/>
      </c>
      <c r="G95" s="53">
        <f t="shared" si="5"/>
        <v>2</v>
      </c>
      <c r="H95" s="53">
        <f t="shared" si="6"/>
        <v>2</v>
      </c>
      <c r="I95" s="53">
        <f t="shared" si="7"/>
        <v>2</v>
      </c>
      <c r="J95" s="53">
        <f t="shared" si="8"/>
        <v>1</v>
      </c>
      <c r="K95" s="53">
        <f t="shared" si="9"/>
        <v>1</v>
      </c>
      <c r="L95" s="51" t="s">
        <v>460</v>
      </c>
      <c r="M95" s="50">
        <v>69888</v>
      </c>
      <c r="N95" s="1" t="str">
        <f>IF(COUNTIF('5Var Function'!$BJ$3:'5Var Function'!$BJ$200,$M95)=1,"","XXX")</f>
        <v/>
      </c>
    </row>
    <row r="96" spans="1:14" ht="17.25" thickTop="1" x14ac:dyDescent="0.25">
      <c r="B96" s="1">
        <v>96</v>
      </c>
      <c r="C96" s="13" t="s">
        <v>326</v>
      </c>
      <c r="F96" s="1" t="str">
        <f>IF(COUNTIF($E$1:$E96,$E96)&gt;1,"XXX","")</f>
        <v/>
      </c>
      <c r="G96" s="15">
        <f t="shared" si="5"/>
        <v>2</v>
      </c>
      <c r="H96" s="15">
        <f t="shared" si="6"/>
        <v>2</v>
      </c>
      <c r="I96" s="15">
        <f t="shared" si="7"/>
        <v>2</v>
      </c>
      <c r="J96" s="15">
        <f t="shared" si="8"/>
        <v>1</v>
      </c>
      <c r="K96" s="15">
        <f t="shared" si="9"/>
        <v>1</v>
      </c>
      <c r="L96" s="13" t="s">
        <v>461</v>
      </c>
      <c r="M96" s="1">
        <v>528448</v>
      </c>
      <c r="N96" s="1" t="str">
        <f>IF(COUNTIF('5Var Function'!$BJ$3:'5Var Function'!$BJ$200,$M96)=1,"","XXX")</f>
        <v/>
      </c>
    </row>
    <row r="97" spans="2:14" x14ac:dyDescent="0.25">
      <c r="B97" s="1">
        <v>97</v>
      </c>
      <c r="C97" s="13" t="s">
        <v>302</v>
      </c>
      <c r="D97" s="5" t="s">
        <v>1</v>
      </c>
      <c r="E97" s="1">
        <v>9200</v>
      </c>
      <c r="F97" s="1" t="str">
        <f>IF(COUNTIF($E$1:$E97,$E97)&gt;1,"XXX","")</f>
        <v/>
      </c>
      <c r="G97" s="15">
        <f t="shared" si="5"/>
        <v>3</v>
      </c>
      <c r="H97" s="15">
        <f t="shared" si="6"/>
        <v>3</v>
      </c>
      <c r="I97" s="15">
        <f t="shared" si="7"/>
        <v>2</v>
      </c>
      <c r="J97" s="15">
        <f t="shared" si="8"/>
        <v>2</v>
      </c>
      <c r="K97" s="15">
        <f t="shared" si="9"/>
        <v>1</v>
      </c>
      <c r="L97" s="13" t="s">
        <v>464</v>
      </c>
      <c r="M97" s="1">
        <v>132736</v>
      </c>
      <c r="N97" s="1" t="str">
        <f>IF(COUNTIF('5Var Function'!$BJ$3:'5Var Function'!$BJ$200,$M97)=1,"","XXX")</f>
        <v/>
      </c>
    </row>
    <row r="98" spans="2:14" x14ac:dyDescent="0.25">
      <c r="B98" s="1">
        <v>98</v>
      </c>
      <c r="C98" s="13" t="s">
        <v>351</v>
      </c>
      <c r="F98" s="1" t="str">
        <f>IF(COUNTIF($E$1:$E98,$E98)&gt;1,"XXX","")</f>
        <v/>
      </c>
      <c r="G98" s="15">
        <f t="shared" si="5"/>
        <v>3</v>
      </c>
      <c r="H98" s="15">
        <f t="shared" si="6"/>
        <v>3</v>
      </c>
      <c r="I98" s="15">
        <f t="shared" si="7"/>
        <v>2</v>
      </c>
      <c r="J98" s="15">
        <f t="shared" si="8"/>
        <v>2</v>
      </c>
      <c r="K98" s="15">
        <f t="shared" si="9"/>
        <v>1</v>
      </c>
      <c r="L98" s="13" t="s">
        <v>465</v>
      </c>
      <c r="M98" s="2">
        <v>2098368</v>
      </c>
      <c r="N98" s="1" t="str">
        <f>IF(COUNTIF('5Var Function'!$BJ$3:'5Var Function'!$BJ$200,$M98)=1,"","XXX")</f>
        <v/>
      </c>
    </row>
    <row r="99" spans="2:14" x14ac:dyDescent="0.25">
      <c r="B99" s="1">
        <v>99</v>
      </c>
      <c r="C99" s="13" t="s">
        <v>467</v>
      </c>
      <c r="F99" s="1" t="str">
        <f>IF(COUNTIF($E$1:$E99,$E99)&gt;1,"XXX","")</f>
        <v/>
      </c>
      <c r="G99" s="15">
        <f t="shared" si="5"/>
        <v>3</v>
      </c>
      <c r="H99" s="15">
        <f t="shared" si="6"/>
        <v>3</v>
      </c>
      <c r="I99" s="15">
        <f t="shared" si="7"/>
        <v>2</v>
      </c>
      <c r="J99" s="15">
        <f t="shared" si="8"/>
        <v>2</v>
      </c>
      <c r="K99" s="15">
        <f t="shared" si="9"/>
        <v>1</v>
      </c>
      <c r="L99" s="13" t="s">
        <v>468</v>
      </c>
      <c r="M99" s="2">
        <v>8389056</v>
      </c>
      <c r="N99" s="1" t="str">
        <f>IF(COUNTIF('5Var Function'!$BJ$3:'5Var Function'!$BJ$200,$M99)=1,"","XXX")</f>
        <v/>
      </c>
    </row>
    <row r="100" spans="2:14" ht="17.25" thickBot="1" x14ac:dyDescent="0.3">
      <c r="B100" s="50">
        <v>100</v>
      </c>
      <c r="C100" s="51" t="s">
        <v>521</v>
      </c>
      <c r="D100" s="52"/>
      <c r="E100" s="50"/>
      <c r="F100" s="50" t="str">
        <f>IF(COUNTIF($E$1:$E100,$E100)&gt;1,"XXX","")</f>
        <v/>
      </c>
      <c r="G100" s="53">
        <f t="shared" si="5"/>
        <v>3</v>
      </c>
      <c r="H100" s="53">
        <f t="shared" si="6"/>
        <v>2</v>
      </c>
      <c r="I100" s="53">
        <f t="shared" si="7"/>
        <v>2</v>
      </c>
      <c r="J100" s="53">
        <f t="shared" si="8"/>
        <v>2</v>
      </c>
      <c r="K100" s="53">
        <f t="shared" si="9"/>
        <v>2</v>
      </c>
      <c r="L100" s="51" t="s">
        <v>463</v>
      </c>
      <c r="M100" s="50">
        <v>76288</v>
      </c>
      <c r="N100" s="1" t="str">
        <f>IF(COUNTIF('5Var Function'!$BJ$3:'5Var Function'!$BJ$200,$M100)=1,"","XXX")</f>
        <v/>
      </c>
    </row>
    <row r="101" spans="2:14" ht="17.25" thickTop="1" x14ac:dyDescent="0.25">
      <c r="B101" s="1">
        <v>101</v>
      </c>
      <c r="C101" s="13" t="s">
        <v>316</v>
      </c>
      <c r="F101" s="1" t="str">
        <f>IF(COUNTIF($E$1:$E101,$E101)&gt;1,"XXX","")</f>
        <v/>
      </c>
      <c r="G101" s="15">
        <f t="shared" si="5"/>
        <v>3</v>
      </c>
      <c r="H101" s="15">
        <f t="shared" si="6"/>
        <v>2</v>
      </c>
      <c r="I101" s="15">
        <f t="shared" si="7"/>
        <v>2</v>
      </c>
      <c r="J101" s="15">
        <f t="shared" si="8"/>
        <v>2</v>
      </c>
      <c r="K101" s="15">
        <f t="shared" si="9"/>
        <v>2</v>
      </c>
      <c r="L101" s="13" t="s">
        <v>462</v>
      </c>
      <c r="M101" s="1">
        <v>272512</v>
      </c>
      <c r="N101" s="1" t="str">
        <f>IF(COUNTIF('5Var Function'!$BJ$3:'5Var Function'!$BJ$200,$M101)=1,"","XXX")</f>
        <v/>
      </c>
    </row>
    <row r="102" spans="2:14" x14ac:dyDescent="0.25">
      <c r="B102" s="1">
        <v>102</v>
      </c>
      <c r="C102" s="13" t="s">
        <v>358</v>
      </c>
      <c r="D102" s="5" t="s">
        <v>2</v>
      </c>
      <c r="E102" s="1">
        <v>9600</v>
      </c>
      <c r="F102" s="1" t="str">
        <f>IF(COUNTIF($E$1:$E102,$E102)&gt;1,"XXX","")</f>
        <v/>
      </c>
      <c r="G102" s="15">
        <f t="shared" si="5"/>
        <v>4</v>
      </c>
      <c r="H102" s="15">
        <f t="shared" si="6"/>
        <v>3</v>
      </c>
      <c r="I102" s="15">
        <f t="shared" si="7"/>
        <v>3</v>
      </c>
      <c r="J102" s="15">
        <f t="shared" si="8"/>
        <v>3</v>
      </c>
      <c r="K102" s="15">
        <f t="shared" si="9"/>
        <v>1</v>
      </c>
      <c r="M102" s="2">
        <v>4195264</v>
      </c>
      <c r="N102" s="1" t="str">
        <f>IF(COUNTIF('5Var Function'!$BJ$3:'5Var Function'!$BJ$200,$M102)=1,"","XXX")</f>
        <v/>
      </c>
    </row>
    <row r="103" spans="2:14" x14ac:dyDescent="0.25">
      <c r="B103" s="1">
        <v>103</v>
      </c>
      <c r="C103" s="13" t="s">
        <v>315</v>
      </c>
      <c r="F103" s="1" t="str">
        <f>IF(COUNTIF($E$1:$E103,$E103)&gt;1,"XXX","")</f>
        <v/>
      </c>
      <c r="G103" s="15">
        <f t="shared" si="5"/>
        <v>4</v>
      </c>
      <c r="H103" s="15">
        <f t="shared" si="6"/>
        <v>3</v>
      </c>
      <c r="I103" s="15">
        <f t="shared" si="7"/>
        <v>3</v>
      </c>
      <c r="J103" s="15">
        <f t="shared" si="8"/>
        <v>2</v>
      </c>
      <c r="K103" s="15">
        <f t="shared" si="9"/>
        <v>2</v>
      </c>
      <c r="L103" s="13" t="s">
        <v>469</v>
      </c>
      <c r="M103" s="1">
        <v>265600</v>
      </c>
      <c r="N103" s="1" t="str">
        <f>IF(COUNTIF('5Var Function'!$BJ$3:'5Var Function'!$BJ$200,$M103)=1,"","XXX")</f>
        <v/>
      </c>
    </row>
    <row r="104" spans="2:14" x14ac:dyDescent="0.25">
      <c r="B104" s="1">
        <v>104</v>
      </c>
      <c r="C104" s="13" t="s">
        <v>352</v>
      </c>
      <c r="F104" s="1" t="str">
        <f>IF(COUNTIF($E$1:$E104,$E104)&gt;1,"XXX","")</f>
        <v/>
      </c>
      <c r="G104" s="15">
        <f t="shared" si="5"/>
        <v>4</v>
      </c>
      <c r="H104" s="15">
        <f t="shared" si="6"/>
        <v>3</v>
      </c>
      <c r="I104" s="15">
        <f t="shared" si="7"/>
        <v>3</v>
      </c>
      <c r="J104" s="15">
        <f t="shared" si="8"/>
        <v>2</v>
      </c>
      <c r="K104" s="15">
        <f t="shared" si="9"/>
        <v>2</v>
      </c>
      <c r="L104" s="13" t="s">
        <v>470</v>
      </c>
      <c r="M104" s="2">
        <v>2100416</v>
      </c>
      <c r="N104" s="1" t="str">
        <f>IF(COUNTIF('5Var Function'!$BJ$3:'5Var Function'!$BJ$200,$M104)=1,"","XXX")</f>
        <v/>
      </c>
    </row>
    <row r="105" spans="2:14" ht="17.25" thickBot="1" x14ac:dyDescent="0.3">
      <c r="B105" s="50">
        <v>105</v>
      </c>
      <c r="C105" s="51" t="s">
        <v>295</v>
      </c>
      <c r="D105" s="50"/>
      <c r="E105" s="50"/>
      <c r="F105" s="50" t="str">
        <f>IF(COUNTIF($E$1:$E105,$E105)&gt;1,"XXX","")</f>
        <v/>
      </c>
      <c r="G105" s="53">
        <f t="shared" si="5"/>
        <v>3</v>
      </c>
      <c r="H105" s="53">
        <f t="shared" si="6"/>
        <v>3</v>
      </c>
      <c r="I105" s="53">
        <f t="shared" si="7"/>
        <v>3</v>
      </c>
      <c r="J105" s="53">
        <f t="shared" si="8"/>
        <v>3</v>
      </c>
      <c r="K105" s="53">
        <f t="shared" si="9"/>
        <v>2</v>
      </c>
      <c r="L105" s="51" t="s">
        <v>474</v>
      </c>
      <c r="M105" s="50">
        <v>78592</v>
      </c>
      <c r="N105" s="1" t="str">
        <f>IF(COUNTIF('5Var Function'!$BJ$3:'5Var Function'!$BJ$200,$M105)=1,"","XXX")</f>
        <v/>
      </c>
    </row>
    <row r="106" spans="2:14" ht="17.25" thickTop="1" x14ac:dyDescent="0.25">
      <c r="B106" s="1">
        <v>106</v>
      </c>
      <c r="C106" s="13" t="s">
        <v>472</v>
      </c>
      <c r="D106" s="1"/>
      <c r="F106" s="1" t="str">
        <f>IF(COUNTIF($E$1:$E106,$E106)&gt;1,"XXX","")</f>
        <v/>
      </c>
      <c r="G106" s="15">
        <f t="shared" si="5"/>
        <v>3</v>
      </c>
      <c r="H106" s="15">
        <f t="shared" si="6"/>
        <v>3</v>
      </c>
      <c r="I106" s="15">
        <f t="shared" si="7"/>
        <v>3</v>
      </c>
      <c r="J106" s="15">
        <f t="shared" si="8"/>
        <v>3</v>
      </c>
      <c r="K106" s="15">
        <f t="shared" si="9"/>
        <v>2</v>
      </c>
      <c r="L106" s="13" t="s">
        <v>473</v>
      </c>
      <c r="M106" s="2">
        <v>4227776</v>
      </c>
      <c r="N106" s="1" t="str">
        <f>IF(COUNTIF('5Var Function'!$BJ$3:'5Var Function'!$BJ$200,$M106)=1,"","XXX")</f>
        <v/>
      </c>
    </row>
    <row r="107" spans="2:14" x14ac:dyDescent="0.25">
      <c r="B107" s="1">
        <v>107</v>
      </c>
      <c r="C107" s="13" t="s">
        <v>317</v>
      </c>
      <c r="D107" s="5" t="s">
        <v>3</v>
      </c>
      <c r="E107" s="1">
        <v>10000</v>
      </c>
      <c r="F107" s="1" t="str">
        <f>IF(COUNTIF($E$1:$E107,$E107)&gt;1,"XXX","")</f>
        <v/>
      </c>
      <c r="G107" s="15">
        <f t="shared" si="5"/>
        <v>5</v>
      </c>
      <c r="H107" s="15">
        <f t="shared" si="6"/>
        <v>3</v>
      </c>
      <c r="I107" s="15">
        <f t="shared" si="7"/>
        <v>3</v>
      </c>
      <c r="J107" s="15">
        <f t="shared" si="8"/>
        <v>3</v>
      </c>
      <c r="K107" s="15">
        <f t="shared" si="9"/>
        <v>3</v>
      </c>
      <c r="M107" s="1">
        <v>273792</v>
      </c>
      <c r="N107" s="1" t="str">
        <f>IF(COUNTIF('5Var Function'!$BJ$3:'5Var Function'!$BJ$200,$M107)=1,"","XXX")</f>
        <v/>
      </c>
    </row>
    <row r="108" spans="2:14" x14ac:dyDescent="0.25">
      <c r="B108" s="1">
        <v>108</v>
      </c>
      <c r="C108" s="13" t="s">
        <v>303</v>
      </c>
      <c r="D108" s="1"/>
      <c r="F108" s="1" t="str">
        <f>IF(COUNTIF($E$1:$E108,$E108)&gt;1,"XXX","")</f>
        <v/>
      </c>
      <c r="G108" s="15">
        <f t="shared" si="5"/>
        <v>4</v>
      </c>
      <c r="H108" s="15">
        <f t="shared" si="6"/>
        <v>4</v>
      </c>
      <c r="I108" s="15">
        <f t="shared" si="7"/>
        <v>3</v>
      </c>
      <c r="J108" s="15">
        <f t="shared" si="8"/>
        <v>3</v>
      </c>
      <c r="K108" s="15">
        <f t="shared" si="9"/>
        <v>3</v>
      </c>
      <c r="L108" s="13" t="s">
        <v>476</v>
      </c>
      <c r="M108" s="1">
        <v>145024</v>
      </c>
      <c r="N108" s="1" t="str">
        <f>IF(COUNTIF('5Var Function'!$BJ$3:'5Var Function'!$BJ$200,$M108)=1,"","XXX")</f>
        <v/>
      </c>
    </row>
    <row r="109" spans="2:14" x14ac:dyDescent="0.25">
      <c r="B109" s="1">
        <v>109</v>
      </c>
      <c r="C109" s="13" t="s">
        <v>402</v>
      </c>
      <c r="F109" s="1" t="str">
        <f>IF(COUNTIF($E$1:$E109,$E109)&gt;1,"XXX","")</f>
        <v/>
      </c>
      <c r="G109" s="15">
        <f t="shared" si="5"/>
        <v>4</v>
      </c>
      <c r="H109" s="15">
        <f t="shared" si="6"/>
        <v>4</v>
      </c>
      <c r="I109" s="15">
        <f t="shared" si="7"/>
        <v>3</v>
      </c>
      <c r="J109" s="15">
        <f t="shared" si="8"/>
        <v>3</v>
      </c>
      <c r="K109" s="15">
        <f t="shared" si="9"/>
        <v>3</v>
      </c>
      <c r="L109" s="13" t="s">
        <v>475</v>
      </c>
      <c r="M109" s="2">
        <v>33560000</v>
      </c>
      <c r="N109" s="1" t="str">
        <f>IF(COUNTIF('5Var Function'!$BJ$3:'5Var Function'!$BJ$200,$M109)=1,"","XXX")</f>
        <v/>
      </c>
    </row>
    <row r="110" spans="2:14" ht="17.25" thickBot="1" x14ac:dyDescent="0.3">
      <c r="B110" s="50">
        <v>110</v>
      </c>
      <c r="C110" s="51" t="s">
        <v>380</v>
      </c>
      <c r="D110" s="52" t="s">
        <v>296</v>
      </c>
      <c r="E110" s="50">
        <v>10400</v>
      </c>
      <c r="F110" s="50" t="str">
        <f>IF(COUNTIF($E$1:$E110,$E110)&gt;1,"XXX","")</f>
        <v/>
      </c>
      <c r="G110" s="53">
        <f t="shared" si="5"/>
        <v>5</v>
      </c>
      <c r="H110" s="53">
        <f t="shared" si="6"/>
        <v>4</v>
      </c>
      <c r="I110" s="53">
        <f t="shared" si="7"/>
        <v>4</v>
      </c>
      <c r="J110" s="53">
        <f t="shared" si="8"/>
        <v>4</v>
      </c>
      <c r="K110" s="53">
        <f t="shared" si="9"/>
        <v>3</v>
      </c>
      <c r="L110" s="51"/>
      <c r="M110" s="54">
        <v>8399808</v>
      </c>
      <c r="N110" s="1" t="str">
        <f>IF(COUNTIF('5Var Function'!$BJ$3:'5Var Function'!$BJ$200,$M110)=1,"","XXX")</f>
        <v/>
      </c>
    </row>
    <row r="111" spans="2:14" ht="17.25" thickTop="1" x14ac:dyDescent="0.25">
      <c r="B111" s="1">
        <v>111</v>
      </c>
      <c r="C111" s="13" t="s">
        <v>297</v>
      </c>
      <c r="D111" s="1"/>
      <c r="F111" s="1" t="str">
        <f>IF(COUNTIF($E$1:$E111,$E111)&gt;1,"XXX","")</f>
        <v/>
      </c>
      <c r="G111" s="15">
        <f t="shared" si="5"/>
        <v>4</v>
      </c>
      <c r="H111" s="15">
        <f t="shared" si="6"/>
        <v>4</v>
      </c>
      <c r="I111" s="15">
        <f t="shared" si="7"/>
        <v>4</v>
      </c>
      <c r="J111" s="15">
        <f t="shared" si="8"/>
        <v>4</v>
      </c>
      <c r="K111" s="15">
        <f t="shared" si="9"/>
        <v>4</v>
      </c>
      <c r="M111" s="1">
        <v>97024</v>
      </c>
      <c r="N111" s="1" t="str">
        <f>IF(COUNTIF('5Var Function'!$BJ$3:'5Var Function'!$BJ$200,$M111)=1,"","XXX")</f>
        <v/>
      </c>
    </row>
    <row r="112" spans="2:14" x14ac:dyDescent="0.25">
      <c r="B112" s="1">
        <v>112</v>
      </c>
      <c r="C112" s="13" t="s">
        <v>404</v>
      </c>
      <c r="D112" s="5" t="s">
        <v>403</v>
      </c>
      <c r="E112" s="1">
        <v>10800</v>
      </c>
      <c r="F112" s="1" t="str">
        <f>IF(COUNTIF($E$1:$E112,$E112)&gt;1,"XXX","")</f>
        <v/>
      </c>
      <c r="G112" s="15">
        <f t="shared" si="5"/>
        <v>5</v>
      </c>
      <c r="H112" s="15">
        <f t="shared" si="6"/>
        <v>5</v>
      </c>
      <c r="I112" s="15">
        <f t="shared" si="7"/>
        <v>5</v>
      </c>
      <c r="J112" s="15">
        <f t="shared" si="8"/>
        <v>4</v>
      </c>
      <c r="K112" s="15">
        <f t="shared" si="9"/>
        <v>4</v>
      </c>
      <c r="M112" s="2">
        <v>33562560</v>
      </c>
      <c r="N112" s="1" t="str">
        <f>IF(COUNTIF('5Var Function'!$BJ$3:'5Var Function'!$BJ$200,$M112)=1,"","XXX")</f>
        <v/>
      </c>
    </row>
    <row r="113" spans="2:14" x14ac:dyDescent="0.25">
      <c r="B113" s="1">
        <v>113</v>
      </c>
      <c r="C113" s="13" t="s">
        <v>307</v>
      </c>
      <c r="D113" s="5" t="s">
        <v>238</v>
      </c>
      <c r="E113" s="1">
        <v>16400</v>
      </c>
      <c r="F113" s="1" t="str">
        <f>IF(COUNTIF($E$1:$E113,$E113)&gt;1,"XXX","")</f>
        <v/>
      </c>
      <c r="G113" s="15">
        <f t="shared" si="5"/>
        <v>3</v>
      </c>
      <c r="H113" s="15">
        <f t="shared" si="6"/>
        <v>1</v>
      </c>
      <c r="I113" s="15">
        <f t="shared" si="7"/>
        <v>1</v>
      </c>
      <c r="J113" s="15">
        <f t="shared" si="8"/>
        <v>1</v>
      </c>
      <c r="K113" s="15">
        <f t="shared" si="9"/>
        <v>1</v>
      </c>
      <c r="M113" s="1">
        <v>204800</v>
      </c>
      <c r="N113" s="1" t="str">
        <f>IF(COUNTIF('5Var Function'!$BJ$3:'5Var Function'!$BJ$200,$M113)=1,"","XXX")</f>
        <v/>
      </c>
    </row>
    <row r="114" spans="2:14" x14ac:dyDescent="0.25">
      <c r="B114" s="1">
        <v>114</v>
      </c>
      <c r="C114" s="13" t="s">
        <v>306</v>
      </c>
      <c r="D114" s="1"/>
      <c r="F114" s="1" t="str">
        <f>IF(COUNTIF($E$1:$E114,$E114)&gt;1,"XXX","")</f>
        <v/>
      </c>
      <c r="G114" s="15">
        <f t="shared" si="5"/>
        <v>2</v>
      </c>
      <c r="H114" s="15">
        <f t="shared" si="6"/>
        <v>2</v>
      </c>
      <c r="I114" s="15">
        <f t="shared" si="7"/>
        <v>2</v>
      </c>
      <c r="J114" s="15">
        <f t="shared" si="8"/>
        <v>1</v>
      </c>
      <c r="K114" s="15">
        <f t="shared" si="9"/>
        <v>0</v>
      </c>
      <c r="M114" s="1">
        <v>197120</v>
      </c>
      <c r="N114" s="1" t="str">
        <f>IF(COUNTIF('5Var Function'!$BJ$3:'5Var Function'!$BJ$200,$M114)=1,"","XXX")</f>
        <v/>
      </c>
    </row>
    <row r="115" spans="2:14" ht="17.25" thickBot="1" x14ac:dyDescent="0.3">
      <c r="B115" s="50">
        <v>115</v>
      </c>
      <c r="C115" s="51" t="s">
        <v>313</v>
      </c>
      <c r="D115" s="52"/>
      <c r="E115" s="50"/>
      <c r="F115" s="50" t="str">
        <f>IF(COUNTIF($E$1:$E115,$E115)&gt;1,"XXX","")</f>
        <v/>
      </c>
      <c r="G115" s="53">
        <f t="shared" si="5"/>
        <v>2</v>
      </c>
      <c r="H115" s="53">
        <f t="shared" si="6"/>
        <v>2</v>
      </c>
      <c r="I115" s="53">
        <f t="shared" si="7"/>
        <v>1</v>
      </c>
      <c r="J115" s="53">
        <f t="shared" si="8"/>
        <v>1</v>
      </c>
      <c r="K115" s="53">
        <f t="shared" si="9"/>
        <v>1</v>
      </c>
      <c r="L115" s="51" t="s">
        <v>477</v>
      </c>
      <c r="M115" s="50">
        <v>212992</v>
      </c>
      <c r="N115" s="1" t="str">
        <f>IF(COUNTIF('5Var Function'!$BJ$3:'5Var Function'!$BJ$200,$M115)=1,"","XXX")</f>
        <v/>
      </c>
    </row>
    <row r="116" spans="2:14" ht="17.25" thickTop="1" x14ac:dyDescent="0.25">
      <c r="B116" s="1">
        <v>116</v>
      </c>
      <c r="C116" s="13" t="s">
        <v>478</v>
      </c>
      <c r="F116" s="1" t="str">
        <f>IF(COUNTIF($E$1:$E116,$E116)&gt;1,"XXX","")</f>
        <v/>
      </c>
      <c r="G116" s="15">
        <f t="shared" si="5"/>
        <v>2</v>
      </c>
      <c r="H116" s="15">
        <f t="shared" si="6"/>
        <v>2</v>
      </c>
      <c r="I116" s="15">
        <f t="shared" si="7"/>
        <v>1</v>
      </c>
      <c r="J116" s="15">
        <f t="shared" si="8"/>
        <v>1</v>
      </c>
      <c r="K116" s="15">
        <f t="shared" si="9"/>
        <v>1</v>
      </c>
      <c r="L116" s="13" t="s">
        <v>479</v>
      </c>
      <c r="M116" s="1">
        <v>1180672</v>
      </c>
      <c r="N116" s="1" t="str">
        <f>IF(COUNTIF('5Var Function'!$BJ$3:'5Var Function'!$BJ$200,$M116)=1,"","XXX")</f>
        <v/>
      </c>
    </row>
    <row r="117" spans="2:14" x14ac:dyDescent="0.25">
      <c r="B117" s="1">
        <v>117</v>
      </c>
      <c r="C117" s="13" t="s">
        <v>318</v>
      </c>
      <c r="D117" s="5" t="s">
        <v>239</v>
      </c>
      <c r="E117" s="1">
        <v>16800</v>
      </c>
      <c r="F117" s="1" t="str">
        <f>IF(COUNTIF($E$1:$E117,$E117)&gt;1,"XXX","")</f>
        <v/>
      </c>
      <c r="G117" s="15">
        <f t="shared" si="5"/>
        <v>3</v>
      </c>
      <c r="H117" s="15">
        <f t="shared" si="6"/>
        <v>2</v>
      </c>
      <c r="I117" s="15">
        <f t="shared" si="7"/>
        <v>2</v>
      </c>
      <c r="J117" s="15">
        <f t="shared" si="8"/>
        <v>2</v>
      </c>
      <c r="K117" s="15">
        <f t="shared" si="9"/>
        <v>1</v>
      </c>
      <c r="L117" s="13" t="s">
        <v>482</v>
      </c>
      <c r="M117" s="1">
        <v>336128</v>
      </c>
      <c r="N117" s="1" t="str">
        <f>IF(COUNTIF('5Var Function'!$BJ$3:'5Var Function'!$BJ$200,$M117)=1,"","XXX")</f>
        <v/>
      </c>
    </row>
    <row r="118" spans="2:14" x14ac:dyDescent="0.25">
      <c r="B118" s="1">
        <v>118</v>
      </c>
      <c r="C118" s="13" t="s">
        <v>310</v>
      </c>
      <c r="D118" s="1"/>
      <c r="F118" s="1" t="str">
        <f>IF(COUNTIF($E$1:$E118,$E118)&gt;1,"XXX","")</f>
        <v/>
      </c>
      <c r="G118" s="15">
        <f t="shared" si="5"/>
        <v>3</v>
      </c>
      <c r="H118" s="15">
        <f t="shared" si="6"/>
        <v>2</v>
      </c>
      <c r="I118" s="15">
        <f t="shared" si="7"/>
        <v>2</v>
      </c>
      <c r="J118" s="15">
        <f t="shared" si="8"/>
        <v>2</v>
      </c>
      <c r="K118" s="15">
        <f t="shared" si="9"/>
        <v>1</v>
      </c>
      <c r="L118" s="13" t="s">
        <v>483</v>
      </c>
      <c r="M118" s="1">
        <v>205312</v>
      </c>
      <c r="N118" s="1" t="str">
        <f>IF(COUNTIF('5Var Function'!$BJ$3:'5Var Function'!$BJ$200,$M118)=1,"","XXX")</f>
        <v/>
      </c>
    </row>
    <row r="119" spans="2:14" x14ac:dyDescent="0.25">
      <c r="B119" s="1">
        <v>119</v>
      </c>
      <c r="C119" s="13" t="s">
        <v>359</v>
      </c>
      <c r="F119" s="1" t="str">
        <f>IF(COUNTIF($E$1:$E119,$E119)&gt;1,"XXX","")</f>
        <v/>
      </c>
      <c r="G119" s="15">
        <f t="shared" si="5"/>
        <v>3</v>
      </c>
      <c r="H119" s="15">
        <f t="shared" si="6"/>
        <v>2</v>
      </c>
      <c r="I119" s="15">
        <f t="shared" si="7"/>
        <v>2</v>
      </c>
      <c r="J119" s="15">
        <f t="shared" si="8"/>
        <v>2</v>
      </c>
      <c r="K119" s="15">
        <f t="shared" si="9"/>
        <v>1</v>
      </c>
      <c r="L119" s="13" t="s">
        <v>484</v>
      </c>
      <c r="M119" s="2">
        <v>4719168</v>
      </c>
      <c r="N119" s="1" t="str">
        <f>IF(COUNTIF('5Var Function'!$BJ$3:'5Var Function'!$BJ$200,$M119)=1,"","XXX")</f>
        <v/>
      </c>
    </row>
    <row r="120" spans="2:14" ht="17.25" thickBot="1" x14ac:dyDescent="0.3">
      <c r="B120" s="50">
        <v>120</v>
      </c>
      <c r="C120" s="51" t="s">
        <v>481</v>
      </c>
      <c r="D120" s="52"/>
      <c r="E120" s="50"/>
      <c r="F120" s="50"/>
      <c r="G120" s="53">
        <f t="shared" si="5"/>
        <v>3</v>
      </c>
      <c r="H120" s="53">
        <f t="shared" si="6"/>
        <v>2</v>
      </c>
      <c r="I120" s="53">
        <f t="shared" si="7"/>
        <v>2</v>
      </c>
      <c r="J120" s="53">
        <f t="shared" si="8"/>
        <v>2</v>
      </c>
      <c r="K120" s="53">
        <f t="shared" si="9"/>
        <v>1</v>
      </c>
      <c r="L120" s="51" t="s">
        <v>485</v>
      </c>
      <c r="M120" s="54">
        <v>4456832</v>
      </c>
      <c r="N120" s="1" t="str">
        <f>IF(COUNTIF('5Var Function'!$BJ$3:'5Var Function'!$BJ$200,$M120)=1,"","XXX")</f>
        <v/>
      </c>
    </row>
    <row r="121" spans="2:14" ht="17.25" thickTop="1" x14ac:dyDescent="0.25">
      <c r="B121" s="1">
        <v>121</v>
      </c>
      <c r="C121" s="13" t="s">
        <v>314</v>
      </c>
      <c r="F121" s="1" t="str">
        <f>IF(COUNTIF($E$1:$E121,$E121)&gt;1,"XXX","")</f>
        <v/>
      </c>
      <c r="G121" s="15">
        <f t="shared" si="5"/>
        <v>2</v>
      </c>
      <c r="H121" s="15">
        <f t="shared" si="6"/>
        <v>2</v>
      </c>
      <c r="I121" s="15">
        <f t="shared" si="7"/>
        <v>2</v>
      </c>
      <c r="J121" s="15">
        <f t="shared" si="8"/>
        <v>2</v>
      </c>
      <c r="K121" s="15">
        <f t="shared" si="9"/>
        <v>2</v>
      </c>
      <c r="L121" s="13" t="s">
        <v>487</v>
      </c>
      <c r="M121" s="1">
        <v>245760</v>
      </c>
      <c r="N121" s="1" t="str">
        <f>IF(COUNTIF('5Var Function'!$BJ$3:'5Var Function'!$BJ$200,$M121)=1,"","XXX")</f>
        <v/>
      </c>
    </row>
    <row r="122" spans="2:14" x14ac:dyDescent="0.25">
      <c r="B122" s="1">
        <v>122</v>
      </c>
      <c r="C122" s="13" t="s">
        <v>343</v>
      </c>
      <c r="F122" s="1" t="str">
        <f>IF(COUNTIF($E$1:$E122,$E122)&gt;1,"XXX","")</f>
        <v/>
      </c>
      <c r="G122" s="15">
        <f t="shared" si="5"/>
        <v>2</v>
      </c>
      <c r="H122" s="15">
        <f t="shared" si="6"/>
        <v>2</v>
      </c>
      <c r="I122" s="15">
        <f t="shared" si="7"/>
        <v>2</v>
      </c>
      <c r="J122" s="15">
        <f t="shared" si="8"/>
        <v>2</v>
      </c>
      <c r="K122" s="15">
        <f t="shared" si="9"/>
        <v>2</v>
      </c>
      <c r="L122" s="13" t="s">
        <v>486</v>
      </c>
      <c r="M122" s="2">
        <v>1213440</v>
      </c>
      <c r="N122" s="1" t="str">
        <f>IF(COUNTIF('5Var Function'!$BJ$3:'5Var Function'!$BJ$200,$M122)=1,"","XXX")</f>
        <v/>
      </c>
    </row>
    <row r="123" spans="2:14" x14ac:dyDescent="0.25">
      <c r="B123" s="1">
        <v>123</v>
      </c>
      <c r="C123" s="13" t="s">
        <v>320</v>
      </c>
      <c r="D123" s="5" t="s">
        <v>311</v>
      </c>
      <c r="E123" s="1">
        <v>17200</v>
      </c>
      <c r="F123" s="1" t="str">
        <f>IF(COUNTIF($E$1:$E123,$E123)&gt;1,"XXX","")</f>
        <v/>
      </c>
      <c r="G123" s="15">
        <f t="shared" si="5"/>
        <v>4</v>
      </c>
      <c r="H123" s="15">
        <f t="shared" si="6"/>
        <v>3</v>
      </c>
      <c r="I123" s="15">
        <f t="shared" si="7"/>
        <v>2</v>
      </c>
      <c r="J123" s="15">
        <f t="shared" si="8"/>
        <v>2</v>
      </c>
      <c r="K123" s="15">
        <f t="shared" si="9"/>
        <v>2</v>
      </c>
      <c r="M123" s="1">
        <v>402560</v>
      </c>
      <c r="N123" s="1" t="str">
        <f>IF(COUNTIF('5Var Function'!$BJ$3:'5Var Function'!$BJ$200,$M123)=1,"","XXX")</f>
        <v/>
      </c>
    </row>
    <row r="124" spans="2:14" x14ac:dyDescent="0.25">
      <c r="B124" s="1">
        <v>124</v>
      </c>
      <c r="C124" s="13" t="s">
        <v>312</v>
      </c>
      <c r="D124" s="1"/>
      <c r="F124" s="1" t="str">
        <f>IF(COUNTIF($E$1:$E124,$E124)&gt;1,"XXX","")</f>
        <v/>
      </c>
      <c r="G124" s="15">
        <f t="shared" si="5"/>
        <v>3</v>
      </c>
      <c r="H124" s="15">
        <f t="shared" si="6"/>
        <v>3</v>
      </c>
      <c r="I124" s="15">
        <f t="shared" si="7"/>
        <v>3</v>
      </c>
      <c r="J124" s="15">
        <f t="shared" si="8"/>
        <v>2</v>
      </c>
      <c r="K124" s="15">
        <f t="shared" si="9"/>
        <v>2</v>
      </c>
      <c r="L124" s="13" t="s">
        <v>488</v>
      </c>
      <c r="M124" s="1">
        <v>209408</v>
      </c>
      <c r="N124" s="1" t="str">
        <f>IF(COUNTIF('5Var Function'!$BJ$3:'5Var Function'!$BJ$200,$M124)=1,"","XXX")</f>
        <v/>
      </c>
    </row>
    <row r="125" spans="2:14" ht="17.25" thickBot="1" x14ac:dyDescent="0.3">
      <c r="B125" s="50">
        <v>125</v>
      </c>
      <c r="C125" s="51" t="s">
        <v>327</v>
      </c>
      <c r="D125" s="52"/>
      <c r="E125" s="50"/>
      <c r="F125" s="50" t="str">
        <f>IF(COUNTIF($E$1:$E125,$E125)&gt;1,"XXX","")</f>
        <v/>
      </c>
      <c r="G125" s="53">
        <f t="shared" si="5"/>
        <v>3</v>
      </c>
      <c r="H125" s="53">
        <f t="shared" si="6"/>
        <v>3</v>
      </c>
      <c r="I125" s="53">
        <f t="shared" si="7"/>
        <v>3</v>
      </c>
      <c r="J125" s="53">
        <f t="shared" si="8"/>
        <v>2</v>
      </c>
      <c r="K125" s="53">
        <f t="shared" si="9"/>
        <v>2</v>
      </c>
      <c r="L125" s="51" t="s">
        <v>489</v>
      </c>
      <c r="M125" s="50">
        <v>596480</v>
      </c>
      <c r="N125" s="1" t="str">
        <f>IF(COUNTIF('5Var Function'!$BJ$3:'5Var Function'!$BJ$200,$M125)=1,"","XXX")</f>
        <v/>
      </c>
    </row>
    <row r="126" spans="2:14" ht="17.25" thickTop="1" x14ac:dyDescent="0.25">
      <c r="B126" s="1">
        <v>126</v>
      </c>
      <c r="C126" s="13" t="s">
        <v>353</v>
      </c>
      <c r="F126" s="1" t="str">
        <f>IF(COUNTIF($E$1:$E126,$E126)&gt;1,"XXX","")</f>
        <v/>
      </c>
      <c r="G126" s="15">
        <f t="shared" si="5"/>
        <v>3</v>
      </c>
      <c r="H126" s="15">
        <f t="shared" si="6"/>
        <v>3</v>
      </c>
      <c r="I126" s="15">
        <f t="shared" si="7"/>
        <v>3</v>
      </c>
      <c r="J126" s="15">
        <f t="shared" si="8"/>
        <v>2</v>
      </c>
      <c r="K126" s="15">
        <f t="shared" si="9"/>
        <v>2</v>
      </c>
      <c r="L126" s="13" t="s">
        <v>491</v>
      </c>
      <c r="M126" s="2">
        <v>3148864</v>
      </c>
      <c r="N126" s="1" t="str">
        <f>IF(COUNTIF('5Var Function'!$BJ$3:'5Var Function'!$BJ$200,$M126)=1,"","XXX")</f>
        <v/>
      </c>
    </row>
    <row r="127" spans="2:14" x14ac:dyDescent="0.25">
      <c r="B127" s="1">
        <v>127</v>
      </c>
      <c r="C127" s="13" t="s">
        <v>360</v>
      </c>
      <c r="F127" s="1" t="str">
        <f>IF(COUNTIF($E$1:$E127,$E127)&gt;1,"XXX","")</f>
        <v/>
      </c>
      <c r="G127" s="15">
        <f t="shared" si="5"/>
        <v>3</v>
      </c>
      <c r="H127" s="15">
        <f t="shared" si="6"/>
        <v>3</v>
      </c>
      <c r="I127" s="15">
        <f t="shared" si="7"/>
        <v>3</v>
      </c>
      <c r="J127" s="15">
        <f t="shared" si="8"/>
        <v>2</v>
      </c>
      <c r="K127" s="15">
        <f t="shared" si="9"/>
        <v>2</v>
      </c>
      <c r="L127" s="13" t="s">
        <v>492</v>
      </c>
      <c r="M127" s="2">
        <v>4723264</v>
      </c>
      <c r="N127" s="1" t="str">
        <f>IF(COUNTIF('5Var Function'!$BJ$3:'5Var Function'!$BJ$200,$M127)=1,"","XXX")</f>
        <v/>
      </c>
    </row>
    <row r="128" spans="2:14" x14ac:dyDescent="0.25">
      <c r="B128" s="1">
        <v>128</v>
      </c>
      <c r="C128" s="13" t="s">
        <v>396</v>
      </c>
      <c r="F128" s="1" t="str">
        <f>IF(COUNTIF($E$1:$E128,$E128)&gt;1,"XXX","")</f>
        <v/>
      </c>
      <c r="G128" s="15">
        <f t="shared" si="5"/>
        <v>3</v>
      </c>
      <c r="H128" s="15">
        <f t="shared" si="6"/>
        <v>3</v>
      </c>
      <c r="I128" s="15">
        <f t="shared" si="7"/>
        <v>3</v>
      </c>
      <c r="J128" s="15">
        <f t="shared" si="8"/>
        <v>2</v>
      </c>
      <c r="K128" s="15">
        <f t="shared" si="9"/>
        <v>2</v>
      </c>
      <c r="L128" s="13" t="s">
        <v>490</v>
      </c>
      <c r="M128" s="2">
        <v>17827136</v>
      </c>
      <c r="N128" s="1" t="str">
        <f>IF(COUNTIF('5Var Function'!$BJ$3:'5Var Function'!$BJ$200,$M128)=1,"","XXX")</f>
        <v/>
      </c>
    </row>
    <row r="129" spans="2:14" x14ac:dyDescent="0.25">
      <c r="B129" s="1">
        <v>129</v>
      </c>
      <c r="C129" s="13" t="s">
        <v>385</v>
      </c>
      <c r="D129" s="5" t="s">
        <v>283</v>
      </c>
      <c r="E129" s="1">
        <v>17600</v>
      </c>
      <c r="F129" s="1" t="str">
        <f>IF(COUNTIF($E$1:$E129,$E129)&gt;1,"XXX","")</f>
        <v/>
      </c>
      <c r="G129" s="15">
        <f t="shared" si="5"/>
        <v>4</v>
      </c>
      <c r="H129" s="15">
        <f t="shared" si="6"/>
        <v>4</v>
      </c>
      <c r="I129" s="15">
        <f t="shared" si="7"/>
        <v>3</v>
      </c>
      <c r="J129" s="15">
        <f t="shared" si="8"/>
        <v>3</v>
      </c>
      <c r="K129" s="15">
        <f t="shared" si="9"/>
        <v>2</v>
      </c>
      <c r="M129" s="2">
        <v>12583872</v>
      </c>
      <c r="N129" s="1" t="str">
        <f>IF(COUNTIF('5Var Function'!$BJ$3:'5Var Function'!$BJ$200,$M129)=1,"","XXX")</f>
        <v/>
      </c>
    </row>
    <row r="130" spans="2:14" ht="17.25" thickBot="1" x14ac:dyDescent="0.3">
      <c r="B130" s="50">
        <v>130</v>
      </c>
      <c r="C130" s="51" t="s">
        <v>319</v>
      </c>
      <c r="D130" s="50"/>
      <c r="E130" s="50"/>
      <c r="F130" s="50" t="str">
        <f>IF(COUNTIF($E$1:$E130,$E130)&gt;1,"XXX","")</f>
        <v/>
      </c>
      <c r="G130" s="53">
        <f t="shared" si="5"/>
        <v>4</v>
      </c>
      <c r="H130" s="53">
        <f t="shared" si="6"/>
        <v>3</v>
      </c>
      <c r="I130" s="53">
        <f t="shared" si="7"/>
        <v>3</v>
      </c>
      <c r="J130" s="53">
        <f t="shared" si="8"/>
        <v>3</v>
      </c>
      <c r="K130" s="53">
        <f t="shared" si="9"/>
        <v>3</v>
      </c>
      <c r="L130" s="51" t="s">
        <v>493</v>
      </c>
      <c r="M130" s="50">
        <v>354560</v>
      </c>
      <c r="N130" s="1" t="str">
        <f>IF(COUNTIF('5Var Function'!$BJ$3:'5Var Function'!$BJ$200,$M130)=1,"","XXX")</f>
        <v/>
      </c>
    </row>
    <row r="131" spans="2:14" ht="17.25" thickTop="1" x14ac:dyDescent="0.25">
      <c r="B131" s="1">
        <v>131</v>
      </c>
      <c r="C131" s="13" t="s">
        <v>495</v>
      </c>
      <c r="D131" s="1"/>
      <c r="G131" s="15">
        <f t="shared" si="5"/>
        <v>4</v>
      </c>
      <c r="H131" s="15">
        <f t="shared" si="6"/>
        <v>3</v>
      </c>
      <c r="I131" s="15">
        <f t="shared" si="7"/>
        <v>3</v>
      </c>
      <c r="J131" s="15">
        <f t="shared" si="8"/>
        <v>3</v>
      </c>
      <c r="K131" s="15">
        <f t="shared" si="9"/>
        <v>3</v>
      </c>
      <c r="L131" s="13" t="s">
        <v>496</v>
      </c>
      <c r="M131" s="2">
        <v>3157056</v>
      </c>
      <c r="N131" s="1" t="str">
        <f>IF(COUNTIF('5Var Function'!$BJ$3:'5Var Function'!$BJ$200,$M131)=1,"","XXX")</f>
        <v/>
      </c>
    </row>
    <row r="132" spans="2:14" x14ac:dyDescent="0.25">
      <c r="B132" s="1">
        <v>132</v>
      </c>
      <c r="C132" s="13" t="s">
        <v>387</v>
      </c>
      <c r="D132" s="5" t="s">
        <v>386</v>
      </c>
      <c r="E132" s="1">
        <v>18000</v>
      </c>
      <c r="F132" s="1" t="str">
        <f>IF(COUNTIF($E$1:$E132,$E132)&gt;1,"XXX","")</f>
        <v/>
      </c>
      <c r="G132" s="15">
        <f t="shared" si="5"/>
        <v>4</v>
      </c>
      <c r="H132" s="15">
        <f t="shared" si="6"/>
        <v>4</v>
      </c>
      <c r="I132" s="15">
        <f t="shared" si="7"/>
        <v>4</v>
      </c>
      <c r="J132" s="15">
        <f t="shared" si="8"/>
        <v>4</v>
      </c>
      <c r="K132" s="15">
        <f t="shared" si="9"/>
        <v>3</v>
      </c>
      <c r="M132" s="2">
        <v>12616640</v>
      </c>
      <c r="N132" s="1" t="str">
        <f>IF(COUNTIF('5Var Function'!$BJ$3:'5Var Function'!$BJ$200,$M132)=1,"","XXX")</f>
        <v/>
      </c>
    </row>
    <row r="133" spans="2:14" x14ac:dyDescent="0.25">
      <c r="B133" s="1">
        <v>133</v>
      </c>
      <c r="C133" s="13" t="s">
        <v>330</v>
      </c>
      <c r="D133" s="5" t="s">
        <v>240</v>
      </c>
      <c r="E133" s="1">
        <v>24400</v>
      </c>
      <c r="F133" s="1" t="str">
        <f>IF(COUNTIF($E$1:$E133,$E133)&gt;1,"XXX","")</f>
        <v/>
      </c>
      <c r="G133" s="15">
        <f t="shared" si="5"/>
        <v>3</v>
      </c>
      <c r="H133" s="15">
        <f t="shared" si="6"/>
        <v>2</v>
      </c>
      <c r="I133" s="15">
        <f t="shared" si="7"/>
        <v>2</v>
      </c>
      <c r="J133" s="15">
        <f t="shared" si="8"/>
        <v>2</v>
      </c>
      <c r="K133" s="15">
        <f t="shared" si="9"/>
        <v>0</v>
      </c>
      <c r="M133" s="1">
        <v>721408</v>
      </c>
      <c r="N133" s="1" t="str">
        <f>IF(COUNTIF('5Var Function'!$BJ$3:'5Var Function'!$BJ$200,$M133)=1,"","XXX")</f>
        <v/>
      </c>
    </row>
    <row r="134" spans="2:14" x14ac:dyDescent="0.25">
      <c r="B134" s="1">
        <v>134</v>
      </c>
      <c r="C134" s="13" t="s">
        <v>322</v>
      </c>
      <c r="D134" s="1"/>
      <c r="F134" s="1" t="str">
        <f>IF(COUNTIF($E$1:$E134,$E134)&gt;1,"XXX","")</f>
        <v/>
      </c>
      <c r="G134" s="15">
        <f t="shared" si="5"/>
        <v>3</v>
      </c>
      <c r="H134" s="15">
        <f t="shared" si="6"/>
        <v>2</v>
      </c>
      <c r="I134" s="15">
        <f t="shared" si="7"/>
        <v>2</v>
      </c>
      <c r="J134" s="15">
        <f t="shared" si="8"/>
        <v>1</v>
      </c>
      <c r="K134" s="15">
        <f t="shared" si="9"/>
        <v>1</v>
      </c>
      <c r="L134" s="13" t="s">
        <v>497</v>
      </c>
      <c r="M134" s="1">
        <v>466944</v>
      </c>
      <c r="N134" s="1" t="str">
        <f>IF(COUNTIF('5Var Function'!$BJ$3:'5Var Function'!$BJ$200,$M134)=1,"","XXX")</f>
        <v/>
      </c>
    </row>
    <row r="135" spans="2:14" ht="17.25" thickBot="1" x14ac:dyDescent="0.3">
      <c r="B135" s="50">
        <v>135</v>
      </c>
      <c r="C135" s="51" t="s">
        <v>331</v>
      </c>
      <c r="D135" s="52"/>
      <c r="E135" s="50"/>
      <c r="F135" s="50" t="str">
        <f>IF(COUNTIF($E$1:$E135,$E135)&gt;1,"XXX","")</f>
        <v/>
      </c>
      <c r="G135" s="53">
        <f t="shared" ref="G135:G198" si="10">LEN($C135)-LEN(SUBSTITUTE($C135,"E",""))</f>
        <v>3</v>
      </c>
      <c r="H135" s="53">
        <f t="shared" ref="H135:H198" si="11">LEN($C135)-LEN(SUBSTITUTE($C135,"D",""))</f>
        <v>2</v>
      </c>
      <c r="I135" s="53">
        <f t="shared" ref="I135:I198" si="12">LEN($C135)-LEN(SUBSTITUTE($C135,"C",""))</f>
        <v>2</v>
      </c>
      <c r="J135" s="53">
        <f t="shared" ref="J135:J198" si="13">LEN($C135)-LEN(SUBSTITUTE($C135,"B",""))</f>
        <v>1</v>
      </c>
      <c r="K135" s="53">
        <f t="shared" ref="K135:K198" si="14">LEN($C135)-LEN(SUBSTITUTE($C135,"A",""))</f>
        <v>1</v>
      </c>
      <c r="L135" s="51" t="s">
        <v>498</v>
      </c>
      <c r="M135" s="50">
        <v>724992</v>
      </c>
      <c r="N135" s="1" t="str">
        <f>IF(COUNTIF('5Var Function'!$BJ$3:'5Var Function'!$BJ$200,$M135)=1,"","XXX")</f>
        <v/>
      </c>
    </row>
    <row r="136" spans="2:14" ht="17.25" thickTop="1" x14ac:dyDescent="0.25">
      <c r="B136" s="1">
        <v>136</v>
      </c>
      <c r="C136" s="13" t="s">
        <v>337</v>
      </c>
      <c r="F136" s="1" t="str">
        <f>IF(COUNTIF($E$1:$E136,$E136)&gt;1,"XXX","")</f>
        <v/>
      </c>
      <c r="G136" s="15">
        <f t="shared" si="10"/>
        <v>3</v>
      </c>
      <c r="H136" s="15">
        <f t="shared" si="11"/>
        <v>2</v>
      </c>
      <c r="I136" s="15">
        <f t="shared" si="12"/>
        <v>2</v>
      </c>
      <c r="J136" s="15">
        <f t="shared" si="13"/>
        <v>1</v>
      </c>
      <c r="K136" s="15">
        <f t="shared" si="14"/>
        <v>1</v>
      </c>
      <c r="L136" s="13" t="s">
        <v>499</v>
      </c>
      <c r="M136" s="1">
        <v>854016</v>
      </c>
      <c r="N136" s="1" t="str">
        <f>IF(COUNTIF('5Var Function'!$BJ$3:'5Var Function'!$BJ$200,$M136)=1,"","XXX")</f>
        <v/>
      </c>
    </row>
    <row r="137" spans="2:14" x14ac:dyDescent="0.25">
      <c r="B137" s="1">
        <v>137</v>
      </c>
      <c r="C137" s="13" t="s">
        <v>345</v>
      </c>
      <c r="F137" s="1" t="str">
        <f>IF(COUNTIF($E$1:$E137,$E137)&gt;1,"XXX","")</f>
        <v/>
      </c>
      <c r="G137" s="15">
        <f t="shared" si="10"/>
        <v>2</v>
      </c>
      <c r="H137" s="15">
        <f t="shared" si="11"/>
        <v>2</v>
      </c>
      <c r="I137" s="15">
        <f t="shared" si="12"/>
        <v>2</v>
      </c>
      <c r="J137" s="15">
        <f t="shared" si="13"/>
        <v>2</v>
      </c>
      <c r="K137" s="15">
        <f t="shared" si="14"/>
        <v>1</v>
      </c>
      <c r="L137" s="13" t="s">
        <v>500</v>
      </c>
      <c r="M137" s="2">
        <v>1277952</v>
      </c>
      <c r="N137" s="1" t="str">
        <f>IF(COUNTIF('5Var Function'!$BJ$3:'5Var Function'!$BJ$200,$M137)=1,"","XXX")</f>
        <v/>
      </c>
    </row>
    <row r="138" spans="2:14" x14ac:dyDescent="0.25">
      <c r="B138" s="1">
        <v>138</v>
      </c>
      <c r="C138" s="13" t="s">
        <v>405</v>
      </c>
      <c r="F138" s="1" t="str">
        <f>IF(COUNTIF($E$1:$E138,$E138)&gt;1,"XXX","")</f>
        <v/>
      </c>
      <c r="G138" s="15">
        <f t="shared" si="10"/>
        <v>2</v>
      </c>
      <c r="H138" s="15">
        <f t="shared" si="11"/>
        <v>2</v>
      </c>
      <c r="I138" s="15">
        <f t="shared" si="12"/>
        <v>2</v>
      </c>
      <c r="J138" s="15">
        <f t="shared" si="13"/>
        <v>2</v>
      </c>
      <c r="K138" s="15">
        <f t="shared" si="14"/>
        <v>1</v>
      </c>
      <c r="L138" s="13" t="s">
        <v>501</v>
      </c>
      <c r="M138" s="2">
        <v>33751552</v>
      </c>
      <c r="N138" s="1" t="str">
        <f>IF(COUNTIF('5Var Function'!$BJ$3:'5Var Function'!$BJ$200,$M138)=1,"","XXX")</f>
        <v/>
      </c>
    </row>
    <row r="139" spans="2:14" x14ac:dyDescent="0.25">
      <c r="B139" s="1">
        <v>139</v>
      </c>
      <c r="C139" s="13" t="s">
        <v>332</v>
      </c>
      <c r="D139" s="5" t="s">
        <v>244</v>
      </c>
      <c r="E139" s="1">
        <v>24800</v>
      </c>
      <c r="F139" s="1" t="str">
        <f>IF(COUNTIF($E$1:$E139,$E139)&gt;1,"XXX","")</f>
        <v/>
      </c>
      <c r="G139" s="15">
        <f t="shared" si="10"/>
        <v>3</v>
      </c>
      <c r="H139" s="15">
        <f t="shared" si="11"/>
        <v>3</v>
      </c>
      <c r="I139" s="15">
        <f t="shared" si="12"/>
        <v>3</v>
      </c>
      <c r="J139" s="15">
        <f t="shared" si="13"/>
        <v>2</v>
      </c>
      <c r="K139" s="15">
        <f t="shared" si="14"/>
        <v>1</v>
      </c>
      <c r="M139" s="1">
        <v>725504</v>
      </c>
      <c r="N139" s="1" t="str">
        <f>IF(COUNTIF('5Var Function'!$BJ$3:'5Var Function'!$BJ$200,$M139)=1,"","XXX")</f>
        <v/>
      </c>
    </row>
    <row r="140" spans="2:14" ht="17.25" thickBot="1" x14ac:dyDescent="0.3">
      <c r="B140" s="50">
        <v>140</v>
      </c>
      <c r="C140" s="51" t="s">
        <v>333</v>
      </c>
      <c r="D140" s="52"/>
      <c r="E140" s="50"/>
      <c r="F140" s="50" t="str">
        <f>IF(COUNTIF($E$1:$E141,$E140)&gt;1,"XXX","")</f>
        <v/>
      </c>
      <c r="G140" s="53">
        <f>LEN($C140)-LEN(SUBSTITUTE($C140,"E",""))</f>
        <v>3</v>
      </c>
      <c r="H140" s="53">
        <f>LEN($C140)-LEN(SUBSTITUTE($C140,"D",""))</f>
        <v>3</v>
      </c>
      <c r="I140" s="53">
        <f>LEN($C140)-LEN(SUBSTITUTE($C140,"C",""))</f>
        <v>2</v>
      </c>
      <c r="J140" s="53">
        <f>LEN($C140)-LEN(SUBSTITUTE($C140,"B",""))</f>
        <v>2</v>
      </c>
      <c r="K140" s="53">
        <f>LEN($C140)-LEN(SUBSTITUTE($C140,"A",""))</f>
        <v>2</v>
      </c>
      <c r="L140" s="51" t="s">
        <v>504</v>
      </c>
      <c r="M140" s="50">
        <v>741376</v>
      </c>
      <c r="N140" s="1" t="str">
        <f>IF(COUNTIF('5Var Function'!$BJ$3:'5Var Function'!$BJ$200,$M140)=1,"","XXX")</f>
        <v/>
      </c>
    </row>
    <row r="141" spans="2:14" ht="17.25" thickTop="1" x14ac:dyDescent="0.25">
      <c r="B141" s="1">
        <v>141</v>
      </c>
      <c r="C141" s="13" t="s">
        <v>323</v>
      </c>
      <c r="D141" s="1"/>
      <c r="F141" s="1" t="str">
        <f>IF(COUNTIF($E$1:$E141,$E141)&gt;1,"XXX","")</f>
        <v/>
      </c>
      <c r="G141" s="15">
        <f t="shared" si="10"/>
        <v>3</v>
      </c>
      <c r="H141" s="15">
        <f t="shared" si="11"/>
        <v>3</v>
      </c>
      <c r="I141" s="15">
        <f t="shared" si="12"/>
        <v>2</v>
      </c>
      <c r="J141" s="15">
        <f t="shared" si="13"/>
        <v>2</v>
      </c>
      <c r="K141" s="15">
        <f t="shared" si="14"/>
        <v>2</v>
      </c>
      <c r="L141" s="13" t="s">
        <v>503</v>
      </c>
      <c r="M141" s="1">
        <v>483328</v>
      </c>
      <c r="N141" s="1" t="str">
        <f>IF(COUNTIF('5Var Function'!$BJ$3:'5Var Function'!$BJ$200,$M141)=1,"","XXX")</f>
        <v/>
      </c>
    </row>
    <row r="142" spans="2:14" x14ac:dyDescent="0.25">
      <c r="B142" s="1">
        <v>142</v>
      </c>
      <c r="C142" s="13" t="s">
        <v>344</v>
      </c>
      <c r="F142" s="1" t="str">
        <f>IF(COUNTIF($E$1:$E143,$E142)&gt;1,"XXX","")</f>
        <v/>
      </c>
      <c r="G142" s="15">
        <f>LEN($C142)-LEN(SUBSTITUTE($C142,"E",""))</f>
        <v>3</v>
      </c>
      <c r="H142" s="15">
        <f>LEN($C142)-LEN(SUBSTITUTE($C142,"D",""))</f>
        <v>3</v>
      </c>
      <c r="I142" s="15">
        <f>LEN($C142)-LEN(SUBSTITUTE($C142,"C",""))</f>
        <v>2</v>
      </c>
      <c r="J142" s="15">
        <f>LEN($C142)-LEN(SUBSTITUTE($C142,"B",""))</f>
        <v>2</v>
      </c>
      <c r="K142" s="15">
        <f>LEN($C142)-LEN(SUBSTITUTE($C142,"A",""))</f>
        <v>2</v>
      </c>
      <c r="L142" s="13" t="s">
        <v>505</v>
      </c>
      <c r="M142" s="2">
        <v>1257472</v>
      </c>
      <c r="N142" s="1" t="str">
        <f>IF(COUNTIF('5Var Function'!$BJ$3:'5Var Function'!$BJ$200,$M142)=1,"","XXX")</f>
        <v/>
      </c>
    </row>
    <row r="143" spans="2:14" x14ac:dyDescent="0.25">
      <c r="B143" s="1">
        <v>143</v>
      </c>
      <c r="C143" s="13" t="s">
        <v>338</v>
      </c>
      <c r="F143" s="1" t="str">
        <f>IF(COUNTIF($E$1:$E143,$E143)&gt;1,"XXX","")</f>
        <v/>
      </c>
      <c r="G143" s="15">
        <f t="shared" si="10"/>
        <v>3</v>
      </c>
      <c r="H143" s="15">
        <f t="shared" si="11"/>
        <v>3</v>
      </c>
      <c r="I143" s="15">
        <f t="shared" si="12"/>
        <v>2</v>
      </c>
      <c r="J143" s="15">
        <f t="shared" si="13"/>
        <v>2</v>
      </c>
      <c r="K143" s="15">
        <f t="shared" si="14"/>
        <v>2</v>
      </c>
      <c r="L143" s="19" t="s">
        <v>502</v>
      </c>
      <c r="M143" s="1">
        <v>934912</v>
      </c>
      <c r="N143" s="1" t="str">
        <f>IF(COUNTIF('5Var Function'!$BJ$3:'5Var Function'!$BJ$200,$M143)=1,"","XXX")</f>
        <v/>
      </c>
    </row>
    <row r="144" spans="2:14" x14ac:dyDescent="0.25">
      <c r="B144" s="1">
        <v>144</v>
      </c>
      <c r="C144" s="13" t="s">
        <v>325</v>
      </c>
      <c r="D144" s="5" t="s">
        <v>324</v>
      </c>
      <c r="E144" s="1">
        <v>25200</v>
      </c>
      <c r="F144" s="1" t="str">
        <f>IF(COUNTIF($E$1:$E144,$E144)&gt;1,"XXX","")</f>
        <v/>
      </c>
      <c r="G144" s="15">
        <f t="shared" si="10"/>
        <v>3</v>
      </c>
      <c r="H144" s="15">
        <f t="shared" si="11"/>
        <v>3</v>
      </c>
      <c r="I144" s="15">
        <f t="shared" si="12"/>
        <v>3</v>
      </c>
      <c r="J144" s="15">
        <f t="shared" si="13"/>
        <v>3</v>
      </c>
      <c r="K144" s="15">
        <f t="shared" si="14"/>
        <v>3</v>
      </c>
      <c r="L144" s="13" t="s">
        <v>506</v>
      </c>
      <c r="M144" s="1">
        <v>516096</v>
      </c>
      <c r="N144" s="1" t="str">
        <f>IF(COUNTIF('5Var Function'!$BJ$3:'5Var Function'!$BJ$200,$M144)=1,"","XXX")</f>
        <v/>
      </c>
    </row>
    <row r="145" spans="2:14" ht="17.25" thickBot="1" x14ac:dyDescent="0.3">
      <c r="B145" s="50">
        <v>145</v>
      </c>
      <c r="C145" s="51" t="s">
        <v>334</v>
      </c>
      <c r="D145" s="52"/>
      <c r="E145" s="50"/>
      <c r="F145" s="50" t="str">
        <f>IF(COUNTIF($E$1:$E145,$E145)&gt;1,"XXX","")</f>
        <v/>
      </c>
      <c r="G145" s="53">
        <f t="shared" si="10"/>
        <v>3</v>
      </c>
      <c r="H145" s="53">
        <f t="shared" si="11"/>
        <v>3</v>
      </c>
      <c r="I145" s="53">
        <f t="shared" si="12"/>
        <v>3</v>
      </c>
      <c r="J145" s="53">
        <f t="shared" si="13"/>
        <v>3</v>
      </c>
      <c r="K145" s="53">
        <f t="shared" si="14"/>
        <v>3</v>
      </c>
      <c r="L145" s="51" t="s">
        <v>507</v>
      </c>
      <c r="M145" s="50">
        <v>774144</v>
      </c>
      <c r="N145" s="1" t="str">
        <f>IF(COUNTIF('5Var Function'!$BJ$3:'5Var Function'!$BJ$200,$M145)=1,"","XXX")</f>
        <v/>
      </c>
    </row>
    <row r="146" spans="2:14" ht="17.25" thickTop="1" x14ac:dyDescent="0.25">
      <c r="B146" s="1">
        <v>146</v>
      </c>
      <c r="C146" s="13" t="s">
        <v>346</v>
      </c>
      <c r="F146" s="1" t="str">
        <f>IF(COUNTIF($E$1:$E146,$E146)&gt;1,"XXX","")</f>
        <v/>
      </c>
      <c r="G146" s="15">
        <f t="shared" si="10"/>
        <v>3</v>
      </c>
      <c r="H146" s="15">
        <f t="shared" si="11"/>
        <v>3</v>
      </c>
      <c r="I146" s="15">
        <f t="shared" si="12"/>
        <v>3</v>
      </c>
      <c r="J146" s="15">
        <f t="shared" si="13"/>
        <v>3</v>
      </c>
      <c r="K146" s="15">
        <f t="shared" si="14"/>
        <v>3</v>
      </c>
      <c r="L146" s="13" t="s">
        <v>508</v>
      </c>
      <c r="M146" s="2">
        <v>1290240</v>
      </c>
      <c r="N146" s="1" t="str">
        <f>IF(COUNTIF('5Var Function'!$BJ$3:'5Var Function'!$BJ$200,$M146)=1,"","XXX")</f>
        <v/>
      </c>
    </row>
    <row r="147" spans="2:14" x14ac:dyDescent="0.25">
      <c r="B147" s="1">
        <v>147</v>
      </c>
      <c r="C147" s="13" t="s">
        <v>356</v>
      </c>
      <c r="D147" s="5" t="s">
        <v>355</v>
      </c>
      <c r="E147" s="1">
        <v>25600</v>
      </c>
      <c r="F147" s="1" t="str">
        <f>IF(COUNTIF($E$1:$E147,$E147)&gt;1,"XXX","")</f>
        <v/>
      </c>
      <c r="G147" s="15">
        <f t="shared" si="10"/>
        <v>4</v>
      </c>
      <c r="H147" s="15">
        <f t="shared" si="11"/>
        <v>4</v>
      </c>
      <c r="I147" s="15">
        <f t="shared" si="12"/>
        <v>4</v>
      </c>
      <c r="J147" s="15">
        <f t="shared" si="13"/>
        <v>3</v>
      </c>
      <c r="K147" s="15">
        <f t="shared" si="14"/>
        <v>3</v>
      </c>
      <c r="M147" s="2">
        <v>3677248</v>
      </c>
      <c r="N147" s="1" t="str">
        <f>IF(COUNTIF('5Var Function'!$BJ$3:'5Var Function'!$BJ$200,$M147)=1,"","XXX")</f>
        <v/>
      </c>
    </row>
    <row r="148" spans="2:14" x14ac:dyDescent="0.25">
      <c r="B148" s="1">
        <v>148</v>
      </c>
      <c r="C148" s="13" t="s">
        <v>363</v>
      </c>
      <c r="D148" s="5" t="s">
        <v>251</v>
      </c>
      <c r="E148" s="1">
        <v>32400</v>
      </c>
      <c r="F148" s="1" t="str">
        <f>IF(COUNTIF($E$1:$E148,$E148)&gt;1,"XXX","")</f>
        <v/>
      </c>
      <c r="G148" s="15">
        <f t="shared" si="10"/>
        <v>4</v>
      </c>
      <c r="H148" s="15">
        <f t="shared" si="11"/>
        <v>2</v>
      </c>
      <c r="I148" s="15">
        <f t="shared" si="12"/>
        <v>2</v>
      </c>
      <c r="J148" s="15">
        <f t="shared" si="13"/>
        <v>2</v>
      </c>
      <c r="K148" s="15">
        <f t="shared" si="14"/>
        <v>1</v>
      </c>
      <c r="M148" s="2">
        <v>4915712</v>
      </c>
      <c r="N148" s="1" t="str">
        <f>IF(COUNTIF('5Var Function'!$BJ$3:'5Var Function'!$BJ$200,$M148)=1,"","XXX")</f>
        <v/>
      </c>
    </row>
    <row r="149" spans="2:14" x14ac:dyDescent="0.25">
      <c r="B149" s="1">
        <v>149</v>
      </c>
      <c r="C149" s="13" t="s">
        <v>340</v>
      </c>
      <c r="D149" s="1"/>
      <c r="F149" s="1" t="str">
        <f>IF(COUNTIF($E$1:$E149,$E149)&gt;1,"XXX","")</f>
        <v/>
      </c>
      <c r="G149" s="15">
        <f t="shared" si="10"/>
        <v>3</v>
      </c>
      <c r="H149" s="15">
        <f t="shared" si="11"/>
        <v>3</v>
      </c>
      <c r="I149" s="15">
        <f t="shared" si="12"/>
        <v>2</v>
      </c>
      <c r="J149" s="15">
        <f t="shared" si="13"/>
        <v>2</v>
      </c>
      <c r="K149" s="15">
        <f t="shared" si="14"/>
        <v>1</v>
      </c>
      <c r="L149" s="13" t="s">
        <v>509</v>
      </c>
      <c r="M149" s="1">
        <v>999424</v>
      </c>
      <c r="N149" s="1" t="str">
        <f>IF(COUNTIF('5Var Function'!$BJ$3:'5Var Function'!$BJ$200,$M149)=1,"","XXX")</f>
        <v/>
      </c>
    </row>
    <row r="150" spans="2:14" ht="17.25" thickBot="1" x14ac:dyDescent="0.3">
      <c r="B150" s="50">
        <v>150</v>
      </c>
      <c r="C150" s="51" t="s">
        <v>348</v>
      </c>
      <c r="D150" s="52"/>
      <c r="E150" s="50"/>
      <c r="F150" s="50" t="str">
        <f>IF(COUNTIF($E$1:$E150,$E150)&gt;1,"XXX","")</f>
        <v/>
      </c>
      <c r="G150" s="53">
        <f t="shared" si="10"/>
        <v>3</v>
      </c>
      <c r="H150" s="53">
        <f t="shared" si="11"/>
        <v>3</v>
      </c>
      <c r="I150" s="53">
        <f t="shared" si="12"/>
        <v>2</v>
      </c>
      <c r="J150" s="53">
        <f t="shared" si="13"/>
        <v>2</v>
      </c>
      <c r="K150" s="53">
        <f t="shared" si="14"/>
        <v>1</v>
      </c>
      <c r="L150" s="51" t="s">
        <v>510</v>
      </c>
      <c r="M150" s="54">
        <v>1967104</v>
      </c>
      <c r="N150" s="1" t="str">
        <f>IF(COUNTIF('5Var Function'!$BJ$3:'5Var Function'!$BJ$200,$M150)=1,"","XXX")</f>
        <v/>
      </c>
    </row>
    <row r="151" spans="2:14" ht="17.25" thickTop="1" x14ac:dyDescent="0.25">
      <c r="B151" s="1">
        <v>151</v>
      </c>
      <c r="C151" s="13" t="s">
        <v>381</v>
      </c>
      <c r="F151" s="1" t="str">
        <f>IF(COUNTIF($E$1:$E151,$E151)&gt;1,"XXX","")</f>
        <v/>
      </c>
      <c r="G151" s="15">
        <f t="shared" si="10"/>
        <v>3</v>
      </c>
      <c r="H151" s="15">
        <f t="shared" si="11"/>
        <v>3</v>
      </c>
      <c r="I151" s="15">
        <f t="shared" si="12"/>
        <v>2</v>
      </c>
      <c r="J151" s="15">
        <f t="shared" si="13"/>
        <v>2</v>
      </c>
      <c r="K151" s="15">
        <f t="shared" si="14"/>
        <v>1</v>
      </c>
      <c r="L151" s="13" t="s">
        <v>511</v>
      </c>
      <c r="M151" s="2">
        <v>9110016</v>
      </c>
      <c r="N151" s="1" t="str">
        <f>IF(COUNTIF('5Var Function'!$BJ$3:'5Var Function'!$BJ$200,$M151)=1,"","XXX")</f>
        <v/>
      </c>
    </row>
    <row r="152" spans="2:14" x14ac:dyDescent="0.25">
      <c r="B152" s="1">
        <v>152</v>
      </c>
      <c r="C152" s="13" t="s">
        <v>382</v>
      </c>
      <c r="F152" s="1" t="str">
        <f>IF(COUNTIF($E$1:$E152,$E152)&gt;1,"XXX","")</f>
        <v/>
      </c>
      <c r="G152" s="15">
        <f t="shared" si="10"/>
        <v>3</v>
      </c>
      <c r="H152" s="15">
        <f t="shared" si="11"/>
        <v>2</v>
      </c>
      <c r="I152" s="15">
        <f t="shared" si="12"/>
        <v>2</v>
      </c>
      <c r="J152" s="15">
        <f t="shared" si="13"/>
        <v>2</v>
      </c>
      <c r="K152" s="15">
        <f t="shared" si="14"/>
        <v>2</v>
      </c>
      <c r="L152" s="13" t="s">
        <v>512</v>
      </c>
      <c r="M152" s="2">
        <v>9142272</v>
      </c>
      <c r="N152" s="1" t="str">
        <f>IF(COUNTIF('5Var Function'!$BJ$3:'5Var Function'!$BJ$200,$M152)=1,"","XXX")</f>
        <v/>
      </c>
    </row>
    <row r="153" spans="2:14" x14ac:dyDescent="0.25">
      <c r="B153" s="1">
        <v>153</v>
      </c>
      <c r="C153" s="13" t="s">
        <v>397</v>
      </c>
      <c r="F153" s="1" t="str">
        <f>IF(COUNTIF($E$1:$E153,$E153)&gt;1,"XXX","")</f>
        <v/>
      </c>
      <c r="G153" s="15">
        <f t="shared" si="10"/>
        <v>3</v>
      </c>
      <c r="H153" s="15">
        <f t="shared" si="11"/>
        <v>2</v>
      </c>
      <c r="I153" s="15">
        <f t="shared" si="12"/>
        <v>2</v>
      </c>
      <c r="J153" s="15">
        <f t="shared" si="13"/>
        <v>2</v>
      </c>
      <c r="K153" s="15">
        <f t="shared" si="14"/>
        <v>2</v>
      </c>
      <c r="L153" s="13" t="s">
        <v>513</v>
      </c>
      <c r="M153" s="2">
        <v>18030592</v>
      </c>
      <c r="N153" s="1" t="str">
        <f>IF(COUNTIF('5Var Function'!$BJ$3:'5Var Function'!$BJ$200,$M153)=1,"","XXX")</f>
        <v/>
      </c>
    </row>
    <row r="154" spans="2:14" x14ac:dyDescent="0.25">
      <c r="B154" s="1">
        <v>154</v>
      </c>
      <c r="C154" s="13" t="s">
        <v>342</v>
      </c>
      <c r="D154" s="5" t="s">
        <v>341</v>
      </c>
      <c r="E154" s="1">
        <v>32800</v>
      </c>
      <c r="F154" s="1" t="str">
        <f>IF(COUNTIF($E$1:$E154,$E154)&gt;1,"XXX","")</f>
        <v/>
      </c>
      <c r="G154" s="15">
        <f t="shared" si="10"/>
        <v>3</v>
      </c>
      <c r="H154" s="15">
        <f t="shared" si="11"/>
        <v>3</v>
      </c>
      <c r="I154" s="15">
        <f t="shared" si="12"/>
        <v>3</v>
      </c>
      <c r="J154" s="15">
        <f t="shared" si="13"/>
        <v>3</v>
      </c>
      <c r="K154" s="15">
        <f t="shared" si="14"/>
        <v>2</v>
      </c>
      <c r="L154" s="13" t="s">
        <v>515</v>
      </c>
      <c r="M154" s="1">
        <v>1032192</v>
      </c>
      <c r="N154" s="1" t="str">
        <f>IF(COUNTIF('5Var Function'!$BJ$3:'5Var Function'!$BJ$200,$M154)=1,"","XXX")</f>
        <v/>
      </c>
    </row>
    <row r="155" spans="2:14" ht="17.25" thickBot="1" x14ac:dyDescent="0.3">
      <c r="B155" s="50">
        <v>155</v>
      </c>
      <c r="C155" s="51" t="s">
        <v>354</v>
      </c>
      <c r="D155" s="52"/>
      <c r="E155" s="50"/>
      <c r="F155" s="50" t="str">
        <f>IF(COUNTIF($E$1:$E155,$E155)&gt;1,"XXX","")</f>
        <v/>
      </c>
      <c r="G155" s="53">
        <f t="shared" si="10"/>
        <v>3</v>
      </c>
      <c r="H155" s="53">
        <f t="shared" si="11"/>
        <v>3</v>
      </c>
      <c r="I155" s="53">
        <f t="shared" si="12"/>
        <v>3</v>
      </c>
      <c r="J155" s="53">
        <f t="shared" si="13"/>
        <v>3</v>
      </c>
      <c r="K155" s="53">
        <f t="shared" si="14"/>
        <v>2</v>
      </c>
      <c r="L155" s="51" t="s">
        <v>514</v>
      </c>
      <c r="M155" s="54">
        <v>3354624</v>
      </c>
      <c r="N155" s="1" t="str">
        <f>IF(COUNTIF('5Var Function'!$BJ$3:'5Var Function'!$BJ$200,$M155)=1,"","XXX")</f>
        <v/>
      </c>
    </row>
    <row r="156" spans="2:14" ht="17.25" thickTop="1" x14ac:dyDescent="0.25">
      <c r="B156" s="1">
        <v>156</v>
      </c>
      <c r="C156" s="13" t="s">
        <v>383</v>
      </c>
      <c r="F156" s="1" t="str">
        <f>IF(COUNTIF($E$1:$E156,$E156)&gt;1,"XXX","")</f>
        <v/>
      </c>
      <c r="G156" s="15">
        <f t="shared" si="10"/>
        <v>3</v>
      </c>
      <c r="H156" s="15">
        <f t="shared" si="11"/>
        <v>3</v>
      </c>
      <c r="I156" s="15">
        <f t="shared" si="12"/>
        <v>3</v>
      </c>
      <c r="J156" s="15">
        <f t="shared" si="13"/>
        <v>3</v>
      </c>
      <c r="K156" s="15">
        <f t="shared" si="14"/>
        <v>2</v>
      </c>
      <c r="L156" s="13" t="s">
        <v>516</v>
      </c>
      <c r="M156" s="2">
        <v>9142784</v>
      </c>
      <c r="N156" s="1" t="str">
        <f>IF(COUNTIF('5Var Function'!$BJ$3:'5Var Function'!$BJ$200,$M156)=1,"","XXX")</f>
        <v/>
      </c>
    </row>
    <row r="157" spans="2:14" x14ac:dyDescent="0.25">
      <c r="B157" s="1">
        <v>157</v>
      </c>
      <c r="C157" s="13" t="s">
        <v>365</v>
      </c>
      <c r="D157" s="5" t="s">
        <v>364</v>
      </c>
      <c r="E157" s="1">
        <v>33200</v>
      </c>
      <c r="F157" s="1" t="str">
        <f>IF(COUNTIF($E$1:$E157,$E157)&gt;1,"XXX","")</f>
        <v/>
      </c>
      <c r="G157" s="15">
        <f t="shared" si="10"/>
        <v>4</v>
      </c>
      <c r="H157" s="15">
        <f t="shared" si="11"/>
        <v>4</v>
      </c>
      <c r="I157" s="15">
        <f t="shared" si="12"/>
        <v>3</v>
      </c>
      <c r="J157" s="15">
        <f t="shared" si="13"/>
        <v>3</v>
      </c>
      <c r="K157" s="15">
        <f t="shared" si="14"/>
        <v>3</v>
      </c>
      <c r="M157" s="2">
        <v>4936192</v>
      </c>
      <c r="N157" s="1" t="str">
        <f>IF(COUNTIF('5Var Function'!$BJ$3:'5Var Function'!$BJ$200,$M157)=1,"","XXX")</f>
        <v/>
      </c>
    </row>
    <row r="158" spans="2:14" x14ac:dyDescent="0.25">
      <c r="B158" s="1">
        <v>158</v>
      </c>
      <c r="C158" s="13" t="s">
        <v>367</v>
      </c>
      <c r="D158" s="5" t="s">
        <v>366</v>
      </c>
      <c r="E158" s="1">
        <v>33600</v>
      </c>
      <c r="F158" s="1" t="str">
        <f>IF(COUNTIF($E$1:$E158,$E158)&gt;1,"XXX","")</f>
        <v/>
      </c>
      <c r="G158" s="15">
        <f t="shared" si="10"/>
        <v>4</v>
      </c>
      <c r="H158" s="15">
        <f t="shared" si="11"/>
        <v>4</v>
      </c>
      <c r="I158" s="15">
        <f t="shared" si="12"/>
        <v>4</v>
      </c>
      <c r="J158" s="15">
        <f t="shared" si="13"/>
        <v>4</v>
      </c>
      <c r="K158" s="15">
        <f t="shared" si="14"/>
        <v>4</v>
      </c>
      <c r="M158" s="2">
        <v>4968960</v>
      </c>
      <c r="N158" s="1" t="str">
        <f>IF(COUNTIF('5Var Function'!$BJ$3:'5Var Function'!$BJ$200,$M158)=1,"","XXX")</f>
        <v/>
      </c>
    </row>
    <row r="159" spans="2:14" x14ac:dyDescent="0.25">
      <c r="B159" s="1">
        <v>159</v>
      </c>
      <c r="C159" s="13" t="s">
        <v>517</v>
      </c>
      <c r="D159" s="5" t="s">
        <v>259</v>
      </c>
      <c r="E159" s="1">
        <v>40400</v>
      </c>
      <c r="G159" s="15">
        <f t="shared" si="10"/>
        <v>4</v>
      </c>
      <c r="H159" s="15">
        <f t="shared" si="11"/>
        <v>3</v>
      </c>
      <c r="I159" s="15">
        <f t="shared" si="12"/>
        <v>2</v>
      </c>
      <c r="J159" s="15">
        <f t="shared" si="13"/>
        <v>2</v>
      </c>
      <c r="K159" s="15">
        <f t="shared" si="14"/>
        <v>2</v>
      </c>
      <c r="M159" s="2">
        <v>5967872</v>
      </c>
      <c r="N159" s="1" t="str">
        <f>IF(COUNTIF('5Var Function'!$BJ$3:'5Var Function'!$BJ$200,$M159)=1,"","XXX")</f>
        <v/>
      </c>
    </row>
    <row r="160" spans="2:14" ht="17.25" thickBot="1" x14ac:dyDescent="0.3">
      <c r="B160" s="50">
        <v>160</v>
      </c>
      <c r="C160" s="51" t="s">
        <v>350</v>
      </c>
      <c r="D160" s="50"/>
      <c r="E160" s="50"/>
      <c r="F160" s="50" t="str">
        <f>IF(COUNTIF($E$1:$E159,$E159)&gt;1,"XXX","")</f>
        <v/>
      </c>
      <c r="G160" s="53">
        <f t="shared" si="10"/>
        <v>3</v>
      </c>
      <c r="H160" s="53">
        <f t="shared" si="11"/>
        <v>3</v>
      </c>
      <c r="I160" s="53">
        <f t="shared" si="12"/>
        <v>3</v>
      </c>
      <c r="J160" s="53">
        <f t="shared" si="13"/>
        <v>3</v>
      </c>
      <c r="K160" s="53">
        <f t="shared" si="14"/>
        <v>1</v>
      </c>
      <c r="L160" s="51"/>
      <c r="M160" s="54">
        <v>2064384</v>
      </c>
      <c r="N160" s="1" t="str">
        <f>IF(COUNTIF('5Var Function'!$BJ$3:'5Var Function'!$BJ$200,$M160)=1,"","XXX")</f>
        <v/>
      </c>
    </row>
    <row r="161" spans="1:14" ht="17.25" thickTop="1" x14ac:dyDescent="0.25">
      <c r="B161" s="1">
        <v>161</v>
      </c>
      <c r="C161" s="13" t="s">
        <v>384</v>
      </c>
      <c r="F161" s="1" t="str">
        <f>IF(COUNTIF($E$1:$E161,$E161)&gt;1,"XXX","")</f>
        <v/>
      </c>
      <c r="G161" s="15">
        <f t="shared" si="10"/>
        <v>3</v>
      </c>
      <c r="H161" s="15">
        <f t="shared" si="11"/>
        <v>3</v>
      </c>
      <c r="I161" s="15">
        <f t="shared" si="12"/>
        <v>3</v>
      </c>
      <c r="J161" s="15">
        <f t="shared" si="13"/>
        <v>2</v>
      </c>
      <c r="K161" s="15">
        <f t="shared" si="14"/>
        <v>2</v>
      </c>
      <c r="L161" s="13" t="s">
        <v>518</v>
      </c>
      <c r="M161" s="2">
        <v>9404416</v>
      </c>
      <c r="N161" s="1" t="str">
        <f>IF(COUNTIF('5Var Function'!$BJ$3:'5Var Function'!$BJ$200,$M161)=1,"","XXX")</f>
        <v/>
      </c>
    </row>
    <row r="162" spans="1:14" x14ac:dyDescent="0.25">
      <c r="B162" s="1">
        <v>162</v>
      </c>
      <c r="C162" s="13" t="s">
        <v>398</v>
      </c>
      <c r="F162" s="1" t="str">
        <f>IF(COUNTIF($E$1:$E162,$E162)&gt;1,"XXX","")</f>
        <v/>
      </c>
      <c r="G162" s="15">
        <f t="shared" si="10"/>
        <v>3</v>
      </c>
      <c r="H162" s="15">
        <f t="shared" si="11"/>
        <v>3</v>
      </c>
      <c r="I162" s="15">
        <f t="shared" si="12"/>
        <v>3</v>
      </c>
      <c r="J162" s="15">
        <f t="shared" si="13"/>
        <v>2</v>
      </c>
      <c r="K162" s="15">
        <f t="shared" si="14"/>
        <v>2</v>
      </c>
      <c r="L162" s="13" t="s">
        <v>519</v>
      </c>
      <c r="M162" s="2">
        <v>18744320</v>
      </c>
      <c r="N162" s="1" t="str">
        <f>IF(COUNTIF('5Var Function'!$BJ$3:'5Var Function'!$BJ$200,$M162)=1,"","XXX")</f>
        <v/>
      </c>
    </row>
    <row r="163" spans="1:14" x14ac:dyDescent="0.25">
      <c r="B163" s="1">
        <v>163</v>
      </c>
      <c r="C163" s="13" t="s">
        <v>372</v>
      </c>
      <c r="D163" s="5" t="s">
        <v>371</v>
      </c>
      <c r="E163" s="1">
        <v>40800</v>
      </c>
      <c r="F163" s="1" t="str">
        <f>IF(COUNTIF($E$1:$E163,$E163)&gt;1,"XXX","")</f>
        <v/>
      </c>
      <c r="G163" s="15">
        <f t="shared" si="10"/>
        <v>4</v>
      </c>
      <c r="H163" s="15">
        <f t="shared" si="11"/>
        <v>3</v>
      </c>
      <c r="I163" s="15">
        <f t="shared" si="12"/>
        <v>3</v>
      </c>
      <c r="J163" s="15">
        <f t="shared" si="13"/>
        <v>3</v>
      </c>
      <c r="K163" s="15">
        <f t="shared" si="14"/>
        <v>3</v>
      </c>
      <c r="M163" s="2">
        <v>5226496</v>
      </c>
      <c r="N163" s="1" t="str">
        <f>IF(COUNTIF('5Var Function'!$BJ$3:'5Var Function'!$BJ$200,$M163)=1,"","XXX")</f>
        <v/>
      </c>
    </row>
    <row r="164" spans="1:14" x14ac:dyDescent="0.25">
      <c r="B164" s="1">
        <v>164</v>
      </c>
      <c r="C164" s="13" t="s">
        <v>377</v>
      </c>
      <c r="D164" s="5" t="s">
        <v>269</v>
      </c>
      <c r="E164" s="1">
        <v>48400</v>
      </c>
      <c r="F164" s="1" t="str">
        <f>IF(COUNTIF($E$1:$E164,$E164)&gt;1,"XXX","")</f>
        <v/>
      </c>
      <c r="G164" s="15">
        <f t="shared" si="10"/>
        <v>4</v>
      </c>
      <c r="H164" s="15">
        <f t="shared" si="11"/>
        <v>3</v>
      </c>
      <c r="I164" s="15">
        <f t="shared" si="12"/>
        <v>3</v>
      </c>
      <c r="J164" s="15">
        <f t="shared" si="13"/>
        <v>3</v>
      </c>
      <c r="K164" s="15">
        <f t="shared" si="14"/>
        <v>2</v>
      </c>
      <c r="M164" s="2">
        <v>6258688</v>
      </c>
      <c r="N164" s="1" t="str">
        <f>IF(COUNTIF('5Var Function'!$BJ$3:'5Var Function'!$BJ$200,$M164)=1,"","XXX")</f>
        <v/>
      </c>
    </row>
    <row r="165" spans="1:14" ht="17.25" thickBot="1" x14ac:dyDescent="0.3">
      <c r="B165" s="50">
        <v>165</v>
      </c>
      <c r="C165" s="51" t="s">
        <v>399</v>
      </c>
      <c r="D165" s="52"/>
      <c r="E165" s="50"/>
      <c r="F165" s="50" t="str">
        <f>IF(COUNTIF($E$1:$E165,$E165)&gt;1,"XXX","")</f>
        <v/>
      </c>
      <c r="G165" s="53">
        <f t="shared" si="10"/>
        <v>3</v>
      </c>
      <c r="H165" s="53">
        <f t="shared" si="11"/>
        <v>3</v>
      </c>
      <c r="I165" s="53">
        <f t="shared" si="12"/>
        <v>3</v>
      </c>
      <c r="J165" s="53">
        <f t="shared" si="13"/>
        <v>3</v>
      </c>
      <c r="K165" s="53">
        <f t="shared" si="14"/>
        <v>3</v>
      </c>
      <c r="L165" s="51"/>
      <c r="M165" s="54">
        <v>28516352</v>
      </c>
      <c r="N165" s="1" t="str">
        <f>IF(COUNTIF('5Var Function'!$BJ$3:'5Var Function'!$BJ$200,$M165)=1,"","XXX")</f>
        <v/>
      </c>
    </row>
    <row r="166" spans="1:14" ht="17.25" thickTop="1" x14ac:dyDescent="0.25">
      <c r="B166" s="1">
        <v>166</v>
      </c>
      <c r="C166" s="13" t="s">
        <v>390</v>
      </c>
      <c r="D166" s="5" t="s">
        <v>268</v>
      </c>
      <c r="E166" s="1">
        <v>56400</v>
      </c>
      <c r="F166" s="1" t="str">
        <f>IF(COUNTIF($E$1:$E166,$E166)&gt;1,"XXX","")</f>
        <v/>
      </c>
      <c r="G166" s="15">
        <f t="shared" si="10"/>
        <v>4</v>
      </c>
      <c r="H166" s="15">
        <f t="shared" si="11"/>
        <v>4</v>
      </c>
      <c r="I166" s="15">
        <f t="shared" si="12"/>
        <v>3</v>
      </c>
      <c r="J166" s="15">
        <f t="shared" si="13"/>
        <v>3</v>
      </c>
      <c r="K166" s="15">
        <f t="shared" si="14"/>
        <v>3</v>
      </c>
      <c r="M166" s="2">
        <v>14647296</v>
      </c>
      <c r="N166" s="1" t="str">
        <f>IF(COUNTIF('5Var Function'!$BJ$3:'5Var Function'!$BJ$200,$M166)=1,"","XXX")</f>
        <v/>
      </c>
    </row>
    <row r="167" spans="1:14" x14ac:dyDescent="0.25">
      <c r="A167" s="12" t="s">
        <v>290</v>
      </c>
      <c r="B167" s="1">
        <v>167</v>
      </c>
      <c r="C167" s="13" t="s">
        <v>292</v>
      </c>
      <c r="D167" s="5" t="s">
        <v>291</v>
      </c>
      <c r="E167" s="1">
        <v>8420</v>
      </c>
      <c r="F167" s="1" t="str">
        <f>IF(COUNTIF($E$1:$E167,$E167)&gt;1,"XXX","")</f>
        <v/>
      </c>
      <c r="G167" s="15">
        <f t="shared" si="10"/>
        <v>2</v>
      </c>
      <c r="H167" s="15">
        <f t="shared" si="11"/>
        <v>2</v>
      </c>
      <c r="I167" s="15">
        <f t="shared" si="12"/>
        <v>2</v>
      </c>
      <c r="J167" s="15">
        <f t="shared" si="13"/>
        <v>2</v>
      </c>
      <c r="K167" s="15">
        <f t="shared" si="14"/>
        <v>1</v>
      </c>
      <c r="M167" s="1">
        <v>65824</v>
      </c>
      <c r="N167" s="1" t="str">
        <f>IF(COUNTIF('5Var Function'!$BJ$3:'5Var Function'!$BJ$200,$M167)=1,"","XXX")</f>
        <v/>
      </c>
    </row>
    <row r="168" spans="1:14" x14ac:dyDescent="0.25">
      <c r="B168" s="1">
        <v>168</v>
      </c>
      <c r="C168" s="13" t="s">
        <v>301</v>
      </c>
      <c r="D168" s="5" t="s">
        <v>300</v>
      </c>
      <c r="E168" s="1">
        <v>8820</v>
      </c>
      <c r="F168" s="1" t="str">
        <f>IF(COUNTIF($E$1:$E168,$E168)&gt;1,"XXX","")</f>
        <v/>
      </c>
      <c r="G168" s="15">
        <f t="shared" si="10"/>
        <v>3</v>
      </c>
      <c r="H168" s="15">
        <f t="shared" si="11"/>
        <v>3</v>
      </c>
      <c r="I168" s="15">
        <f t="shared" si="12"/>
        <v>2</v>
      </c>
      <c r="J168" s="15">
        <f t="shared" si="13"/>
        <v>2</v>
      </c>
      <c r="K168" s="15">
        <f t="shared" si="14"/>
        <v>2</v>
      </c>
      <c r="M168" s="1">
        <v>132256</v>
      </c>
      <c r="N168" s="1" t="str">
        <f>IF(COUNTIF('5Var Function'!$BJ$3:'5Var Function'!$BJ$200,$M168)=1,"","XXX")</f>
        <v/>
      </c>
    </row>
    <row r="169" spans="1:14" x14ac:dyDescent="0.25">
      <c r="B169" s="1">
        <v>169</v>
      </c>
      <c r="C169" s="13" t="s">
        <v>309</v>
      </c>
      <c r="D169" s="5" t="s">
        <v>308</v>
      </c>
      <c r="E169" s="1">
        <v>16420</v>
      </c>
      <c r="F169" s="1" t="str">
        <f>IF(COUNTIF($E$1:$E169,$E169)&gt;1,"XXX","")</f>
        <v/>
      </c>
      <c r="G169" s="15">
        <f t="shared" si="10"/>
        <v>3</v>
      </c>
      <c r="H169" s="15">
        <f t="shared" si="11"/>
        <v>2</v>
      </c>
      <c r="I169" s="15">
        <f t="shared" si="12"/>
        <v>2</v>
      </c>
      <c r="J169" s="15">
        <f t="shared" si="13"/>
        <v>2</v>
      </c>
      <c r="K169" s="15">
        <f t="shared" si="14"/>
        <v>2</v>
      </c>
      <c r="M169" s="1">
        <v>204832</v>
      </c>
      <c r="N169" s="1" t="str">
        <f>IF(COUNTIF('5Var Function'!$BJ$3:'5Var Function'!$BJ$200,$M169)=1,"","XXX")</f>
        <v/>
      </c>
    </row>
    <row r="170" spans="1:14" ht="17.25" thickBot="1" x14ac:dyDescent="0.3">
      <c r="A170" s="12">
        <v>1</v>
      </c>
      <c r="B170" s="50">
        <v>170</v>
      </c>
      <c r="C170" s="51" t="s">
        <v>20</v>
      </c>
      <c r="D170" s="52">
        <v>1</v>
      </c>
      <c r="E170" s="50">
        <v>160000</v>
      </c>
      <c r="F170" s="50" t="str">
        <f>IF(COUNTIF($E$1:$E170,$E170)&gt;1,"XXX","")</f>
        <v/>
      </c>
      <c r="G170" s="53">
        <f t="shared" si="10"/>
        <v>1</v>
      </c>
      <c r="H170" s="53">
        <f t="shared" si="11"/>
        <v>0</v>
      </c>
      <c r="I170" s="53">
        <f t="shared" si="12"/>
        <v>0</v>
      </c>
      <c r="J170" s="53">
        <f t="shared" si="13"/>
        <v>0</v>
      </c>
      <c r="K170" s="53">
        <f t="shared" si="14"/>
        <v>0</v>
      </c>
      <c r="L170" s="51"/>
      <c r="M170" s="54">
        <v>67108864</v>
      </c>
      <c r="N170" s="1" t="str">
        <f>IF(COUNTIF('5Var Function'!$BJ$3:'5Var Function'!$BJ$200,$M170)=1,"","XXX")</f>
        <v/>
      </c>
    </row>
    <row r="171" spans="1:14" ht="17.25" thickTop="1" x14ac:dyDescent="0.25">
      <c r="B171" s="1">
        <v>171</v>
      </c>
      <c r="C171" s="13" t="s">
        <v>424</v>
      </c>
      <c r="D171" s="5">
        <v>2</v>
      </c>
      <c r="E171" s="1">
        <v>320000</v>
      </c>
      <c r="F171" s="1" t="str">
        <f>IF(COUNTIF($E$1:$E171,$E171)&gt;1,"XXX","")</f>
        <v/>
      </c>
      <c r="G171" s="15">
        <f t="shared" si="10"/>
        <v>1</v>
      </c>
      <c r="H171" s="15">
        <f t="shared" si="11"/>
        <v>1</v>
      </c>
      <c r="I171" s="15">
        <f t="shared" si="12"/>
        <v>0</v>
      </c>
      <c r="J171" s="15">
        <f t="shared" si="13"/>
        <v>0</v>
      </c>
      <c r="K171" s="15">
        <f t="shared" si="14"/>
        <v>0</v>
      </c>
      <c r="M171" s="2">
        <v>201326592</v>
      </c>
      <c r="N171" s="1" t="str">
        <f>IF(COUNTIF('5Var Function'!$BJ$3:'5Var Function'!$BJ$200,$M171)=1,"","XXX")</f>
        <v/>
      </c>
    </row>
    <row r="172" spans="1:14" x14ac:dyDescent="0.25">
      <c r="B172" s="1">
        <v>172</v>
      </c>
      <c r="C172" s="13" t="s">
        <v>425</v>
      </c>
      <c r="D172" s="5">
        <v>3</v>
      </c>
      <c r="E172" s="1">
        <v>480000</v>
      </c>
      <c r="F172" s="1" t="str">
        <f>IF(COUNTIF($E$1:$E172,$E172)&gt;1,"XXX","")</f>
        <v/>
      </c>
      <c r="G172" s="15">
        <f t="shared" si="10"/>
        <v>1</v>
      </c>
      <c r="H172" s="15">
        <f t="shared" si="11"/>
        <v>1</v>
      </c>
      <c r="I172" s="15">
        <f t="shared" si="12"/>
        <v>1</v>
      </c>
      <c r="J172" s="15">
        <f t="shared" si="13"/>
        <v>0</v>
      </c>
      <c r="K172" s="15">
        <f t="shared" si="14"/>
        <v>0</v>
      </c>
      <c r="M172" s="2">
        <v>469762048</v>
      </c>
      <c r="N172" s="1" t="str">
        <f>IF(COUNTIF('5Var Function'!$BJ$3:'5Var Function'!$BJ$200,$M172)=1,"","XXX")</f>
        <v/>
      </c>
    </row>
    <row r="173" spans="1:14" x14ac:dyDescent="0.25">
      <c r="B173" s="1">
        <v>173</v>
      </c>
      <c r="C173" s="13" t="s">
        <v>430</v>
      </c>
      <c r="D173" s="5">
        <v>4</v>
      </c>
      <c r="E173" s="1">
        <v>640000</v>
      </c>
      <c r="F173" s="1" t="str">
        <f>IF(COUNTIF($E$1:$E173,$E173)&gt;1,"XXX","")</f>
        <v/>
      </c>
      <c r="G173" s="15">
        <f t="shared" si="10"/>
        <v>1</v>
      </c>
      <c r="H173" s="15">
        <f t="shared" si="11"/>
        <v>1</v>
      </c>
      <c r="I173" s="15">
        <f t="shared" si="12"/>
        <v>1</v>
      </c>
      <c r="J173" s="15">
        <f t="shared" si="13"/>
        <v>1</v>
      </c>
      <c r="K173" s="15">
        <f t="shared" si="14"/>
        <v>0</v>
      </c>
      <c r="M173" s="2">
        <v>1006632960</v>
      </c>
      <c r="N173" s="1" t="str">
        <f>IF(COUNTIF('5Var Function'!$BJ$3:'5Var Function'!$BJ$200,$M173)=1,"","XXX")</f>
        <v/>
      </c>
    </row>
    <row r="174" spans="1:14" x14ac:dyDescent="0.25">
      <c r="B174" s="1">
        <v>174</v>
      </c>
      <c r="C174" s="13" t="s">
        <v>441</v>
      </c>
      <c r="D174" s="5">
        <v>5</v>
      </c>
      <c r="E174" s="1">
        <v>800000</v>
      </c>
      <c r="F174" s="1" t="str">
        <f>IF(COUNTIF($E$1:$E174,$E174)&gt;1,"XXX","")</f>
        <v/>
      </c>
      <c r="G174" s="15">
        <f t="shared" si="10"/>
        <v>1</v>
      </c>
      <c r="H174" s="15">
        <f t="shared" si="11"/>
        <v>1</v>
      </c>
      <c r="I174" s="15">
        <f t="shared" si="12"/>
        <v>1</v>
      </c>
      <c r="J174" s="15">
        <f t="shared" si="13"/>
        <v>1</v>
      </c>
      <c r="K174" s="15">
        <f t="shared" si="14"/>
        <v>1</v>
      </c>
      <c r="M174" s="2">
        <v>2080374784</v>
      </c>
      <c r="N174" s="1" t="str">
        <f>IF(COUNTIF('5Var Function'!$BJ$3:'5Var Function'!$BJ$200,$M174)=1,"","XXX")</f>
        <v/>
      </c>
    </row>
    <row r="175" spans="1:14" ht="17.25" thickBot="1" x14ac:dyDescent="0.3">
      <c r="A175" s="12" t="s">
        <v>410</v>
      </c>
      <c r="B175" s="50">
        <v>175</v>
      </c>
      <c r="C175" s="51" t="s">
        <v>411</v>
      </c>
      <c r="D175" s="52" t="s">
        <v>237</v>
      </c>
      <c r="E175" s="50">
        <v>160020</v>
      </c>
      <c r="F175" s="50" t="str">
        <f>IF(COUNTIF($E$1:$E175,$E175)&gt;1,"XXX","")</f>
        <v/>
      </c>
      <c r="G175" s="53">
        <f t="shared" si="10"/>
        <v>1</v>
      </c>
      <c r="H175" s="53">
        <f t="shared" si="11"/>
        <v>1</v>
      </c>
      <c r="I175" s="53">
        <f t="shared" si="12"/>
        <v>1</v>
      </c>
      <c r="J175" s="53">
        <f t="shared" si="13"/>
        <v>1</v>
      </c>
      <c r="K175" s="53">
        <f t="shared" si="14"/>
        <v>1</v>
      </c>
      <c r="L175" s="51"/>
      <c r="M175" s="54">
        <v>67108896</v>
      </c>
      <c r="N175" s="1" t="str">
        <f>IF(COUNTIF('5Var Function'!$BJ$3:'5Var Function'!$BJ$200,$M175)=1,"","XXX")</f>
        <v/>
      </c>
    </row>
    <row r="176" spans="1:14" ht="17.25" thickTop="1" x14ac:dyDescent="0.25">
      <c r="A176" s="12" t="s">
        <v>412</v>
      </c>
      <c r="B176" s="1">
        <v>176</v>
      </c>
      <c r="C176" s="13" t="s">
        <v>413</v>
      </c>
      <c r="D176" s="5" t="s">
        <v>237</v>
      </c>
      <c r="E176" s="1">
        <v>160400</v>
      </c>
      <c r="F176" s="1" t="str">
        <f>IF(COUNTIF($E$1:$E176,$E176)&gt;1,"XXX","")</f>
        <v/>
      </c>
      <c r="G176" s="15">
        <f t="shared" si="10"/>
        <v>1</v>
      </c>
      <c r="H176" s="15">
        <f t="shared" si="11"/>
        <v>1</v>
      </c>
      <c r="I176" s="15">
        <f t="shared" si="12"/>
        <v>1</v>
      </c>
      <c r="J176" s="15">
        <f t="shared" si="13"/>
        <v>1</v>
      </c>
      <c r="K176" s="15">
        <f t="shared" si="14"/>
        <v>0</v>
      </c>
      <c r="M176" s="2">
        <v>67109376</v>
      </c>
      <c r="N176" s="1" t="str">
        <f>IF(COUNTIF('5Var Function'!$BJ$3:'5Var Function'!$BJ$200,$M176)=1,"","XXX")</f>
        <v/>
      </c>
    </row>
    <row r="177" spans="1:14" x14ac:dyDescent="0.25">
      <c r="B177" s="1">
        <v>177</v>
      </c>
      <c r="C177" s="13" t="s">
        <v>421</v>
      </c>
      <c r="D177" s="5" t="s">
        <v>0</v>
      </c>
      <c r="E177" s="1">
        <v>160800</v>
      </c>
      <c r="F177" s="1" t="str">
        <f>IF(COUNTIF($E$1:$E177,$E177)&gt;1,"XXX","")</f>
        <v/>
      </c>
      <c r="G177" s="15">
        <f t="shared" si="10"/>
        <v>2</v>
      </c>
      <c r="H177" s="15">
        <f t="shared" si="11"/>
        <v>2</v>
      </c>
      <c r="I177" s="15">
        <f t="shared" si="12"/>
        <v>1</v>
      </c>
      <c r="J177" s="15">
        <f t="shared" si="13"/>
        <v>1</v>
      </c>
      <c r="K177" s="15">
        <f t="shared" si="14"/>
        <v>1</v>
      </c>
      <c r="M177" s="2">
        <v>268436608</v>
      </c>
      <c r="N177" s="1" t="str">
        <f>IF(COUNTIF('5Var Function'!$BJ$3:'5Var Function'!$BJ$200,$M177)=1,"","XXX")</f>
        <v/>
      </c>
    </row>
    <row r="178" spans="1:14" x14ac:dyDescent="0.25">
      <c r="B178" s="1">
        <v>178</v>
      </c>
      <c r="C178" s="13" t="s">
        <v>431</v>
      </c>
      <c r="D178" s="5" t="s">
        <v>1</v>
      </c>
      <c r="E178" s="1">
        <v>161200</v>
      </c>
      <c r="F178" s="1" t="str">
        <f>IF(COUNTIF($E$1:$E178,$E178)&gt;1,"XXX","")</f>
        <v/>
      </c>
      <c r="G178" s="15">
        <f t="shared" si="10"/>
        <v>3</v>
      </c>
      <c r="H178" s="15">
        <f t="shared" si="11"/>
        <v>2</v>
      </c>
      <c r="I178" s="15">
        <f t="shared" si="12"/>
        <v>2</v>
      </c>
      <c r="J178" s="15">
        <f t="shared" si="13"/>
        <v>2</v>
      </c>
      <c r="K178" s="15">
        <f t="shared" si="14"/>
        <v>1</v>
      </c>
      <c r="M178" s="2">
        <v>1073742272</v>
      </c>
      <c r="N178" s="1" t="str">
        <f>IF(COUNTIF('5Var Function'!$BJ$3:'5Var Function'!$BJ$200,$M178)=1,"","XXX")</f>
        <v/>
      </c>
    </row>
    <row r="179" spans="1:14" x14ac:dyDescent="0.25">
      <c r="B179" s="1">
        <v>179</v>
      </c>
      <c r="C179" s="13" t="s">
        <v>432</v>
      </c>
      <c r="D179" s="5" t="s">
        <v>2</v>
      </c>
      <c r="E179" s="1">
        <v>161600</v>
      </c>
      <c r="F179" s="1" t="str">
        <f>IF(COUNTIF($E$1:$E179,$E179)&gt;1,"XXX","")</f>
        <v/>
      </c>
      <c r="G179" s="15">
        <f t="shared" si="10"/>
        <v>3</v>
      </c>
      <c r="H179" s="15">
        <f t="shared" si="11"/>
        <v>3</v>
      </c>
      <c r="I179" s="15">
        <f t="shared" si="12"/>
        <v>3</v>
      </c>
      <c r="J179" s="15">
        <f t="shared" si="13"/>
        <v>3</v>
      </c>
      <c r="K179" s="15">
        <f t="shared" si="14"/>
        <v>1</v>
      </c>
      <c r="M179" s="2">
        <v>1073742784</v>
      </c>
      <c r="N179" s="1" t="str">
        <f>IF(COUNTIF('5Var Function'!$BJ$3:'5Var Function'!$BJ$200,$M179)=1,"","XXX")</f>
        <v/>
      </c>
    </row>
    <row r="180" spans="1:14" ht="17.25" thickBot="1" x14ac:dyDescent="0.3">
      <c r="B180" s="50">
        <v>180</v>
      </c>
      <c r="C180" s="51" t="s">
        <v>520</v>
      </c>
      <c r="D180" s="52" t="s">
        <v>238</v>
      </c>
      <c r="E180" s="50">
        <v>320400</v>
      </c>
      <c r="F180" s="50" t="str">
        <f>IF(COUNTIF($E$1:$E180,$E180)&gt;1,"XXX","")</f>
        <v/>
      </c>
      <c r="G180" s="53">
        <f t="shared" si="10"/>
        <v>1</v>
      </c>
      <c r="H180" s="53">
        <f t="shared" si="11"/>
        <v>1</v>
      </c>
      <c r="I180" s="53">
        <f t="shared" si="12"/>
        <v>1</v>
      </c>
      <c r="J180" s="53">
        <f t="shared" si="13"/>
        <v>1</v>
      </c>
      <c r="K180" s="53">
        <f t="shared" si="14"/>
        <v>1</v>
      </c>
      <c r="L180" s="51"/>
      <c r="M180" s="54">
        <v>201359360</v>
      </c>
      <c r="N180" s="1" t="str">
        <f>IF(COUNTIF('5Var Function'!$BJ$3:'5Var Function'!$BJ$200,$M180)=1,"","XXX")</f>
        <v/>
      </c>
    </row>
    <row r="181" spans="1:14" ht="17.25" thickTop="1" x14ac:dyDescent="0.25">
      <c r="A181" s="12" t="s">
        <v>414</v>
      </c>
      <c r="B181" s="1">
        <v>181</v>
      </c>
      <c r="C181" s="13" t="s">
        <v>415</v>
      </c>
      <c r="D181" s="5" t="s">
        <v>237</v>
      </c>
      <c r="E181" s="1">
        <v>168000</v>
      </c>
      <c r="F181" s="1" t="str">
        <f>IF(COUNTIF($E$1:$E181,$E181)&gt;1,"XXX","")</f>
        <v/>
      </c>
      <c r="G181" s="15">
        <f t="shared" si="10"/>
        <v>1</v>
      </c>
      <c r="H181" s="15">
        <f t="shared" si="11"/>
        <v>1</v>
      </c>
      <c r="I181" s="15">
        <f t="shared" si="12"/>
        <v>1</v>
      </c>
      <c r="J181" s="15">
        <f t="shared" si="13"/>
        <v>0</v>
      </c>
      <c r="K181" s="15">
        <f t="shared" si="14"/>
        <v>0</v>
      </c>
      <c r="M181" s="2">
        <v>67371008</v>
      </c>
      <c r="N181" s="1" t="str">
        <f>IF(COUNTIF('5Var Function'!$BJ$3:'5Var Function'!$BJ$200,$M181)=1,"","XXX")</f>
        <v/>
      </c>
    </row>
    <row r="182" spans="1:14" x14ac:dyDescent="0.25">
      <c r="B182" s="1">
        <v>182</v>
      </c>
      <c r="C182" s="13" t="s">
        <v>419</v>
      </c>
      <c r="D182" s="5" t="s">
        <v>0</v>
      </c>
      <c r="E182" s="1">
        <v>176000</v>
      </c>
      <c r="F182" s="1" t="str">
        <f>IF(COUNTIF($E$1:$E182,$E182)&gt;1,"XXX","")</f>
        <v/>
      </c>
      <c r="G182" s="15">
        <f t="shared" si="10"/>
        <v>2</v>
      </c>
      <c r="H182" s="15">
        <f t="shared" si="11"/>
        <v>1</v>
      </c>
      <c r="I182" s="15">
        <f t="shared" si="12"/>
        <v>1</v>
      </c>
      <c r="J182" s="15">
        <f t="shared" si="13"/>
        <v>1</v>
      </c>
      <c r="K182" s="15">
        <f t="shared" si="14"/>
        <v>0</v>
      </c>
      <c r="M182" s="2">
        <v>134873088</v>
      </c>
      <c r="N182" s="1" t="str">
        <f>IF(COUNTIF('5Var Function'!$BJ$3:'5Var Function'!$BJ$200,$M182)=1,"","XXX")</f>
        <v/>
      </c>
    </row>
    <row r="183" spans="1:14" x14ac:dyDescent="0.25">
      <c r="B183" s="1">
        <v>183</v>
      </c>
      <c r="C183" s="13" t="s">
        <v>416</v>
      </c>
      <c r="D183" s="1"/>
      <c r="F183" s="1" t="str">
        <f>IF(COUNTIF($E$1:$E183,$E183)&gt;1,"XXX","")</f>
        <v/>
      </c>
      <c r="G183" s="15">
        <f t="shared" si="10"/>
        <v>1</v>
      </c>
      <c r="H183" s="15">
        <f t="shared" si="11"/>
        <v>1</v>
      </c>
      <c r="I183" s="15">
        <f t="shared" si="12"/>
        <v>1</v>
      </c>
      <c r="J183" s="15">
        <f t="shared" si="13"/>
        <v>1</v>
      </c>
      <c r="K183" s="15">
        <f t="shared" si="14"/>
        <v>1</v>
      </c>
      <c r="M183" s="2">
        <v>77594624</v>
      </c>
      <c r="N183" s="1" t="str">
        <f>IF(COUNTIF('5Var Function'!$BJ$3:'5Var Function'!$BJ$200,$M183)=1,"","XXX")</f>
        <v/>
      </c>
    </row>
    <row r="184" spans="1:14" x14ac:dyDescent="0.25">
      <c r="B184" s="1">
        <v>184</v>
      </c>
      <c r="C184" s="13" t="s">
        <v>420</v>
      </c>
      <c r="D184" s="5" t="s">
        <v>1</v>
      </c>
      <c r="E184" s="1">
        <v>184000</v>
      </c>
      <c r="F184" s="1" t="str">
        <f>IF(COUNTIF($E$1:$E184,$E184)&gt;1,"XXX","")</f>
        <v/>
      </c>
      <c r="G184" s="15">
        <f t="shared" si="10"/>
        <v>3</v>
      </c>
      <c r="H184" s="15">
        <f t="shared" si="11"/>
        <v>1</v>
      </c>
      <c r="I184" s="15">
        <f t="shared" si="12"/>
        <v>1</v>
      </c>
      <c r="J184" s="15">
        <f t="shared" si="13"/>
        <v>1</v>
      </c>
      <c r="K184" s="15">
        <f t="shared" si="14"/>
        <v>1</v>
      </c>
      <c r="M184" s="2">
        <v>139067392</v>
      </c>
      <c r="N184" s="1" t="str">
        <f>IF(COUNTIF('5Var Function'!$BJ$3:'5Var Function'!$BJ$200,$M184)=1,"","XXX")</f>
        <v/>
      </c>
    </row>
    <row r="185" spans="1:14" ht="17.25" thickBot="1" x14ac:dyDescent="0.3">
      <c r="B185" s="50">
        <v>185</v>
      </c>
      <c r="C185" s="51" t="s">
        <v>428</v>
      </c>
      <c r="D185" s="52"/>
      <c r="E185" s="50"/>
      <c r="F185" s="50" t="str">
        <f>IF(COUNTIF($E$1:$E185,$E185)&gt;1,"XXX","")</f>
        <v/>
      </c>
      <c r="G185" s="53">
        <f t="shared" si="10"/>
        <v>2</v>
      </c>
      <c r="H185" s="53">
        <f t="shared" si="11"/>
        <v>2</v>
      </c>
      <c r="I185" s="53">
        <f t="shared" si="12"/>
        <v>2</v>
      </c>
      <c r="J185" s="53">
        <f t="shared" si="13"/>
        <v>1</v>
      </c>
      <c r="K185" s="53">
        <f t="shared" si="14"/>
        <v>0</v>
      </c>
      <c r="L185" s="51"/>
      <c r="M185" s="54">
        <v>537329664</v>
      </c>
      <c r="N185" s="1" t="str">
        <f>IF(COUNTIF('5Var Function'!$BJ$3:'5Var Function'!$BJ$200,$M185)=1,"","XXX")</f>
        <v/>
      </c>
    </row>
    <row r="186" spans="1:14" ht="17.25" thickTop="1" x14ac:dyDescent="0.25">
      <c r="B186" s="1">
        <v>186</v>
      </c>
      <c r="C186" s="13" t="s">
        <v>422</v>
      </c>
      <c r="F186" s="1" t="str">
        <f>IF(COUNTIF($E$1:$E186,$E186)&gt;1,"XXX","")</f>
        <v/>
      </c>
      <c r="G186" s="15">
        <f t="shared" si="10"/>
        <v>2</v>
      </c>
      <c r="H186" s="15">
        <f t="shared" si="11"/>
        <v>2</v>
      </c>
      <c r="I186" s="15">
        <f t="shared" si="12"/>
        <v>1</v>
      </c>
      <c r="J186" s="15">
        <f t="shared" si="13"/>
        <v>1</v>
      </c>
      <c r="K186" s="15">
        <f t="shared" si="14"/>
        <v>1</v>
      </c>
      <c r="M186" s="2">
        <v>273743872</v>
      </c>
      <c r="N186" s="1" t="str">
        <f>IF(COUNTIF('5Var Function'!$BJ$3:'5Var Function'!$BJ$200,$M186)=1,"","XXX")</f>
        <v/>
      </c>
    </row>
    <row r="187" spans="1:14" x14ac:dyDescent="0.25">
      <c r="B187" s="1">
        <v>187</v>
      </c>
      <c r="C187" s="13" t="s">
        <v>429</v>
      </c>
      <c r="D187" s="5" t="s">
        <v>2</v>
      </c>
      <c r="E187" s="1">
        <v>192000</v>
      </c>
      <c r="F187" s="1" t="str">
        <f>IF(COUNTIF($E$1:$E187,$E187)&gt;1,"XXX","")</f>
        <v/>
      </c>
      <c r="G187" s="15">
        <f t="shared" si="10"/>
        <v>3</v>
      </c>
      <c r="H187" s="15">
        <f t="shared" si="11"/>
        <v>2</v>
      </c>
      <c r="I187" s="15">
        <f t="shared" si="12"/>
        <v>2</v>
      </c>
      <c r="J187" s="15">
        <f t="shared" si="13"/>
        <v>1</v>
      </c>
      <c r="K187" s="15">
        <f t="shared" si="14"/>
        <v>1</v>
      </c>
      <c r="M187" s="2">
        <v>541523968</v>
      </c>
      <c r="N187" s="1" t="str">
        <f>IF(COUNTIF('5Var Function'!$BJ$3:'5Var Function'!$BJ$200,$M187)=1,"","XXX")</f>
        <v/>
      </c>
    </row>
    <row r="188" spans="1:14" x14ac:dyDescent="0.25">
      <c r="B188" s="1">
        <v>188</v>
      </c>
      <c r="C188" s="13" t="s">
        <v>437</v>
      </c>
      <c r="F188" s="1" t="str">
        <f>IF(COUNTIF($E$1:$E188,$E188)&gt;1,"XXX","")</f>
        <v/>
      </c>
      <c r="G188" s="15">
        <f t="shared" si="10"/>
        <v>2</v>
      </c>
      <c r="H188" s="15">
        <f t="shared" si="11"/>
        <v>2</v>
      </c>
      <c r="I188" s="15">
        <f t="shared" si="12"/>
        <v>2</v>
      </c>
      <c r="J188" s="15">
        <f t="shared" si="13"/>
        <v>2</v>
      </c>
      <c r="K188" s="15">
        <f t="shared" si="14"/>
        <v>1</v>
      </c>
      <c r="M188" s="2">
        <v>1075707904</v>
      </c>
      <c r="N188" s="1" t="str">
        <f>IF(COUNTIF('5Var Function'!$BJ$3:'5Var Function'!$BJ$200,$M188)=1,"","XXX")</f>
        <v/>
      </c>
    </row>
    <row r="189" spans="1:14" x14ac:dyDescent="0.25">
      <c r="B189" s="1">
        <v>189</v>
      </c>
      <c r="C189" s="13" t="s">
        <v>438</v>
      </c>
      <c r="D189" s="5" t="s">
        <v>3</v>
      </c>
      <c r="E189" s="1">
        <v>200000</v>
      </c>
      <c r="F189" s="1" t="str">
        <f>IF(COUNTIF($E$1:$E189,$E189)&gt;1,"XXX","")</f>
        <v/>
      </c>
      <c r="G189" s="15">
        <f t="shared" si="10"/>
        <v>3</v>
      </c>
      <c r="H189" s="15">
        <f t="shared" si="11"/>
        <v>3</v>
      </c>
      <c r="I189" s="15">
        <f t="shared" si="12"/>
        <v>2</v>
      </c>
      <c r="J189" s="15">
        <f t="shared" si="13"/>
        <v>2</v>
      </c>
      <c r="K189" s="15">
        <f t="shared" si="14"/>
        <v>1</v>
      </c>
      <c r="M189" s="2">
        <v>1075773440</v>
      </c>
      <c r="N189" s="1" t="str">
        <f>IF(COUNTIF('5Var Function'!$BJ$3:'5Var Function'!$BJ$200,$M189)=1,"","XXX")</f>
        <v/>
      </c>
    </row>
    <row r="190" spans="1:14" ht="17.25" thickBot="1" x14ac:dyDescent="0.3">
      <c r="B190" s="50">
        <v>190</v>
      </c>
      <c r="C190" s="51" t="s">
        <v>439</v>
      </c>
      <c r="D190" s="52" t="s">
        <v>296</v>
      </c>
      <c r="E190" s="50">
        <v>208000</v>
      </c>
      <c r="F190" s="50" t="str">
        <f>IF(COUNTIF($E$1:$E190,$E190)&gt;1,"XXX","")</f>
        <v/>
      </c>
      <c r="G190" s="53">
        <f t="shared" si="10"/>
        <v>3</v>
      </c>
      <c r="H190" s="53">
        <f t="shared" si="11"/>
        <v>3</v>
      </c>
      <c r="I190" s="53">
        <f t="shared" si="12"/>
        <v>3</v>
      </c>
      <c r="J190" s="53">
        <f t="shared" si="13"/>
        <v>3</v>
      </c>
      <c r="K190" s="53">
        <f t="shared" si="14"/>
        <v>1</v>
      </c>
      <c r="L190" s="51"/>
      <c r="M190" s="54">
        <v>1077870592</v>
      </c>
      <c r="N190" s="1" t="str">
        <f>IF(COUNTIF('5Var Function'!$BJ$3:'5Var Function'!$BJ$200,$M190)=1,"","XXX")</f>
        <v/>
      </c>
    </row>
    <row r="191" spans="1:14" ht="17.25" thickTop="1" x14ac:dyDescent="0.25">
      <c r="B191" s="1">
        <v>191</v>
      </c>
      <c r="C191" s="13" t="s">
        <v>442</v>
      </c>
      <c r="D191" s="5" t="s">
        <v>238</v>
      </c>
      <c r="E191" s="1">
        <v>328000</v>
      </c>
      <c r="F191" s="1" t="str">
        <f>IF(COUNTIF($E$1:$E191,$E191)&gt;1,"XXX","")</f>
        <v/>
      </c>
      <c r="G191" s="15">
        <f t="shared" si="10"/>
        <v>1</v>
      </c>
      <c r="H191" s="15">
        <f t="shared" si="11"/>
        <v>1</v>
      </c>
      <c r="I191" s="15">
        <f t="shared" si="12"/>
        <v>1</v>
      </c>
      <c r="J191" s="15">
        <f t="shared" si="13"/>
        <v>1</v>
      </c>
      <c r="K191" s="15">
        <f t="shared" si="14"/>
        <v>0</v>
      </c>
      <c r="M191" s="2">
        <v>203423744</v>
      </c>
      <c r="N191" s="1" t="str">
        <f>IF(COUNTIF('5Var Function'!$BJ$3:'5Var Function'!$BJ$200,$M191)=1,"","XXX")</f>
        <v/>
      </c>
    </row>
    <row r="192" spans="1:14" x14ac:dyDescent="0.25">
      <c r="B192" s="1">
        <v>192</v>
      </c>
      <c r="C192" s="13" t="s">
        <v>443</v>
      </c>
      <c r="D192" s="5" t="s">
        <v>239</v>
      </c>
      <c r="E192" s="1">
        <v>336000</v>
      </c>
      <c r="F192" s="1" t="str">
        <f>IF(COUNTIF($E$1:$E192,$E192)&gt;1,"XXX","")</f>
        <v/>
      </c>
      <c r="G192" s="15">
        <f t="shared" si="10"/>
        <v>2</v>
      </c>
      <c r="H192" s="15">
        <f t="shared" si="11"/>
        <v>1</v>
      </c>
      <c r="I192" s="15">
        <f t="shared" si="12"/>
        <v>1</v>
      </c>
      <c r="J192" s="15">
        <f t="shared" si="13"/>
        <v>1</v>
      </c>
      <c r="K192" s="15">
        <f t="shared" si="14"/>
        <v>1</v>
      </c>
      <c r="M192" s="2">
        <v>1610809344</v>
      </c>
      <c r="N192" s="1" t="str">
        <f>IF(COUNTIF('5Var Function'!$BJ$3:'5Var Function'!$BJ$200,$M192)=1,"","XXX")</f>
        <v/>
      </c>
    </row>
    <row r="193" spans="1:14" x14ac:dyDescent="0.25">
      <c r="B193" s="1">
        <v>193</v>
      </c>
      <c r="C193" s="13" t="s">
        <v>440</v>
      </c>
      <c r="D193" s="5" t="s">
        <v>311</v>
      </c>
      <c r="E193" s="1">
        <v>344000</v>
      </c>
      <c r="F193" s="1" t="str">
        <f>IF(COUNTIF($E$1:$E193,$E193)&gt;1,"XXX","")</f>
        <v/>
      </c>
      <c r="G193" s="15">
        <f t="shared" si="10"/>
        <v>2</v>
      </c>
      <c r="H193" s="15">
        <f t="shared" si="11"/>
        <v>2</v>
      </c>
      <c r="I193" s="15">
        <f t="shared" si="12"/>
        <v>2</v>
      </c>
      <c r="J193" s="15">
        <f t="shared" si="13"/>
        <v>1</v>
      </c>
      <c r="K193" s="15">
        <f t="shared" si="14"/>
        <v>1</v>
      </c>
      <c r="M193" s="2">
        <v>1611071488</v>
      </c>
      <c r="N193" s="1" t="str">
        <f>IF(COUNTIF('5Var Function'!$BJ$3:'5Var Function'!$BJ$200,$M193)=1,"","XXX")</f>
        <v/>
      </c>
    </row>
    <row r="194" spans="1:14" x14ac:dyDescent="0.25">
      <c r="B194" s="1">
        <v>194</v>
      </c>
      <c r="C194" s="13" t="s">
        <v>426</v>
      </c>
      <c r="D194" s="5" t="s">
        <v>240</v>
      </c>
      <c r="E194" s="1">
        <v>488000</v>
      </c>
      <c r="F194" s="1" t="str">
        <f>IF(COUNTIF($E$1:$E194,$E194)&gt;1,"XXX","")</f>
        <v/>
      </c>
      <c r="G194" s="15">
        <f t="shared" si="10"/>
        <v>1</v>
      </c>
      <c r="H194" s="15">
        <f t="shared" si="11"/>
        <v>1</v>
      </c>
      <c r="I194" s="15">
        <f t="shared" si="12"/>
        <v>1</v>
      </c>
      <c r="J194" s="15">
        <f t="shared" si="13"/>
        <v>1</v>
      </c>
      <c r="K194" s="15">
        <f t="shared" si="14"/>
        <v>1</v>
      </c>
      <c r="M194" s="2">
        <v>503316480</v>
      </c>
      <c r="N194" s="1" t="str">
        <f>IF(COUNTIF('5Var Function'!$BJ$3:'5Var Function'!$BJ$200,$M194)=1,"","XXX")</f>
        <v/>
      </c>
    </row>
    <row r="195" spans="1:14" ht="17.25" thickBot="1" x14ac:dyDescent="0.3">
      <c r="A195" s="12" t="s">
        <v>417</v>
      </c>
      <c r="B195" s="50">
        <v>195</v>
      </c>
      <c r="C195" s="51" t="s">
        <v>418</v>
      </c>
      <c r="D195" s="52" t="s">
        <v>291</v>
      </c>
      <c r="E195" s="50">
        <v>168400</v>
      </c>
      <c r="F195" s="50" t="str">
        <f>IF(COUNTIF($E$1:$E195,$E195)&gt;1,"XXX","")</f>
        <v/>
      </c>
      <c r="G195" s="53">
        <f t="shared" si="10"/>
        <v>2</v>
      </c>
      <c r="H195" s="53">
        <f t="shared" si="11"/>
        <v>1</v>
      </c>
      <c r="I195" s="53">
        <f t="shared" si="12"/>
        <v>1</v>
      </c>
      <c r="J195" s="53">
        <f t="shared" si="13"/>
        <v>1</v>
      </c>
      <c r="K195" s="53">
        <f t="shared" si="14"/>
        <v>1</v>
      </c>
      <c r="L195" s="51"/>
      <c r="M195" s="54">
        <v>134356992</v>
      </c>
      <c r="N195" s="1" t="str">
        <f>IF(COUNTIF('5Var Function'!$BJ$3:'5Var Function'!$BJ$200,$M195)=1,"","XXX")</f>
        <v/>
      </c>
    </row>
    <row r="196" spans="1:14" ht="17.25" thickTop="1" x14ac:dyDescent="0.25">
      <c r="B196" s="1">
        <v>196</v>
      </c>
      <c r="C196" s="13" t="s">
        <v>434</v>
      </c>
      <c r="D196" s="5" t="s">
        <v>433</v>
      </c>
      <c r="E196" s="1">
        <v>168800</v>
      </c>
      <c r="F196" s="1" t="str">
        <f>IF(COUNTIF($E$1:$E196,$E196)&gt;1,"XXX","")</f>
        <v/>
      </c>
      <c r="G196" s="15">
        <f t="shared" si="10"/>
        <v>2</v>
      </c>
      <c r="H196" s="15">
        <f t="shared" si="11"/>
        <v>2</v>
      </c>
      <c r="I196" s="15">
        <f t="shared" si="12"/>
        <v>2</v>
      </c>
      <c r="J196" s="15">
        <f t="shared" si="13"/>
        <v>2</v>
      </c>
      <c r="K196" s="15">
        <f t="shared" si="14"/>
        <v>1</v>
      </c>
      <c r="M196" s="2">
        <v>1073808128</v>
      </c>
      <c r="N196" s="1" t="str">
        <f>IF(COUNTIF('5Var Function'!$BJ$3:'5Var Function'!$BJ$200,$M196)=1,"","XXX")</f>
        <v/>
      </c>
    </row>
    <row r="197" spans="1:14" x14ac:dyDescent="0.25">
      <c r="B197" s="1">
        <v>197</v>
      </c>
      <c r="C197" s="13" t="s">
        <v>427</v>
      </c>
      <c r="D197" s="5" t="s">
        <v>300</v>
      </c>
      <c r="E197" s="1">
        <v>176400</v>
      </c>
      <c r="F197" s="1" t="str">
        <f>IF(COUNTIF($E$1:$E197,$E197)&gt;1,"XXX","")</f>
        <v/>
      </c>
      <c r="G197" s="15">
        <f t="shared" si="10"/>
        <v>2</v>
      </c>
      <c r="H197" s="15">
        <f t="shared" si="11"/>
        <v>2</v>
      </c>
      <c r="I197" s="15">
        <f t="shared" si="12"/>
        <v>2</v>
      </c>
      <c r="J197" s="15">
        <f t="shared" si="13"/>
        <v>1</v>
      </c>
      <c r="K197" s="15">
        <f t="shared" si="14"/>
        <v>1</v>
      </c>
      <c r="M197" s="2">
        <v>537071616</v>
      </c>
      <c r="N197" s="1" t="str">
        <f>IF(COUNTIF('5Var Function'!$BJ$3:'5Var Function'!$BJ$200,$M197)=1,"","XXX")</f>
        <v/>
      </c>
    </row>
    <row r="198" spans="1:14" x14ac:dyDescent="0.25">
      <c r="B198" s="1">
        <v>198</v>
      </c>
      <c r="C198" s="13" t="s">
        <v>436</v>
      </c>
      <c r="D198" s="5" t="s">
        <v>435</v>
      </c>
      <c r="E198" s="1">
        <v>184400</v>
      </c>
      <c r="F198" s="1" t="str">
        <f>IF(COUNTIF($E$1:$E198,$E198)&gt;1,"XXX","")</f>
        <v/>
      </c>
      <c r="G198" s="15">
        <f t="shared" si="10"/>
        <v>3</v>
      </c>
      <c r="H198" s="15">
        <f t="shared" si="11"/>
        <v>2</v>
      </c>
      <c r="I198" s="15">
        <f t="shared" si="12"/>
        <v>2</v>
      </c>
      <c r="J198" s="15">
        <f t="shared" si="13"/>
        <v>2</v>
      </c>
      <c r="K198" s="15">
        <f t="shared" si="14"/>
        <v>1</v>
      </c>
      <c r="M198" s="2">
        <v>1074463232</v>
      </c>
      <c r="N198" s="1" t="str">
        <f>IF(COUNTIF('5Var Function'!$BJ$3:'5Var Function'!$BJ$200,$M198)=1,"","XXX")</f>
        <v/>
      </c>
    </row>
  </sheetData>
  <phoneticPr fontId="1" type="noConversion"/>
  <conditionalFormatting sqref="C1">
    <cfRule type="expression" dxfId="169" priority="90">
      <formula>$L1=1</formula>
    </cfRule>
  </conditionalFormatting>
  <conditionalFormatting sqref="C1">
    <cfRule type="expression" dxfId="168" priority="92">
      <formula>#REF!=1</formula>
    </cfRule>
    <cfRule type="expression" dxfId="167" priority="93">
      <formula>#REF!=1</formula>
    </cfRule>
    <cfRule type="expression" dxfId="166" priority="94">
      <formula>#REF!=1</formula>
    </cfRule>
    <cfRule type="expression" dxfId="165" priority="95">
      <formula>#REF!=1</formula>
    </cfRule>
    <cfRule type="expression" dxfId="164" priority="96">
      <formula>#REF!=1</formula>
    </cfRule>
  </conditionalFormatting>
  <conditionalFormatting sqref="C1">
    <cfRule type="expression" dxfId="163" priority="97">
      <formula>#REF!=1</formula>
    </cfRule>
  </conditionalFormatting>
  <conditionalFormatting sqref="C1">
    <cfRule type="expression" dxfId="162" priority="98">
      <formula>#REF!=1</formula>
    </cfRule>
  </conditionalFormatting>
  <conditionalFormatting sqref="C1">
    <cfRule type="expression" dxfId="161" priority="99">
      <formula>#REF!=1</formula>
    </cfRule>
  </conditionalFormatting>
  <conditionalFormatting sqref="C1">
    <cfRule type="expression" dxfId="160" priority="100">
      <formula>#REF!=1</formula>
    </cfRule>
  </conditionalFormatting>
  <conditionalFormatting sqref="C1">
    <cfRule type="expression" dxfId="159" priority="101">
      <formula>#REF!=1</formula>
    </cfRule>
  </conditionalFormatting>
  <conditionalFormatting sqref="C1">
    <cfRule type="expression" dxfId="158" priority="102">
      <formula>#REF!=1</formula>
    </cfRule>
  </conditionalFormatting>
  <conditionalFormatting sqref="C1">
    <cfRule type="expression" dxfId="157" priority="103">
      <formula>#REF!=1</formula>
    </cfRule>
  </conditionalFormatting>
  <conditionalFormatting sqref="C1">
    <cfRule type="expression" dxfId="156" priority="104">
      <formula>#REF!=1</formula>
    </cfRule>
  </conditionalFormatting>
  <conditionalFormatting sqref="C1">
    <cfRule type="expression" dxfId="155" priority="105">
      <formula>#REF!=1</formula>
    </cfRule>
  </conditionalFormatting>
  <conditionalFormatting sqref="C1">
    <cfRule type="expression" dxfId="154" priority="106">
      <formula>#REF!=1</formula>
    </cfRule>
  </conditionalFormatting>
  <conditionalFormatting sqref="C1">
    <cfRule type="expression" dxfId="153" priority="107">
      <formula>#REF!=1</formula>
    </cfRule>
  </conditionalFormatting>
  <conditionalFormatting sqref="C1">
    <cfRule type="expression" dxfId="152" priority="108">
      <formula>#REF!=1</formula>
    </cfRule>
  </conditionalFormatting>
  <conditionalFormatting sqref="C1">
    <cfRule type="expression" dxfId="151" priority="109">
      <formula>#REF!=1</formula>
    </cfRule>
  </conditionalFormatting>
  <conditionalFormatting sqref="C1">
    <cfRule type="expression" dxfId="150" priority="110">
      <formula>#REF!=1</formula>
    </cfRule>
  </conditionalFormatting>
  <conditionalFormatting sqref="C1">
    <cfRule type="expression" dxfId="149" priority="111">
      <formula>#REF!=1</formula>
    </cfRule>
  </conditionalFormatting>
  <conditionalFormatting sqref="C1">
    <cfRule type="expression" dxfId="148" priority="112">
      <formula>#REF!=1</formula>
    </cfRule>
  </conditionalFormatting>
  <conditionalFormatting sqref="C1">
    <cfRule type="expression" dxfId="147" priority="113">
      <formula>#REF!=1</formula>
    </cfRule>
  </conditionalFormatting>
  <conditionalFormatting sqref="C1">
    <cfRule type="expression" dxfId="146" priority="114">
      <formula>#REF!=1</formula>
    </cfRule>
  </conditionalFormatting>
  <conditionalFormatting sqref="C1">
    <cfRule type="expression" dxfId="145" priority="115">
      <formula>#REF!=1</formula>
    </cfRule>
  </conditionalFormatting>
  <conditionalFormatting sqref="C1">
    <cfRule type="expression" dxfId="144" priority="116">
      <formula>#REF!=1</formula>
    </cfRule>
  </conditionalFormatting>
  <conditionalFormatting sqref="C1">
    <cfRule type="expression" dxfId="143" priority="117">
      <formula>#REF!=1</formula>
    </cfRule>
  </conditionalFormatting>
  <conditionalFormatting sqref="C1">
    <cfRule type="expression" dxfId="142" priority="118">
      <formula>#REF!=1</formula>
    </cfRule>
  </conditionalFormatting>
  <conditionalFormatting sqref="C1">
    <cfRule type="expression" dxfId="141" priority="119">
      <formula>#REF!=1</formula>
    </cfRule>
  </conditionalFormatting>
  <conditionalFormatting sqref="C1">
    <cfRule type="expression" dxfId="140" priority="120">
      <formula>#REF!=1</formula>
    </cfRule>
  </conditionalFormatting>
  <pageMargins left="0.7" right="0.7" top="0.75" bottom="0.75" header="0.3" footer="0.3"/>
  <pageSetup paperSize="9" orientation="portrait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9724-7EB8-4330-BE36-DFEE41D668E1}">
  <dimension ref="A1:IH9755"/>
  <sheetViews>
    <sheetView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A17" sqref="A17:XFD17"/>
    </sheetView>
  </sheetViews>
  <sheetFormatPr defaultRowHeight="16.5" x14ac:dyDescent="0.25"/>
  <cols>
    <col min="1" max="1" width="15" style="31" customWidth="1"/>
    <col min="2" max="2" width="5.625" style="31" customWidth="1"/>
    <col min="3" max="3" width="4.375" style="31" bestFit="1" customWidth="1"/>
    <col min="4" max="4" width="4.375" style="31" customWidth="1"/>
    <col min="5" max="5" width="5.125" style="31" customWidth="1"/>
    <col min="6" max="6" width="4.25" style="31" customWidth="1"/>
    <col min="7" max="7" width="5.125" style="31" customWidth="1"/>
    <col min="8" max="8" width="4.25" style="31" customWidth="1"/>
    <col min="9" max="9" width="5.125" style="31" customWidth="1"/>
    <col min="10" max="10" width="4.375" style="31" customWidth="1"/>
    <col min="11" max="11" width="5.125" style="31" customWidth="1"/>
    <col min="12" max="34" width="4.125" style="31" customWidth="1"/>
    <col min="35" max="35" width="6.25" style="31" hidden="1" customWidth="1"/>
    <col min="36" max="36" width="6.25" style="48" customWidth="1"/>
    <col min="37" max="41" width="3.625" style="48" hidden="1" customWidth="1"/>
    <col min="42" max="42" width="5.5" style="31" bestFit="1" customWidth="1"/>
    <col min="43" max="43" width="22.5" style="31" bestFit="1" customWidth="1"/>
    <col min="44" max="44" width="10.125" style="31" bestFit="1" customWidth="1"/>
    <col min="45" max="45" width="2.875" style="31" bestFit="1" customWidth="1"/>
    <col min="46" max="46" width="6" style="31" bestFit="1" customWidth="1"/>
    <col min="47" max="47" width="6.25" style="31" bestFit="1" customWidth="1"/>
    <col min="48" max="48" width="4" style="31" bestFit="1" customWidth="1"/>
    <col min="49" max="50" width="2.875" style="31" bestFit="1" customWidth="1"/>
    <col min="51" max="52" width="6.25" style="31" bestFit="1" customWidth="1"/>
    <col min="53" max="66" width="4" style="31" bestFit="1" customWidth="1"/>
    <col min="67" max="67" width="6" style="31" bestFit="1" customWidth="1"/>
    <col min="68" max="241" width="8.375" style="31" bestFit="1" customWidth="1"/>
    <col min="242" max="242" width="6.25" style="31" bestFit="1" customWidth="1"/>
    <col min="243" max="16384" width="9" style="31"/>
  </cols>
  <sheetData>
    <row r="1" spans="1:242" x14ac:dyDescent="0.25">
      <c r="C1" s="31" t="s">
        <v>522</v>
      </c>
      <c r="D1" s="31" t="s">
        <v>523</v>
      </c>
    </row>
    <row r="2" spans="1:242" x14ac:dyDescent="0.25">
      <c r="B2" s="31" t="s">
        <v>524</v>
      </c>
      <c r="C2" s="77" t="s">
        <v>525</v>
      </c>
      <c r="D2" s="77"/>
      <c r="E2" s="77"/>
      <c r="F2" s="77"/>
      <c r="G2" s="77"/>
      <c r="H2" s="77"/>
      <c r="I2" s="77"/>
      <c r="J2" s="77"/>
      <c r="K2" s="77"/>
      <c r="L2" s="77"/>
      <c r="M2" s="77" t="s">
        <v>526</v>
      </c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 t="s">
        <v>527</v>
      </c>
      <c r="AH2" s="77"/>
    </row>
    <row r="3" spans="1:242" ht="17.25" thickBot="1" x14ac:dyDescent="0.3">
      <c r="A3" s="31" t="s">
        <v>760</v>
      </c>
      <c r="B3" s="31" t="s">
        <v>761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P3"/>
      <c r="AQ3" t="s">
        <v>762</v>
      </c>
      <c r="AR3" t="s">
        <v>761</v>
      </c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</row>
    <row r="4" spans="1:242" x14ac:dyDescent="0.25">
      <c r="A4" s="31" t="s">
        <v>528</v>
      </c>
      <c r="B4" s="31" t="s">
        <v>529</v>
      </c>
      <c r="C4" s="33" t="s">
        <v>530</v>
      </c>
      <c r="D4" s="34" t="s">
        <v>531</v>
      </c>
      <c r="E4" s="33" t="s">
        <v>532</v>
      </c>
      <c r="F4" s="34" t="s">
        <v>533</v>
      </c>
      <c r="G4" s="33" t="s">
        <v>534</v>
      </c>
      <c r="H4" s="34" t="s">
        <v>535</v>
      </c>
      <c r="I4" s="33" t="s">
        <v>536</v>
      </c>
      <c r="J4" s="34" t="s">
        <v>537</v>
      </c>
      <c r="K4" s="33" t="s">
        <v>538</v>
      </c>
      <c r="L4" s="34" t="s">
        <v>539</v>
      </c>
      <c r="M4" s="31" t="s">
        <v>540</v>
      </c>
      <c r="N4" s="35" t="s">
        <v>541</v>
      </c>
      <c r="O4" s="31" t="s">
        <v>542</v>
      </c>
      <c r="P4" s="35" t="s">
        <v>543</v>
      </c>
      <c r="Q4" s="31" t="s">
        <v>544</v>
      </c>
      <c r="R4" s="35" t="s">
        <v>545</v>
      </c>
      <c r="S4" s="31" t="s">
        <v>546</v>
      </c>
      <c r="T4" s="35" t="s">
        <v>547</v>
      </c>
      <c r="U4" s="31" t="s">
        <v>548</v>
      </c>
      <c r="V4" s="35" t="s">
        <v>549</v>
      </c>
      <c r="W4" s="31" t="s">
        <v>550</v>
      </c>
      <c r="X4" s="35" t="s">
        <v>551</v>
      </c>
      <c r="Y4" s="31" t="s">
        <v>552</v>
      </c>
      <c r="Z4" s="35" t="s">
        <v>553</v>
      </c>
      <c r="AA4" s="31" t="s">
        <v>554</v>
      </c>
      <c r="AB4" s="35" t="s">
        <v>555</v>
      </c>
      <c r="AC4" s="31" t="s">
        <v>556</v>
      </c>
      <c r="AD4" s="35" t="s">
        <v>557</v>
      </c>
      <c r="AE4" s="31" t="s">
        <v>558</v>
      </c>
      <c r="AF4" s="35" t="s">
        <v>559</v>
      </c>
      <c r="AG4" s="31" t="s">
        <v>560</v>
      </c>
      <c r="AH4" s="31" t="s">
        <v>561</v>
      </c>
      <c r="AI4" s="31" t="s">
        <v>763</v>
      </c>
      <c r="AK4" s="48" t="s">
        <v>805</v>
      </c>
      <c r="AL4" s="48" t="s">
        <v>804</v>
      </c>
      <c r="AM4" s="48" t="s">
        <v>803</v>
      </c>
      <c r="AN4" s="48" t="s">
        <v>802</v>
      </c>
      <c r="AO4" s="48" t="s">
        <v>801</v>
      </c>
      <c r="AP4"/>
      <c r="AQ4" t="s">
        <v>528</v>
      </c>
      <c r="AR4">
        <v>2</v>
      </c>
      <c r="AS4">
        <v>3</v>
      </c>
      <c r="AT4">
        <v>4</v>
      </c>
      <c r="AU4">
        <v>5</v>
      </c>
      <c r="AV4">
        <v>6</v>
      </c>
      <c r="AW4">
        <v>7</v>
      </c>
      <c r="AX4">
        <v>8</v>
      </c>
      <c r="AY4">
        <v>9</v>
      </c>
      <c r="AZ4">
        <v>10</v>
      </c>
      <c r="BA4">
        <v>11</v>
      </c>
      <c r="BB4">
        <v>12</v>
      </c>
      <c r="BC4">
        <v>13</v>
      </c>
      <c r="BD4">
        <v>14</v>
      </c>
      <c r="BE4">
        <v>15</v>
      </c>
      <c r="BF4">
        <v>16</v>
      </c>
      <c r="BG4">
        <v>17</v>
      </c>
      <c r="BH4">
        <v>18</v>
      </c>
      <c r="BI4">
        <v>19</v>
      </c>
      <c r="BJ4">
        <v>20</v>
      </c>
      <c r="BK4">
        <v>21</v>
      </c>
      <c r="BL4">
        <v>22</v>
      </c>
      <c r="BM4">
        <v>23</v>
      </c>
      <c r="BN4">
        <v>24</v>
      </c>
      <c r="BO4" t="s">
        <v>763</v>
      </c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</row>
    <row r="5" spans="1:242" x14ac:dyDescent="0.25">
      <c r="A5" s="31" t="s">
        <v>562</v>
      </c>
      <c r="B5" s="36">
        <v>10</v>
      </c>
      <c r="C5" s="21">
        <v>1</v>
      </c>
      <c r="D5" s="22">
        <v>0</v>
      </c>
      <c r="E5" s="21">
        <v>1</v>
      </c>
      <c r="F5" s="22">
        <v>0</v>
      </c>
      <c r="G5" s="21">
        <v>1</v>
      </c>
      <c r="H5" s="22">
        <v>0</v>
      </c>
      <c r="I5" s="21">
        <v>1</v>
      </c>
      <c r="J5" s="22">
        <v>0</v>
      </c>
      <c r="K5" s="21">
        <v>1</v>
      </c>
      <c r="L5" s="22">
        <v>0</v>
      </c>
      <c r="M5" s="20">
        <v>0</v>
      </c>
      <c r="N5" s="23">
        <v>0</v>
      </c>
      <c r="O5" s="20">
        <v>0</v>
      </c>
      <c r="P5" s="23">
        <v>0</v>
      </c>
      <c r="Q5" s="20">
        <v>0</v>
      </c>
      <c r="R5" s="23">
        <v>0</v>
      </c>
      <c r="S5" s="20">
        <v>0</v>
      </c>
      <c r="T5" s="23">
        <v>0</v>
      </c>
      <c r="U5" s="20">
        <v>0</v>
      </c>
      <c r="V5" s="23">
        <v>0</v>
      </c>
      <c r="W5" s="20">
        <v>0</v>
      </c>
      <c r="X5" s="23">
        <v>0</v>
      </c>
      <c r="Y5" s="20">
        <v>0</v>
      </c>
      <c r="Z5" s="23">
        <v>0</v>
      </c>
      <c r="AA5" s="20">
        <v>0</v>
      </c>
      <c r="AB5" s="23">
        <v>0</v>
      </c>
      <c r="AC5" s="20">
        <v>0</v>
      </c>
      <c r="AD5" s="23">
        <v>0</v>
      </c>
      <c r="AE5" s="20">
        <v>0</v>
      </c>
      <c r="AF5" s="23">
        <v>0</v>
      </c>
      <c r="AG5" s="20">
        <v>5</v>
      </c>
      <c r="AH5" s="20">
        <v>0</v>
      </c>
      <c r="AI5" s="20">
        <v>20</v>
      </c>
      <c r="AJ5" s="20"/>
      <c r="AK5" s="20"/>
      <c r="AL5" s="20"/>
      <c r="AM5" s="20"/>
      <c r="AN5" s="20"/>
      <c r="AO5" s="20"/>
      <c r="AP5"/>
      <c r="AQ5" s="37" t="s">
        <v>529</v>
      </c>
      <c r="AR5" s="38">
        <v>1</v>
      </c>
      <c r="AS5" s="38">
        <v>1</v>
      </c>
      <c r="AT5" s="38">
        <v>2</v>
      </c>
      <c r="AU5" s="38">
        <v>2</v>
      </c>
      <c r="AV5" s="38">
        <v>4</v>
      </c>
      <c r="AW5" s="38">
        <v>5</v>
      </c>
      <c r="AX5" s="38">
        <v>6</v>
      </c>
      <c r="AY5" s="38">
        <v>9</v>
      </c>
      <c r="AZ5" s="38">
        <v>11</v>
      </c>
      <c r="BA5" s="38">
        <v>13</v>
      </c>
      <c r="BB5" s="38">
        <v>13</v>
      </c>
      <c r="BC5" s="38">
        <v>20</v>
      </c>
      <c r="BD5" s="38">
        <v>19</v>
      </c>
      <c r="BE5" s="38">
        <v>16</v>
      </c>
      <c r="BF5" s="38">
        <v>19</v>
      </c>
      <c r="BG5" s="38">
        <v>15</v>
      </c>
      <c r="BH5" s="38">
        <v>9</v>
      </c>
      <c r="BI5" s="38">
        <v>5</v>
      </c>
      <c r="BJ5" s="38">
        <v>8</v>
      </c>
      <c r="BK5" s="38">
        <v>11</v>
      </c>
      <c r="BL5" s="38">
        <v>4</v>
      </c>
      <c r="BM5" s="38">
        <v>2</v>
      </c>
      <c r="BN5" s="38">
        <v>3</v>
      </c>
      <c r="BO5" s="38">
        <v>198</v>
      </c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</row>
    <row r="6" spans="1:242" x14ac:dyDescent="0.25">
      <c r="A6" s="31" t="s">
        <v>563</v>
      </c>
      <c r="B6" s="36">
        <v>8</v>
      </c>
      <c r="C6" s="21">
        <v>0</v>
      </c>
      <c r="D6" s="22">
        <v>0</v>
      </c>
      <c r="E6" s="21">
        <v>1</v>
      </c>
      <c r="F6" s="22">
        <v>0</v>
      </c>
      <c r="G6" s="21">
        <v>1</v>
      </c>
      <c r="H6" s="22">
        <v>0</v>
      </c>
      <c r="I6" s="21">
        <v>1</v>
      </c>
      <c r="J6" s="22">
        <v>0</v>
      </c>
      <c r="K6" s="21">
        <v>1</v>
      </c>
      <c r="L6" s="22">
        <v>0</v>
      </c>
      <c r="M6" s="20">
        <v>0</v>
      </c>
      <c r="N6" s="23">
        <v>0</v>
      </c>
      <c r="O6" s="20">
        <v>0</v>
      </c>
      <c r="P6" s="23">
        <v>0</v>
      </c>
      <c r="Q6" s="20">
        <v>0</v>
      </c>
      <c r="R6" s="23">
        <v>0</v>
      </c>
      <c r="S6" s="20">
        <v>0</v>
      </c>
      <c r="T6" s="23">
        <v>0</v>
      </c>
      <c r="U6" s="20">
        <v>0</v>
      </c>
      <c r="V6" s="23">
        <v>0</v>
      </c>
      <c r="W6" s="20">
        <v>0</v>
      </c>
      <c r="X6" s="23">
        <v>0</v>
      </c>
      <c r="Y6" s="20">
        <v>0</v>
      </c>
      <c r="Z6" s="23">
        <v>0</v>
      </c>
      <c r="AA6" s="20">
        <v>0</v>
      </c>
      <c r="AB6" s="23">
        <v>0</v>
      </c>
      <c r="AC6" s="20">
        <v>0</v>
      </c>
      <c r="AD6" s="23">
        <v>0</v>
      </c>
      <c r="AE6" s="20">
        <v>0</v>
      </c>
      <c r="AF6" s="23">
        <v>0</v>
      </c>
      <c r="AG6" s="20">
        <v>4</v>
      </c>
      <c r="AH6" s="20">
        <v>0</v>
      </c>
      <c r="AI6" s="20">
        <v>16</v>
      </c>
      <c r="AJ6" s="20"/>
      <c r="AK6" s="20">
        <f>SUM(K6:L6,S6:T6,Y6:Z6,AC6:AF6)</f>
        <v>1</v>
      </c>
      <c r="AL6" s="20">
        <f t="shared" ref="AL6:AL37" si="0">SUM(I6:J6,Q6:R6,W6:X6,AA6:AB6,AE6:AF6)</f>
        <v>1</v>
      </c>
      <c r="AM6" s="20">
        <f t="shared" ref="AM6:AM37" si="1">SUM(G6:H6,O6:P6,U6:V6,AA6:AD6)</f>
        <v>1</v>
      </c>
      <c r="AN6" s="20">
        <f t="shared" ref="AN6:AN37" si="2">SUM(E6:F6,M6:N6,U6:Z6)</f>
        <v>1</v>
      </c>
      <c r="AO6" s="20">
        <f t="shared" ref="AO6:AO37" si="3">SUM(C6:D6,M6:T6)</f>
        <v>0</v>
      </c>
      <c r="AP6"/>
      <c r="AQ6" s="37" t="s">
        <v>763</v>
      </c>
      <c r="AR6" s="38">
        <v>1</v>
      </c>
      <c r="AS6" s="38">
        <v>1</v>
      </c>
      <c r="AT6" s="38">
        <v>2</v>
      </c>
      <c r="AU6" s="38">
        <v>2</v>
      </c>
      <c r="AV6" s="38">
        <v>4</v>
      </c>
      <c r="AW6" s="38">
        <v>5</v>
      </c>
      <c r="AX6" s="38">
        <v>6</v>
      </c>
      <c r="AY6" s="38">
        <v>9</v>
      </c>
      <c r="AZ6" s="38">
        <v>11</v>
      </c>
      <c r="BA6" s="38">
        <v>13</v>
      </c>
      <c r="BB6" s="38">
        <v>13</v>
      </c>
      <c r="BC6" s="38">
        <v>20</v>
      </c>
      <c r="BD6" s="38">
        <v>19</v>
      </c>
      <c r="BE6" s="38">
        <v>16</v>
      </c>
      <c r="BF6" s="38">
        <v>19</v>
      </c>
      <c r="BG6" s="38">
        <v>15</v>
      </c>
      <c r="BH6" s="38">
        <v>9</v>
      </c>
      <c r="BI6" s="38">
        <v>5</v>
      </c>
      <c r="BJ6" s="38">
        <v>8</v>
      </c>
      <c r="BK6" s="38">
        <v>11</v>
      </c>
      <c r="BL6" s="38">
        <v>4</v>
      </c>
      <c r="BM6" s="38">
        <v>2</v>
      </c>
      <c r="BN6" s="38">
        <v>3</v>
      </c>
      <c r="BO6" s="38">
        <v>198</v>
      </c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</row>
    <row r="7" spans="1:242" x14ac:dyDescent="0.25">
      <c r="A7" s="31" t="s">
        <v>564</v>
      </c>
      <c r="B7" s="36">
        <v>13</v>
      </c>
      <c r="C7" s="21">
        <v>1</v>
      </c>
      <c r="D7" s="22">
        <v>0</v>
      </c>
      <c r="E7" s="21">
        <v>1</v>
      </c>
      <c r="F7" s="22">
        <v>0</v>
      </c>
      <c r="G7" s="21">
        <v>1</v>
      </c>
      <c r="H7" s="22">
        <v>0</v>
      </c>
      <c r="I7" s="21">
        <v>1</v>
      </c>
      <c r="J7" s="22">
        <v>0</v>
      </c>
      <c r="K7" s="21">
        <v>1</v>
      </c>
      <c r="L7" s="22">
        <v>0</v>
      </c>
      <c r="M7" s="20">
        <v>0</v>
      </c>
      <c r="N7" s="23">
        <v>1</v>
      </c>
      <c r="O7" s="20">
        <v>0</v>
      </c>
      <c r="P7" s="23">
        <v>0</v>
      </c>
      <c r="Q7" s="20">
        <v>0</v>
      </c>
      <c r="R7" s="23">
        <v>0</v>
      </c>
      <c r="S7" s="20">
        <v>0</v>
      </c>
      <c r="T7" s="23">
        <v>0</v>
      </c>
      <c r="U7" s="20">
        <v>0</v>
      </c>
      <c r="V7" s="23">
        <v>0</v>
      </c>
      <c r="W7" s="20">
        <v>0</v>
      </c>
      <c r="X7" s="23">
        <v>0</v>
      </c>
      <c r="Y7" s="20">
        <v>0</v>
      </c>
      <c r="Z7" s="23">
        <v>0</v>
      </c>
      <c r="AA7" s="20">
        <v>0</v>
      </c>
      <c r="AB7" s="23">
        <v>0</v>
      </c>
      <c r="AC7" s="20">
        <v>0</v>
      </c>
      <c r="AD7" s="23">
        <v>0</v>
      </c>
      <c r="AE7" s="20">
        <v>0</v>
      </c>
      <c r="AF7" s="23">
        <v>0</v>
      </c>
      <c r="AG7" s="20">
        <v>4</v>
      </c>
      <c r="AH7" s="20">
        <v>0</v>
      </c>
      <c r="AI7" s="20">
        <v>23</v>
      </c>
      <c r="AJ7" s="20"/>
      <c r="AK7" s="20">
        <f>SUM(K7:L7,S7:T7,Y7:Z7,AC7:AF7)</f>
        <v>1</v>
      </c>
      <c r="AL7" s="20">
        <f t="shared" si="0"/>
        <v>1</v>
      </c>
      <c r="AM7" s="20">
        <f t="shared" si="1"/>
        <v>1</v>
      </c>
      <c r="AN7" s="20">
        <f t="shared" si="2"/>
        <v>2</v>
      </c>
      <c r="AO7" s="20">
        <f t="shared" si="3"/>
        <v>2</v>
      </c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</row>
    <row r="8" spans="1:242" x14ac:dyDescent="0.25">
      <c r="A8" s="31" t="s">
        <v>565</v>
      </c>
      <c r="B8" s="36">
        <v>13</v>
      </c>
      <c r="C8" s="21">
        <v>1</v>
      </c>
      <c r="D8" s="22">
        <v>0</v>
      </c>
      <c r="E8" s="21">
        <v>1</v>
      </c>
      <c r="F8" s="22">
        <v>0</v>
      </c>
      <c r="G8" s="21">
        <v>1</v>
      </c>
      <c r="H8" s="22">
        <v>0</v>
      </c>
      <c r="I8" s="21">
        <v>2</v>
      </c>
      <c r="J8" s="22">
        <v>0</v>
      </c>
      <c r="K8" s="21">
        <v>2</v>
      </c>
      <c r="L8" s="22">
        <v>0</v>
      </c>
      <c r="M8" s="20">
        <v>0</v>
      </c>
      <c r="N8" s="23">
        <v>0</v>
      </c>
      <c r="O8" s="20">
        <v>0</v>
      </c>
      <c r="P8" s="23">
        <v>0</v>
      </c>
      <c r="Q8" s="20">
        <v>0</v>
      </c>
      <c r="R8" s="23">
        <v>0</v>
      </c>
      <c r="S8" s="20">
        <v>0</v>
      </c>
      <c r="T8" s="23">
        <v>0</v>
      </c>
      <c r="U8" s="20">
        <v>0</v>
      </c>
      <c r="V8" s="23">
        <v>0</v>
      </c>
      <c r="W8" s="20">
        <v>0</v>
      </c>
      <c r="X8" s="23">
        <v>0</v>
      </c>
      <c r="Y8" s="20">
        <v>0</v>
      </c>
      <c r="Z8" s="23">
        <v>0</v>
      </c>
      <c r="AA8" s="20">
        <v>0</v>
      </c>
      <c r="AB8" s="23">
        <v>0</v>
      </c>
      <c r="AC8" s="20">
        <v>0</v>
      </c>
      <c r="AD8" s="23">
        <v>0</v>
      </c>
      <c r="AE8" s="20">
        <v>0</v>
      </c>
      <c r="AF8" s="23">
        <v>0</v>
      </c>
      <c r="AG8" s="20">
        <v>6</v>
      </c>
      <c r="AH8" s="20">
        <v>0</v>
      </c>
      <c r="AI8" s="20">
        <v>26</v>
      </c>
      <c r="AJ8" s="20"/>
      <c r="AK8" s="20">
        <f>SUM(K8:L8,S8:T8,Y8:Z8,AC8:AF8)</f>
        <v>2</v>
      </c>
      <c r="AL8" s="20">
        <f t="shared" si="0"/>
        <v>2</v>
      </c>
      <c r="AM8" s="20">
        <f t="shared" si="1"/>
        <v>1</v>
      </c>
      <c r="AN8" s="20">
        <f t="shared" si="2"/>
        <v>1</v>
      </c>
      <c r="AO8" s="20">
        <f t="shared" si="3"/>
        <v>1</v>
      </c>
      <c r="AP8"/>
      <c r="AQ8" t="s">
        <v>764</v>
      </c>
      <c r="AR8" t="s">
        <v>761</v>
      </c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</row>
    <row r="9" spans="1:242" ht="17.25" thickBot="1" x14ac:dyDescent="0.3">
      <c r="A9" s="24" t="s">
        <v>566</v>
      </c>
      <c r="B9" s="25">
        <v>11</v>
      </c>
      <c r="C9" s="26">
        <v>1</v>
      </c>
      <c r="D9" s="27">
        <v>0</v>
      </c>
      <c r="E9" s="26">
        <v>1</v>
      </c>
      <c r="F9" s="27">
        <v>0</v>
      </c>
      <c r="G9" s="26">
        <v>1</v>
      </c>
      <c r="H9" s="27">
        <v>0</v>
      </c>
      <c r="I9" s="26">
        <v>1</v>
      </c>
      <c r="J9" s="27">
        <v>0</v>
      </c>
      <c r="K9" s="26">
        <v>2</v>
      </c>
      <c r="L9" s="27">
        <v>0</v>
      </c>
      <c r="M9" s="25">
        <v>0</v>
      </c>
      <c r="N9" s="28">
        <v>0</v>
      </c>
      <c r="O9" s="25">
        <v>0</v>
      </c>
      <c r="P9" s="28">
        <v>0</v>
      </c>
      <c r="Q9" s="25">
        <v>0</v>
      </c>
      <c r="R9" s="28">
        <v>0</v>
      </c>
      <c r="S9" s="25">
        <v>0</v>
      </c>
      <c r="T9" s="28">
        <v>0</v>
      </c>
      <c r="U9" s="25">
        <v>0</v>
      </c>
      <c r="V9" s="28">
        <v>0</v>
      </c>
      <c r="W9" s="25">
        <v>0</v>
      </c>
      <c r="X9" s="28">
        <v>0</v>
      </c>
      <c r="Y9" s="25">
        <v>0</v>
      </c>
      <c r="Z9" s="28">
        <v>0</v>
      </c>
      <c r="AA9" s="25">
        <v>0</v>
      </c>
      <c r="AB9" s="28">
        <v>0</v>
      </c>
      <c r="AC9" s="25">
        <v>0</v>
      </c>
      <c r="AD9" s="28">
        <v>0</v>
      </c>
      <c r="AE9" s="25">
        <v>0</v>
      </c>
      <c r="AF9" s="28">
        <v>0</v>
      </c>
      <c r="AG9" s="25">
        <v>5</v>
      </c>
      <c r="AH9" s="25">
        <v>0</v>
      </c>
      <c r="AI9" s="20">
        <v>22</v>
      </c>
      <c r="AJ9" s="20"/>
      <c r="AK9" s="20">
        <f>SUM(K9:L9,S9:T9,Y9:Z9,AC9:AF9)</f>
        <v>2</v>
      </c>
      <c r="AL9" s="20">
        <f t="shared" si="0"/>
        <v>1</v>
      </c>
      <c r="AM9" s="20">
        <f t="shared" si="1"/>
        <v>1</v>
      </c>
      <c r="AN9" s="20">
        <f t="shared" si="2"/>
        <v>1</v>
      </c>
      <c r="AO9" s="20">
        <f t="shared" si="3"/>
        <v>1</v>
      </c>
      <c r="AP9"/>
      <c r="AQ9" t="s">
        <v>528</v>
      </c>
      <c r="AR9">
        <v>1</v>
      </c>
      <c r="AS9">
        <v>2</v>
      </c>
      <c r="AT9">
        <v>3</v>
      </c>
      <c r="AU9">
        <v>4</v>
      </c>
      <c r="AV9">
        <v>5</v>
      </c>
      <c r="AW9">
        <v>6</v>
      </c>
      <c r="AX9">
        <v>7</v>
      </c>
      <c r="AY9" t="s">
        <v>763</v>
      </c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</row>
    <row r="10" spans="1:242" ht="17.25" thickTop="1" x14ac:dyDescent="0.25">
      <c r="A10" s="31" t="s">
        <v>567</v>
      </c>
      <c r="B10" s="20">
        <v>9</v>
      </c>
      <c r="C10" s="21">
        <v>1</v>
      </c>
      <c r="D10" s="22">
        <v>0</v>
      </c>
      <c r="E10" s="21">
        <v>1</v>
      </c>
      <c r="F10" s="22">
        <v>0</v>
      </c>
      <c r="G10" s="21">
        <v>1</v>
      </c>
      <c r="H10" s="22">
        <v>0</v>
      </c>
      <c r="I10" s="21">
        <v>1</v>
      </c>
      <c r="J10" s="22">
        <v>0</v>
      </c>
      <c r="K10" s="21">
        <v>1</v>
      </c>
      <c r="L10" s="22">
        <v>0</v>
      </c>
      <c r="M10" s="20">
        <v>0</v>
      </c>
      <c r="N10" s="23">
        <v>0</v>
      </c>
      <c r="O10" s="20">
        <v>0</v>
      </c>
      <c r="P10" s="23">
        <v>0</v>
      </c>
      <c r="Q10" s="20">
        <v>0</v>
      </c>
      <c r="R10" s="23">
        <v>0</v>
      </c>
      <c r="S10" s="20">
        <v>0</v>
      </c>
      <c r="T10" s="23">
        <v>0</v>
      </c>
      <c r="U10" s="20">
        <v>0</v>
      </c>
      <c r="V10" s="23">
        <v>0</v>
      </c>
      <c r="W10" s="20">
        <v>0</v>
      </c>
      <c r="X10" s="23">
        <v>0</v>
      </c>
      <c r="Y10" s="20">
        <v>0</v>
      </c>
      <c r="Z10" s="23">
        <v>0</v>
      </c>
      <c r="AA10" s="20">
        <v>0</v>
      </c>
      <c r="AB10" s="23">
        <v>0</v>
      </c>
      <c r="AC10" s="20">
        <v>0</v>
      </c>
      <c r="AD10" s="23">
        <v>0</v>
      </c>
      <c r="AE10" s="20">
        <v>0</v>
      </c>
      <c r="AF10" s="23">
        <v>0</v>
      </c>
      <c r="AG10" s="20">
        <v>4</v>
      </c>
      <c r="AH10" s="20">
        <v>0</v>
      </c>
      <c r="AI10" s="20">
        <v>18</v>
      </c>
      <c r="AJ10" s="20"/>
      <c r="AK10" s="20">
        <f t="shared" ref="AK10:AK73" si="4">SUM(K10:L10,S10:T10,Y10:Z10,AC10:AF10)</f>
        <v>1</v>
      </c>
      <c r="AL10" s="20">
        <f t="shared" si="0"/>
        <v>1</v>
      </c>
      <c r="AM10" s="20">
        <f t="shared" si="1"/>
        <v>1</v>
      </c>
      <c r="AN10" s="20">
        <f t="shared" si="2"/>
        <v>1</v>
      </c>
      <c r="AO10" s="20">
        <f t="shared" si="3"/>
        <v>1</v>
      </c>
      <c r="AP10"/>
      <c r="AQ10" s="37" t="s">
        <v>530</v>
      </c>
      <c r="AR10" s="38">
        <v>70</v>
      </c>
      <c r="AS10" s="38">
        <v>8</v>
      </c>
      <c r="AT10" s="38">
        <v>3</v>
      </c>
      <c r="AU10" s="38"/>
      <c r="AV10" s="38"/>
      <c r="AW10" s="38"/>
      <c r="AX10" s="38"/>
      <c r="AY10" s="38">
        <v>81</v>
      </c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x14ac:dyDescent="0.25">
      <c r="A11" s="31" t="s">
        <v>568</v>
      </c>
      <c r="B11" s="20">
        <v>6</v>
      </c>
      <c r="C11" s="21">
        <v>0</v>
      </c>
      <c r="D11" s="22">
        <v>0</v>
      </c>
      <c r="E11" s="21">
        <v>0</v>
      </c>
      <c r="F11" s="22">
        <v>0</v>
      </c>
      <c r="G11" s="21">
        <v>1</v>
      </c>
      <c r="H11" s="22">
        <v>0</v>
      </c>
      <c r="I11" s="21">
        <v>1</v>
      </c>
      <c r="J11" s="22">
        <v>0</v>
      </c>
      <c r="K11" s="21">
        <v>1</v>
      </c>
      <c r="L11" s="22">
        <v>0</v>
      </c>
      <c r="M11" s="20">
        <v>0</v>
      </c>
      <c r="N11" s="23">
        <v>0</v>
      </c>
      <c r="O11" s="20">
        <v>0</v>
      </c>
      <c r="P11" s="23">
        <v>0</v>
      </c>
      <c r="Q11" s="20">
        <v>0</v>
      </c>
      <c r="R11" s="23">
        <v>0</v>
      </c>
      <c r="S11" s="20">
        <v>0</v>
      </c>
      <c r="T11" s="23">
        <v>0</v>
      </c>
      <c r="U11" s="20">
        <v>0</v>
      </c>
      <c r="V11" s="23">
        <v>0</v>
      </c>
      <c r="W11" s="20">
        <v>0</v>
      </c>
      <c r="X11" s="23">
        <v>0</v>
      </c>
      <c r="Y11" s="20">
        <v>0</v>
      </c>
      <c r="Z11" s="23">
        <v>0</v>
      </c>
      <c r="AA11" s="20">
        <v>0</v>
      </c>
      <c r="AB11" s="23">
        <v>0</v>
      </c>
      <c r="AC11" s="20">
        <v>0</v>
      </c>
      <c r="AD11" s="23">
        <v>0</v>
      </c>
      <c r="AE11" s="20">
        <v>0</v>
      </c>
      <c r="AF11" s="23">
        <v>0</v>
      </c>
      <c r="AG11" s="20">
        <v>3</v>
      </c>
      <c r="AH11" s="20">
        <v>0</v>
      </c>
      <c r="AI11" s="20">
        <v>12</v>
      </c>
      <c r="AJ11" s="20"/>
      <c r="AK11" s="20">
        <f t="shared" si="4"/>
        <v>1</v>
      </c>
      <c r="AL11" s="20">
        <f t="shared" si="0"/>
        <v>1</v>
      </c>
      <c r="AM11" s="20">
        <f t="shared" si="1"/>
        <v>1</v>
      </c>
      <c r="AN11" s="20">
        <f t="shared" si="2"/>
        <v>0</v>
      </c>
      <c r="AO11" s="20">
        <f t="shared" si="3"/>
        <v>0</v>
      </c>
      <c r="AP11"/>
      <c r="AQ11" s="37" t="s">
        <v>532</v>
      </c>
      <c r="AR11" s="38">
        <v>104</v>
      </c>
      <c r="AS11" s="38">
        <v>9</v>
      </c>
      <c r="AT11" s="38"/>
      <c r="AU11" s="38"/>
      <c r="AV11" s="38"/>
      <c r="AW11" s="38"/>
      <c r="AX11" s="38"/>
      <c r="AY11" s="38">
        <v>113</v>
      </c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</row>
    <row r="12" spans="1:242" x14ac:dyDescent="0.25">
      <c r="A12" s="31" t="s">
        <v>569</v>
      </c>
      <c r="B12" s="20">
        <v>11</v>
      </c>
      <c r="C12" s="21">
        <v>0</v>
      </c>
      <c r="D12" s="22">
        <v>0</v>
      </c>
      <c r="E12" s="21">
        <v>1</v>
      </c>
      <c r="F12" s="22">
        <v>0</v>
      </c>
      <c r="G12" s="21">
        <v>1</v>
      </c>
      <c r="H12" s="22">
        <v>0</v>
      </c>
      <c r="I12" s="21">
        <v>2</v>
      </c>
      <c r="J12" s="22">
        <v>0</v>
      </c>
      <c r="K12" s="21">
        <v>2</v>
      </c>
      <c r="L12" s="22">
        <v>0</v>
      </c>
      <c r="M12" s="20">
        <v>0</v>
      </c>
      <c r="N12" s="23">
        <v>0</v>
      </c>
      <c r="O12" s="20">
        <v>0</v>
      </c>
      <c r="P12" s="23">
        <v>0</v>
      </c>
      <c r="Q12" s="20">
        <v>0</v>
      </c>
      <c r="R12" s="23">
        <v>0</v>
      </c>
      <c r="S12" s="20">
        <v>0</v>
      </c>
      <c r="T12" s="23">
        <v>0</v>
      </c>
      <c r="U12" s="20">
        <v>0</v>
      </c>
      <c r="V12" s="23">
        <v>0</v>
      </c>
      <c r="W12" s="20">
        <v>0</v>
      </c>
      <c r="X12" s="23">
        <v>0</v>
      </c>
      <c r="Y12" s="20">
        <v>0</v>
      </c>
      <c r="Z12" s="23">
        <v>0</v>
      </c>
      <c r="AA12" s="20">
        <v>0</v>
      </c>
      <c r="AB12" s="23">
        <v>0</v>
      </c>
      <c r="AC12" s="20">
        <v>0</v>
      </c>
      <c r="AD12" s="23">
        <v>0</v>
      </c>
      <c r="AE12" s="20">
        <v>0</v>
      </c>
      <c r="AF12" s="23">
        <v>0</v>
      </c>
      <c r="AG12" s="20">
        <v>5</v>
      </c>
      <c r="AH12" s="20">
        <v>0</v>
      </c>
      <c r="AI12" s="20">
        <v>22</v>
      </c>
      <c r="AJ12" s="20"/>
      <c r="AK12" s="20">
        <f t="shared" si="4"/>
        <v>2</v>
      </c>
      <c r="AL12" s="20">
        <f t="shared" si="0"/>
        <v>2</v>
      </c>
      <c r="AM12" s="20">
        <f t="shared" si="1"/>
        <v>1</v>
      </c>
      <c r="AN12" s="20">
        <f t="shared" si="2"/>
        <v>1</v>
      </c>
      <c r="AO12" s="20">
        <f t="shared" si="3"/>
        <v>0</v>
      </c>
      <c r="AP12"/>
      <c r="AQ12" s="37" t="s">
        <v>534</v>
      </c>
      <c r="AR12" s="38">
        <v>131</v>
      </c>
      <c r="AS12" s="38">
        <v>20</v>
      </c>
      <c r="AT12" s="38"/>
      <c r="AU12" s="38"/>
      <c r="AV12" s="38"/>
      <c r="AW12" s="38"/>
      <c r="AX12" s="38"/>
      <c r="AY12" s="38">
        <v>151</v>
      </c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x14ac:dyDescent="0.25">
      <c r="A13" s="31" t="s">
        <v>570</v>
      </c>
      <c r="B13" s="20">
        <v>13</v>
      </c>
      <c r="C13" s="21">
        <v>0</v>
      </c>
      <c r="D13" s="22">
        <v>0</v>
      </c>
      <c r="E13" s="21">
        <v>0</v>
      </c>
      <c r="F13" s="22">
        <v>0</v>
      </c>
      <c r="G13" s="21">
        <v>0</v>
      </c>
      <c r="H13" s="22">
        <v>0</v>
      </c>
      <c r="I13" s="21">
        <v>0</v>
      </c>
      <c r="J13" s="22">
        <v>0</v>
      </c>
      <c r="K13" s="21">
        <v>2</v>
      </c>
      <c r="L13" s="22">
        <v>0</v>
      </c>
      <c r="M13" s="20">
        <v>0</v>
      </c>
      <c r="N13" s="23">
        <v>0</v>
      </c>
      <c r="O13" s="20">
        <v>0</v>
      </c>
      <c r="P13" s="23">
        <v>0</v>
      </c>
      <c r="Q13" s="20">
        <v>1</v>
      </c>
      <c r="R13" s="23">
        <v>0</v>
      </c>
      <c r="S13" s="20">
        <v>0</v>
      </c>
      <c r="T13" s="23">
        <v>0</v>
      </c>
      <c r="U13" s="20">
        <v>1</v>
      </c>
      <c r="V13" s="23">
        <v>0</v>
      </c>
      <c r="W13" s="20">
        <v>0</v>
      </c>
      <c r="X13" s="23">
        <v>0</v>
      </c>
      <c r="Y13" s="20">
        <v>0</v>
      </c>
      <c r="Z13" s="23">
        <v>0</v>
      </c>
      <c r="AA13" s="20">
        <v>0</v>
      </c>
      <c r="AB13" s="23">
        <v>0</v>
      </c>
      <c r="AC13" s="20">
        <v>0</v>
      </c>
      <c r="AD13" s="23">
        <v>0</v>
      </c>
      <c r="AE13" s="20">
        <v>0</v>
      </c>
      <c r="AF13" s="23">
        <v>0</v>
      </c>
      <c r="AG13" s="20">
        <v>3</v>
      </c>
      <c r="AH13" s="20">
        <v>0</v>
      </c>
      <c r="AI13" s="20">
        <v>20</v>
      </c>
      <c r="AJ13" s="20"/>
      <c r="AK13" s="20">
        <f t="shared" si="4"/>
        <v>2</v>
      </c>
      <c r="AL13" s="20">
        <f t="shared" si="0"/>
        <v>1</v>
      </c>
      <c r="AM13" s="20">
        <f t="shared" si="1"/>
        <v>1</v>
      </c>
      <c r="AN13" s="20">
        <f t="shared" si="2"/>
        <v>1</v>
      </c>
      <c r="AO13" s="20">
        <f t="shared" si="3"/>
        <v>1</v>
      </c>
      <c r="AP13"/>
      <c r="AQ13" s="37" t="s">
        <v>536</v>
      </c>
      <c r="AR13" s="38">
        <v>118</v>
      </c>
      <c r="AS13" s="38">
        <v>43</v>
      </c>
      <c r="AT13" s="38">
        <v>5</v>
      </c>
      <c r="AU13" s="38"/>
      <c r="AV13" s="38"/>
      <c r="AW13" s="38"/>
      <c r="AX13" s="38"/>
      <c r="AY13" s="38">
        <v>166</v>
      </c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</row>
    <row r="14" spans="1:242" ht="17.25" thickBot="1" x14ac:dyDescent="0.3">
      <c r="A14" s="24" t="s">
        <v>571</v>
      </c>
      <c r="B14" s="25">
        <v>16</v>
      </c>
      <c r="C14" s="26">
        <v>1</v>
      </c>
      <c r="D14" s="27">
        <v>0</v>
      </c>
      <c r="E14" s="26">
        <v>1</v>
      </c>
      <c r="F14" s="27">
        <v>0</v>
      </c>
      <c r="G14" s="26">
        <v>1</v>
      </c>
      <c r="H14" s="27">
        <v>0</v>
      </c>
      <c r="I14" s="26">
        <v>3</v>
      </c>
      <c r="J14" s="27">
        <v>0</v>
      </c>
      <c r="K14" s="26">
        <v>3</v>
      </c>
      <c r="L14" s="27">
        <v>0</v>
      </c>
      <c r="M14" s="25">
        <v>0</v>
      </c>
      <c r="N14" s="28">
        <v>0</v>
      </c>
      <c r="O14" s="25">
        <v>0</v>
      </c>
      <c r="P14" s="28">
        <v>0</v>
      </c>
      <c r="Q14" s="25">
        <v>0</v>
      </c>
      <c r="R14" s="28">
        <v>0</v>
      </c>
      <c r="S14" s="25">
        <v>0</v>
      </c>
      <c r="T14" s="28">
        <v>0</v>
      </c>
      <c r="U14" s="25">
        <v>0</v>
      </c>
      <c r="V14" s="28">
        <v>0</v>
      </c>
      <c r="W14" s="25">
        <v>0</v>
      </c>
      <c r="X14" s="28">
        <v>0</v>
      </c>
      <c r="Y14" s="25">
        <v>0</v>
      </c>
      <c r="Z14" s="28">
        <v>0</v>
      </c>
      <c r="AA14" s="25">
        <v>0</v>
      </c>
      <c r="AB14" s="28">
        <v>0</v>
      </c>
      <c r="AC14" s="25">
        <v>0</v>
      </c>
      <c r="AD14" s="28">
        <v>0</v>
      </c>
      <c r="AE14" s="25">
        <v>0</v>
      </c>
      <c r="AF14" s="28">
        <v>0</v>
      </c>
      <c r="AG14" s="25">
        <v>7</v>
      </c>
      <c r="AH14" s="25">
        <v>0</v>
      </c>
      <c r="AI14" s="20">
        <v>32</v>
      </c>
      <c r="AJ14" s="20"/>
      <c r="AK14" s="20">
        <f t="shared" si="4"/>
        <v>3</v>
      </c>
      <c r="AL14" s="20">
        <f t="shared" si="0"/>
        <v>3</v>
      </c>
      <c r="AM14" s="20">
        <f t="shared" si="1"/>
        <v>1</v>
      </c>
      <c r="AN14" s="20">
        <f t="shared" si="2"/>
        <v>1</v>
      </c>
      <c r="AO14" s="20">
        <f t="shared" si="3"/>
        <v>1</v>
      </c>
      <c r="AP14"/>
      <c r="AQ14" s="37" t="s">
        <v>538</v>
      </c>
      <c r="AR14" s="38">
        <v>92</v>
      </c>
      <c r="AS14" s="38">
        <v>61</v>
      </c>
      <c r="AT14" s="38">
        <v>19</v>
      </c>
      <c r="AU14" s="38">
        <v>2</v>
      </c>
      <c r="AV14" s="38"/>
      <c r="AW14" s="38"/>
      <c r="AX14" s="38"/>
      <c r="AY14" s="38">
        <v>174</v>
      </c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ht="17.25" thickTop="1" x14ac:dyDescent="0.25">
      <c r="A15" s="31" t="s">
        <v>572</v>
      </c>
      <c r="B15" s="20">
        <v>9</v>
      </c>
      <c r="C15" s="21">
        <v>0</v>
      </c>
      <c r="D15" s="22">
        <v>0</v>
      </c>
      <c r="E15" s="21">
        <v>1</v>
      </c>
      <c r="F15" s="22">
        <v>0</v>
      </c>
      <c r="G15" s="21">
        <v>1</v>
      </c>
      <c r="H15" s="22">
        <v>0</v>
      </c>
      <c r="I15" s="21">
        <v>1</v>
      </c>
      <c r="J15" s="22">
        <v>0</v>
      </c>
      <c r="K15" s="21">
        <v>2</v>
      </c>
      <c r="L15" s="22">
        <v>0</v>
      </c>
      <c r="M15" s="20">
        <v>0</v>
      </c>
      <c r="N15" s="23">
        <v>0</v>
      </c>
      <c r="O15" s="20">
        <v>0</v>
      </c>
      <c r="P15" s="23">
        <v>0</v>
      </c>
      <c r="Q15" s="20">
        <v>0</v>
      </c>
      <c r="R15" s="23">
        <v>0</v>
      </c>
      <c r="S15" s="20">
        <v>0</v>
      </c>
      <c r="T15" s="23">
        <v>0</v>
      </c>
      <c r="U15" s="20">
        <v>0</v>
      </c>
      <c r="V15" s="23">
        <v>0</v>
      </c>
      <c r="W15" s="20">
        <v>0</v>
      </c>
      <c r="X15" s="23">
        <v>0</v>
      </c>
      <c r="Y15" s="20">
        <v>0</v>
      </c>
      <c r="Z15" s="23">
        <v>0</v>
      </c>
      <c r="AA15" s="20">
        <v>0</v>
      </c>
      <c r="AB15" s="23">
        <v>0</v>
      </c>
      <c r="AC15" s="20">
        <v>0</v>
      </c>
      <c r="AD15" s="23">
        <v>0</v>
      </c>
      <c r="AE15" s="20">
        <v>0</v>
      </c>
      <c r="AF15" s="23">
        <v>0</v>
      </c>
      <c r="AG15" s="20">
        <v>4</v>
      </c>
      <c r="AH15" s="20">
        <v>0</v>
      </c>
      <c r="AI15" s="20">
        <v>18</v>
      </c>
      <c r="AJ15" s="20"/>
      <c r="AK15" s="20">
        <f t="shared" si="4"/>
        <v>2</v>
      </c>
      <c r="AL15" s="20">
        <f t="shared" si="0"/>
        <v>1</v>
      </c>
      <c r="AM15" s="20">
        <f t="shared" si="1"/>
        <v>1</v>
      </c>
      <c r="AN15" s="20">
        <f t="shared" si="2"/>
        <v>1</v>
      </c>
      <c r="AO15" s="20">
        <f t="shared" si="3"/>
        <v>0</v>
      </c>
      <c r="AP15"/>
      <c r="AQ15" s="37" t="s">
        <v>540</v>
      </c>
      <c r="AR15" s="38">
        <v>24</v>
      </c>
      <c r="AS15" s="38">
        <v>5</v>
      </c>
      <c r="AT15" s="38"/>
      <c r="AU15" s="38"/>
      <c r="AV15" s="38"/>
      <c r="AW15" s="38"/>
      <c r="AX15" s="38"/>
      <c r="AY15" s="38">
        <v>29</v>
      </c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</row>
    <row r="16" spans="1:242" x14ac:dyDescent="0.25">
      <c r="A16" s="31" t="s">
        <v>573</v>
      </c>
      <c r="B16" s="20">
        <v>17</v>
      </c>
      <c r="C16" s="21">
        <v>1</v>
      </c>
      <c r="D16" s="22">
        <v>0</v>
      </c>
      <c r="E16" s="21">
        <v>0</v>
      </c>
      <c r="F16" s="22">
        <v>0</v>
      </c>
      <c r="G16" s="21">
        <v>1</v>
      </c>
      <c r="H16" s="22">
        <v>0</v>
      </c>
      <c r="I16" s="21">
        <v>1</v>
      </c>
      <c r="J16" s="22">
        <v>0</v>
      </c>
      <c r="K16" s="21">
        <v>2</v>
      </c>
      <c r="L16" s="22">
        <v>0</v>
      </c>
      <c r="M16" s="20">
        <v>0</v>
      </c>
      <c r="N16" s="23">
        <v>0</v>
      </c>
      <c r="O16" s="20">
        <v>0</v>
      </c>
      <c r="P16" s="23">
        <v>1</v>
      </c>
      <c r="Q16" s="20">
        <v>0</v>
      </c>
      <c r="R16" s="23">
        <v>0</v>
      </c>
      <c r="S16" s="20">
        <v>0</v>
      </c>
      <c r="T16" s="23">
        <v>0</v>
      </c>
      <c r="U16" s="20">
        <v>1</v>
      </c>
      <c r="V16" s="23">
        <v>0</v>
      </c>
      <c r="W16" s="20">
        <v>0</v>
      </c>
      <c r="X16" s="23">
        <v>0</v>
      </c>
      <c r="Y16" s="20">
        <v>0</v>
      </c>
      <c r="Z16" s="23">
        <v>0</v>
      </c>
      <c r="AA16" s="20">
        <v>0</v>
      </c>
      <c r="AB16" s="23">
        <v>0</v>
      </c>
      <c r="AC16" s="20">
        <v>0</v>
      </c>
      <c r="AD16" s="23">
        <v>0</v>
      </c>
      <c r="AE16" s="20">
        <v>0</v>
      </c>
      <c r="AF16" s="23">
        <v>0</v>
      </c>
      <c r="AG16" s="20">
        <v>4</v>
      </c>
      <c r="AH16" s="20">
        <v>0</v>
      </c>
      <c r="AI16" s="20">
        <v>28</v>
      </c>
      <c r="AJ16" s="20"/>
      <c r="AK16" s="20">
        <f t="shared" si="4"/>
        <v>2</v>
      </c>
      <c r="AL16" s="20">
        <f t="shared" si="0"/>
        <v>1</v>
      </c>
      <c r="AM16" s="20">
        <f t="shared" si="1"/>
        <v>3</v>
      </c>
      <c r="AN16" s="20">
        <f t="shared" si="2"/>
        <v>1</v>
      </c>
      <c r="AO16" s="20">
        <f t="shared" si="3"/>
        <v>2</v>
      </c>
      <c r="AP16"/>
      <c r="AQ16" s="37" t="s">
        <v>542</v>
      </c>
      <c r="AR16" s="38">
        <v>9</v>
      </c>
      <c r="AS16" s="38"/>
      <c r="AT16" s="38"/>
      <c r="AU16" s="38"/>
      <c r="AV16" s="38"/>
      <c r="AW16" s="38"/>
      <c r="AX16" s="38"/>
      <c r="AY16" s="38">
        <v>9</v>
      </c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</row>
    <row r="17" spans="1:242" x14ac:dyDescent="0.25">
      <c r="A17" s="31" t="s">
        <v>574</v>
      </c>
      <c r="B17" s="20">
        <v>17</v>
      </c>
      <c r="C17" s="21">
        <v>0</v>
      </c>
      <c r="D17" s="22">
        <v>0</v>
      </c>
      <c r="E17" s="21">
        <v>0</v>
      </c>
      <c r="F17" s="22">
        <v>0</v>
      </c>
      <c r="G17" s="21">
        <v>0</v>
      </c>
      <c r="H17" s="22">
        <v>0</v>
      </c>
      <c r="I17" s="21">
        <v>1</v>
      </c>
      <c r="J17" s="22">
        <v>0</v>
      </c>
      <c r="K17" s="21">
        <v>1</v>
      </c>
      <c r="L17" s="22">
        <v>0</v>
      </c>
      <c r="M17" s="20">
        <v>0</v>
      </c>
      <c r="N17" s="23">
        <v>0</v>
      </c>
      <c r="O17" s="20">
        <v>0</v>
      </c>
      <c r="P17" s="23">
        <v>0</v>
      </c>
      <c r="Q17" s="20">
        <v>0</v>
      </c>
      <c r="R17" s="23">
        <v>0</v>
      </c>
      <c r="S17" s="20">
        <v>1</v>
      </c>
      <c r="T17" s="23">
        <v>0</v>
      </c>
      <c r="U17" s="20">
        <v>2</v>
      </c>
      <c r="V17" s="23">
        <v>0</v>
      </c>
      <c r="W17" s="20">
        <v>0</v>
      </c>
      <c r="X17" s="23">
        <v>0</v>
      </c>
      <c r="Y17" s="20">
        <v>0</v>
      </c>
      <c r="Z17" s="23">
        <v>0</v>
      </c>
      <c r="AA17" s="20">
        <v>0</v>
      </c>
      <c r="AB17" s="23">
        <v>0</v>
      </c>
      <c r="AC17" s="20">
        <v>0</v>
      </c>
      <c r="AD17" s="23">
        <v>0</v>
      </c>
      <c r="AE17" s="20">
        <v>0</v>
      </c>
      <c r="AF17" s="23">
        <v>0</v>
      </c>
      <c r="AG17" s="20">
        <v>3</v>
      </c>
      <c r="AH17" s="20">
        <v>0</v>
      </c>
      <c r="AI17" s="20">
        <v>25</v>
      </c>
      <c r="AJ17" s="20"/>
      <c r="AK17" s="20">
        <f t="shared" si="4"/>
        <v>2</v>
      </c>
      <c r="AL17" s="20">
        <f t="shared" si="0"/>
        <v>1</v>
      </c>
      <c r="AM17" s="20">
        <f t="shared" si="1"/>
        <v>2</v>
      </c>
      <c r="AN17" s="20">
        <f t="shared" si="2"/>
        <v>2</v>
      </c>
      <c r="AO17" s="20">
        <f t="shared" si="3"/>
        <v>1</v>
      </c>
      <c r="AP17"/>
      <c r="AQ17" s="37" t="s">
        <v>544</v>
      </c>
      <c r="AR17" s="38">
        <v>30</v>
      </c>
      <c r="AS17" s="38">
        <v>1</v>
      </c>
      <c r="AT17" s="38"/>
      <c r="AU17" s="38"/>
      <c r="AV17" s="38"/>
      <c r="AW17" s="38"/>
      <c r="AX17" s="38"/>
      <c r="AY17" s="38">
        <v>31</v>
      </c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</row>
    <row r="18" spans="1:242" x14ac:dyDescent="0.25">
      <c r="A18" s="31" t="s">
        <v>575</v>
      </c>
      <c r="B18" s="20">
        <v>15</v>
      </c>
      <c r="C18" s="21">
        <v>0</v>
      </c>
      <c r="D18" s="22">
        <v>0</v>
      </c>
      <c r="E18" s="21">
        <v>1</v>
      </c>
      <c r="F18" s="22">
        <v>0</v>
      </c>
      <c r="G18" s="21">
        <v>1</v>
      </c>
      <c r="H18" s="22">
        <v>0</v>
      </c>
      <c r="I18" s="21">
        <v>1</v>
      </c>
      <c r="J18" s="22">
        <v>0</v>
      </c>
      <c r="K18" s="21">
        <v>3</v>
      </c>
      <c r="L18" s="22">
        <v>0</v>
      </c>
      <c r="M18" s="20">
        <v>0</v>
      </c>
      <c r="N18" s="23">
        <v>0</v>
      </c>
      <c r="O18" s="20">
        <v>0</v>
      </c>
      <c r="P18" s="23">
        <v>0</v>
      </c>
      <c r="Q18" s="20">
        <v>1</v>
      </c>
      <c r="R18" s="23">
        <v>0</v>
      </c>
      <c r="S18" s="20">
        <v>0</v>
      </c>
      <c r="T18" s="23">
        <v>0</v>
      </c>
      <c r="U18" s="20">
        <v>0</v>
      </c>
      <c r="V18" s="23">
        <v>0</v>
      </c>
      <c r="W18" s="20">
        <v>0</v>
      </c>
      <c r="X18" s="23">
        <v>0</v>
      </c>
      <c r="Y18" s="20">
        <v>0</v>
      </c>
      <c r="Z18" s="23">
        <v>0</v>
      </c>
      <c r="AA18" s="20">
        <v>0</v>
      </c>
      <c r="AB18" s="23">
        <v>0</v>
      </c>
      <c r="AC18" s="20">
        <v>0</v>
      </c>
      <c r="AD18" s="23">
        <v>0</v>
      </c>
      <c r="AE18" s="20">
        <v>0</v>
      </c>
      <c r="AF18" s="23">
        <v>0</v>
      </c>
      <c r="AG18" s="20">
        <v>5</v>
      </c>
      <c r="AH18" s="20">
        <v>0</v>
      </c>
      <c r="AI18" s="20">
        <v>27</v>
      </c>
      <c r="AJ18" s="20"/>
      <c r="AK18" s="20">
        <f t="shared" si="4"/>
        <v>3</v>
      </c>
      <c r="AL18" s="20">
        <f t="shared" si="0"/>
        <v>2</v>
      </c>
      <c r="AM18" s="20">
        <f t="shared" si="1"/>
        <v>1</v>
      </c>
      <c r="AN18" s="20">
        <f t="shared" si="2"/>
        <v>1</v>
      </c>
      <c r="AO18" s="20">
        <f t="shared" si="3"/>
        <v>1</v>
      </c>
      <c r="AP18"/>
      <c r="AQ18" s="37" t="s">
        <v>546</v>
      </c>
      <c r="AR18" s="38">
        <v>36</v>
      </c>
      <c r="AS18" s="38">
        <v>5</v>
      </c>
      <c r="AT18" s="38"/>
      <c r="AU18" s="38"/>
      <c r="AV18" s="38"/>
      <c r="AW18" s="38"/>
      <c r="AX18" s="38"/>
      <c r="AY18" s="38">
        <v>41</v>
      </c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ht="17.25" thickBot="1" x14ac:dyDescent="0.3">
      <c r="A19" s="24" t="s">
        <v>576</v>
      </c>
      <c r="B19" s="25">
        <v>16</v>
      </c>
      <c r="C19" s="26">
        <v>1</v>
      </c>
      <c r="D19" s="27">
        <v>0</v>
      </c>
      <c r="E19" s="26">
        <v>1</v>
      </c>
      <c r="F19" s="27">
        <v>0</v>
      </c>
      <c r="G19" s="26">
        <v>1</v>
      </c>
      <c r="H19" s="27">
        <v>0</v>
      </c>
      <c r="I19" s="26">
        <v>1</v>
      </c>
      <c r="J19" s="27">
        <v>0</v>
      </c>
      <c r="K19" s="26">
        <v>1</v>
      </c>
      <c r="L19" s="27">
        <v>0</v>
      </c>
      <c r="M19" s="25">
        <v>0</v>
      </c>
      <c r="N19" s="28">
        <v>1</v>
      </c>
      <c r="O19" s="25">
        <v>0</v>
      </c>
      <c r="P19" s="28">
        <v>0</v>
      </c>
      <c r="Q19" s="25">
        <v>0</v>
      </c>
      <c r="R19" s="28">
        <v>0</v>
      </c>
      <c r="S19" s="25">
        <v>0</v>
      </c>
      <c r="T19" s="28">
        <v>0</v>
      </c>
      <c r="U19" s="25">
        <v>0</v>
      </c>
      <c r="V19" s="28">
        <v>0</v>
      </c>
      <c r="W19" s="25">
        <v>0</v>
      </c>
      <c r="X19" s="28">
        <v>0</v>
      </c>
      <c r="Y19" s="25">
        <v>0</v>
      </c>
      <c r="Z19" s="28">
        <v>0</v>
      </c>
      <c r="AA19" s="25">
        <v>0</v>
      </c>
      <c r="AB19" s="28">
        <v>1</v>
      </c>
      <c r="AC19" s="25">
        <v>0</v>
      </c>
      <c r="AD19" s="28">
        <v>0</v>
      </c>
      <c r="AE19" s="25">
        <v>0</v>
      </c>
      <c r="AF19" s="28">
        <v>0</v>
      </c>
      <c r="AG19" s="25">
        <v>3</v>
      </c>
      <c r="AH19" s="25">
        <v>0</v>
      </c>
      <c r="AI19" s="20">
        <v>26</v>
      </c>
      <c r="AJ19" s="20"/>
      <c r="AK19" s="20">
        <f t="shared" si="4"/>
        <v>1</v>
      </c>
      <c r="AL19" s="20">
        <f t="shared" si="0"/>
        <v>2</v>
      </c>
      <c r="AM19" s="20">
        <f t="shared" si="1"/>
        <v>2</v>
      </c>
      <c r="AN19" s="20">
        <f t="shared" si="2"/>
        <v>2</v>
      </c>
      <c r="AO19" s="20">
        <f t="shared" si="3"/>
        <v>2</v>
      </c>
      <c r="AP19"/>
      <c r="AQ19" s="37" t="s">
        <v>548</v>
      </c>
      <c r="AR19" s="38">
        <v>28</v>
      </c>
      <c r="AS19" s="38">
        <v>1</v>
      </c>
      <c r="AT19" s="38"/>
      <c r="AU19" s="38"/>
      <c r="AV19" s="38"/>
      <c r="AW19" s="38"/>
      <c r="AX19" s="38"/>
      <c r="AY19" s="38">
        <v>29</v>
      </c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</row>
    <row r="20" spans="1:242" ht="17.25" thickTop="1" x14ac:dyDescent="0.25">
      <c r="A20" s="31" t="s">
        <v>577</v>
      </c>
      <c r="B20" s="20">
        <v>7</v>
      </c>
      <c r="C20" s="21">
        <v>0</v>
      </c>
      <c r="D20" s="22">
        <v>0</v>
      </c>
      <c r="E20" s="21">
        <v>1</v>
      </c>
      <c r="F20" s="22">
        <v>0</v>
      </c>
      <c r="G20" s="21">
        <v>1</v>
      </c>
      <c r="H20" s="22">
        <v>0</v>
      </c>
      <c r="I20" s="21">
        <v>1</v>
      </c>
      <c r="J20" s="22">
        <v>0</v>
      </c>
      <c r="K20" s="21">
        <v>1</v>
      </c>
      <c r="L20" s="22">
        <v>0</v>
      </c>
      <c r="M20" s="20">
        <v>0</v>
      </c>
      <c r="N20" s="23">
        <v>0</v>
      </c>
      <c r="O20" s="20">
        <v>0</v>
      </c>
      <c r="P20" s="23">
        <v>0</v>
      </c>
      <c r="Q20" s="20">
        <v>0</v>
      </c>
      <c r="R20" s="23">
        <v>0</v>
      </c>
      <c r="S20" s="20">
        <v>0</v>
      </c>
      <c r="T20" s="23">
        <v>0</v>
      </c>
      <c r="U20" s="20">
        <v>0</v>
      </c>
      <c r="V20" s="23">
        <v>0</v>
      </c>
      <c r="W20" s="20">
        <v>0</v>
      </c>
      <c r="X20" s="23">
        <v>0</v>
      </c>
      <c r="Y20" s="20">
        <v>0</v>
      </c>
      <c r="Z20" s="23">
        <v>0</v>
      </c>
      <c r="AA20" s="20">
        <v>0</v>
      </c>
      <c r="AB20" s="23">
        <v>0</v>
      </c>
      <c r="AC20" s="20">
        <v>0</v>
      </c>
      <c r="AD20" s="23">
        <v>0</v>
      </c>
      <c r="AE20" s="20">
        <v>0</v>
      </c>
      <c r="AF20" s="23">
        <v>0</v>
      </c>
      <c r="AG20" s="20">
        <v>3</v>
      </c>
      <c r="AH20" s="20">
        <v>0</v>
      </c>
      <c r="AI20" s="20">
        <v>14</v>
      </c>
      <c r="AJ20" s="20"/>
      <c r="AK20" s="20">
        <f t="shared" si="4"/>
        <v>1</v>
      </c>
      <c r="AL20" s="20">
        <f t="shared" si="0"/>
        <v>1</v>
      </c>
      <c r="AM20" s="20">
        <f t="shared" si="1"/>
        <v>1</v>
      </c>
      <c r="AN20" s="20">
        <f t="shared" si="2"/>
        <v>1</v>
      </c>
      <c r="AO20" s="20">
        <f t="shared" si="3"/>
        <v>0</v>
      </c>
      <c r="AP20"/>
      <c r="AQ20" s="37" t="s">
        <v>550</v>
      </c>
      <c r="AR20" s="38">
        <v>22</v>
      </c>
      <c r="AS20" s="38"/>
      <c r="AT20" s="38"/>
      <c r="AU20" s="38"/>
      <c r="AV20" s="38"/>
      <c r="AW20" s="38"/>
      <c r="AX20" s="38"/>
      <c r="AY20" s="38">
        <v>22</v>
      </c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</row>
    <row r="21" spans="1:242" x14ac:dyDescent="0.25">
      <c r="A21" s="31" t="s">
        <v>578</v>
      </c>
      <c r="B21" s="20">
        <v>15</v>
      </c>
      <c r="C21" s="21">
        <v>1</v>
      </c>
      <c r="D21" s="22">
        <v>0</v>
      </c>
      <c r="E21" s="21">
        <v>0</v>
      </c>
      <c r="F21" s="22">
        <v>0</v>
      </c>
      <c r="G21" s="21">
        <v>1</v>
      </c>
      <c r="H21" s="22">
        <v>0</v>
      </c>
      <c r="I21" s="21">
        <v>1</v>
      </c>
      <c r="J21" s="22">
        <v>0</v>
      </c>
      <c r="K21" s="21">
        <v>1</v>
      </c>
      <c r="L21" s="22">
        <v>0</v>
      </c>
      <c r="M21" s="20">
        <v>0</v>
      </c>
      <c r="N21" s="23">
        <v>0</v>
      </c>
      <c r="O21" s="20">
        <v>0</v>
      </c>
      <c r="P21" s="23">
        <v>1</v>
      </c>
      <c r="Q21" s="20">
        <v>0</v>
      </c>
      <c r="R21" s="23">
        <v>0</v>
      </c>
      <c r="S21" s="20">
        <v>0</v>
      </c>
      <c r="T21" s="23">
        <v>0</v>
      </c>
      <c r="U21" s="20">
        <v>1</v>
      </c>
      <c r="V21" s="23">
        <v>0</v>
      </c>
      <c r="W21" s="20">
        <v>0</v>
      </c>
      <c r="X21" s="23">
        <v>0</v>
      </c>
      <c r="Y21" s="20">
        <v>0</v>
      </c>
      <c r="Z21" s="23">
        <v>0</v>
      </c>
      <c r="AA21" s="20">
        <v>0</v>
      </c>
      <c r="AB21" s="23">
        <v>0</v>
      </c>
      <c r="AC21" s="20">
        <v>0</v>
      </c>
      <c r="AD21" s="23">
        <v>0</v>
      </c>
      <c r="AE21" s="20">
        <v>0</v>
      </c>
      <c r="AF21" s="23">
        <v>0</v>
      </c>
      <c r="AG21" s="20">
        <v>3</v>
      </c>
      <c r="AH21" s="20">
        <v>0</v>
      </c>
      <c r="AI21" s="20">
        <v>24</v>
      </c>
      <c r="AJ21" s="20"/>
      <c r="AK21" s="20">
        <f t="shared" si="4"/>
        <v>1</v>
      </c>
      <c r="AL21" s="20">
        <f t="shared" si="0"/>
        <v>1</v>
      </c>
      <c r="AM21" s="20">
        <f t="shared" si="1"/>
        <v>3</v>
      </c>
      <c r="AN21" s="20">
        <f t="shared" si="2"/>
        <v>1</v>
      </c>
      <c r="AO21" s="20">
        <f t="shared" si="3"/>
        <v>2</v>
      </c>
      <c r="AP21"/>
      <c r="AQ21" s="37" t="s">
        <v>552</v>
      </c>
      <c r="AR21" s="38">
        <v>34</v>
      </c>
      <c r="AS21" s="38">
        <v>1</v>
      </c>
      <c r="AT21" s="38"/>
      <c r="AU21" s="38"/>
      <c r="AV21" s="38"/>
      <c r="AW21" s="38"/>
      <c r="AX21" s="38"/>
      <c r="AY21" s="38">
        <v>35</v>
      </c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</row>
    <row r="22" spans="1:242" x14ac:dyDescent="0.25">
      <c r="A22" s="31" t="s">
        <v>579</v>
      </c>
      <c r="B22" s="20">
        <v>21</v>
      </c>
      <c r="C22" s="21">
        <v>1</v>
      </c>
      <c r="D22" s="22">
        <v>0</v>
      </c>
      <c r="E22" s="21">
        <v>1</v>
      </c>
      <c r="F22" s="22">
        <v>0</v>
      </c>
      <c r="G22" s="21">
        <v>1</v>
      </c>
      <c r="H22" s="22">
        <v>0</v>
      </c>
      <c r="I22" s="21">
        <v>1</v>
      </c>
      <c r="J22" s="22">
        <v>0</v>
      </c>
      <c r="K22" s="21">
        <v>1</v>
      </c>
      <c r="L22" s="22">
        <v>0</v>
      </c>
      <c r="M22" s="20">
        <v>0</v>
      </c>
      <c r="N22" s="23">
        <v>1</v>
      </c>
      <c r="O22" s="20">
        <v>0</v>
      </c>
      <c r="P22" s="23">
        <v>0</v>
      </c>
      <c r="Q22" s="20">
        <v>0</v>
      </c>
      <c r="R22" s="23">
        <v>0</v>
      </c>
      <c r="S22" s="20">
        <v>1</v>
      </c>
      <c r="T22" s="23">
        <v>0</v>
      </c>
      <c r="U22" s="20">
        <v>0</v>
      </c>
      <c r="V22" s="23">
        <v>0</v>
      </c>
      <c r="W22" s="20">
        <v>1</v>
      </c>
      <c r="X22" s="23">
        <v>0</v>
      </c>
      <c r="Y22" s="20">
        <v>0</v>
      </c>
      <c r="Z22" s="23">
        <v>0</v>
      </c>
      <c r="AA22" s="20">
        <v>0</v>
      </c>
      <c r="AB22" s="23">
        <v>0</v>
      </c>
      <c r="AC22" s="20">
        <v>0</v>
      </c>
      <c r="AD22" s="23">
        <v>0</v>
      </c>
      <c r="AE22" s="20">
        <v>0</v>
      </c>
      <c r="AF22" s="23">
        <v>0</v>
      </c>
      <c r="AG22" s="20">
        <v>4</v>
      </c>
      <c r="AH22" s="20">
        <v>0</v>
      </c>
      <c r="AI22" s="20">
        <v>33</v>
      </c>
      <c r="AJ22" s="20"/>
      <c r="AK22" s="20">
        <f t="shared" si="4"/>
        <v>2</v>
      </c>
      <c r="AL22" s="20">
        <f t="shared" si="0"/>
        <v>2</v>
      </c>
      <c r="AM22" s="20">
        <f t="shared" si="1"/>
        <v>1</v>
      </c>
      <c r="AN22" s="20">
        <f t="shared" si="2"/>
        <v>3</v>
      </c>
      <c r="AO22" s="20">
        <f t="shared" si="3"/>
        <v>3</v>
      </c>
      <c r="AP22"/>
      <c r="AQ22" s="37" t="s">
        <v>554</v>
      </c>
      <c r="AR22" s="38">
        <v>25</v>
      </c>
      <c r="AS22" s="38"/>
      <c r="AT22" s="38"/>
      <c r="AU22" s="38"/>
      <c r="AV22" s="38"/>
      <c r="AW22" s="38"/>
      <c r="AX22" s="38"/>
      <c r="AY22" s="38">
        <v>25</v>
      </c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x14ac:dyDescent="0.25">
      <c r="A23" s="31" t="s">
        <v>580</v>
      </c>
      <c r="B23" s="20">
        <v>14</v>
      </c>
      <c r="C23" s="21">
        <v>1</v>
      </c>
      <c r="D23" s="22">
        <v>0</v>
      </c>
      <c r="E23" s="21">
        <v>1</v>
      </c>
      <c r="F23" s="22">
        <v>0</v>
      </c>
      <c r="G23" s="21">
        <v>1</v>
      </c>
      <c r="H23" s="22">
        <v>0</v>
      </c>
      <c r="I23" s="21">
        <v>1</v>
      </c>
      <c r="J23" s="22">
        <v>0</v>
      </c>
      <c r="K23" s="21">
        <v>2</v>
      </c>
      <c r="L23" s="22">
        <v>0</v>
      </c>
      <c r="M23" s="20">
        <v>0</v>
      </c>
      <c r="N23" s="23">
        <v>1</v>
      </c>
      <c r="O23" s="20">
        <v>0</v>
      </c>
      <c r="P23" s="23">
        <v>0</v>
      </c>
      <c r="Q23" s="20">
        <v>0</v>
      </c>
      <c r="R23" s="23">
        <v>0</v>
      </c>
      <c r="S23" s="20">
        <v>0</v>
      </c>
      <c r="T23" s="23">
        <v>0</v>
      </c>
      <c r="U23" s="20">
        <v>0</v>
      </c>
      <c r="V23" s="23">
        <v>0</v>
      </c>
      <c r="W23" s="20">
        <v>0</v>
      </c>
      <c r="X23" s="23">
        <v>0</v>
      </c>
      <c r="Y23" s="20">
        <v>0</v>
      </c>
      <c r="Z23" s="23">
        <v>0</v>
      </c>
      <c r="AA23" s="20">
        <v>0</v>
      </c>
      <c r="AB23" s="23">
        <v>0</v>
      </c>
      <c r="AC23" s="20">
        <v>0</v>
      </c>
      <c r="AD23" s="23">
        <v>0</v>
      </c>
      <c r="AE23" s="20">
        <v>0</v>
      </c>
      <c r="AF23" s="23">
        <v>0</v>
      </c>
      <c r="AG23" s="20">
        <v>4</v>
      </c>
      <c r="AH23" s="20">
        <v>0</v>
      </c>
      <c r="AI23" s="20">
        <v>25</v>
      </c>
      <c r="AJ23" s="20"/>
      <c r="AK23" s="20">
        <f t="shared" si="4"/>
        <v>2</v>
      </c>
      <c r="AL23" s="20">
        <f t="shared" si="0"/>
        <v>1</v>
      </c>
      <c r="AM23" s="20">
        <f t="shared" si="1"/>
        <v>1</v>
      </c>
      <c r="AN23" s="20">
        <f t="shared" si="2"/>
        <v>2</v>
      </c>
      <c r="AO23" s="20">
        <f t="shared" si="3"/>
        <v>2</v>
      </c>
      <c r="AP23"/>
      <c r="AQ23" s="37" t="s">
        <v>556</v>
      </c>
      <c r="AR23" s="38">
        <v>18</v>
      </c>
      <c r="AS23" s="38">
        <v>2</v>
      </c>
      <c r="AT23" s="38"/>
      <c r="AU23" s="38"/>
      <c r="AV23" s="38"/>
      <c r="AW23" s="38"/>
      <c r="AX23" s="38"/>
      <c r="AY23" s="38">
        <v>20</v>
      </c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ht="17.25" thickBot="1" x14ac:dyDescent="0.3">
      <c r="A24" s="24" t="s">
        <v>581</v>
      </c>
      <c r="B24" s="25">
        <v>16</v>
      </c>
      <c r="C24" s="26">
        <v>1</v>
      </c>
      <c r="D24" s="27">
        <v>0</v>
      </c>
      <c r="E24" s="26">
        <v>1</v>
      </c>
      <c r="F24" s="27">
        <v>0</v>
      </c>
      <c r="G24" s="26">
        <v>1</v>
      </c>
      <c r="H24" s="27">
        <v>0</v>
      </c>
      <c r="I24" s="26">
        <v>2</v>
      </c>
      <c r="J24" s="27">
        <v>0</v>
      </c>
      <c r="K24" s="26">
        <v>2</v>
      </c>
      <c r="L24" s="27">
        <v>0</v>
      </c>
      <c r="M24" s="25">
        <v>0</v>
      </c>
      <c r="N24" s="28">
        <v>0</v>
      </c>
      <c r="O24" s="25">
        <v>0</v>
      </c>
      <c r="P24" s="28">
        <v>0</v>
      </c>
      <c r="Q24" s="25">
        <v>0</v>
      </c>
      <c r="R24" s="28">
        <v>0</v>
      </c>
      <c r="S24" s="25">
        <v>0</v>
      </c>
      <c r="T24" s="28">
        <v>0</v>
      </c>
      <c r="U24" s="25">
        <v>1</v>
      </c>
      <c r="V24" s="28">
        <v>0</v>
      </c>
      <c r="W24" s="25">
        <v>0</v>
      </c>
      <c r="X24" s="28">
        <v>0</v>
      </c>
      <c r="Y24" s="25">
        <v>0</v>
      </c>
      <c r="Z24" s="28">
        <v>0</v>
      </c>
      <c r="AA24" s="25">
        <v>0</v>
      </c>
      <c r="AB24" s="28">
        <v>0</v>
      </c>
      <c r="AC24" s="25">
        <v>0</v>
      </c>
      <c r="AD24" s="28">
        <v>0</v>
      </c>
      <c r="AE24" s="25">
        <v>0</v>
      </c>
      <c r="AF24" s="28">
        <v>0</v>
      </c>
      <c r="AG24" s="25">
        <v>5</v>
      </c>
      <c r="AH24" s="25">
        <v>0</v>
      </c>
      <c r="AI24" s="20">
        <v>29</v>
      </c>
      <c r="AJ24" s="20"/>
      <c r="AK24" s="20">
        <f t="shared" si="4"/>
        <v>2</v>
      </c>
      <c r="AL24" s="20">
        <f t="shared" si="0"/>
        <v>2</v>
      </c>
      <c r="AM24" s="20">
        <f t="shared" si="1"/>
        <v>2</v>
      </c>
      <c r="AN24" s="20">
        <f t="shared" si="2"/>
        <v>2</v>
      </c>
      <c r="AO24" s="20">
        <f t="shared" si="3"/>
        <v>1</v>
      </c>
      <c r="AP24"/>
      <c r="AQ24" s="37" t="s">
        <v>558</v>
      </c>
      <c r="AR24" s="38">
        <v>11</v>
      </c>
      <c r="AS24" s="38">
        <v>3</v>
      </c>
      <c r="AT24" s="38"/>
      <c r="AU24" s="38"/>
      <c r="AV24" s="38"/>
      <c r="AW24" s="38"/>
      <c r="AX24" s="38"/>
      <c r="AY24" s="38">
        <v>14</v>
      </c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</row>
    <row r="25" spans="1:242" ht="17.25" thickTop="1" x14ac:dyDescent="0.25">
      <c r="A25" s="31" t="s">
        <v>582</v>
      </c>
      <c r="B25" s="20">
        <v>14</v>
      </c>
      <c r="C25" s="21">
        <v>0</v>
      </c>
      <c r="D25" s="22">
        <v>0</v>
      </c>
      <c r="E25" s="21">
        <v>0</v>
      </c>
      <c r="F25" s="22">
        <v>0</v>
      </c>
      <c r="G25" s="21">
        <v>1</v>
      </c>
      <c r="H25" s="22">
        <v>0</v>
      </c>
      <c r="I25" s="21">
        <v>1</v>
      </c>
      <c r="J25" s="22">
        <v>0</v>
      </c>
      <c r="K25" s="21">
        <v>1</v>
      </c>
      <c r="L25" s="22">
        <v>0</v>
      </c>
      <c r="M25" s="20">
        <v>0</v>
      </c>
      <c r="N25" s="23">
        <v>0</v>
      </c>
      <c r="O25" s="20">
        <v>0</v>
      </c>
      <c r="P25" s="23">
        <v>0</v>
      </c>
      <c r="Q25" s="20">
        <v>0</v>
      </c>
      <c r="R25" s="23">
        <v>0</v>
      </c>
      <c r="S25" s="20">
        <v>1</v>
      </c>
      <c r="T25" s="23">
        <v>0</v>
      </c>
      <c r="U25" s="20">
        <v>0</v>
      </c>
      <c r="V25" s="23">
        <v>0</v>
      </c>
      <c r="W25" s="20">
        <v>1</v>
      </c>
      <c r="X25" s="23">
        <v>0</v>
      </c>
      <c r="Y25" s="20">
        <v>0</v>
      </c>
      <c r="Z25" s="23">
        <v>0</v>
      </c>
      <c r="AA25" s="20">
        <v>0</v>
      </c>
      <c r="AB25" s="23">
        <v>0</v>
      </c>
      <c r="AC25" s="20">
        <v>0</v>
      </c>
      <c r="AD25" s="23">
        <v>0</v>
      </c>
      <c r="AE25" s="20">
        <v>0</v>
      </c>
      <c r="AF25" s="23">
        <v>0</v>
      </c>
      <c r="AG25" s="20">
        <v>3</v>
      </c>
      <c r="AH25" s="20">
        <v>0</v>
      </c>
      <c r="AI25" s="20">
        <v>22</v>
      </c>
      <c r="AJ25" s="20"/>
      <c r="AK25" s="20">
        <f t="shared" si="4"/>
        <v>2</v>
      </c>
      <c r="AL25" s="20">
        <f t="shared" si="0"/>
        <v>2</v>
      </c>
      <c r="AM25" s="20">
        <f t="shared" si="1"/>
        <v>1</v>
      </c>
      <c r="AN25" s="20">
        <f t="shared" si="2"/>
        <v>1</v>
      </c>
      <c r="AO25" s="20">
        <f t="shared" si="3"/>
        <v>1</v>
      </c>
      <c r="AP25"/>
      <c r="AQ25" s="37" t="s">
        <v>560</v>
      </c>
      <c r="AR25" s="38">
        <v>19</v>
      </c>
      <c r="AS25" s="38">
        <v>55</v>
      </c>
      <c r="AT25" s="38">
        <v>62</v>
      </c>
      <c r="AU25" s="38">
        <v>39</v>
      </c>
      <c r="AV25" s="38">
        <v>19</v>
      </c>
      <c r="AW25" s="38">
        <v>3</v>
      </c>
      <c r="AX25" s="38">
        <v>1</v>
      </c>
      <c r="AY25" s="38">
        <v>198</v>
      </c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</row>
    <row r="26" spans="1:242" x14ac:dyDescent="0.25">
      <c r="A26" s="31" t="s">
        <v>583</v>
      </c>
      <c r="B26" s="20">
        <v>20</v>
      </c>
      <c r="C26" s="21">
        <v>1</v>
      </c>
      <c r="D26" s="22">
        <v>0</v>
      </c>
      <c r="E26" s="21">
        <v>1</v>
      </c>
      <c r="F26" s="22">
        <v>0</v>
      </c>
      <c r="G26" s="21">
        <v>1</v>
      </c>
      <c r="H26" s="22">
        <v>0</v>
      </c>
      <c r="I26" s="21">
        <v>0</v>
      </c>
      <c r="J26" s="22">
        <v>0</v>
      </c>
      <c r="K26" s="21">
        <v>1</v>
      </c>
      <c r="L26" s="22">
        <v>0</v>
      </c>
      <c r="M26" s="20">
        <v>0</v>
      </c>
      <c r="N26" s="23">
        <v>0</v>
      </c>
      <c r="O26" s="20">
        <v>0</v>
      </c>
      <c r="P26" s="23">
        <v>0</v>
      </c>
      <c r="Q26" s="20">
        <v>0</v>
      </c>
      <c r="R26" s="23">
        <v>0</v>
      </c>
      <c r="S26" s="20">
        <v>0</v>
      </c>
      <c r="T26" s="23">
        <v>0</v>
      </c>
      <c r="U26" s="20">
        <v>1</v>
      </c>
      <c r="V26" s="23">
        <v>0</v>
      </c>
      <c r="W26" s="20">
        <v>0</v>
      </c>
      <c r="X26" s="23">
        <v>0</v>
      </c>
      <c r="Y26" s="20">
        <v>0</v>
      </c>
      <c r="Z26" s="23">
        <v>0</v>
      </c>
      <c r="AA26" s="20">
        <v>0</v>
      </c>
      <c r="AB26" s="23">
        <v>0</v>
      </c>
      <c r="AC26" s="20">
        <v>0</v>
      </c>
      <c r="AD26" s="23">
        <v>0</v>
      </c>
      <c r="AE26" s="20">
        <v>2</v>
      </c>
      <c r="AF26" s="23">
        <v>0</v>
      </c>
      <c r="AG26" s="20">
        <v>4</v>
      </c>
      <c r="AH26" s="20">
        <v>0</v>
      </c>
      <c r="AI26" s="20">
        <v>31</v>
      </c>
      <c r="AJ26" s="20"/>
      <c r="AK26" s="20">
        <f t="shared" si="4"/>
        <v>3</v>
      </c>
      <c r="AL26" s="20">
        <f t="shared" si="0"/>
        <v>2</v>
      </c>
      <c r="AM26" s="20">
        <f t="shared" si="1"/>
        <v>2</v>
      </c>
      <c r="AN26" s="20">
        <f t="shared" si="2"/>
        <v>2</v>
      </c>
      <c r="AO26" s="20">
        <f t="shared" si="3"/>
        <v>1</v>
      </c>
      <c r="AP26"/>
      <c r="AQ26" s="37" t="s">
        <v>763</v>
      </c>
      <c r="AR26" s="38">
        <v>771</v>
      </c>
      <c r="AS26" s="38">
        <v>214</v>
      </c>
      <c r="AT26" s="38">
        <v>89</v>
      </c>
      <c r="AU26" s="38">
        <v>41</v>
      </c>
      <c r="AV26" s="38">
        <v>19</v>
      </c>
      <c r="AW26" s="38">
        <v>3</v>
      </c>
      <c r="AX26" s="38">
        <v>1</v>
      </c>
      <c r="AY26" s="38">
        <v>1138</v>
      </c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</row>
    <row r="27" spans="1:242" x14ac:dyDescent="0.25">
      <c r="A27" s="31" t="s">
        <v>584</v>
      </c>
      <c r="B27" s="20">
        <v>22</v>
      </c>
      <c r="C27" s="21">
        <v>0</v>
      </c>
      <c r="D27" s="22">
        <v>0</v>
      </c>
      <c r="E27" s="21">
        <v>0</v>
      </c>
      <c r="F27" s="22">
        <v>0</v>
      </c>
      <c r="G27" s="21">
        <v>1</v>
      </c>
      <c r="H27" s="22">
        <v>0</v>
      </c>
      <c r="I27" s="21">
        <v>1</v>
      </c>
      <c r="J27" s="22">
        <v>0</v>
      </c>
      <c r="K27" s="21">
        <v>1</v>
      </c>
      <c r="L27" s="22">
        <v>0</v>
      </c>
      <c r="M27" s="20">
        <v>0</v>
      </c>
      <c r="N27" s="23">
        <v>0</v>
      </c>
      <c r="O27" s="20">
        <v>0</v>
      </c>
      <c r="P27" s="23">
        <v>0</v>
      </c>
      <c r="Q27" s="20">
        <v>0</v>
      </c>
      <c r="R27" s="23">
        <v>0</v>
      </c>
      <c r="S27" s="20">
        <v>1</v>
      </c>
      <c r="T27" s="23">
        <v>0</v>
      </c>
      <c r="U27" s="20">
        <v>1</v>
      </c>
      <c r="V27" s="23">
        <v>0</v>
      </c>
      <c r="W27" s="20">
        <v>1</v>
      </c>
      <c r="X27" s="23">
        <v>0</v>
      </c>
      <c r="Y27" s="20">
        <v>0</v>
      </c>
      <c r="Z27" s="23">
        <v>0</v>
      </c>
      <c r="AA27" s="20">
        <v>0</v>
      </c>
      <c r="AB27" s="23">
        <v>1</v>
      </c>
      <c r="AC27" s="20">
        <v>0</v>
      </c>
      <c r="AD27" s="23">
        <v>0</v>
      </c>
      <c r="AE27" s="20">
        <v>0</v>
      </c>
      <c r="AF27" s="23">
        <v>0</v>
      </c>
      <c r="AG27" s="20">
        <v>3</v>
      </c>
      <c r="AH27" s="20">
        <v>0</v>
      </c>
      <c r="AI27" s="20">
        <v>32</v>
      </c>
      <c r="AJ27" s="20"/>
      <c r="AK27" s="20">
        <f t="shared" si="4"/>
        <v>2</v>
      </c>
      <c r="AL27" s="20">
        <f t="shared" si="0"/>
        <v>3</v>
      </c>
      <c r="AM27" s="20">
        <f t="shared" si="1"/>
        <v>3</v>
      </c>
      <c r="AN27" s="20">
        <f t="shared" si="2"/>
        <v>2</v>
      </c>
      <c r="AO27" s="20">
        <f t="shared" si="3"/>
        <v>1</v>
      </c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</row>
    <row r="28" spans="1:242" x14ac:dyDescent="0.25">
      <c r="A28" s="31" t="s">
        <v>585</v>
      </c>
      <c r="B28" s="20">
        <v>22</v>
      </c>
      <c r="C28" s="21">
        <v>0</v>
      </c>
      <c r="D28" s="22">
        <v>0</v>
      </c>
      <c r="E28" s="21">
        <v>0</v>
      </c>
      <c r="F28" s="22">
        <v>0</v>
      </c>
      <c r="G28" s="21">
        <v>0</v>
      </c>
      <c r="H28" s="22">
        <v>0</v>
      </c>
      <c r="I28" s="21">
        <v>0</v>
      </c>
      <c r="J28" s="22">
        <v>0</v>
      </c>
      <c r="K28" s="21">
        <v>0</v>
      </c>
      <c r="L28" s="22">
        <v>0</v>
      </c>
      <c r="M28" s="20">
        <v>0</v>
      </c>
      <c r="N28" s="23">
        <v>0</v>
      </c>
      <c r="O28" s="20">
        <v>0</v>
      </c>
      <c r="P28" s="23">
        <v>0</v>
      </c>
      <c r="Q28" s="20">
        <v>1</v>
      </c>
      <c r="R28" s="23">
        <v>0</v>
      </c>
      <c r="S28" s="20">
        <v>1</v>
      </c>
      <c r="T28" s="23">
        <v>0</v>
      </c>
      <c r="U28" s="20">
        <v>1</v>
      </c>
      <c r="V28" s="23">
        <v>0</v>
      </c>
      <c r="W28" s="20">
        <v>0</v>
      </c>
      <c r="X28" s="23">
        <v>0</v>
      </c>
      <c r="Y28" s="20">
        <v>1</v>
      </c>
      <c r="Z28" s="23">
        <v>0</v>
      </c>
      <c r="AA28" s="20">
        <v>1</v>
      </c>
      <c r="AB28" s="23">
        <v>0</v>
      </c>
      <c r="AC28" s="20">
        <v>0</v>
      </c>
      <c r="AD28" s="23">
        <v>0</v>
      </c>
      <c r="AE28" s="20">
        <v>0</v>
      </c>
      <c r="AF28" s="23">
        <v>0</v>
      </c>
      <c r="AG28" s="20">
        <v>2</v>
      </c>
      <c r="AH28" s="20">
        <v>0</v>
      </c>
      <c r="AI28" s="20">
        <v>29</v>
      </c>
      <c r="AJ28" s="20"/>
      <c r="AK28" s="20">
        <f t="shared" si="4"/>
        <v>2</v>
      </c>
      <c r="AL28" s="20">
        <f t="shared" si="0"/>
        <v>2</v>
      </c>
      <c r="AM28" s="20">
        <f t="shared" si="1"/>
        <v>2</v>
      </c>
      <c r="AN28" s="20">
        <f t="shared" si="2"/>
        <v>2</v>
      </c>
      <c r="AO28" s="20">
        <f t="shared" si="3"/>
        <v>2</v>
      </c>
      <c r="AP28"/>
      <c r="AQ28" t="s">
        <v>765</v>
      </c>
      <c r="AR28" t="s">
        <v>761</v>
      </c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</row>
    <row r="29" spans="1:242" ht="17.25" thickBot="1" x14ac:dyDescent="0.3">
      <c r="A29" s="24" t="s">
        <v>586</v>
      </c>
      <c r="B29" s="25">
        <v>12</v>
      </c>
      <c r="C29" s="26">
        <v>1</v>
      </c>
      <c r="D29" s="27">
        <v>0</v>
      </c>
      <c r="E29" s="26">
        <v>1</v>
      </c>
      <c r="F29" s="27">
        <v>0</v>
      </c>
      <c r="G29" s="26">
        <v>1</v>
      </c>
      <c r="H29" s="27">
        <v>0</v>
      </c>
      <c r="I29" s="26">
        <v>1</v>
      </c>
      <c r="J29" s="27">
        <v>0</v>
      </c>
      <c r="K29" s="26">
        <v>3</v>
      </c>
      <c r="L29" s="27">
        <v>0</v>
      </c>
      <c r="M29" s="25">
        <v>0</v>
      </c>
      <c r="N29" s="28">
        <v>0</v>
      </c>
      <c r="O29" s="25">
        <v>0</v>
      </c>
      <c r="P29" s="28">
        <v>0</v>
      </c>
      <c r="Q29" s="25">
        <v>0</v>
      </c>
      <c r="R29" s="28">
        <v>0</v>
      </c>
      <c r="S29" s="25">
        <v>0</v>
      </c>
      <c r="T29" s="28">
        <v>0</v>
      </c>
      <c r="U29" s="25">
        <v>0</v>
      </c>
      <c r="V29" s="28">
        <v>0</v>
      </c>
      <c r="W29" s="25">
        <v>0</v>
      </c>
      <c r="X29" s="28">
        <v>0</v>
      </c>
      <c r="Y29" s="25">
        <v>0</v>
      </c>
      <c r="Z29" s="28">
        <v>0</v>
      </c>
      <c r="AA29" s="25">
        <v>0</v>
      </c>
      <c r="AB29" s="28">
        <v>0</v>
      </c>
      <c r="AC29" s="25">
        <v>0</v>
      </c>
      <c r="AD29" s="28">
        <v>0</v>
      </c>
      <c r="AE29" s="25">
        <v>0</v>
      </c>
      <c r="AF29" s="28">
        <v>0</v>
      </c>
      <c r="AG29" s="25">
        <v>5</v>
      </c>
      <c r="AH29" s="25">
        <v>0</v>
      </c>
      <c r="AI29" s="20">
        <v>24</v>
      </c>
      <c r="AJ29" s="20"/>
      <c r="AK29" s="20">
        <f t="shared" si="4"/>
        <v>3</v>
      </c>
      <c r="AL29" s="20">
        <f t="shared" si="0"/>
        <v>1</v>
      </c>
      <c r="AM29" s="20">
        <f t="shared" si="1"/>
        <v>1</v>
      </c>
      <c r="AN29" s="20">
        <f t="shared" si="2"/>
        <v>1</v>
      </c>
      <c r="AO29" s="20">
        <f t="shared" si="3"/>
        <v>1</v>
      </c>
      <c r="AP29"/>
      <c r="AQ29" t="s">
        <v>528</v>
      </c>
      <c r="AR29">
        <v>1</v>
      </c>
      <c r="AS29">
        <v>2</v>
      </c>
      <c r="AT29" t="s">
        <v>763</v>
      </c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  <row r="30" spans="1:242" ht="17.25" thickTop="1" x14ac:dyDescent="0.25">
      <c r="A30" s="31" t="s">
        <v>587</v>
      </c>
      <c r="B30" s="20">
        <v>16</v>
      </c>
      <c r="C30" s="21">
        <v>0</v>
      </c>
      <c r="D30" s="22">
        <v>0</v>
      </c>
      <c r="E30" s="21">
        <v>1</v>
      </c>
      <c r="F30" s="22">
        <v>0</v>
      </c>
      <c r="G30" s="21">
        <v>2</v>
      </c>
      <c r="H30" s="22">
        <v>0</v>
      </c>
      <c r="I30" s="21">
        <v>2</v>
      </c>
      <c r="J30" s="22">
        <v>0</v>
      </c>
      <c r="K30" s="21">
        <v>2</v>
      </c>
      <c r="L30" s="22">
        <v>0</v>
      </c>
      <c r="M30" s="20">
        <v>0</v>
      </c>
      <c r="N30" s="23">
        <v>0</v>
      </c>
      <c r="O30" s="20">
        <v>0</v>
      </c>
      <c r="P30" s="23">
        <v>0</v>
      </c>
      <c r="Q30" s="20">
        <v>0</v>
      </c>
      <c r="R30" s="23">
        <v>0</v>
      </c>
      <c r="S30" s="20">
        <v>1</v>
      </c>
      <c r="T30" s="23">
        <v>0</v>
      </c>
      <c r="U30" s="20">
        <v>0</v>
      </c>
      <c r="V30" s="23">
        <v>0</v>
      </c>
      <c r="W30" s="20">
        <v>0</v>
      </c>
      <c r="X30" s="23">
        <v>0</v>
      </c>
      <c r="Y30" s="20">
        <v>0</v>
      </c>
      <c r="Z30" s="23">
        <v>0</v>
      </c>
      <c r="AA30" s="20">
        <v>0</v>
      </c>
      <c r="AB30" s="23">
        <v>0</v>
      </c>
      <c r="AC30" s="20">
        <v>0</v>
      </c>
      <c r="AD30" s="23">
        <v>0</v>
      </c>
      <c r="AE30" s="20">
        <v>0</v>
      </c>
      <c r="AF30" s="23">
        <v>0</v>
      </c>
      <c r="AG30" s="20">
        <v>5</v>
      </c>
      <c r="AH30" s="20">
        <v>0</v>
      </c>
      <c r="AI30" s="20">
        <v>29</v>
      </c>
      <c r="AJ30" s="20"/>
      <c r="AK30" s="20">
        <f t="shared" si="4"/>
        <v>3</v>
      </c>
      <c r="AL30" s="20">
        <f t="shared" si="0"/>
        <v>2</v>
      </c>
      <c r="AM30" s="20">
        <f t="shared" si="1"/>
        <v>2</v>
      </c>
      <c r="AN30" s="20">
        <f t="shared" si="2"/>
        <v>1</v>
      </c>
      <c r="AO30" s="20">
        <f t="shared" si="3"/>
        <v>1</v>
      </c>
      <c r="AP30"/>
      <c r="AQ30" s="37" t="s">
        <v>531</v>
      </c>
      <c r="AR30" s="38">
        <v>1</v>
      </c>
      <c r="AS30" s="38"/>
      <c r="AT30" s="38">
        <v>1</v>
      </c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</row>
    <row r="31" spans="1:242" x14ac:dyDescent="0.25">
      <c r="A31" s="31" t="s">
        <v>588</v>
      </c>
      <c r="B31" s="20">
        <v>17</v>
      </c>
      <c r="C31" s="21">
        <v>0</v>
      </c>
      <c r="D31" s="22">
        <v>0</v>
      </c>
      <c r="E31" s="21">
        <v>1</v>
      </c>
      <c r="F31" s="22">
        <v>0</v>
      </c>
      <c r="G31" s="21">
        <v>1</v>
      </c>
      <c r="H31" s="22">
        <v>0</v>
      </c>
      <c r="I31" s="21">
        <v>2</v>
      </c>
      <c r="J31" s="22">
        <v>0</v>
      </c>
      <c r="K31" s="21">
        <v>1</v>
      </c>
      <c r="L31" s="22">
        <v>0</v>
      </c>
      <c r="M31" s="20">
        <v>0</v>
      </c>
      <c r="N31" s="23">
        <v>0</v>
      </c>
      <c r="O31" s="20">
        <v>0</v>
      </c>
      <c r="P31" s="23">
        <v>0</v>
      </c>
      <c r="Q31" s="20">
        <v>0</v>
      </c>
      <c r="R31" s="23">
        <v>0</v>
      </c>
      <c r="S31" s="20">
        <v>2</v>
      </c>
      <c r="T31" s="23">
        <v>0</v>
      </c>
      <c r="U31" s="20">
        <v>0</v>
      </c>
      <c r="V31" s="23">
        <v>0</v>
      </c>
      <c r="W31" s="20">
        <v>0</v>
      </c>
      <c r="X31" s="23">
        <v>0</v>
      </c>
      <c r="Y31" s="20">
        <v>0</v>
      </c>
      <c r="Z31" s="23">
        <v>0</v>
      </c>
      <c r="AA31" s="20">
        <v>0</v>
      </c>
      <c r="AB31" s="23">
        <v>0</v>
      </c>
      <c r="AC31" s="20">
        <v>0</v>
      </c>
      <c r="AD31" s="23">
        <v>0</v>
      </c>
      <c r="AE31" s="20">
        <v>0</v>
      </c>
      <c r="AF31" s="23">
        <v>0</v>
      </c>
      <c r="AG31" s="20">
        <v>4</v>
      </c>
      <c r="AH31" s="20">
        <v>0</v>
      </c>
      <c r="AI31" s="20">
        <v>28</v>
      </c>
      <c r="AJ31" s="20"/>
      <c r="AK31" s="20">
        <f t="shared" si="4"/>
        <v>3</v>
      </c>
      <c r="AL31" s="20">
        <f t="shared" si="0"/>
        <v>2</v>
      </c>
      <c r="AM31" s="20">
        <f t="shared" si="1"/>
        <v>1</v>
      </c>
      <c r="AN31" s="20">
        <f t="shared" si="2"/>
        <v>1</v>
      </c>
      <c r="AO31" s="20">
        <f t="shared" si="3"/>
        <v>2</v>
      </c>
      <c r="AP31"/>
      <c r="AQ31" s="37" t="s">
        <v>539</v>
      </c>
      <c r="AR31" s="38">
        <v>1</v>
      </c>
      <c r="AS31" s="38"/>
      <c r="AT31" s="38">
        <v>1</v>
      </c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</row>
    <row r="32" spans="1:242" x14ac:dyDescent="0.25">
      <c r="A32" s="31" t="s">
        <v>589</v>
      </c>
      <c r="B32" s="20">
        <v>17</v>
      </c>
      <c r="C32" s="21">
        <v>1</v>
      </c>
      <c r="D32" s="22">
        <v>0</v>
      </c>
      <c r="E32" s="21">
        <v>1</v>
      </c>
      <c r="F32" s="22">
        <v>0</v>
      </c>
      <c r="G32" s="21">
        <v>1</v>
      </c>
      <c r="H32" s="22">
        <v>0</v>
      </c>
      <c r="I32" s="21">
        <v>1</v>
      </c>
      <c r="J32" s="22">
        <v>0</v>
      </c>
      <c r="K32" s="21">
        <v>1</v>
      </c>
      <c r="L32" s="22">
        <v>0</v>
      </c>
      <c r="M32" s="20">
        <v>0</v>
      </c>
      <c r="N32" s="23">
        <v>0</v>
      </c>
      <c r="O32" s="20">
        <v>0</v>
      </c>
      <c r="P32" s="23">
        <v>0</v>
      </c>
      <c r="Q32" s="20">
        <v>0</v>
      </c>
      <c r="R32" s="23">
        <v>0</v>
      </c>
      <c r="S32" s="20">
        <v>0</v>
      </c>
      <c r="T32" s="23">
        <v>0</v>
      </c>
      <c r="U32" s="20">
        <v>0</v>
      </c>
      <c r="V32" s="23">
        <v>0</v>
      </c>
      <c r="W32" s="20">
        <v>0</v>
      </c>
      <c r="X32" s="23">
        <v>0</v>
      </c>
      <c r="Y32" s="20">
        <v>1</v>
      </c>
      <c r="Z32" s="23">
        <v>0</v>
      </c>
      <c r="AA32" s="20">
        <v>1</v>
      </c>
      <c r="AB32" s="23">
        <v>0</v>
      </c>
      <c r="AC32" s="20">
        <v>0</v>
      </c>
      <c r="AD32" s="23">
        <v>0</v>
      </c>
      <c r="AE32" s="20">
        <v>0</v>
      </c>
      <c r="AF32" s="23">
        <v>0</v>
      </c>
      <c r="AG32" s="20">
        <v>4</v>
      </c>
      <c r="AH32" s="20">
        <v>0</v>
      </c>
      <c r="AI32" s="20">
        <v>28</v>
      </c>
      <c r="AJ32" s="20"/>
      <c r="AK32" s="20">
        <f t="shared" si="4"/>
        <v>2</v>
      </c>
      <c r="AL32" s="20">
        <f t="shared" si="0"/>
        <v>2</v>
      </c>
      <c r="AM32" s="20">
        <f t="shared" si="1"/>
        <v>2</v>
      </c>
      <c r="AN32" s="20">
        <f t="shared" si="2"/>
        <v>2</v>
      </c>
      <c r="AO32" s="20">
        <f t="shared" si="3"/>
        <v>1</v>
      </c>
      <c r="AP32"/>
      <c r="AQ32" s="37" t="s">
        <v>541</v>
      </c>
      <c r="AR32" s="38">
        <v>13</v>
      </c>
      <c r="AS32" s="38">
        <v>1</v>
      </c>
      <c r="AT32" s="38">
        <v>14</v>
      </c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</row>
    <row r="33" spans="1:242" x14ac:dyDescent="0.25">
      <c r="A33" s="31" t="s">
        <v>590</v>
      </c>
      <c r="B33" s="20">
        <v>19</v>
      </c>
      <c r="C33" s="21">
        <v>2</v>
      </c>
      <c r="D33" s="22">
        <v>0</v>
      </c>
      <c r="E33" s="21">
        <v>2</v>
      </c>
      <c r="F33" s="22">
        <v>0</v>
      </c>
      <c r="G33" s="21">
        <v>1</v>
      </c>
      <c r="H33" s="22">
        <v>0</v>
      </c>
      <c r="I33" s="21">
        <v>1</v>
      </c>
      <c r="J33" s="22">
        <v>0</v>
      </c>
      <c r="K33" s="21">
        <v>1</v>
      </c>
      <c r="L33" s="22">
        <v>0</v>
      </c>
      <c r="M33" s="20">
        <v>0</v>
      </c>
      <c r="N33" s="23">
        <v>2</v>
      </c>
      <c r="O33" s="20">
        <v>0</v>
      </c>
      <c r="P33" s="23">
        <v>0</v>
      </c>
      <c r="Q33" s="20">
        <v>0</v>
      </c>
      <c r="R33" s="23">
        <v>0</v>
      </c>
      <c r="S33" s="20">
        <v>0</v>
      </c>
      <c r="T33" s="23">
        <v>0</v>
      </c>
      <c r="U33" s="20">
        <v>0</v>
      </c>
      <c r="V33" s="23">
        <v>0</v>
      </c>
      <c r="W33" s="20">
        <v>0</v>
      </c>
      <c r="X33" s="23">
        <v>0</v>
      </c>
      <c r="Y33" s="20">
        <v>0</v>
      </c>
      <c r="Z33" s="23">
        <v>0</v>
      </c>
      <c r="AA33" s="20">
        <v>0</v>
      </c>
      <c r="AB33" s="23">
        <v>0</v>
      </c>
      <c r="AC33" s="20">
        <v>0</v>
      </c>
      <c r="AD33" s="23">
        <v>0</v>
      </c>
      <c r="AE33" s="20">
        <v>0</v>
      </c>
      <c r="AF33" s="23">
        <v>0</v>
      </c>
      <c r="AG33" s="20">
        <v>4</v>
      </c>
      <c r="AH33" s="20">
        <v>0</v>
      </c>
      <c r="AI33" s="20">
        <v>32</v>
      </c>
      <c r="AJ33" s="20"/>
      <c r="AK33" s="20">
        <f t="shared" si="4"/>
        <v>1</v>
      </c>
      <c r="AL33" s="20">
        <f t="shared" si="0"/>
        <v>1</v>
      </c>
      <c r="AM33" s="20">
        <f t="shared" si="1"/>
        <v>1</v>
      </c>
      <c r="AN33" s="20">
        <f t="shared" si="2"/>
        <v>4</v>
      </c>
      <c r="AO33" s="20">
        <f t="shared" si="3"/>
        <v>4</v>
      </c>
      <c r="AP33"/>
      <c r="AQ33" s="37" t="s">
        <v>543</v>
      </c>
      <c r="AR33" s="38">
        <v>3</v>
      </c>
      <c r="AS33" s="38"/>
      <c r="AT33" s="38">
        <v>3</v>
      </c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</row>
    <row r="34" spans="1:242" ht="17.25" thickBot="1" x14ac:dyDescent="0.3">
      <c r="A34" s="24" t="s">
        <v>591</v>
      </c>
      <c r="B34" s="25">
        <v>24</v>
      </c>
      <c r="C34" s="26">
        <v>1</v>
      </c>
      <c r="D34" s="27">
        <v>0</v>
      </c>
      <c r="E34" s="26">
        <v>1</v>
      </c>
      <c r="F34" s="27">
        <v>0</v>
      </c>
      <c r="G34" s="26">
        <v>0</v>
      </c>
      <c r="H34" s="27">
        <v>0</v>
      </c>
      <c r="I34" s="26">
        <v>2</v>
      </c>
      <c r="J34" s="27">
        <v>0</v>
      </c>
      <c r="K34" s="26">
        <v>0</v>
      </c>
      <c r="L34" s="27">
        <v>0</v>
      </c>
      <c r="M34" s="25">
        <v>0</v>
      </c>
      <c r="N34" s="28">
        <v>0</v>
      </c>
      <c r="O34" s="25">
        <v>1</v>
      </c>
      <c r="P34" s="28">
        <v>0</v>
      </c>
      <c r="Q34" s="25">
        <v>0</v>
      </c>
      <c r="R34" s="28">
        <v>0</v>
      </c>
      <c r="S34" s="25">
        <v>0</v>
      </c>
      <c r="T34" s="28">
        <v>0</v>
      </c>
      <c r="U34" s="25">
        <v>0</v>
      </c>
      <c r="V34" s="28">
        <v>0</v>
      </c>
      <c r="W34" s="25">
        <v>0</v>
      </c>
      <c r="X34" s="28">
        <v>0</v>
      </c>
      <c r="Y34" s="25">
        <v>1</v>
      </c>
      <c r="Z34" s="28">
        <v>0</v>
      </c>
      <c r="AA34" s="25">
        <v>0</v>
      </c>
      <c r="AB34" s="28">
        <v>0</v>
      </c>
      <c r="AC34" s="25">
        <v>2</v>
      </c>
      <c r="AD34" s="28">
        <v>0</v>
      </c>
      <c r="AE34" s="25">
        <v>0</v>
      </c>
      <c r="AF34" s="28">
        <v>0</v>
      </c>
      <c r="AG34" s="25">
        <v>4</v>
      </c>
      <c r="AH34" s="25">
        <v>0</v>
      </c>
      <c r="AI34" s="20">
        <v>36</v>
      </c>
      <c r="AJ34" s="20"/>
      <c r="AK34" s="20">
        <f t="shared" si="4"/>
        <v>3</v>
      </c>
      <c r="AL34" s="20">
        <f t="shared" si="0"/>
        <v>2</v>
      </c>
      <c r="AM34" s="20">
        <f t="shared" si="1"/>
        <v>3</v>
      </c>
      <c r="AN34" s="20">
        <f t="shared" si="2"/>
        <v>2</v>
      </c>
      <c r="AO34" s="20">
        <f t="shared" si="3"/>
        <v>2</v>
      </c>
      <c r="AP34"/>
      <c r="AQ34" s="37" t="s">
        <v>545</v>
      </c>
      <c r="AR34" s="38">
        <v>4</v>
      </c>
      <c r="AS34" s="38"/>
      <c r="AT34" s="38">
        <v>4</v>
      </c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</row>
    <row r="35" spans="1:242" ht="17.25" thickTop="1" x14ac:dyDescent="0.25">
      <c r="A35" s="31" t="s">
        <v>592</v>
      </c>
      <c r="B35" s="20">
        <v>11</v>
      </c>
      <c r="C35" s="21">
        <v>0</v>
      </c>
      <c r="D35" s="22">
        <v>0</v>
      </c>
      <c r="E35" s="21">
        <v>1</v>
      </c>
      <c r="F35" s="22">
        <v>0</v>
      </c>
      <c r="G35" s="21">
        <v>1</v>
      </c>
      <c r="H35" s="22">
        <v>0</v>
      </c>
      <c r="I35" s="21">
        <v>1</v>
      </c>
      <c r="J35" s="22">
        <v>0</v>
      </c>
      <c r="K35" s="21">
        <v>1</v>
      </c>
      <c r="L35" s="22">
        <v>0</v>
      </c>
      <c r="M35" s="20">
        <v>0</v>
      </c>
      <c r="N35" s="23">
        <v>0</v>
      </c>
      <c r="O35" s="20">
        <v>0</v>
      </c>
      <c r="P35" s="23">
        <v>0</v>
      </c>
      <c r="Q35" s="20">
        <v>0</v>
      </c>
      <c r="R35" s="23">
        <v>0</v>
      </c>
      <c r="S35" s="20">
        <v>1</v>
      </c>
      <c r="T35" s="23">
        <v>0</v>
      </c>
      <c r="U35" s="20">
        <v>0</v>
      </c>
      <c r="V35" s="23">
        <v>0</v>
      </c>
      <c r="W35" s="20">
        <v>0</v>
      </c>
      <c r="X35" s="23">
        <v>0</v>
      </c>
      <c r="Y35" s="20">
        <v>0</v>
      </c>
      <c r="Z35" s="23">
        <v>0</v>
      </c>
      <c r="AA35" s="20">
        <v>0</v>
      </c>
      <c r="AB35" s="23">
        <v>0</v>
      </c>
      <c r="AC35" s="20">
        <v>0</v>
      </c>
      <c r="AD35" s="23">
        <v>0</v>
      </c>
      <c r="AE35" s="20">
        <v>0</v>
      </c>
      <c r="AF35" s="23">
        <v>0</v>
      </c>
      <c r="AG35" s="20">
        <v>3</v>
      </c>
      <c r="AH35" s="20">
        <v>0</v>
      </c>
      <c r="AI35" s="20">
        <v>19</v>
      </c>
      <c r="AJ35" s="20"/>
      <c r="AK35" s="20">
        <f t="shared" si="4"/>
        <v>2</v>
      </c>
      <c r="AL35" s="20">
        <f t="shared" si="0"/>
        <v>1</v>
      </c>
      <c r="AM35" s="20">
        <f t="shared" si="1"/>
        <v>1</v>
      </c>
      <c r="AN35" s="20">
        <f t="shared" si="2"/>
        <v>1</v>
      </c>
      <c r="AO35" s="20">
        <f t="shared" si="3"/>
        <v>1</v>
      </c>
      <c r="AP35"/>
      <c r="AQ35" s="37" t="s">
        <v>547</v>
      </c>
      <c r="AR35" s="38">
        <v>4</v>
      </c>
      <c r="AS35" s="38"/>
      <c r="AT35" s="38">
        <v>4</v>
      </c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</row>
    <row r="36" spans="1:242" x14ac:dyDescent="0.25">
      <c r="A36" s="31" t="s">
        <v>593</v>
      </c>
      <c r="B36" s="20">
        <v>12</v>
      </c>
      <c r="C36" s="21">
        <v>1</v>
      </c>
      <c r="D36" s="22">
        <v>0</v>
      </c>
      <c r="E36" s="21">
        <v>1</v>
      </c>
      <c r="F36" s="22">
        <v>0</v>
      </c>
      <c r="G36" s="21">
        <v>1</v>
      </c>
      <c r="H36" s="22">
        <v>0</v>
      </c>
      <c r="I36" s="21">
        <v>1</v>
      </c>
      <c r="J36" s="22">
        <v>0</v>
      </c>
      <c r="K36" s="21">
        <v>1</v>
      </c>
      <c r="L36" s="22">
        <v>0</v>
      </c>
      <c r="M36" s="20">
        <v>0</v>
      </c>
      <c r="N36" s="23">
        <v>1</v>
      </c>
      <c r="O36" s="20">
        <v>0</v>
      </c>
      <c r="P36" s="23">
        <v>0</v>
      </c>
      <c r="Q36" s="20">
        <v>0</v>
      </c>
      <c r="R36" s="23">
        <v>0</v>
      </c>
      <c r="S36" s="20">
        <v>0</v>
      </c>
      <c r="T36" s="23">
        <v>0</v>
      </c>
      <c r="U36" s="20">
        <v>0</v>
      </c>
      <c r="V36" s="23">
        <v>0</v>
      </c>
      <c r="W36" s="20">
        <v>0</v>
      </c>
      <c r="X36" s="23">
        <v>0</v>
      </c>
      <c r="Y36" s="20">
        <v>0</v>
      </c>
      <c r="Z36" s="23">
        <v>0</v>
      </c>
      <c r="AA36" s="20">
        <v>0</v>
      </c>
      <c r="AB36" s="23">
        <v>0</v>
      </c>
      <c r="AC36" s="20">
        <v>0</v>
      </c>
      <c r="AD36" s="23">
        <v>0</v>
      </c>
      <c r="AE36" s="20">
        <v>0</v>
      </c>
      <c r="AF36" s="23">
        <v>0</v>
      </c>
      <c r="AG36" s="20">
        <v>3</v>
      </c>
      <c r="AH36" s="20">
        <v>0</v>
      </c>
      <c r="AI36" s="20">
        <v>21</v>
      </c>
      <c r="AJ36" s="20"/>
      <c r="AK36" s="20">
        <f t="shared" si="4"/>
        <v>1</v>
      </c>
      <c r="AL36" s="20">
        <f t="shared" si="0"/>
        <v>1</v>
      </c>
      <c r="AM36" s="20">
        <f t="shared" si="1"/>
        <v>1</v>
      </c>
      <c r="AN36" s="20">
        <f t="shared" si="2"/>
        <v>2</v>
      </c>
      <c r="AO36" s="20">
        <f t="shared" si="3"/>
        <v>2</v>
      </c>
      <c r="AP36"/>
      <c r="AQ36" s="37" t="s">
        <v>549</v>
      </c>
      <c r="AR36" s="38">
        <v>7</v>
      </c>
      <c r="AS36" s="38">
        <v>1</v>
      </c>
      <c r="AT36" s="38">
        <v>8</v>
      </c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</row>
    <row r="37" spans="1:242" x14ac:dyDescent="0.25">
      <c r="A37" s="31" t="s">
        <v>594</v>
      </c>
      <c r="B37" s="20">
        <v>18</v>
      </c>
      <c r="C37" s="21">
        <v>1</v>
      </c>
      <c r="D37" s="22">
        <v>0</v>
      </c>
      <c r="E37" s="21">
        <v>0</v>
      </c>
      <c r="F37" s="22">
        <v>0</v>
      </c>
      <c r="G37" s="21">
        <v>0</v>
      </c>
      <c r="H37" s="22">
        <v>0</v>
      </c>
      <c r="I37" s="21">
        <v>1</v>
      </c>
      <c r="J37" s="22">
        <v>0</v>
      </c>
      <c r="K37" s="21">
        <v>1</v>
      </c>
      <c r="L37" s="22">
        <v>0</v>
      </c>
      <c r="M37" s="20">
        <v>0</v>
      </c>
      <c r="N37" s="23">
        <v>0</v>
      </c>
      <c r="O37" s="20">
        <v>0</v>
      </c>
      <c r="P37" s="23">
        <v>0</v>
      </c>
      <c r="Q37" s="20">
        <v>0</v>
      </c>
      <c r="R37" s="23">
        <v>0</v>
      </c>
      <c r="S37" s="20">
        <v>0</v>
      </c>
      <c r="T37" s="23">
        <v>0</v>
      </c>
      <c r="U37" s="20">
        <v>1</v>
      </c>
      <c r="V37" s="23">
        <v>0</v>
      </c>
      <c r="W37" s="20">
        <v>0</v>
      </c>
      <c r="X37" s="23">
        <v>0</v>
      </c>
      <c r="Y37" s="20">
        <v>1</v>
      </c>
      <c r="Z37" s="23">
        <v>0</v>
      </c>
      <c r="AA37" s="20">
        <v>1</v>
      </c>
      <c r="AB37" s="23">
        <v>0</v>
      </c>
      <c r="AC37" s="20">
        <v>0</v>
      </c>
      <c r="AD37" s="23">
        <v>0</v>
      </c>
      <c r="AE37" s="20">
        <v>0</v>
      </c>
      <c r="AF37" s="23">
        <v>0</v>
      </c>
      <c r="AG37" s="20">
        <v>3</v>
      </c>
      <c r="AH37" s="20">
        <v>0</v>
      </c>
      <c r="AI37" s="20">
        <v>27</v>
      </c>
      <c r="AJ37" s="20"/>
      <c r="AK37" s="20">
        <f t="shared" si="4"/>
        <v>2</v>
      </c>
      <c r="AL37" s="20">
        <f t="shared" si="0"/>
        <v>2</v>
      </c>
      <c r="AM37" s="20">
        <f t="shared" si="1"/>
        <v>2</v>
      </c>
      <c r="AN37" s="20">
        <f t="shared" si="2"/>
        <v>2</v>
      </c>
      <c r="AO37" s="20">
        <f t="shared" si="3"/>
        <v>1</v>
      </c>
      <c r="AP37"/>
      <c r="AQ37" s="37" t="s">
        <v>551</v>
      </c>
      <c r="AR37" s="38">
        <v>2</v>
      </c>
      <c r="AS37" s="38"/>
      <c r="AT37" s="38">
        <v>2</v>
      </c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</row>
    <row r="38" spans="1:242" x14ac:dyDescent="0.25">
      <c r="A38" s="31" t="s">
        <v>595</v>
      </c>
      <c r="B38" s="20">
        <v>19</v>
      </c>
      <c r="C38" s="21">
        <v>1</v>
      </c>
      <c r="D38" s="22">
        <v>0</v>
      </c>
      <c r="E38" s="21">
        <v>1</v>
      </c>
      <c r="F38" s="22">
        <v>0</v>
      </c>
      <c r="G38" s="21">
        <v>1</v>
      </c>
      <c r="H38" s="22">
        <v>0</v>
      </c>
      <c r="I38" s="21">
        <v>1</v>
      </c>
      <c r="J38" s="22">
        <v>0</v>
      </c>
      <c r="K38" s="21">
        <v>0</v>
      </c>
      <c r="L38" s="22">
        <v>0</v>
      </c>
      <c r="M38" s="20">
        <v>0</v>
      </c>
      <c r="N38" s="23">
        <v>1</v>
      </c>
      <c r="O38" s="20">
        <v>0</v>
      </c>
      <c r="P38" s="23">
        <v>0</v>
      </c>
      <c r="Q38" s="20">
        <v>0</v>
      </c>
      <c r="R38" s="23">
        <v>0</v>
      </c>
      <c r="S38" s="20">
        <v>1</v>
      </c>
      <c r="T38" s="23">
        <v>0</v>
      </c>
      <c r="U38" s="20">
        <v>0</v>
      </c>
      <c r="V38" s="23">
        <v>0</v>
      </c>
      <c r="W38" s="20">
        <v>0</v>
      </c>
      <c r="X38" s="23">
        <v>0</v>
      </c>
      <c r="Y38" s="20">
        <v>1</v>
      </c>
      <c r="Z38" s="23">
        <v>0</v>
      </c>
      <c r="AA38" s="20">
        <v>0</v>
      </c>
      <c r="AB38" s="23">
        <v>0</v>
      </c>
      <c r="AC38" s="20">
        <v>0</v>
      </c>
      <c r="AD38" s="23">
        <v>0</v>
      </c>
      <c r="AE38" s="20">
        <v>0</v>
      </c>
      <c r="AF38" s="23">
        <v>0</v>
      </c>
      <c r="AG38" s="20">
        <v>3</v>
      </c>
      <c r="AH38" s="20">
        <v>0</v>
      </c>
      <c r="AI38" s="20">
        <v>29</v>
      </c>
      <c r="AJ38" s="20"/>
      <c r="AK38" s="20">
        <f t="shared" si="4"/>
        <v>2</v>
      </c>
      <c r="AL38" s="20">
        <f t="shared" ref="AL38:AL69" si="5">SUM(I38:J38,Q38:R38,W38:X38,AA38:AB38,AE38:AF38)</f>
        <v>1</v>
      </c>
      <c r="AM38" s="20">
        <f t="shared" ref="AM38:AM69" si="6">SUM(G38:H38,O38:P38,U38:V38,AA38:AD38)</f>
        <v>1</v>
      </c>
      <c r="AN38" s="20">
        <f t="shared" ref="AN38:AN69" si="7">SUM(E38:F38,M38:N38,U38:Z38)</f>
        <v>3</v>
      </c>
      <c r="AO38" s="20">
        <f t="shared" ref="AO38:AO69" si="8">SUM(C38:D38,M38:T38)</f>
        <v>3</v>
      </c>
      <c r="AP38"/>
      <c r="AQ38" s="37" t="s">
        <v>553</v>
      </c>
      <c r="AR38" s="38">
        <v>3</v>
      </c>
      <c r="AS38" s="38"/>
      <c r="AT38" s="38">
        <v>3</v>
      </c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</row>
    <row r="39" spans="1:242" ht="17.25" thickBot="1" x14ac:dyDescent="0.3">
      <c r="A39" s="24" t="s">
        <v>596</v>
      </c>
      <c r="B39" s="25">
        <v>14</v>
      </c>
      <c r="C39" s="26">
        <v>1</v>
      </c>
      <c r="D39" s="27">
        <v>0</v>
      </c>
      <c r="E39" s="26">
        <v>1</v>
      </c>
      <c r="F39" s="27">
        <v>0</v>
      </c>
      <c r="G39" s="26">
        <v>1</v>
      </c>
      <c r="H39" s="27">
        <v>0</v>
      </c>
      <c r="I39" s="26">
        <v>1</v>
      </c>
      <c r="J39" s="27">
        <v>0</v>
      </c>
      <c r="K39" s="26">
        <v>2</v>
      </c>
      <c r="L39" s="27">
        <v>0</v>
      </c>
      <c r="M39" s="25">
        <v>0</v>
      </c>
      <c r="N39" s="28">
        <v>0</v>
      </c>
      <c r="O39" s="25">
        <v>0</v>
      </c>
      <c r="P39" s="28">
        <v>0</v>
      </c>
      <c r="Q39" s="25">
        <v>0</v>
      </c>
      <c r="R39" s="28">
        <v>0</v>
      </c>
      <c r="S39" s="25">
        <v>0</v>
      </c>
      <c r="T39" s="28">
        <v>0</v>
      </c>
      <c r="U39" s="25">
        <v>0</v>
      </c>
      <c r="V39" s="28">
        <v>0</v>
      </c>
      <c r="W39" s="25">
        <v>0</v>
      </c>
      <c r="X39" s="28">
        <v>0</v>
      </c>
      <c r="Y39" s="25">
        <v>0</v>
      </c>
      <c r="Z39" s="28">
        <v>0</v>
      </c>
      <c r="AA39" s="25">
        <v>1</v>
      </c>
      <c r="AB39" s="28">
        <v>0</v>
      </c>
      <c r="AC39" s="25">
        <v>0</v>
      </c>
      <c r="AD39" s="28">
        <v>0</v>
      </c>
      <c r="AE39" s="25">
        <v>0</v>
      </c>
      <c r="AF39" s="28">
        <v>0</v>
      </c>
      <c r="AG39" s="25">
        <v>4</v>
      </c>
      <c r="AH39" s="25">
        <v>0</v>
      </c>
      <c r="AI39" s="20">
        <v>25</v>
      </c>
      <c r="AJ39" s="20"/>
      <c r="AK39" s="20">
        <f t="shared" si="4"/>
        <v>2</v>
      </c>
      <c r="AL39" s="20">
        <f t="shared" si="5"/>
        <v>2</v>
      </c>
      <c r="AM39" s="20">
        <f t="shared" si="6"/>
        <v>2</v>
      </c>
      <c r="AN39" s="20">
        <f t="shared" si="7"/>
        <v>1</v>
      </c>
      <c r="AO39" s="20">
        <f t="shared" si="8"/>
        <v>1</v>
      </c>
      <c r="AP39"/>
      <c r="AQ39" s="37" t="s">
        <v>555</v>
      </c>
      <c r="AR39" s="38">
        <v>7</v>
      </c>
      <c r="AS39" s="38">
        <v>2</v>
      </c>
      <c r="AT39" s="38">
        <v>9</v>
      </c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</row>
    <row r="40" spans="1:242" ht="17.25" thickTop="1" x14ac:dyDescent="0.25">
      <c r="A40" s="31" t="s">
        <v>597</v>
      </c>
      <c r="B40" s="20">
        <v>19</v>
      </c>
      <c r="C40" s="21">
        <v>1</v>
      </c>
      <c r="D40" s="22">
        <v>0</v>
      </c>
      <c r="E40" s="21">
        <v>0</v>
      </c>
      <c r="F40" s="22">
        <v>0</v>
      </c>
      <c r="G40" s="21">
        <v>0</v>
      </c>
      <c r="H40" s="22">
        <v>0</v>
      </c>
      <c r="I40" s="21">
        <v>0</v>
      </c>
      <c r="J40" s="22">
        <v>0</v>
      </c>
      <c r="K40" s="21">
        <v>0</v>
      </c>
      <c r="L40" s="22">
        <v>0</v>
      </c>
      <c r="M40" s="20">
        <v>0</v>
      </c>
      <c r="N40" s="23">
        <v>0</v>
      </c>
      <c r="O40" s="20">
        <v>0</v>
      </c>
      <c r="P40" s="23">
        <v>0</v>
      </c>
      <c r="Q40" s="20">
        <v>0</v>
      </c>
      <c r="R40" s="23">
        <v>0</v>
      </c>
      <c r="S40" s="20">
        <v>0</v>
      </c>
      <c r="T40" s="23">
        <v>0</v>
      </c>
      <c r="U40" s="20">
        <v>0</v>
      </c>
      <c r="V40" s="23">
        <v>0</v>
      </c>
      <c r="W40" s="20">
        <v>1</v>
      </c>
      <c r="X40" s="23">
        <v>0</v>
      </c>
      <c r="Y40" s="20">
        <v>1</v>
      </c>
      <c r="Z40" s="23">
        <v>0</v>
      </c>
      <c r="AA40" s="20">
        <v>1</v>
      </c>
      <c r="AB40" s="23">
        <v>0</v>
      </c>
      <c r="AC40" s="20">
        <v>1</v>
      </c>
      <c r="AD40" s="23">
        <v>0</v>
      </c>
      <c r="AE40" s="20">
        <v>0</v>
      </c>
      <c r="AF40" s="23">
        <v>0</v>
      </c>
      <c r="AG40" s="20">
        <v>2</v>
      </c>
      <c r="AH40" s="20">
        <v>0</v>
      </c>
      <c r="AI40" s="20">
        <v>26</v>
      </c>
      <c r="AJ40" s="20"/>
      <c r="AK40" s="20">
        <f t="shared" si="4"/>
        <v>2</v>
      </c>
      <c r="AL40" s="20">
        <f t="shared" si="5"/>
        <v>2</v>
      </c>
      <c r="AM40" s="20">
        <f t="shared" si="6"/>
        <v>2</v>
      </c>
      <c r="AN40" s="20">
        <f t="shared" si="7"/>
        <v>2</v>
      </c>
      <c r="AO40" s="20">
        <f t="shared" si="8"/>
        <v>1</v>
      </c>
      <c r="AP40"/>
      <c r="AQ40" s="37" t="s">
        <v>559</v>
      </c>
      <c r="AR40" s="38">
        <v>6</v>
      </c>
      <c r="AS40" s="38"/>
      <c r="AT40" s="38">
        <v>6</v>
      </c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</row>
    <row r="41" spans="1:242" x14ac:dyDescent="0.25">
      <c r="A41" s="31" t="s">
        <v>598</v>
      </c>
      <c r="B41" s="20">
        <v>15</v>
      </c>
      <c r="C41" s="21">
        <v>1</v>
      </c>
      <c r="D41" s="22">
        <v>0</v>
      </c>
      <c r="E41" s="21">
        <v>1</v>
      </c>
      <c r="F41" s="22">
        <v>0</v>
      </c>
      <c r="G41" s="21">
        <v>0</v>
      </c>
      <c r="H41" s="22">
        <v>0</v>
      </c>
      <c r="I41" s="21">
        <v>1</v>
      </c>
      <c r="J41" s="22">
        <v>0</v>
      </c>
      <c r="K41" s="21">
        <v>1</v>
      </c>
      <c r="L41" s="22">
        <v>0</v>
      </c>
      <c r="M41" s="20">
        <v>0</v>
      </c>
      <c r="N41" s="23">
        <v>0</v>
      </c>
      <c r="O41" s="20">
        <v>0</v>
      </c>
      <c r="P41" s="23">
        <v>0</v>
      </c>
      <c r="Q41" s="20">
        <v>0</v>
      </c>
      <c r="R41" s="23">
        <v>0</v>
      </c>
      <c r="S41" s="20">
        <v>0</v>
      </c>
      <c r="T41" s="23">
        <v>0</v>
      </c>
      <c r="U41" s="20">
        <v>0</v>
      </c>
      <c r="V41" s="23">
        <v>0</v>
      </c>
      <c r="W41" s="20">
        <v>0</v>
      </c>
      <c r="X41" s="23">
        <v>0</v>
      </c>
      <c r="Y41" s="20">
        <v>0</v>
      </c>
      <c r="Z41" s="23">
        <v>0</v>
      </c>
      <c r="AA41" s="20">
        <v>1</v>
      </c>
      <c r="AB41" s="23">
        <v>0</v>
      </c>
      <c r="AC41" s="20">
        <v>1</v>
      </c>
      <c r="AD41" s="23">
        <v>0</v>
      </c>
      <c r="AE41" s="20">
        <v>0</v>
      </c>
      <c r="AF41" s="23">
        <v>0</v>
      </c>
      <c r="AG41" s="20">
        <v>3</v>
      </c>
      <c r="AH41" s="20">
        <v>0</v>
      </c>
      <c r="AI41" s="20">
        <v>24</v>
      </c>
      <c r="AJ41" s="20"/>
      <c r="AK41" s="20">
        <f t="shared" si="4"/>
        <v>2</v>
      </c>
      <c r="AL41" s="20">
        <f t="shared" si="5"/>
        <v>2</v>
      </c>
      <c r="AM41" s="20">
        <f t="shared" si="6"/>
        <v>2</v>
      </c>
      <c r="AN41" s="20">
        <f t="shared" si="7"/>
        <v>1</v>
      </c>
      <c r="AO41" s="20">
        <f t="shared" si="8"/>
        <v>1</v>
      </c>
      <c r="AP41"/>
      <c r="AQ41" s="37" t="s">
        <v>763</v>
      </c>
      <c r="AR41" s="38">
        <v>51</v>
      </c>
      <c r="AS41" s="38">
        <v>4</v>
      </c>
      <c r="AT41" s="38">
        <v>55</v>
      </c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</row>
    <row r="42" spans="1:242" x14ac:dyDescent="0.25">
      <c r="A42" s="31" t="s">
        <v>599</v>
      </c>
      <c r="B42" s="20">
        <v>8</v>
      </c>
      <c r="C42" s="21">
        <v>1</v>
      </c>
      <c r="D42" s="22">
        <v>0</v>
      </c>
      <c r="E42" s="21">
        <v>1</v>
      </c>
      <c r="F42" s="22">
        <v>0</v>
      </c>
      <c r="G42" s="21">
        <v>1</v>
      </c>
      <c r="H42" s="22">
        <v>0</v>
      </c>
      <c r="I42" s="21">
        <v>1</v>
      </c>
      <c r="J42" s="22">
        <v>0</v>
      </c>
      <c r="K42" s="21">
        <v>1</v>
      </c>
      <c r="L42" s="22">
        <v>0</v>
      </c>
      <c r="M42" s="20">
        <v>0</v>
      </c>
      <c r="N42" s="23">
        <v>0</v>
      </c>
      <c r="O42" s="20">
        <v>0</v>
      </c>
      <c r="P42" s="23">
        <v>0</v>
      </c>
      <c r="Q42" s="20">
        <v>0</v>
      </c>
      <c r="R42" s="23">
        <v>0</v>
      </c>
      <c r="S42" s="20">
        <v>0</v>
      </c>
      <c r="T42" s="23">
        <v>0</v>
      </c>
      <c r="U42" s="20">
        <v>0</v>
      </c>
      <c r="V42" s="23">
        <v>0</v>
      </c>
      <c r="W42" s="20">
        <v>0</v>
      </c>
      <c r="X42" s="23">
        <v>0</v>
      </c>
      <c r="Y42" s="20">
        <v>0</v>
      </c>
      <c r="Z42" s="23">
        <v>0</v>
      </c>
      <c r="AA42" s="20">
        <v>0</v>
      </c>
      <c r="AB42" s="23">
        <v>0</v>
      </c>
      <c r="AC42" s="20">
        <v>0</v>
      </c>
      <c r="AD42" s="23">
        <v>0</v>
      </c>
      <c r="AE42" s="20">
        <v>0</v>
      </c>
      <c r="AF42" s="23">
        <v>0</v>
      </c>
      <c r="AG42" s="20">
        <v>3</v>
      </c>
      <c r="AH42" s="20">
        <v>0</v>
      </c>
      <c r="AI42" s="20">
        <v>16</v>
      </c>
      <c r="AJ42" s="20"/>
      <c r="AK42" s="20">
        <f t="shared" si="4"/>
        <v>1</v>
      </c>
      <c r="AL42" s="20">
        <f t="shared" si="5"/>
        <v>1</v>
      </c>
      <c r="AM42" s="20">
        <f t="shared" si="6"/>
        <v>1</v>
      </c>
      <c r="AN42" s="20">
        <f t="shared" si="7"/>
        <v>1</v>
      </c>
      <c r="AO42" s="20">
        <f t="shared" si="8"/>
        <v>1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</row>
    <row r="43" spans="1:242" x14ac:dyDescent="0.25">
      <c r="A43" s="31" t="s">
        <v>600</v>
      </c>
      <c r="B43" s="20">
        <v>14</v>
      </c>
      <c r="C43" s="21">
        <v>0</v>
      </c>
      <c r="D43" s="22">
        <v>0</v>
      </c>
      <c r="E43" s="21">
        <v>0</v>
      </c>
      <c r="F43" s="22">
        <v>0</v>
      </c>
      <c r="G43" s="21">
        <v>1</v>
      </c>
      <c r="H43" s="22">
        <v>0</v>
      </c>
      <c r="I43" s="21">
        <v>2</v>
      </c>
      <c r="J43" s="22">
        <v>0</v>
      </c>
      <c r="K43" s="21">
        <v>2</v>
      </c>
      <c r="L43" s="22">
        <v>0</v>
      </c>
      <c r="M43" s="20">
        <v>1</v>
      </c>
      <c r="N43" s="23">
        <v>0</v>
      </c>
      <c r="O43" s="20">
        <v>0</v>
      </c>
      <c r="P43" s="23">
        <v>0</v>
      </c>
      <c r="Q43" s="20">
        <v>0</v>
      </c>
      <c r="R43" s="23">
        <v>0</v>
      </c>
      <c r="S43" s="20">
        <v>0</v>
      </c>
      <c r="T43" s="23">
        <v>0</v>
      </c>
      <c r="U43" s="20">
        <v>0</v>
      </c>
      <c r="V43" s="23">
        <v>0</v>
      </c>
      <c r="W43" s="20">
        <v>0</v>
      </c>
      <c r="X43" s="23">
        <v>0</v>
      </c>
      <c r="Y43" s="20">
        <v>0</v>
      </c>
      <c r="Z43" s="23">
        <v>0</v>
      </c>
      <c r="AA43" s="20">
        <v>0</v>
      </c>
      <c r="AB43" s="23">
        <v>0</v>
      </c>
      <c r="AC43" s="20">
        <v>0</v>
      </c>
      <c r="AD43" s="23">
        <v>0</v>
      </c>
      <c r="AE43" s="20">
        <v>0</v>
      </c>
      <c r="AF43" s="23">
        <v>0</v>
      </c>
      <c r="AG43" s="20">
        <v>5</v>
      </c>
      <c r="AH43" s="20">
        <v>0</v>
      </c>
      <c r="AI43" s="20">
        <v>25</v>
      </c>
      <c r="AJ43" s="20"/>
      <c r="AK43" s="20">
        <f t="shared" si="4"/>
        <v>2</v>
      </c>
      <c r="AL43" s="20">
        <f t="shared" si="5"/>
        <v>2</v>
      </c>
      <c r="AM43" s="20">
        <f t="shared" si="6"/>
        <v>1</v>
      </c>
      <c r="AN43" s="20">
        <f t="shared" si="7"/>
        <v>1</v>
      </c>
      <c r="AO43" s="20">
        <f t="shared" si="8"/>
        <v>1</v>
      </c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</row>
    <row r="44" spans="1:242" ht="17.25" thickBot="1" x14ac:dyDescent="0.3">
      <c r="A44" s="24" t="s">
        <v>601</v>
      </c>
      <c r="B44" s="25">
        <v>12</v>
      </c>
      <c r="C44" s="26">
        <v>0</v>
      </c>
      <c r="D44" s="27">
        <v>0</v>
      </c>
      <c r="E44" s="26">
        <v>0</v>
      </c>
      <c r="F44" s="27">
        <v>0</v>
      </c>
      <c r="G44" s="26">
        <v>1</v>
      </c>
      <c r="H44" s="27">
        <v>0</v>
      </c>
      <c r="I44" s="26">
        <v>1</v>
      </c>
      <c r="J44" s="27">
        <v>0</v>
      </c>
      <c r="K44" s="26">
        <v>2</v>
      </c>
      <c r="L44" s="27">
        <v>0</v>
      </c>
      <c r="M44" s="25">
        <v>1</v>
      </c>
      <c r="N44" s="28">
        <v>0</v>
      </c>
      <c r="O44" s="25">
        <v>0</v>
      </c>
      <c r="P44" s="28">
        <v>0</v>
      </c>
      <c r="Q44" s="25">
        <v>0</v>
      </c>
      <c r="R44" s="28">
        <v>0</v>
      </c>
      <c r="S44" s="25">
        <v>0</v>
      </c>
      <c r="T44" s="28">
        <v>0</v>
      </c>
      <c r="U44" s="25">
        <v>0</v>
      </c>
      <c r="V44" s="28">
        <v>0</v>
      </c>
      <c r="W44" s="25">
        <v>0</v>
      </c>
      <c r="X44" s="28">
        <v>0</v>
      </c>
      <c r="Y44" s="25">
        <v>0</v>
      </c>
      <c r="Z44" s="28">
        <v>0</v>
      </c>
      <c r="AA44" s="25">
        <v>0</v>
      </c>
      <c r="AB44" s="28">
        <v>0</v>
      </c>
      <c r="AC44" s="25">
        <v>0</v>
      </c>
      <c r="AD44" s="28">
        <v>0</v>
      </c>
      <c r="AE44" s="25">
        <v>0</v>
      </c>
      <c r="AF44" s="28">
        <v>0</v>
      </c>
      <c r="AG44" s="25">
        <v>4</v>
      </c>
      <c r="AH44" s="25">
        <v>0</v>
      </c>
      <c r="AI44" s="20">
        <v>21</v>
      </c>
      <c r="AJ44" s="20"/>
      <c r="AK44" s="20">
        <f t="shared" si="4"/>
        <v>2</v>
      </c>
      <c r="AL44" s="20">
        <f t="shared" si="5"/>
        <v>1</v>
      </c>
      <c r="AM44" s="20">
        <f t="shared" si="6"/>
        <v>1</v>
      </c>
      <c r="AN44" s="20">
        <f t="shared" si="7"/>
        <v>1</v>
      </c>
      <c r="AO44" s="20">
        <f t="shared" si="8"/>
        <v>1</v>
      </c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</row>
    <row r="45" spans="1:242" ht="17.25" thickTop="1" x14ac:dyDescent="0.25">
      <c r="A45" s="31" t="s">
        <v>602</v>
      </c>
      <c r="B45" s="20">
        <v>10</v>
      </c>
      <c r="C45" s="21">
        <v>0</v>
      </c>
      <c r="D45" s="22">
        <v>0</v>
      </c>
      <c r="E45" s="21">
        <v>0</v>
      </c>
      <c r="F45" s="22">
        <v>0</v>
      </c>
      <c r="G45" s="21">
        <v>1</v>
      </c>
      <c r="H45" s="22">
        <v>0</v>
      </c>
      <c r="I45" s="21">
        <v>1</v>
      </c>
      <c r="J45" s="22">
        <v>0</v>
      </c>
      <c r="K45" s="21">
        <v>1</v>
      </c>
      <c r="L45" s="22">
        <v>0</v>
      </c>
      <c r="M45" s="20">
        <v>1</v>
      </c>
      <c r="N45" s="23">
        <v>0</v>
      </c>
      <c r="O45" s="20">
        <v>0</v>
      </c>
      <c r="P45" s="23">
        <v>0</v>
      </c>
      <c r="Q45" s="20">
        <v>0</v>
      </c>
      <c r="R45" s="23">
        <v>0</v>
      </c>
      <c r="S45" s="20">
        <v>0</v>
      </c>
      <c r="T45" s="23">
        <v>0</v>
      </c>
      <c r="U45" s="20">
        <v>0</v>
      </c>
      <c r="V45" s="23">
        <v>0</v>
      </c>
      <c r="W45" s="20">
        <v>0</v>
      </c>
      <c r="X45" s="23">
        <v>0</v>
      </c>
      <c r="Y45" s="20">
        <v>0</v>
      </c>
      <c r="Z45" s="23">
        <v>0</v>
      </c>
      <c r="AA45" s="20">
        <v>0</v>
      </c>
      <c r="AB45" s="23">
        <v>0</v>
      </c>
      <c r="AC45" s="20">
        <v>0</v>
      </c>
      <c r="AD45" s="23">
        <v>0</v>
      </c>
      <c r="AE45" s="20">
        <v>0</v>
      </c>
      <c r="AF45" s="23">
        <v>0</v>
      </c>
      <c r="AG45" s="20">
        <v>3</v>
      </c>
      <c r="AH45" s="20">
        <v>0</v>
      </c>
      <c r="AI45" s="20">
        <v>17</v>
      </c>
      <c r="AJ45" s="20"/>
      <c r="AK45" s="20">
        <f t="shared" si="4"/>
        <v>1</v>
      </c>
      <c r="AL45" s="20">
        <f t="shared" si="5"/>
        <v>1</v>
      </c>
      <c r="AM45" s="20">
        <f t="shared" si="6"/>
        <v>1</v>
      </c>
      <c r="AN45" s="20">
        <f t="shared" si="7"/>
        <v>1</v>
      </c>
      <c r="AO45" s="20">
        <f t="shared" si="8"/>
        <v>1</v>
      </c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</row>
    <row r="46" spans="1:242" x14ac:dyDescent="0.25">
      <c r="A46" s="31" t="s">
        <v>603</v>
      </c>
      <c r="B46" s="20">
        <v>16</v>
      </c>
      <c r="C46" s="21">
        <v>1</v>
      </c>
      <c r="D46" s="22">
        <v>0</v>
      </c>
      <c r="E46" s="21">
        <v>1</v>
      </c>
      <c r="F46" s="22">
        <v>0</v>
      </c>
      <c r="G46" s="21">
        <v>1</v>
      </c>
      <c r="H46" s="22">
        <v>0</v>
      </c>
      <c r="I46" s="21">
        <v>2</v>
      </c>
      <c r="J46" s="22">
        <v>0</v>
      </c>
      <c r="K46" s="21">
        <v>2</v>
      </c>
      <c r="L46" s="22">
        <v>0</v>
      </c>
      <c r="M46" s="20">
        <v>0</v>
      </c>
      <c r="N46" s="23">
        <v>0</v>
      </c>
      <c r="O46" s="20">
        <v>0</v>
      </c>
      <c r="P46" s="23">
        <v>0</v>
      </c>
      <c r="Q46" s="20">
        <v>0</v>
      </c>
      <c r="R46" s="23">
        <v>1</v>
      </c>
      <c r="S46" s="20">
        <v>0</v>
      </c>
      <c r="T46" s="23">
        <v>0</v>
      </c>
      <c r="U46" s="20">
        <v>0</v>
      </c>
      <c r="V46" s="23">
        <v>0</v>
      </c>
      <c r="W46" s="20">
        <v>0</v>
      </c>
      <c r="X46" s="23">
        <v>0</v>
      </c>
      <c r="Y46" s="20">
        <v>0</v>
      </c>
      <c r="Z46" s="23">
        <v>0</v>
      </c>
      <c r="AA46" s="20">
        <v>0</v>
      </c>
      <c r="AB46" s="23">
        <v>0</v>
      </c>
      <c r="AC46" s="20">
        <v>0</v>
      </c>
      <c r="AD46" s="23">
        <v>0</v>
      </c>
      <c r="AE46" s="20">
        <v>0</v>
      </c>
      <c r="AF46" s="23">
        <v>0</v>
      </c>
      <c r="AG46" s="20">
        <v>5</v>
      </c>
      <c r="AH46" s="20">
        <v>0</v>
      </c>
      <c r="AI46" s="20">
        <v>29</v>
      </c>
      <c r="AJ46" s="20"/>
      <c r="AK46" s="20">
        <f t="shared" si="4"/>
        <v>2</v>
      </c>
      <c r="AL46" s="20">
        <f t="shared" si="5"/>
        <v>3</v>
      </c>
      <c r="AM46" s="20">
        <f t="shared" si="6"/>
        <v>1</v>
      </c>
      <c r="AN46" s="20">
        <f t="shared" si="7"/>
        <v>1</v>
      </c>
      <c r="AO46" s="20">
        <f t="shared" si="8"/>
        <v>2</v>
      </c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</row>
    <row r="47" spans="1:242" x14ac:dyDescent="0.25">
      <c r="A47" s="31" t="s">
        <v>604</v>
      </c>
      <c r="B47" s="20">
        <v>11</v>
      </c>
      <c r="C47" s="21">
        <v>0</v>
      </c>
      <c r="D47" s="22">
        <v>0</v>
      </c>
      <c r="E47" s="21">
        <v>0</v>
      </c>
      <c r="F47" s="22">
        <v>0</v>
      </c>
      <c r="G47" s="21">
        <v>0</v>
      </c>
      <c r="H47" s="22">
        <v>0</v>
      </c>
      <c r="I47" s="21">
        <v>0</v>
      </c>
      <c r="J47" s="22">
        <v>0</v>
      </c>
      <c r="K47" s="21">
        <v>1</v>
      </c>
      <c r="L47" s="22">
        <v>0</v>
      </c>
      <c r="M47" s="20">
        <v>0</v>
      </c>
      <c r="N47" s="23">
        <v>0</v>
      </c>
      <c r="O47" s="20">
        <v>0</v>
      </c>
      <c r="P47" s="23">
        <v>0</v>
      </c>
      <c r="Q47" s="20">
        <v>1</v>
      </c>
      <c r="R47" s="23">
        <v>0</v>
      </c>
      <c r="S47" s="20">
        <v>0</v>
      </c>
      <c r="T47" s="23">
        <v>0</v>
      </c>
      <c r="U47" s="20">
        <v>1</v>
      </c>
      <c r="V47" s="23">
        <v>0</v>
      </c>
      <c r="W47" s="20">
        <v>0</v>
      </c>
      <c r="X47" s="23">
        <v>0</v>
      </c>
      <c r="Y47" s="20">
        <v>0</v>
      </c>
      <c r="Z47" s="23">
        <v>0</v>
      </c>
      <c r="AA47" s="20">
        <v>0</v>
      </c>
      <c r="AB47" s="23">
        <v>0</v>
      </c>
      <c r="AC47" s="20">
        <v>0</v>
      </c>
      <c r="AD47" s="23">
        <v>0</v>
      </c>
      <c r="AE47" s="20">
        <v>0</v>
      </c>
      <c r="AF47" s="23">
        <v>0</v>
      </c>
      <c r="AG47" s="20">
        <v>2</v>
      </c>
      <c r="AH47" s="20">
        <v>0</v>
      </c>
      <c r="AI47" s="20">
        <v>16</v>
      </c>
      <c r="AJ47" s="20"/>
      <c r="AK47" s="20">
        <f t="shared" si="4"/>
        <v>1</v>
      </c>
      <c r="AL47" s="20">
        <f t="shared" si="5"/>
        <v>1</v>
      </c>
      <c r="AM47" s="20">
        <f t="shared" si="6"/>
        <v>1</v>
      </c>
      <c r="AN47" s="20">
        <f t="shared" si="7"/>
        <v>1</v>
      </c>
      <c r="AO47" s="20">
        <f t="shared" si="8"/>
        <v>1</v>
      </c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</row>
    <row r="48" spans="1:242" x14ac:dyDescent="0.25">
      <c r="A48" s="31" t="s">
        <v>605</v>
      </c>
      <c r="B48" s="20">
        <v>15</v>
      </c>
      <c r="C48" s="21">
        <v>0</v>
      </c>
      <c r="D48" s="22">
        <v>0</v>
      </c>
      <c r="E48" s="21">
        <v>1</v>
      </c>
      <c r="F48" s="22">
        <v>0</v>
      </c>
      <c r="G48" s="21">
        <v>1</v>
      </c>
      <c r="H48" s="22">
        <v>0</v>
      </c>
      <c r="I48" s="21">
        <v>2</v>
      </c>
      <c r="J48" s="22">
        <v>0</v>
      </c>
      <c r="K48" s="21">
        <v>2</v>
      </c>
      <c r="L48" s="22">
        <v>0</v>
      </c>
      <c r="M48" s="20">
        <v>1</v>
      </c>
      <c r="N48" s="23">
        <v>0</v>
      </c>
      <c r="O48" s="20">
        <v>0</v>
      </c>
      <c r="P48" s="23">
        <v>0</v>
      </c>
      <c r="Q48" s="20">
        <v>0</v>
      </c>
      <c r="R48" s="23">
        <v>0</v>
      </c>
      <c r="S48" s="20">
        <v>0</v>
      </c>
      <c r="T48" s="23">
        <v>0</v>
      </c>
      <c r="U48" s="20">
        <v>0</v>
      </c>
      <c r="V48" s="23">
        <v>0</v>
      </c>
      <c r="W48" s="20">
        <v>0</v>
      </c>
      <c r="X48" s="23">
        <v>0</v>
      </c>
      <c r="Y48" s="20">
        <v>0</v>
      </c>
      <c r="Z48" s="23">
        <v>0</v>
      </c>
      <c r="AA48" s="20">
        <v>0</v>
      </c>
      <c r="AB48" s="23">
        <v>0</v>
      </c>
      <c r="AC48" s="20">
        <v>0</v>
      </c>
      <c r="AD48" s="23">
        <v>0</v>
      </c>
      <c r="AE48" s="20">
        <v>0</v>
      </c>
      <c r="AF48" s="23">
        <v>0</v>
      </c>
      <c r="AG48" s="20">
        <v>5</v>
      </c>
      <c r="AH48" s="20">
        <v>0</v>
      </c>
      <c r="AI48" s="20">
        <v>27</v>
      </c>
      <c r="AJ48" s="20"/>
      <c r="AK48" s="20">
        <f t="shared" si="4"/>
        <v>2</v>
      </c>
      <c r="AL48" s="20">
        <f t="shared" si="5"/>
        <v>2</v>
      </c>
      <c r="AM48" s="20">
        <f t="shared" si="6"/>
        <v>1</v>
      </c>
      <c r="AN48" s="20">
        <f t="shared" si="7"/>
        <v>2</v>
      </c>
      <c r="AO48" s="20">
        <f t="shared" si="8"/>
        <v>1</v>
      </c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</row>
    <row r="49" spans="1:242" ht="17.25" thickBot="1" x14ac:dyDescent="0.3">
      <c r="A49" s="24" t="s">
        <v>606</v>
      </c>
      <c r="B49" s="25">
        <v>14</v>
      </c>
      <c r="C49" s="26">
        <v>1</v>
      </c>
      <c r="D49" s="27">
        <v>0</v>
      </c>
      <c r="E49" s="26">
        <v>1</v>
      </c>
      <c r="F49" s="27">
        <v>0</v>
      </c>
      <c r="G49" s="26">
        <v>1</v>
      </c>
      <c r="H49" s="27">
        <v>0</v>
      </c>
      <c r="I49" s="26">
        <v>2</v>
      </c>
      <c r="J49" s="27">
        <v>0</v>
      </c>
      <c r="K49" s="26">
        <v>3</v>
      </c>
      <c r="L49" s="27">
        <v>0</v>
      </c>
      <c r="M49" s="25">
        <v>0</v>
      </c>
      <c r="N49" s="28">
        <v>0</v>
      </c>
      <c r="O49" s="25">
        <v>0</v>
      </c>
      <c r="P49" s="28">
        <v>0</v>
      </c>
      <c r="Q49" s="25">
        <v>0</v>
      </c>
      <c r="R49" s="28">
        <v>0</v>
      </c>
      <c r="S49" s="25">
        <v>0</v>
      </c>
      <c r="T49" s="28">
        <v>0</v>
      </c>
      <c r="U49" s="25">
        <v>0</v>
      </c>
      <c r="V49" s="28">
        <v>0</v>
      </c>
      <c r="W49" s="25">
        <v>0</v>
      </c>
      <c r="X49" s="28">
        <v>0</v>
      </c>
      <c r="Y49" s="25">
        <v>0</v>
      </c>
      <c r="Z49" s="28">
        <v>0</v>
      </c>
      <c r="AA49" s="25">
        <v>0</v>
      </c>
      <c r="AB49" s="28">
        <v>0</v>
      </c>
      <c r="AC49" s="25">
        <v>0</v>
      </c>
      <c r="AD49" s="28">
        <v>0</v>
      </c>
      <c r="AE49" s="25">
        <v>0</v>
      </c>
      <c r="AF49" s="28">
        <v>0</v>
      </c>
      <c r="AG49" s="25">
        <v>6</v>
      </c>
      <c r="AH49" s="25">
        <v>0</v>
      </c>
      <c r="AI49" s="20">
        <v>28</v>
      </c>
      <c r="AJ49" s="20"/>
      <c r="AK49" s="20">
        <f t="shared" si="4"/>
        <v>3</v>
      </c>
      <c r="AL49" s="20">
        <f t="shared" si="5"/>
        <v>2</v>
      </c>
      <c r="AM49" s="20">
        <f t="shared" si="6"/>
        <v>1</v>
      </c>
      <c r="AN49" s="20">
        <f t="shared" si="7"/>
        <v>1</v>
      </c>
      <c r="AO49" s="20">
        <f t="shared" si="8"/>
        <v>1</v>
      </c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</row>
    <row r="50" spans="1:242" ht="17.25" thickTop="1" x14ac:dyDescent="0.25">
      <c r="A50" s="31" t="s">
        <v>607</v>
      </c>
      <c r="B50" s="20">
        <v>14</v>
      </c>
      <c r="C50" s="21">
        <v>1</v>
      </c>
      <c r="D50" s="22">
        <v>0</v>
      </c>
      <c r="E50" s="21">
        <v>1</v>
      </c>
      <c r="F50" s="22">
        <v>0</v>
      </c>
      <c r="G50" s="21">
        <v>1</v>
      </c>
      <c r="H50" s="22">
        <v>0</v>
      </c>
      <c r="I50" s="21">
        <v>1</v>
      </c>
      <c r="J50" s="22">
        <v>0</v>
      </c>
      <c r="K50" s="21">
        <v>2</v>
      </c>
      <c r="L50" s="22">
        <v>0</v>
      </c>
      <c r="M50" s="20">
        <v>0</v>
      </c>
      <c r="N50" s="23">
        <v>0</v>
      </c>
      <c r="O50" s="20">
        <v>0</v>
      </c>
      <c r="P50" s="23">
        <v>0</v>
      </c>
      <c r="Q50" s="20">
        <v>0</v>
      </c>
      <c r="R50" s="23">
        <v>0</v>
      </c>
      <c r="S50" s="20">
        <v>0</v>
      </c>
      <c r="T50" s="23">
        <v>1</v>
      </c>
      <c r="U50" s="20">
        <v>0</v>
      </c>
      <c r="V50" s="23">
        <v>0</v>
      </c>
      <c r="W50" s="20">
        <v>0</v>
      </c>
      <c r="X50" s="23">
        <v>0</v>
      </c>
      <c r="Y50" s="20">
        <v>0</v>
      </c>
      <c r="Z50" s="23">
        <v>0</v>
      </c>
      <c r="AA50" s="20">
        <v>0</v>
      </c>
      <c r="AB50" s="23">
        <v>0</v>
      </c>
      <c r="AC50" s="20">
        <v>0</v>
      </c>
      <c r="AD50" s="23">
        <v>0</v>
      </c>
      <c r="AE50" s="20">
        <v>0</v>
      </c>
      <c r="AF50" s="23">
        <v>0</v>
      </c>
      <c r="AG50" s="20">
        <v>4</v>
      </c>
      <c r="AH50" s="20">
        <v>0</v>
      </c>
      <c r="AI50" s="20">
        <v>25</v>
      </c>
      <c r="AJ50" s="20"/>
      <c r="AK50" s="20">
        <f t="shared" si="4"/>
        <v>3</v>
      </c>
      <c r="AL50" s="20">
        <f t="shared" si="5"/>
        <v>1</v>
      </c>
      <c r="AM50" s="20">
        <f t="shared" si="6"/>
        <v>1</v>
      </c>
      <c r="AN50" s="20">
        <f t="shared" si="7"/>
        <v>1</v>
      </c>
      <c r="AO50" s="20">
        <f t="shared" si="8"/>
        <v>2</v>
      </c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</row>
    <row r="51" spans="1:242" x14ac:dyDescent="0.25">
      <c r="A51" s="31" t="s">
        <v>608</v>
      </c>
      <c r="B51" s="20">
        <v>16</v>
      </c>
      <c r="C51" s="21">
        <v>0</v>
      </c>
      <c r="D51" s="22">
        <v>0</v>
      </c>
      <c r="E51" s="21">
        <v>0</v>
      </c>
      <c r="F51" s="22">
        <v>0</v>
      </c>
      <c r="G51" s="21">
        <v>1</v>
      </c>
      <c r="H51" s="22">
        <v>0</v>
      </c>
      <c r="I51" s="21">
        <v>1</v>
      </c>
      <c r="J51" s="22">
        <v>0</v>
      </c>
      <c r="K51" s="21">
        <v>2</v>
      </c>
      <c r="L51" s="22">
        <v>0</v>
      </c>
      <c r="M51" s="20">
        <v>0</v>
      </c>
      <c r="N51" s="23">
        <v>0</v>
      </c>
      <c r="O51" s="20">
        <v>0</v>
      </c>
      <c r="P51" s="23">
        <v>0</v>
      </c>
      <c r="Q51" s="20">
        <v>1</v>
      </c>
      <c r="R51" s="23">
        <v>0</v>
      </c>
      <c r="S51" s="20">
        <v>0</v>
      </c>
      <c r="T51" s="23">
        <v>0</v>
      </c>
      <c r="U51" s="20">
        <v>1</v>
      </c>
      <c r="V51" s="23">
        <v>0</v>
      </c>
      <c r="W51" s="20">
        <v>0</v>
      </c>
      <c r="X51" s="23">
        <v>0</v>
      </c>
      <c r="Y51" s="20">
        <v>0</v>
      </c>
      <c r="Z51" s="23">
        <v>0</v>
      </c>
      <c r="AA51" s="20">
        <v>0</v>
      </c>
      <c r="AB51" s="23">
        <v>0</v>
      </c>
      <c r="AC51" s="20">
        <v>0</v>
      </c>
      <c r="AD51" s="23">
        <v>0</v>
      </c>
      <c r="AE51" s="20">
        <v>0</v>
      </c>
      <c r="AF51" s="23">
        <v>0</v>
      </c>
      <c r="AG51" s="20">
        <v>4</v>
      </c>
      <c r="AH51" s="20">
        <v>0</v>
      </c>
      <c r="AI51" s="20">
        <v>26</v>
      </c>
      <c r="AJ51" s="20"/>
      <c r="AK51" s="20">
        <f t="shared" si="4"/>
        <v>2</v>
      </c>
      <c r="AL51" s="20">
        <f t="shared" si="5"/>
        <v>2</v>
      </c>
      <c r="AM51" s="20">
        <f t="shared" si="6"/>
        <v>2</v>
      </c>
      <c r="AN51" s="20">
        <f t="shared" si="7"/>
        <v>1</v>
      </c>
      <c r="AO51" s="20">
        <f t="shared" si="8"/>
        <v>1</v>
      </c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</row>
    <row r="52" spans="1:242" x14ac:dyDescent="0.25">
      <c r="A52" s="31" t="s">
        <v>609</v>
      </c>
      <c r="B52" s="20">
        <v>12</v>
      </c>
      <c r="C52" s="21">
        <v>1</v>
      </c>
      <c r="D52" s="22">
        <v>0</v>
      </c>
      <c r="E52" s="21">
        <v>1</v>
      </c>
      <c r="F52" s="22">
        <v>0</v>
      </c>
      <c r="G52" s="21">
        <v>1</v>
      </c>
      <c r="H52" s="22">
        <v>0</v>
      </c>
      <c r="I52" s="21">
        <v>2</v>
      </c>
      <c r="J52" s="22">
        <v>0</v>
      </c>
      <c r="K52" s="21">
        <v>2</v>
      </c>
      <c r="L52" s="22">
        <v>0</v>
      </c>
      <c r="M52" s="20">
        <v>0</v>
      </c>
      <c r="N52" s="23">
        <v>0</v>
      </c>
      <c r="O52" s="20">
        <v>0</v>
      </c>
      <c r="P52" s="23">
        <v>0</v>
      </c>
      <c r="Q52" s="20">
        <v>0</v>
      </c>
      <c r="R52" s="23">
        <v>0</v>
      </c>
      <c r="S52" s="20">
        <v>0</v>
      </c>
      <c r="T52" s="23">
        <v>0</v>
      </c>
      <c r="U52" s="20">
        <v>0</v>
      </c>
      <c r="V52" s="23">
        <v>0</v>
      </c>
      <c r="W52" s="20">
        <v>0</v>
      </c>
      <c r="X52" s="23">
        <v>0</v>
      </c>
      <c r="Y52" s="20">
        <v>0</v>
      </c>
      <c r="Z52" s="23">
        <v>0</v>
      </c>
      <c r="AA52" s="20">
        <v>0</v>
      </c>
      <c r="AB52" s="23">
        <v>0</v>
      </c>
      <c r="AC52" s="20">
        <v>0</v>
      </c>
      <c r="AD52" s="23">
        <v>0</v>
      </c>
      <c r="AE52" s="20">
        <v>0</v>
      </c>
      <c r="AF52" s="23">
        <v>0</v>
      </c>
      <c r="AG52" s="20">
        <v>5</v>
      </c>
      <c r="AH52" s="20">
        <v>0</v>
      </c>
      <c r="AI52" s="20">
        <v>24</v>
      </c>
      <c r="AJ52" s="20"/>
      <c r="AK52" s="20">
        <f t="shared" si="4"/>
        <v>2</v>
      </c>
      <c r="AL52" s="20">
        <f t="shared" si="5"/>
        <v>2</v>
      </c>
      <c r="AM52" s="20">
        <f t="shared" si="6"/>
        <v>1</v>
      </c>
      <c r="AN52" s="20">
        <f t="shared" si="7"/>
        <v>1</v>
      </c>
      <c r="AO52" s="20">
        <f t="shared" si="8"/>
        <v>1</v>
      </c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</row>
    <row r="53" spans="1:242" x14ac:dyDescent="0.25">
      <c r="A53" s="31" t="s">
        <v>610</v>
      </c>
      <c r="B53" s="20">
        <v>13</v>
      </c>
      <c r="C53" s="21">
        <v>0</v>
      </c>
      <c r="D53" s="22">
        <v>0</v>
      </c>
      <c r="E53" s="21">
        <v>1</v>
      </c>
      <c r="F53" s="22">
        <v>0</v>
      </c>
      <c r="G53" s="21">
        <v>1</v>
      </c>
      <c r="H53" s="22">
        <v>0</v>
      </c>
      <c r="I53" s="21">
        <v>1</v>
      </c>
      <c r="J53" s="22">
        <v>0</v>
      </c>
      <c r="K53" s="21">
        <v>2</v>
      </c>
      <c r="L53" s="22">
        <v>0</v>
      </c>
      <c r="M53" s="20">
        <v>0</v>
      </c>
      <c r="N53" s="23">
        <v>0</v>
      </c>
      <c r="O53" s="20">
        <v>0</v>
      </c>
      <c r="P53" s="23">
        <v>0</v>
      </c>
      <c r="Q53" s="20">
        <v>1</v>
      </c>
      <c r="R53" s="23">
        <v>0</v>
      </c>
      <c r="S53" s="20">
        <v>0</v>
      </c>
      <c r="T53" s="23">
        <v>0</v>
      </c>
      <c r="U53" s="20">
        <v>0</v>
      </c>
      <c r="V53" s="23">
        <v>0</v>
      </c>
      <c r="W53" s="20">
        <v>0</v>
      </c>
      <c r="X53" s="23">
        <v>0</v>
      </c>
      <c r="Y53" s="20">
        <v>0</v>
      </c>
      <c r="Z53" s="23">
        <v>0</v>
      </c>
      <c r="AA53" s="20">
        <v>0</v>
      </c>
      <c r="AB53" s="23">
        <v>0</v>
      </c>
      <c r="AC53" s="20">
        <v>0</v>
      </c>
      <c r="AD53" s="23">
        <v>0</v>
      </c>
      <c r="AE53" s="20">
        <v>0</v>
      </c>
      <c r="AF53" s="23">
        <v>0</v>
      </c>
      <c r="AG53" s="20">
        <v>4</v>
      </c>
      <c r="AH53" s="20">
        <v>0</v>
      </c>
      <c r="AI53" s="20">
        <v>23</v>
      </c>
      <c r="AJ53" s="20"/>
      <c r="AK53" s="20">
        <f t="shared" si="4"/>
        <v>2</v>
      </c>
      <c r="AL53" s="20">
        <f t="shared" si="5"/>
        <v>2</v>
      </c>
      <c r="AM53" s="20">
        <f t="shared" si="6"/>
        <v>1</v>
      </c>
      <c r="AN53" s="20">
        <f t="shared" si="7"/>
        <v>1</v>
      </c>
      <c r="AO53" s="20">
        <f t="shared" si="8"/>
        <v>1</v>
      </c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</row>
    <row r="54" spans="1:242" ht="17.25" thickBot="1" x14ac:dyDescent="0.3">
      <c r="A54" s="24" t="s">
        <v>611</v>
      </c>
      <c r="B54" s="25">
        <v>21</v>
      </c>
      <c r="C54" s="26">
        <v>0</v>
      </c>
      <c r="D54" s="27">
        <v>0</v>
      </c>
      <c r="E54" s="26">
        <v>0</v>
      </c>
      <c r="F54" s="27">
        <v>0</v>
      </c>
      <c r="G54" s="26">
        <v>0</v>
      </c>
      <c r="H54" s="27">
        <v>0</v>
      </c>
      <c r="I54" s="26">
        <v>0</v>
      </c>
      <c r="J54" s="27">
        <v>0</v>
      </c>
      <c r="K54" s="26">
        <v>2</v>
      </c>
      <c r="L54" s="27">
        <v>0</v>
      </c>
      <c r="M54" s="25">
        <v>0</v>
      </c>
      <c r="N54" s="28">
        <v>0</v>
      </c>
      <c r="O54" s="25">
        <v>1</v>
      </c>
      <c r="P54" s="28">
        <v>0</v>
      </c>
      <c r="Q54" s="25">
        <v>1</v>
      </c>
      <c r="R54" s="28">
        <v>0</v>
      </c>
      <c r="S54" s="25">
        <v>0</v>
      </c>
      <c r="T54" s="28">
        <v>0</v>
      </c>
      <c r="U54" s="25">
        <v>1</v>
      </c>
      <c r="V54" s="28">
        <v>0</v>
      </c>
      <c r="W54" s="25">
        <v>1</v>
      </c>
      <c r="X54" s="28">
        <v>0</v>
      </c>
      <c r="Y54" s="25">
        <v>0</v>
      </c>
      <c r="Z54" s="28">
        <v>0</v>
      </c>
      <c r="AA54" s="25">
        <v>0</v>
      </c>
      <c r="AB54" s="28">
        <v>0</v>
      </c>
      <c r="AC54" s="25">
        <v>0</v>
      </c>
      <c r="AD54" s="28">
        <v>0</v>
      </c>
      <c r="AE54" s="25">
        <v>0</v>
      </c>
      <c r="AF54" s="28">
        <v>0</v>
      </c>
      <c r="AG54" s="25">
        <v>3</v>
      </c>
      <c r="AH54" s="25">
        <v>0</v>
      </c>
      <c r="AI54" s="20">
        <v>30</v>
      </c>
      <c r="AJ54" s="20"/>
      <c r="AK54" s="20">
        <f t="shared" si="4"/>
        <v>2</v>
      </c>
      <c r="AL54" s="20">
        <f t="shared" si="5"/>
        <v>2</v>
      </c>
      <c r="AM54" s="20">
        <f t="shared" si="6"/>
        <v>2</v>
      </c>
      <c r="AN54" s="20">
        <f t="shared" si="7"/>
        <v>2</v>
      </c>
      <c r="AO54" s="20">
        <f t="shared" si="8"/>
        <v>2</v>
      </c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</row>
    <row r="55" spans="1:242" ht="17.25" thickTop="1" x14ac:dyDescent="0.25">
      <c r="A55" s="31" t="s">
        <v>612</v>
      </c>
      <c r="B55" s="20">
        <v>15</v>
      </c>
      <c r="C55" s="21">
        <v>1</v>
      </c>
      <c r="D55" s="22">
        <v>0</v>
      </c>
      <c r="E55" s="21">
        <v>1</v>
      </c>
      <c r="F55" s="22">
        <v>0</v>
      </c>
      <c r="G55" s="21">
        <v>2</v>
      </c>
      <c r="H55" s="22">
        <v>0</v>
      </c>
      <c r="I55" s="21">
        <v>2</v>
      </c>
      <c r="J55" s="22">
        <v>0</v>
      </c>
      <c r="K55" s="21">
        <v>3</v>
      </c>
      <c r="L55" s="22">
        <v>0</v>
      </c>
      <c r="M55" s="20">
        <v>0</v>
      </c>
      <c r="N55" s="23">
        <v>0</v>
      </c>
      <c r="O55" s="20">
        <v>0</v>
      </c>
      <c r="P55" s="23">
        <v>0</v>
      </c>
      <c r="Q55" s="20">
        <v>0</v>
      </c>
      <c r="R55" s="23">
        <v>0</v>
      </c>
      <c r="S55" s="20">
        <v>0</v>
      </c>
      <c r="T55" s="23">
        <v>0</v>
      </c>
      <c r="U55" s="20">
        <v>0</v>
      </c>
      <c r="V55" s="23">
        <v>0</v>
      </c>
      <c r="W55" s="20">
        <v>0</v>
      </c>
      <c r="X55" s="23">
        <v>0</v>
      </c>
      <c r="Y55" s="20">
        <v>0</v>
      </c>
      <c r="Z55" s="23">
        <v>0</v>
      </c>
      <c r="AA55" s="20">
        <v>0</v>
      </c>
      <c r="AB55" s="23">
        <v>0</v>
      </c>
      <c r="AC55" s="20">
        <v>0</v>
      </c>
      <c r="AD55" s="23">
        <v>0</v>
      </c>
      <c r="AE55" s="20">
        <v>0</v>
      </c>
      <c r="AF55" s="23">
        <v>0</v>
      </c>
      <c r="AG55" s="20">
        <v>6</v>
      </c>
      <c r="AH55" s="20">
        <v>0</v>
      </c>
      <c r="AI55" s="20">
        <v>30</v>
      </c>
      <c r="AJ55" s="20"/>
      <c r="AK55" s="20">
        <f t="shared" si="4"/>
        <v>3</v>
      </c>
      <c r="AL55" s="20">
        <f t="shared" si="5"/>
        <v>2</v>
      </c>
      <c r="AM55" s="20">
        <f t="shared" si="6"/>
        <v>2</v>
      </c>
      <c r="AN55" s="20">
        <f t="shared" si="7"/>
        <v>1</v>
      </c>
      <c r="AO55" s="20">
        <f t="shared" si="8"/>
        <v>1</v>
      </c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</row>
    <row r="56" spans="1:242" x14ac:dyDescent="0.25">
      <c r="A56" s="31" t="s">
        <v>613</v>
      </c>
      <c r="B56" s="20">
        <v>10</v>
      </c>
      <c r="C56" s="21">
        <v>1</v>
      </c>
      <c r="D56" s="22">
        <v>0</v>
      </c>
      <c r="E56" s="21">
        <v>1</v>
      </c>
      <c r="F56" s="22">
        <v>0</v>
      </c>
      <c r="G56" s="21">
        <v>1</v>
      </c>
      <c r="H56" s="22">
        <v>0</v>
      </c>
      <c r="I56" s="21">
        <v>1</v>
      </c>
      <c r="J56" s="22">
        <v>0</v>
      </c>
      <c r="K56" s="21">
        <v>2</v>
      </c>
      <c r="L56" s="22">
        <v>0</v>
      </c>
      <c r="M56" s="20">
        <v>0</v>
      </c>
      <c r="N56" s="23">
        <v>0</v>
      </c>
      <c r="O56" s="20">
        <v>0</v>
      </c>
      <c r="P56" s="23">
        <v>0</v>
      </c>
      <c r="Q56" s="20">
        <v>0</v>
      </c>
      <c r="R56" s="23">
        <v>0</v>
      </c>
      <c r="S56" s="20">
        <v>0</v>
      </c>
      <c r="T56" s="23">
        <v>0</v>
      </c>
      <c r="U56" s="20">
        <v>0</v>
      </c>
      <c r="V56" s="23">
        <v>0</v>
      </c>
      <c r="W56" s="20">
        <v>0</v>
      </c>
      <c r="X56" s="23">
        <v>0</v>
      </c>
      <c r="Y56" s="20">
        <v>0</v>
      </c>
      <c r="Z56" s="23">
        <v>0</v>
      </c>
      <c r="AA56" s="20">
        <v>0</v>
      </c>
      <c r="AB56" s="23">
        <v>0</v>
      </c>
      <c r="AC56" s="20">
        <v>0</v>
      </c>
      <c r="AD56" s="23">
        <v>0</v>
      </c>
      <c r="AE56" s="20">
        <v>0</v>
      </c>
      <c r="AF56" s="23">
        <v>0</v>
      </c>
      <c r="AG56" s="20">
        <v>4</v>
      </c>
      <c r="AH56" s="20">
        <v>0</v>
      </c>
      <c r="AI56" s="20">
        <v>20</v>
      </c>
      <c r="AJ56" s="20"/>
      <c r="AK56" s="20">
        <f t="shared" si="4"/>
        <v>2</v>
      </c>
      <c r="AL56" s="20">
        <f t="shared" si="5"/>
        <v>1</v>
      </c>
      <c r="AM56" s="20">
        <f t="shared" si="6"/>
        <v>1</v>
      </c>
      <c r="AN56" s="20">
        <f t="shared" si="7"/>
        <v>1</v>
      </c>
      <c r="AO56" s="20">
        <f t="shared" si="8"/>
        <v>1</v>
      </c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</row>
    <row r="57" spans="1:242" x14ac:dyDescent="0.25">
      <c r="A57" s="31" t="s">
        <v>614</v>
      </c>
      <c r="B57" s="20">
        <v>4</v>
      </c>
      <c r="C57" s="21">
        <v>0</v>
      </c>
      <c r="D57" s="22">
        <v>0</v>
      </c>
      <c r="E57" s="21">
        <v>0</v>
      </c>
      <c r="F57" s="22">
        <v>0</v>
      </c>
      <c r="G57" s="21">
        <v>0</v>
      </c>
      <c r="H57" s="22">
        <v>0</v>
      </c>
      <c r="I57" s="21">
        <v>1</v>
      </c>
      <c r="J57" s="22">
        <v>0</v>
      </c>
      <c r="K57" s="21">
        <v>1</v>
      </c>
      <c r="L57" s="22">
        <v>0</v>
      </c>
      <c r="M57" s="20">
        <v>0</v>
      </c>
      <c r="N57" s="23">
        <v>0</v>
      </c>
      <c r="O57" s="20">
        <v>0</v>
      </c>
      <c r="P57" s="23">
        <v>0</v>
      </c>
      <c r="Q57" s="20">
        <v>0</v>
      </c>
      <c r="R57" s="23">
        <v>0</v>
      </c>
      <c r="S57" s="20">
        <v>0</v>
      </c>
      <c r="T57" s="23">
        <v>0</v>
      </c>
      <c r="U57" s="20">
        <v>0</v>
      </c>
      <c r="V57" s="23">
        <v>0</v>
      </c>
      <c r="W57" s="20">
        <v>0</v>
      </c>
      <c r="X57" s="23">
        <v>0</v>
      </c>
      <c r="Y57" s="20">
        <v>0</v>
      </c>
      <c r="Z57" s="23">
        <v>0</v>
      </c>
      <c r="AA57" s="20">
        <v>0</v>
      </c>
      <c r="AB57" s="23">
        <v>0</v>
      </c>
      <c r="AC57" s="20">
        <v>0</v>
      </c>
      <c r="AD57" s="23">
        <v>0</v>
      </c>
      <c r="AE57" s="20">
        <v>0</v>
      </c>
      <c r="AF57" s="23">
        <v>0</v>
      </c>
      <c r="AG57" s="20">
        <v>2</v>
      </c>
      <c r="AH57" s="20">
        <v>0</v>
      </c>
      <c r="AI57" s="20">
        <v>8</v>
      </c>
      <c r="AJ57" s="20"/>
      <c r="AK57" s="20">
        <f t="shared" si="4"/>
        <v>1</v>
      </c>
      <c r="AL57" s="20">
        <f t="shared" si="5"/>
        <v>1</v>
      </c>
      <c r="AM57" s="20">
        <f t="shared" si="6"/>
        <v>0</v>
      </c>
      <c r="AN57" s="20">
        <f t="shared" si="7"/>
        <v>0</v>
      </c>
      <c r="AO57" s="20">
        <f t="shared" si="8"/>
        <v>0</v>
      </c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</row>
    <row r="58" spans="1:242" x14ac:dyDescent="0.25">
      <c r="A58" s="31" t="s">
        <v>615</v>
      </c>
      <c r="B58" s="20">
        <v>7</v>
      </c>
      <c r="C58" s="21">
        <v>0</v>
      </c>
      <c r="D58" s="22">
        <v>0</v>
      </c>
      <c r="E58" s="21">
        <v>0</v>
      </c>
      <c r="F58" s="22">
        <v>0</v>
      </c>
      <c r="G58" s="21">
        <v>1</v>
      </c>
      <c r="H58" s="22">
        <v>0</v>
      </c>
      <c r="I58" s="21">
        <v>1</v>
      </c>
      <c r="J58" s="22">
        <v>0</v>
      </c>
      <c r="K58" s="21">
        <v>2</v>
      </c>
      <c r="L58" s="22">
        <v>0</v>
      </c>
      <c r="M58" s="20">
        <v>0</v>
      </c>
      <c r="N58" s="23">
        <v>0</v>
      </c>
      <c r="O58" s="20">
        <v>0</v>
      </c>
      <c r="P58" s="23">
        <v>0</v>
      </c>
      <c r="Q58" s="20">
        <v>0</v>
      </c>
      <c r="R58" s="23">
        <v>0</v>
      </c>
      <c r="S58" s="20">
        <v>0</v>
      </c>
      <c r="T58" s="23">
        <v>0</v>
      </c>
      <c r="U58" s="20">
        <v>0</v>
      </c>
      <c r="V58" s="23">
        <v>0</v>
      </c>
      <c r="W58" s="20">
        <v>0</v>
      </c>
      <c r="X58" s="23">
        <v>0</v>
      </c>
      <c r="Y58" s="20">
        <v>0</v>
      </c>
      <c r="Z58" s="23">
        <v>0</v>
      </c>
      <c r="AA58" s="20">
        <v>0</v>
      </c>
      <c r="AB58" s="23">
        <v>0</v>
      </c>
      <c r="AC58" s="20">
        <v>0</v>
      </c>
      <c r="AD58" s="23">
        <v>0</v>
      </c>
      <c r="AE58" s="20">
        <v>0</v>
      </c>
      <c r="AF58" s="23">
        <v>0</v>
      </c>
      <c r="AG58" s="20">
        <v>3</v>
      </c>
      <c r="AH58" s="20">
        <v>0</v>
      </c>
      <c r="AI58" s="20">
        <v>14</v>
      </c>
      <c r="AJ58" s="20"/>
      <c r="AK58" s="20">
        <f t="shared" si="4"/>
        <v>2</v>
      </c>
      <c r="AL58" s="20">
        <f t="shared" si="5"/>
        <v>1</v>
      </c>
      <c r="AM58" s="20">
        <f t="shared" si="6"/>
        <v>1</v>
      </c>
      <c r="AN58" s="20">
        <f t="shared" si="7"/>
        <v>0</v>
      </c>
      <c r="AO58" s="20">
        <f t="shared" si="8"/>
        <v>0</v>
      </c>
      <c r="AP58"/>
      <c r="AZ58"/>
      <c r="BA58"/>
      <c r="BB58"/>
      <c r="BC58"/>
      <c r="BD58"/>
      <c r="BE58"/>
    </row>
    <row r="59" spans="1:242" ht="17.25" thickBot="1" x14ac:dyDescent="0.3">
      <c r="A59" s="24" t="s">
        <v>616</v>
      </c>
      <c r="B59" s="25">
        <v>9</v>
      </c>
      <c r="C59" s="26">
        <v>0</v>
      </c>
      <c r="D59" s="27">
        <v>0</v>
      </c>
      <c r="E59" s="26">
        <v>0</v>
      </c>
      <c r="F59" s="27">
        <v>0</v>
      </c>
      <c r="G59" s="26">
        <v>0</v>
      </c>
      <c r="H59" s="27">
        <v>0</v>
      </c>
      <c r="I59" s="26">
        <v>0</v>
      </c>
      <c r="J59" s="27">
        <v>0</v>
      </c>
      <c r="K59" s="26">
        <v>0</v>
      </c>
      <c r="L59" s="27">
        <v>0</v>
      </c>
      <c r="M59" s="25">
        <v>0</v>
      </c>
      <c r="N59" s="28">
        <v>0</v>
      </c>
      <c r="O59" s="25">
        <v>0</v>
      </c>
      <c r="P59" s="28">
        <v>0</v>
      </c>
      <c r="Q59" s="25">
        <v>0</v>
      </c>
      <c r="R59" s="28">
        <v>0</v>
      </c>
      <c r="S59" s="25">
        <v>0</v>
      </c>
      <c r="T59" s="28">
        <v>0</v>
      </c>
      <c r="U59" s="25">
        <v>0</v>
      </c>
      <c r="V59" s="28">
        <v>0</v>
      </c>
      <c r="W59" s="25">
        <v>0</v>
      </c>
      <c r="X59" s="28">
        <v>0</v>
      </c>
      <c r="Y59" s="25">
        <v>1</v>
      </c>
      <c r="Z59" s="28">
        <v>0</v>
      </c>
      <c r="AA59" s="25">
        <v>1</v>
      </c>
      <c r="AB59" s="28">
        <v>0</v>
      </c>
      <c r="AC59" s="25">
        <v>0</v>
      </c>
      <c r="AD59" s="28">
        <v>0</v>
      </c>
      <c r="AE59" s="25">
        <v>0</v>
      </c>
      <c r="AF59" s="28">
        <v>0</v>
      </c>
      <c r="AG59" s="25">
        <v>1</v>
      </c>
      <c r="AH59" s="25">
        <v>0</v>
      </c>
      <c r="AI59" s="20">
        <v>12</v>
      </c>
      <c r="AJ59" s="20"/>
      <c r="AK59" s="20">
        <f t="shared" si="4"/>
        <v>1</v>
      </c>
      <c r="AL59" s="20">
        <f t="shared" si="5"/>
        <v>1</v>
      </c>
      <c r="AM59" s="20">
        <f t="shared" si="6"/>
        <v>1</v>
      </c>
      <c r="AN59" s="20">
        <f t="shared" si="7"/>
        <v>1</v>
      </c>
      <c r="AO59" s="20">
        <f t="shared" si="8"/>
        <v>0</v>
      </c>
      <c r="AP59"/>
      <c r="AZ59"/>
      <c r="BA59"/>
      <c r="BB59"/>
      <c r="BC59"/>
      <c r="BD59"/>
      <c r="BE59"/>
    </row>
    <row r="60" spans="1:242" ht="17.25" thickTop="1" x14ac:dyDescent="0.25">
      <c r="A60" s="31" t="s">
        <v>617</v>
      </c>
      <c r="B60" s="20">
        <v>10</v>
      </c>
      <c r="C60" s="21">
        <v>0</v>
      </c>
      <c r="D60" s="22">
        <v>0</v>
      </c>
      <c r="E60" s="21">
        <v>1</v>
      </c>
      <c r="F60" s="22">
        <v>0</v>
      </c>
      <c r="G60" s="21">
        <v>1</v>
      </c>
      <c r="H60" s="22">
        <v>0</v>
      </c>
      <c r="I60" s="21">
        <v>1</v>
      </c>
      <c r="J60" s="22">
        <v>0</v>
      </c>
      <c r="K60" s="21">
        <v>3</v>
      </c>
      <c r="L60" s="22">
        <v>0</v>
      </c>
      <c r="M60" s="20">
        <v>0</v>
      </c>
      <c r="N60" s="23">
        <v>0</v>
      </c>
      <c r="O60" s="20">
        <v>0</v>
      </c>
      <c r="P60" s="23">
        <v>0</v>
      </c>
      <c r="Q60" s="20">
        <v>0</v>
      </c>
      <c r="R60" s="23">
        <v>0</v>
      </c>
      <c r="S60" s="20">
        <v>0</v>
      </c>
      <c r="T60" s="23">
        <v>0</v>
      </c>
      <c r="U60" s="20">
        <v>0</v>
      </c>
      <c r="V60" s="23">
        <v>0</v>
      </c>
      <c r="W60" s="20">
        <v>0</v>
      </c>
      <c r="X60" s="23">
        <v>0</v>
      </c>
      <c r="Y60" s="20">
        <v>0</v>
      </c>
      <c r="Z60" s="23">
        <v>0</v>
      </c>
      <c r="AA60" s="20">
        <v>0</v>
      </c>
      <c r="AB60" s="23">
        <v>0</v>
      </c>
      <c r="AC60" s="20">
        <v>0</v>
      </c>
      <c r="AD60" s="23">
        <v>0</v>
      </c>
      <c r="AE60" s="20">
        <v>0</v>
      </c>
      <c r="AF60" s="23">
        <v>0</v>
      </c>
      <c r="AG60" s="20">
        <v>4</v>
      </c>
      <c r="AH60" s="20">
        <v>0</v>
      </c>
      <c r="AI60" s="20">
        <v>20</v>
      </c>
      <c r="AJ60" s="20"/>
      <c r="AK60" s="20">
        <f t="shared" si="4"/>
        <v>3</v>
      </c>
      <c r="AL60" s="20">
        <f t="shared" si="5"/>
        <v>1</v>
      </c>
      <c r="AM60" s="20">
        <f t="shared" si="6"/>
        <v>1</v>
      </c>
      <c r="AN60" s="20">
        <f t="shared" si="7"/>
        <v>1</v>
      </c>
      <c r="AO60" s="20">
        <f t="shared" si="8"/>
        <v>0</v>
      </c>
      <c r="AP60"/>
      <c r="AZ60"/>
      <c r="BA60"/>
      <c r="BB60"/>
      <c r="BC60"/>
      <c r="BD60"/>
      <c r="BE60"/>
    </row>
    <row r="61" spans="1:242" x14ac:dyDescent="0.25">
      <c r="A61" s="31" t="s">
        <v>618</v>
      </c>
      <c r="B61" s="20">
        <v>5</v>
      </c>
      <c r="C61" s="21">
        <v>0</v>
      </c>
      <c r="D61" s="22">
        <v>0</v>
      </c>
      <c r="E61" s="21">
        <v>0</v>
      </c>
      <c r="F61" s="22">
        <v>0</v>
      </c>
      <c r="G61" s="21">
        <v>1</v>
      </c>
      <c r="H61" s="22">
        <v>0</v>
      </c>
      <c r="I61" s="21">
        <v>1</v>
      </c>
      <c r="J61" s="22">
        <v>0</v>
      </c>
      <c r="K61" s="21">
        <v>1</v>
      </c>
      <c r="L61" s="22">
        <v>0</v>
      </c>
      <c r="M61" s="20">
        <v>0</v>
      </c>
      <c r="N61" s="23">
        <v>0</v>
      </c>
      <c r="O61" s="20">
        <v>0</v>
      </c>
      <c r="P61" s="23">
        <v>0</v>
      </c>
      <c r="Q61" s="20">
        <v>0</v>
      </c>
      <c r="R61" s="23">
        <v>0</v>
      </c>
      <c r="S61" s="20">
        <v>0</v>
      </c>
      <c r="T61" s="23">
        <v>0</v>
      </c>
      <c r="U61" s="20">
        <v>0</v>
      </c>
      <c r="V61" s="23">
        <v>0</v>
      </c>
      <c r="W61" s="20">
        <v>0</v>
      </c>
      <c r="X61" s="23">
        <v>0</v>
      </c>
      <c r="Y61" s="20">
        <v>0</v>
      </c>
      <c r="Z61" s="23">
        <v>0</v>
      </c>
      <c r="AA61" s="20">
        <v>0</v>
      </c>
      <c r="AB61" s="23">
        <v>0</v>
      </c>
      <c r="AC61" s="20">
        <v>0</v>
      </c>
      <c r="AD61" s="23">
        <v>0</v>
      </c>
      <c r="AE61" s="20">
        <v>0</v>
      </c>
      <c r="AF61" s="23">
        <v>0</v>
      </c>
      <c r="AG61" s="20">
        <v>2</v>
      </c>
      <c r="AH61" s="20">
        <v>0</v>
      </c>
      <c r="AI61" s="20">
        <v>10</v>
      </c>
      <c r="AJ61" s="20"/>
      <c r="AK61" s="20">
        <f t="shared" si="4"/>
        <v>1</v>
      </c>
      <c r="AL61" s="20">
        <f t="shared" si="5"/>
        <v>1</v>
      </c>
      <c r="AM61" s="20">
        <f t="shared" si="6"/>
        <v>1</v>
      </c>
      <c r="AN61" s="20">
        <f t="shared" si="7"/>
        <v>0</v>
      </c>
      <c r="AO61" s="20">
        <f t="shared" si="8"/>
        <v>0</v>
      </c>
      <c r="AP61"/>
      <c r="AZ61"/>
      <c r="BA61"/>
      <c r="BB61"/>
      <c r="BC61"/>
      <c r="BD61"/>
      <c r="BE61"/>
    </row>
    <row r="62" spans="1:242" x14ac:dyDescent="0.25">
      <c r="A62" s="31" t="s">
        <v>619</v>
      </c>
      <c r="B62" s="20">
        <v>12</v>
      </c>
      <c r="C62" s="21">
        <v>0</v>
      </c>
      <c r="D62" s="22">
        <v>0</v>
      </c>
      <c r="E62" s="21">
        <v>0</v>
      </c>
      <c r="F62" s="22">
        <v>0</v>
      </c>
      <c r="G62" s="21">
        <v>0</v>
      </c>
      <c r="H62" s="22">
        <v>0</v>
      </c>
      <c r="I62" s="21">
        <v>1</v>
      </c>
      <c r="J62" s="22">
        <v>0</v>
      </c>
      <c r="K62" s="21">
        <v>1</v>
      </c>
      <c r="L62" s="22">
        <v>0</v>
      </c>
      <c r="M62" s="20">
        <v>0</v>
      </c>
      <c r="N62" s="23">
        <v>0</v>
      </c>
      <c r="O62" s="20">
        <v>0</v>
      </c>
      <c r="P62" s="23">
        <v>0</v>
      </c>
      <c r="Q62" s="20">
        <v>0</v>
      </c>
      <c r="R62" s="23">
        <v>0</v>
      </c>
      <c r="S62" s="20">
        <v>0</v>
      </c>
      <c r="T62" s="23">
        <v>0</v>
      </c>
      <c r="U62" s="20">
        <v>0</v>
      </c>
      <c r="V62" s="23">
        <v>0</v>
      </c>
      <c r="W62" s="20">
        <v>0</v>
      </c>
      <c r="X62" s="23">
        <v>0</v>
      </c>
      <c r="Y62" s="20">
        <v>1</v>
      </c>
      <c r="Z62" s="23">
        <v>0</v>
      </c>
      <c r="AA62" s="20">
        <v>1</v>
      </c>
      <c r="AB62" s="23">
        <v>0</v>
      </c>
      <c r="AC62" s="20">
        <v>0</v>
      </c>
      <c r="AD62" s="23">
        <v>0</v>
      </c>
      <c r="AE62" s="20">
        <v>0</v>
      </c>
      <c r="AF62" s="23">
        <v>0</v>
      </c>
      <c r="AG62" s="20">
        <v>2</v>
      </c>
      <c r="AH62" s="20">
        <v>0</v>
      </c>
      <c r="AI62" s="20">
        <v>18</v>
      </c>
      <c r="AJ62" s="20"/>
      <c r="AK62" s="20">
        <f t="shared" si="4"/>
        <v>2</v>
      </c>
      <c r="AL62" s="20">
        <f t="shared" si="5"/>
        <v>2</v>
      </c>
      <c r="AM62" s="20">
        <f t="shared" si="6"/>
        <v>1</v>
      </c>
      <c r="AN62" s="20">
        <f t="shared" si="7"/>
        <v>1</v>
      </c>
      <c r="AO62" s="20">
        <f t="shared" si="8"/>
        <v>0</v>
      </c>
      <c r="AP62"/>
      <c r="AZ62"/>
      <c r="BA62"/>
      <c r="BB62"/>
      <c r="BC62"/>
      <c r="BD62"/>
      <c r="BE62"/>
    </row>
    <row r="63" spans="1:242" x14ac:dyDescent="0.25">
      <c r="A63" s="31" t="s">
        <v>620</v>
      </c>
      <c r="B63" s="20">
        <v>13</v>
      </c>
      <c r="C63" s="21">
        <v>0</v>
      </c>
      <c r="D63" s="22">
        <v>0</v>
      </c>
      <c r="E63" s="21">
        <v>0</v>
      </c>
      <c r="F63" s="22">
        <v>0</v>
      </c>
      <c r="G63" s="21">
        <v>0</v>
      </c>
      <c r="H63" s="22">
        <v>0</v>
      </c>
      <c r="I63" s="21">
        <v>0</v>
      </c>
      <c r="J63" s="22">
        <v>0</v>
      </c>
      <c r="K63" s="21">
        <v>0</v>
      </c>
      <c r="L63" s="22">
        <v>0</v>
      </c>
      <c r="M63" s="20">
        <v>0</v>
      </c>
      <c r="N63" s="23">
        <v>0</v>
      </c>
      <c r="O63" s="20">
        <v>0</v>
      </c>
      <c r="P63" s="23">
        <v>0</v>
      </c>
      <c r="Q63" s="20">
        <v>0</v>
      </c>
      <c r="R63" s="23">
        <v>0</v>
      </c>
      <c r="S63" s="20">
        <v>1</v>
      </c>
      <c r="T63" s="23">
        <v>0</v>
      </c>
      <c r="U63" s="20">
        <v>0</v>
      </c>
      <c r="V63" s="23">
        <v>0</v>
      </c>
      <c r="W63" s="20">
        <v>0</v>
      </c>
      <c r="X63" s="23">
        <v>0</v>
      </c>
      <c r="Y63" s="20">
        <v>1</v>
      </c>
      <c r="Z63" s="23">
        <v>0</v>
      </c>
      <c r="AA63" s="20">
        <v>1</v>
      </c>
      <c r="AB63" s="23">
        <v>0</v>
      </c>
      <c r="AC63" s="20">
        <v>0</v>
      </c>
      <c r="AD63" s="23">
        <v>0</v>
      </c>
      <c r="AE63" s="20">
        <v>0</v>
      </c>
      <c r="AF63" s="23">
        <v>0</v>
      </c>
      <c r="AG63" s="20">
        <v>1</v>
      </c>
      <c r="AH63" s="20">
        <v>0</v>
      </c>
      <c r="AI63" s="20">
        <v>17</v>
      </c>
      <c r="AJ63" s="20"/>
      <c r="AK63" s="20">
        <f t="shared" si="4"/>
        <v>2</v>
      </c>
      <c r="AL63" s="20">
        <f t="shared" si="5"/>
        <v>1</v>
      </c>
      <c r="AM63" s="20">
        <f t="shared" si="6"/>
        <v>1</v>
      </c>
      <c r="AN63" s="20">
        <f t="shared" si="7"/>
        <v>1</v>
      </c>
      <c r="AO63" s="20">
        <f t="shared" si="8"/>
        <v>1</v>
      </c>
      <c r="AP63"/>
      <c r="AZ63"/>
      <c r="BA63"/>
      <c r="BB63"/>
      <c r="BC63"/>
      <c r="BD63"/>
      <c r="BE63"/>
    </row>
    <row r="64" spans="1:242" ht="17.25" thickBot="1" x14ac:dyDescent="0.3">
      <c r="A64" s="24" t="s">
        <v>621</v>
      </c>
      <c r="B64" s="25">
        <v>13</v>
      </c>
      <c r="C64" s="26">
        <v>1</v>
      </c>
      <c r="D64" s="27">
        <v>0</v>
      </c>
      <c r="E64" s="26">
        <v>1</v>
      </c>
      <c r="F64" s="27">
        <v>0</v>
      </c>
      <c r="G64" s="26">
        <v>1</v>
      </c>
      <c r="H64" s="27">
        <v>0</v>
      </c>
      <c r="I64" s="26">
        <v>1</v>
      </c>
      <c r="J64" s="27">
        <v>0</v>
      </c>
      <c r="K64" s="26">
        <v>4</v>
      </c>
      <c r="L64" s="27">
        <v>0</v>
      </c>
      <c r="M64" s="25">
        <v>0</v>
      </c>
      <c r="N64" s="28">
        <v>0</v>
      </c>
      <c r="O64" s="25">
        <v>0</v>
      </c>
      <c r="P64" s="28">
        <v>0</v>
      </c>
      <c r="Q64" s="25">
        <v>0</v>
      </c>
      <c r="R64" s="28">
        <v>0</v>
      </c>
      <c r="S64" s="25">
        <v>0</v>
      </c>
      <c r="T64" s="28">
        <v>0</v>
      </c>
      <c r="U64" s="25">
        <v>0</v>
      </c>
      <c r="V64" s="28">
        <v>0</v>
      </c>
      <c r="W64" s="25">
        <v>0</v>
      </c>
      <c r="X64" s="28">
        <v>0</v>
      </c>
      <c r="Y64" s="25">
        <v>0</v>
      </c>
      <c r="Z64" s="28">
        <v>0</v>
      </c>
      <c r="AA64" s="25">
        <v>0</v>
      </c>
      <c r="AB64" s="28">
        <v>0</v>
      </c>
      <c r="AC64" s="25">
        <v>0</v>
      </c>
      <c r="AD64" s="28">
        <v>0</v>
      </c>
      <c r="AE64" s="25">
        <v>0</v>
      </c>
      <c r="AF64" s="28">
        <v>0</v>
      </c>
      <c r="AG64" s="25">
        <v>5</v>
      </c>
      <c r="AH64" s="25">
        <v>0</v>
      </c>
      <c r="AI64" s="20">
        <v>26</v>
      </c>
      <c r="AJ64" s="20"/>
      <c r="AK64" s="20">
        <f t="shared" si="4"/>
        <v>4</v>
      </c>
      <c r="AL64" s="20">
        <f t="shared" si="5"/>
        <v>1</v>
      </c>
      <c r="AM64" s="20">
        <f t="shared" si="6"/>
        <v>1</v>
      </c>
      <c r="AN64" s="20">
        <f t="shared" si="7"/>
        <v>1</v>
      </c>
      <c r="AO64" s="20">
        <f t="shared" si="8"/>
        <v>1</v>
      </c>
      <c r="AP64"/>
      <c r="AZ64"/>
      <c r="BA64"/>
      <c r="BB64"/>
      <c r="BC64"/>
      <c r="BD64"/>
      <c r="BE64"/>
    </row>
    <row r="65" spans="1:57" ht="17.25" thickTop="1" x14ac:dyDescent="0.25">
      <c r="A65" s="31" t="s">
        <v>622</v>
      </c>
      <c r="B65" s="20">
        <v>9</v>
      </c>
      <c r="C65" s="21">
        <v>0</v>
      </c>
      <c r="D65" s="22">
        <v>0</v>
      </c>
      <c r="E65" s="21">
        <v>0</v>
      </c>
      <c r="F65" s="22">
        <v>0</v>
      </c>
      <c r="G65" s="21">
        <v>1</v>
      </c>
      <c r="H65" s="22">
        <v>0</v>
      </c>
      <c r="I65" s="21">
        <v>1</v>
      </c>
      <c r="J65" s="22">
        <v>0</v>
      </c>
      <c r="K65" s="21">
        <v>1</v>
      </c>
      <c r="L65" s="22">
        <v>0</v>
      </c>
      <c r="M65" s="20">
        <v>0</v>
      </c>
      <c r="N65" s="23">
        <v>0</v>
      </c>
      <c r="O65" s="20">
        <v>0</v>
      </c>
      <c r="P65" s="23">
        <v>0</v>
      </c>
      <c r="Q65" s="20">
        <v>0</v>
      </c>
      <c r="R65" s="23">
        <v>0</v>
      </c>
      <c r="S65" s="20">
        <v>0</v>
      </c>
      <c r="T65" s="23">
        <v>0</v>
      </c>
      <c r="U65" s="20">
        <v>0</v>
      </c>
      <c r="V65" s="23">
        <v>0</v>
      </c>
      <c r="W65" s="20">
        <v>0</v>
      </c>
      <c r="X65" s="23">
        <v>0</v>
      </c>
      <c r="Y65" s="20">
        <v>1</v>
      </c>
      <c r="Z65" s="23">
        <v>0</v>
      </c>
      <c r="AA65" s="20">
        <v>0</v>
      </c>
      <c r="AB65" s="23">
        <v>0</v>
      </c>
      <c r="AC65" s="20">
        <v>0</v>
      </c>
      <c r="AD65" s="23">
        <v>0</v>
      </c>
      <c r="AE65" s="20">
        <v>0</v>
      </c>
      <c r="AF65" s="23">
        <v>0</v>
      </c>
      <c r="AG65" s="20">
        <v>2</v>
      </c>
      <c r="AH65" s="20">
        <v>0</v>
      </c>
      <c r="AI65" s="20">
        <v>15</v>
      </c>
      <c r="AJ65" s="20"/>
      <c r="AK65" s="20">
        <f t="shared" si="4"/>
        <v>2</v>
      </c>
      <c r="AL65" s="20">
        <f t="shared" si="5"/>
        <v>1</v>
      </c>
      <c r="AM65" s="20">
        <f t="shared" si="6"/>
        <v>1</v>
      </c>
      <c r="AN65" s="20">
        <f t="shared" si="7"/>
        <v>1</v>
      </c>
      <c r="AO65" s="20">
        <f t="shared" si="8"/>
        <v>0</v>
      </c>
      <c r="AP65"/>
      <c r="AZ65"/>
      <c r="BA65"/>
      <c r="BB65"/>
      <c r="BC65"/>
      <c r="BD65"/>
      <c r="BE65"/>
    </row>
    <row r="66" spans="1:57" x14ac:dyDescent="0.25">
      <c r="A66" s="31" t="s">
        <v>623</v>
      </c>
      <c r="B66" s="20">
        <v>16</v>
      </c>
      <c r="C66" s="21">
        <v>0</v>
      </c>
      <c r="D66" s="22">
        <v>0</v>
      </c>
      <c r="E66" s="21">
        <v>0</v>
      </c>
      <c r="F66" s="22">
        <v>0</v>
      </c>
      <c r="G66" s="21">
        <v>0</v>
      </c>
      <c r="H66" s="22">
        <v>0</v>
      </c>
      <c r="I66" s="21">
        <v>1</v>
      </c>
      <c r="J66" s="22">
        <v>0</v>
      </c>
      <c r="K66" s="21">
        <v>1</v>
      </c>
      <c r="L66" s="22">
        <v>0</v>
      </c>
      <c r="M66" s="20">
        <v>0</v>
      </c>
      <c r="N66" s="23">
        <v>0</v>
      </c>
      <c r="O66" s="20">
        <v>0</v>
      </c>
      <c r="P66" s="23">
        <v>0</v>
      </c>
      <c r="Q66" s="20">
        <v>0</v>
      </c>
      <c r="R66" s="23">
        <v>0</v>
      </c>
      <c r="S66" s="20">
        <v>1</v>
      </c>
      <c r="T66" s="23">
        <v>0</v>
      </c>
      <c r="U66" s="20">
        <v>0</v>
      </c>
      <c r="V66" s="23">
        <v>0</v>
      </c>
      <c r="W66" s="20">
        <v>0</v>
      </c>
      <c r="X66" s="23">
        <v>0</v>
      </c>
      <c r="Y66" s="20">
        <v>1</v>
      </c>
      <c r="Z66" s="23">
        <v>0</v>
      </c>
      <c r="AA66" s="20">
        <v>1</v>
      </c>
      <c r="AB66" s="23">
        <v>0</v>
      </c>
      <c r="AC66" s="20">
        <v>0</v>
      </c>
      <c r="AD66" s="23">
        <v>0</v>
      </c>
      <c r="AE66" s="20">
        <v>0</v>
      </c>
      <c r="AF66" s="23">
        <v>0</v>
      </c>
      <c r="AG66" s="20">
        <v>2</v>
      </c>
      <c r="AH66" s="20">
        <v>0</v>
      </c>
      <c r="AI66" s="20">
        <v>23</v>
      </c>
      <c r="AJ66" s="20"/>
      <c r="AK66" s="20">
        <f t="shared" si="4"/>
        <v>3</v>
      </c>
      <c r="AL66" s="20">
        <f t="shared" si="5"/>
        <v>2</v>
      </c>
      <c r="AM66" s="20">
        <f t="shared" si="6"/>
        <v>1</v>
      </c>
      <c r="AN66" s="20">
        <f t="shared" si="7"/>
        <v>1</v>
      </c>
      <c r="AO66" s="20">
        <f t="shared" si="8"/>
        <v>1</v>
      </c>
      <c r="AP66"/>
      <c r="AZ66"/>
      <c r="BA66"/>
      <c r="BB66"/>
      <c r="BC66"/>
      <c r="BD66"/>
      <c r="BE66"/>
    </row>
    <row r="67" spans="1:57" x14ac:dyDescent="0.25">
      <c r="A67" s="31" t="s">
        <v>624</v>
      </c>
      <c r="B67" s="20">
        <v>14</v>
      </c>
      <c r="C67" s="21">
        <v>0</v>
      </c>
      <c r="D67" s="22">
        <v>0</v>
      </c>
      <c r="E67" s="21">
        <v>1</v>
      </c>
      <c r="F67" s="22">
        <v>0</v>
      </c>
      <c r="G67" s="21">
        <v>1</v>
      </c>
      <c r="H67" s="22">
        <v>0</v>
      </c>
      <c r="I67" s="21">
        <v>1</v>
      </c>
      <c r="J67" s="22">
        <v>0</v>
      </c>
      <c r="K67" s="21">
        <v>1</v>
      </c>
      <c r="L67" s="22">
        <v>0</v>
      </c>
      <c r="M67" s="20">
        <v>0</v>
      </c>
      <c r="N67" s="23">
        <v>0</v>
      </c>
      <c r="O67" s="20">
        <v>0</v>
      </c>
      <c r="P67" s="23">
        <v>0</v>
      </c>
      <c r="Q67" s="20">
        <v>0</v>
      </c>
      <c r="R67" s="23">
        <v>0</v>
      </c>
      <c r="S67" s="20">
        <v>0</v>
      </c>
      <c r="T67" s="23">
        <v>0</v>
      </c>
      <c r="U67" s="20">
        <v>0</v>
      </c>
      <c r="V67" s="23">
        <v>1</v>
      </c>
      <c r="W67" s="20">
        <v>0</v>
      </c>
      <c r="X67" s="23">
        <v>0</v>
      </c>
      <c r="Y67" s="20">
        <v>0</v>
      </c>
      <c r="Z67" s="23">
        <v>0</v>
      </c>
      <c r="AA67" s="20">
        <v>0</v>
      </c>
      <c r="AB67" s="23">
        <v>0</v>
      </c>
      <c r="AC67" s="20">
        <v>0</v>
      </c>
      <c r="AD67" s="23">
        <v>0</v>
      </c>
      <c r="AE67" s="20">
        <v>0</v>
      </c>
      <c r="AF67" s="23">
        <v>1</v>
      </c>
      <c r="AG67" s="20">
        <v>2</v>
      </c>
      <c r="AH67" s="20">
        <v>0</v>
      </c>
      <c r="AI67" s="20">
        <v>22</v>
      </c>
      <c r="AJ67" s="20"/>
      <c r="AK67" s="20">
        <f t="shared" si="4"/>
        <v>2</v>
      </c>
      <c r="AL67" s="20">
        <f t="shared" si="5"/>
        <v>2</v>
      </c>
      <c r="AM67" s="20">
        <f t="shared" si="6"/>
        <v>2</v>
      </c>
      <c r="AN67" s="20">
        <f t="shared" si="7"/>
        <v>2</v>
      </c>
      <c r="AO67" s="20">
        <f t="shared" si="8"/>
        <v>0</v>
      </c>
      <c r="AP67"/>
      <c r="AZ67"/>
      <c r="BA67"/>
      <c r="BB67"/>
      <c r="BC67"/>
      <c r="BD67"/>
      <c r="BE67"/>
    </row>
    <row r="68" spans="1:57" x14ac:dyDescent="0.25">
      <c r="A68" s="31" t="s">
        <v>625</v>
      </c>
      <c r="B68" s="20">
        <v>17</v>
      </c>
      <c r="C68" s="21">
        <v>0</v>
      </c>
      <c r="D68" s="22">
        <v>0</v>
      </c>
      <c r="E68" s="21">
        <v>0</v>
      </c>
      <c r="F68" s="22">
        <v>0</v>
      </c>
      <c r="G68" s="21">
        <v>0</v>
      </c>
      <c r="H68" s="22">
        <v>0</v>
      </c>
      <c r="I68" s="21">
        <v>0</v>
      </c>
      <c r="J68" s="22">
        <v>0</v>
      </c>
      <c r="K68" s="21">
        <v>0</v>
      </c>
      <c r="L68" s="22">
        <v>0</v>
      </c>
      <c r="M68" s="20">
        <v>0</v>
      </c>
      <c r="N68" s="23">
        <v>0</v>
      </c>
      <c r="O68" s="20">
        <v>0</v>
      </c>
      <c r="P68" s="23">
        <v>0</v>
      </c>
      <c r="Q68" s="20">
        <v>0</v>
      </c>
      <c r="R68" s="23">
        <v>0</v>
      </c>
      <c r="S68" s="20">
        <v>1</v>
      </c>
      <c r="T68" s="23">
        <v>0</v>
      </c>
      <c r="U68" s="20">
        <v>0</v>
      </c>
      <c r="V68" s="23">
        <v>0</v>
      </c>
      <c r="W68" s="20">
        <v>1</v>
      </c>
      <c r="X68" s="23">
        <v>0</v>
      </c>
      <c r="Y68" s="20">
        <v>0</v>
      </c>
      <c r="Z68" s="23">
        <v>0</v>
      </c>
      <c r="AA68" s="20">
        <v>1</v>
      </c>
      <c r="AB68" s="23">
        <v>0</v>
      </c>
      <c r="AC68" s="20">
        <v>1</v>
      </c>
      <c r="AD68" s="23">
        <v>0</v>
      </c>
      <c r="AE68" s="20">
        <v>0</v>
      </c>
      <c r="AF68" s="23">
        <v>0</v>
      </c>
      <c r="AG68" s="20">
        <v>1</v>
      </c>
      <c r="AH68" s="20">
        <v>0</v>
      </c>
      <c r="AI68" s="20">
        <v>22</v>
      </c>
      <c r="AJ68" s="20"/>
      <c r="AK68" s="20">
        <f t="shared" si="4"/>
        <v>2</v>
      </c>
      <c r="AL68" s="20">
        <f t="shared" si="5"/>
        <v>2</v>
      </c>
      <c r="AM68" s="20">
        <f t="shared" si="6"/>
        <v>2</v>
      </c>
      <c r="AN68" s="20">
        <f t="shared" si="7"/>
        <v>1</v>
      </c>
      <c r="AO68" s="20">
        <f t="shared" si="8"/>
        <v>1</v>
      </c>
      <c r="AP68"/>
      <c r="AZ68"/>
      <c r="BA68"/>
      <c r="BB68"/>
      <c r="BC68"/>
      <c r="BD68"/>
      <c r="BE68"/>
    </row>
    <row r="69" spans="1:57" ht="17.25" thickBot="1" x14ac:dyDescent="0.3">
      <c r="A69" s="24" t="s">
        <v>626</v>
      </c>
      <c r="B69" s="25">
        <v>13</v>
      </c>
      <c r="C69" s="26">
        <v>0</v>
      </c>
      <c r="D69" s="27">
        <v>0</v>
      </c>
      <c r="E69" s="26">
        <v>0</v>
      </c>
      <c r="F69" s="27">
        <v>0</v>
      </c>
      <c r="G69" s="26">
        <v>1</v>
      </c>
      <c r="H69" s="27">
        <v>0</v>
      </c>
      <c r="I69" s="26">
        <v>1</v>
      </c>
      <c r="J69" s="27">
        <v>0</v>
      </c>
      <c r="K69" s="26">
        <v>1</v>
      </c>
      <c r="L69" s="27">
        <v>0</v>
      </c>
      <c r="M69" s="25">
        <v>2</v>
      </c>
      <c r="N69" s="28">
        <v>0</v>
      </c>
      <c r="O69" s="25">
        <v>0</v>
      </c>
      <c r="P69" s="28">
        <v>0</v>
      </c>
      <c r="Q69" s="25">
        <v>0</v>
      </c>
      <c r="R69" s="28">
        <v>0</v>
      </c>
      <c r="S69" s="25">
        <v>0</v>
      </c>
      <c r="T69" s="28">
        <v>0</v>
      </c>
      <c r="U69" s="25">
        <v>0</v>
      </c>
      <c r="V69" s="28">
        <v>0</v>
      </c>
      <c r="W69" s="25">
        <v>0</v>
      </c>
      <c r="X69" s="28">
        <v>0</v>
      </c>
      <c r="Y69" s="25">
        <v>0</v>
      </c>
      <c r="Z69" s="28">
        <v>0</v>
      </c>
      <c r="AA69" s="25">
        <v>0</v>
      </c>
      <c r="AB69" s="28">
        <v>0</v>
      </c>
      <c r="AC69" s="25">
        <v>0</v>
      </c>
      <c r="AD69" s="28">
        <v>0</v>
      </c>
      <c r="AE69" s="25">
        <v>0</v>
      </c>
      <c r="AF69" s="28">
        <v>0</v>
      </c>
      <c r="AG69" s="25">
        <v>2</v>
      </c>
      <c r="AH69" s="25">
        <v>0</v>
      </c>
      <c r="AI69" s="20">
        <v>20</v>
      </c>
      <c r="AJ69" s="20"/>
      <c r="AK69" s="20">
        <f t="shared" si="4"/>
        <v>1</v>
      </c>
      <c r="AL69" s="20">
        <f t="shared" si="5"/>
        <v>1</v>
      </c>
      <c r="AM69" s="20">
        <f t="shared" si="6"/>
        <v>1</v>
      </c>
      <c r="AN69" s="20">
        <f t="shared" si="7"/>
        <v>2</v>
      </c>
      <c r="AO69" s="20">
        <f t="shared" si="8"/>
        <v>2</v>
      </c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</row>
    <row r="70" spans="1:57" ht="17.25" thickTop="1" x14ac:dyDescent="0.25">
      <c r="A70" s="31" t="s">
        <v>627</v>
      </c>
      <c r="B70" s="20">
        <v>13</v>
      </c>
      <c r="C70" s="21">
        <v>0</v>
      </c>
      <c r="D70" s="22">
        <v>0</v>
      </c>
      <c r="E70" s="21">
        <v>0</v>
      </c>
      <c r="F70" s="22">
        <v>0</v>
      </c>
      <c r="G70" s="21">
        <v>1</v>
      </c>
      <c r="H70" s="22">
        <v>0</v>
      </c>
      <c r="I70" s="21">
        <v>1</v>
      </c>
      <c r="J70" s="22">
        <v>0</v>
      </c>
      <c r="K70" s="21">
        <v>1</v>
      </c>
      <c r="L70" s="22">
        <v>0</v>
      </c>
      <c r="M70" s="20">
        <v>0</v>
      </c>
      <c r="N70" s="23">
        <v>0</v>
      </c>
      <c r="O70" s="20">
        <v>0</v>
      </c>
      <c r="P70" s="23">
        <v>0</v>
      </c>
      <c r="Q70" s="20">
        <v>0</v>
      </c>
      <c r="R70" s="23">
        <v>0</v>
      </c>
      <c r="S70" s="20">
        <v>1</v>
      </c>
      <c r="T70" s="23">
        <v>0</v>
      </c>
      <c r="U70" s="20">
        <v>0</v>
      </c>
      <c r="V70" s="23">
        <v>0</v>
      </c>
      <c r="W70" s="20">
        <v>0</v>
      </c>
      <c r="X70" s="23">
        <v>0</v>
      </c>
      <c r="Y70" s="20">
        <v>1</v>
      </c>
      <c r="Z70" s="23">
        <v>0</v>
      </c>
      <c r="AA70" s="20">
        <v>0</v>
      </c>
      <c r="AB70" s="23">
        <v>0</v>
      </c>
      <c r="AC70" s="20">
        <v>0</v>
      </c>
      <c r="AD70" s="23">
        <v>0</v>
      </c>
      <c r="AE70" s="20">
        <v>0</v>
      </c>
      <c r="AF70" s="23">
        <v>0</v>
      </c>
      <c r="AG70" s="20">
        <v>2</v>
      </c>
      <c r="AH70" s="20">
        <v>0</v>
      </c>
      <c r="AI70" s="20">
        <v>20</v>
      </c>
      <c r="AJ70" s="20"/>
      <c r="AK70" s="20">
        <f t="shared" si="4"/>
        <v>3</v>
      </c>
      <c r="AL70" s="20">
        <f t="shared" ref="AL70:AL101" si="9">SUM(I70:J70,Q70:R70,W70:X70,AA70:AB70,AE70:AF70)</f>
        <v>1</v>
      </c>
      <c r="AM70" s="20">
        <f t="shared" ref="AM70:AM101" si="10">SUM(G70:H70,O70:P70,U70:V70,AA70:AD70)</f>
        <v>1</v>
      </c>
      <c r="AN70" s="20">
        <f t="shared" ref="AN70:AN101" si="11">SUM(E70:F70,M70:N70,U70:Z70)</f>
        <v>1</v>
      </c>
      <c r="AO70" s="20">
        <f t="shared" ref="AO70:AO101" si="12">SUM(C70:D70,M70:T70)</f>
        <v>1</v>
      </c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</row>
    <row r="71" spans="1:57" x14ac:dyDescent="0.25">
      <c r="A71" s="31" t="s">
        <v>628</v>
      </c>
      <c r="B71" s="20">
        <v>9</v>
      </c>
      <c r="C71" s="21">
        <v>0</v>
      </c>
      <c r="D71" s="22">
        <v>0</v>
      </c>
      <c r="E71" s="21">
        <v>1</v>
      </c>
      <c r="F71" s="22">
        <v>0</v>
      </c>
      <c r="G71" s="21">
        <v>1</v>
      </c>
      <c r="H71" s="22">
        <v>0</v>
      </c>
      <c r="I71" s="21">
        <v>2</v>
      </c>
      <c r="J71" s="22">
        <v>0</v>
      </c>
      <c r="K71" s="21">
        <v>2</v>
      </c>
      <c r="L71" s="22">
        <v>0</v>
      </c>
      <c r="M71" s="20">
        <v>0</v>
      </c>
      <c r="N71" s="23">
        <v>0</v>
      </c>
      <c r="O71" s="20">
        <v>0</v>
      </c>
      <c r="P71" s="23">
        <v>0</v>
      </c>
      <c r="Q71" s="20">
        <v>0</v>
      </c>
      <c r="R71" s="23">
        <v>0</v>
      </c>
      <c r="S71" s="20">
        <v>0</v>
      </c>
      <c r="T71" s="23">
        <v>0</v>
      </c>
      <c r="U71" s="20">
        <v>0</v>
      </c>
      <c r="V71" s="23">
        <v>0</v>
      </c>
      <c r="W71" s="20">
        <v>0</v>
      </c>
      <c r="X71" s="23">
        <v>0</v>
      </c>
      <c r="Y71" s="20">
        <v>0</v>
      </c>
      <c r="Z71" s="23">
        <v>0</v>
      </c>
      <c r="AA71" s="20">
        <v>0</v>
      </c>
      <c r="AB71" s="23">
        <v>0</v>
      </c>
      <c r="AC71" s="20">
        <v>0</v>
      </c>
      <c r="AD71" s="23">
        <v>0</v>
      </c>
      <c r="AE71" s="20">
        <v>0</v>
      </c>
      <c r="AF71" s="23">
        <v>0</v>
      </c>
      <c r="AG71" s="20">
        <v>3</v>
      </c>
      <c r="AH71" s="20">
        <v>0</v>
      </c>
      <c r="AI71" s="20">
        <v>18</v>
      </c>
      <c r="AJ71" s="20"/>
      <c r="AK71" s="20">
        <f t="shared" si="4"/>
        <v>2</v>
      </c>
      <c r="AL71" s="20">
        <f t="shared" si="9"/>
        <v>2</v>
      </c>
      <c r="AM71" s="20">
        <f t="shared" si="10"/>
        <v>1</v>
      </c>
      <c r="AN71" s="20">
        <f t="shared" si="11"/>
        <v>1</v>
      </c>
      <c r="AO71" s="20">
        <f t="shared" si="12"/>
        <v>0</v>
      </c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</row>
    <row r="72" spans="1:57" x14ac:dyDescent="0.25">
      <c r="A72" s="31" t="s">
        <v>629</v>
      </c>
      <c r="B72" s="20">
        <v>13</v>
      </c>
      <c r="C72" s="21">
        <v>0</v>
      </c>
      <c r="D72" s="22">
        <v>0</v>
      </c>
      <c r="E72" s="21">
        <v>0</v>
      </c>
      <c r="F72" s="22">
        <v>0</v>
      </c>
      <c r="G72" s="21">
        <v>1</v>
      </c>
      <c r="H72" s="22">
        <v>0</v>
      </c>
      <c r="I72" s="21">
        <v>1</v>
      </c>
      <c r="J72" s="22">
        <v>0</v>
      </c>
      <c r="K72" s="21">
        <v>1</v>
      </c>
      <c r="L72" s="22">
        <v>0</v>
      </c>
      <c r="M72" s="20">
        <v>0</v>
      </c>
      <c r="N72" s="23">
        <v>0</v>
      </c>
      <c r="O72" s="20">
        <v>0</v>
      </c>
      <c r="P72" s="23">
        <v>0</v>
      </c>
      <c r="Q72" s="20">
        <v>0</v>
      </c>
      <c r="R72" s="23">
        <v>0</v>
      </c>
      <c r="S72" s="20">
        <v>1</v>
      </c>
      <c r="T72" s="23">
        <v>0</v>
      </c>
      <c r="U72" s="20">
        <v>0</v>
      </c>
      <c r="V72" s="23">
        <v>0</v>
      </c>
      <c r="W72" s="20">
        <v>1</v>
      </c>
      <c r="X72" s="23">
        <v>0</v>
      </c>
      <c r="Y72" s="20">
        <v>0</v>
      </c>
      <c r="Z72" s="23">
        <v>0</v>
      </c>
      <c r="AA72" s="20">
        <v>0</v>
      </c>
      <c r="AB72" s="23">
        <v>0</v>
      </c>
      <c r="AC72" s="20">
        <v>0</v>
      </c>
      <c r="AD72" s="23">
        <v>0</v>
      </c>
      <c r="AE72" s="20">
        <v>0</v>
      </c>
      <c r="AF72" s="23">
        <v>0</v>
      </c>
      <c r="AG72" s="20">
        <v>2</v>
      </c>
      <c r="AH72" s="20">
        <v>0</v>
      </c>
      <c r="AI72" s="20">
        <v>20</v>
      </c>
      <c r="AJ72" s="20"/>
      <c r="AK72" s="20">
        <f t="shared" si="4"/>
        <v>2</v>
      </c>
      <c r="AL72" s="20">
        <f t="shared" si="9"/>
        <v>2</v>
      </c>
      <c r="AM72" s="20">
        <f t="shared" si="10"/>
        <v>1</v>
      </c>
      <c r="AN72" s="20">
        <f t="shared" si="11"/>
        <v>1</v>
      </c>
      <c r="AO72" s="20">
        <f t="shared" si="12"/>
        <v>1</v>
      </c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</row>
    <row r="73" spans="1:57" x14ac:dyDescent="0.25">
      <c r="A73" s="31" t="s">
        <v>630</v>
      </c>
      <c r="B73" s="20">
        <v>18</v>
      </c>
      <c r="C73" s="21">
        <v>0</v>
      </c>
      <c r="D73" s="22">
        <v>0</v>
      </c>
      <c r="E73" s="21">
        <v>1</v>
      </c>
      <c r="F73" s="22">
        <v>0</v>
      </c>
      <c r="G73" s="21">
        <v>1</v>
      </c>
      <c r="H73" s="22">
        <v>0</v>
      </c>
      <c r="I73" s="21">
        <v>1</v>
      </c>
      <c r="J73" s="22">
        <v>0</v>
      </c>
      <c r="K73" s="21">
        <v>1</v>
      </c>
      <c r="L73" s="22">
        <v>0</v>
      </c>
      <c r="M73" s="20">
        <v>0</v>
      </c>
      <c r="N73" s="23">
        <v>0</v>
      </c>
      <c r="O73" s="20">
        <v>0</v>
      </c>
      <c r="P73" s="23">
        <v>0</v>
      </c>
      <c r="Q73" s="20">
        <v>0</v>
      </c>
      <c r="R73" s="23">
        <v>0</v>
      </c>
      <c r="S73" s="20">
        <v>1</v>
      </c>
      <c r="T73" s="23">
        <v>0</v>
      </c>
      <c r="U73" s="20">
        <v>0</v>
      </c>
      <c r="V73" s="23">
        <v>1</v>
      </c>
      <c r="W73" s="20">
        <v>0</v>
      </c>
      <c r="X73" s="23">
        <v>0</v>
      </c>
      <c r="Y73" s="20">
        <v>0</v>
      </c>
      <c r="Z73" s="23">
        <v>0</v>
      </c>
      <c r="AA73" s="20">
        <v>0</v>
      </c>
      <c r="AB73" s="23">
        <v>0</v>
      </c>
      <c r="AC73" s="20">
        <v>0</v>
      </c>
      <c r="AD73" s="23">
        <v>0</v>
      </c>
      <c r="AE73" s="20">
        <v>0</v>
      </c>
      <c r="AF73" s="23">
        <v>1</v>
      </c>
      <c r="AG73" s="20">
        <v>2</v>
      </c>
      <c r="AH73" s="20">
        <v>0</v>
      </c>
      <c r="AI73" s="20">
        <v>27</v>
      </c>
      <c r="AJ73" s="20"/>
      <c r="AK73" s="20">
        <f t="shared" si="4"/>
        <v>3</v>
      </c>
      <c r="AL73" s="20">
        <f t="shared" si="9"/>
        <v>2</v>
      </c>
      <c r="AM73" s="20">
        <f t="shared" si="10"/>
        <v>2</v>
      </c>
      <c r="AN73" s="20">
        <f t="shared" si="11"/>
        <v>2</v>
      </c>
      <c r="AO73" s="20">
        <f t="shared" si="12"/>
        <v>1</v>
      </c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</row>
    <row r="74" spans="1:57" ht="17.25" thickBot="1" x14ac:dyDescent="0.3">
      <c r="A74" s="24" t="s">
        <v>631</v>
      </c>
      <c r="B74" s="25">
        <v>17</v>
      </c>
      <c r="C74" s="26">
        <v>0</v>
      </c>
      <c r="D74" s="27">
        <v>0</v>
      </c>
      <c r="E74" s="26">
        <v>0</v>
      </c>
      <c r="F74" s="27">
        <v>0</v>
      </c>
      <c r="G74" s="26">
        <v>1</v>
      </c>
      <c r="H74" s="27">
        <v>0</v>
      </c>
      <c r="I74" s="26">
        <v>1</v>
      </c>
      <c r="J74" s="27">
        <v>0</v>
      </c>
      <c r="K74" s="26">
        <v>1</v>
      </c>
      <c r="L74" s="27">
        <v>0</v>
      </c>
      <c r="M74" s="25">
        <v>2</v>
      </c>
      <c r="N74" s="28">
        <v>0</v>
      </c>
      <c r="O74" s="25">
        <v>0</v>
      </c>
      <c r="P74" s="28">
        <v>0</v>
      </c>
      <c r="Q74" s="25">
        <v>0</v>
      </c>
      <c r="R74" s="28">
        <v>0</v>
      </c>
      <c r="S74" s="25">
        <v>0</v>
      </c>
      <c r="T74" s="28">
        <v>0</v>
      </c>
      <c r="U74" s="25">
        <v>0</v>
      </c>
      <c r="V74" s="28">
        <v>0</v>
      </c>
      <c r="W74" s="25">
        <v>0</v>
      </c>
      <c r="X74" s="28">
        <v>0</v>
      </c>
      <c r="Y74" s="25">
        <v>1</v>
      </c>
      <c r="Z74" s="28">
        <v>0</v>
      </c>
      <c r="AA74" s="25">
        <v>0</v>
      </c>
      <c r="AB74" s="28">
        <v>0</v>
      </c>
      <c r="AC74" s="25">
        <v>0</v>
      </c>
      <c r="AD74" s="28">
        <v>0</v>
      </c>
      <c r="AE74" s="25">
        <v>0</v>
      </c>
      <c r="AF74" s="28">
        <v>0</v>
      </c>
      <c r="AG74" s="25">
        <v>2</v>
      </c>
      <c r="AH74" s="25">
        <v>0</v>
      </c>
      <c r="AI74" s="20">
        <v>25</v>
      </c>
      <c r="AJ74" s="20"/>
      <c r="AK74" s="20">
        <f t="shared" ref="AK74:AK137" si="13">SUM(K74:L74,S74:T74,Y74:Z74,AC74:AF74)</f>
        <v>2</v>
      </c>
      <c r="AL74" s="20">
        <f t="shared" si="9"/>
        <v>1</v>
      </c>
      <c r="AM74" s="20">
        <f t="shared" si="10"/>
        <v>1</v>
      </c>
      <c r="AN74" s="20">
        <f t="shared" si="11"/>
        <v>3</v>
      </c>
      <c r="AO74" s="20">
        <f t="shared" si="12"/>
        <v>2</v>
      </c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</row>
    <row r="75" spans="1:57" ht="17.25" thickTop="1" x14ac:dyDescent="0.25">
      <c r="A75" s="31" t="s">
        <v>632</v>
      </c>
      <c r="B75" s="20">
        <v>21</v>
      </c>
      <c r="C75" s="21">
        <v>0</v>
      </c>
      <c r="D75" s="22">
        <v>0</v>
      </c>
      <c r="E75" s="21">
        <v>0</v>
      </c>
      <c r="F75" s="22">
        <v>0</v>
      </c>
      <c r="G75" s="21">
        <v>0</v>
      </c>
      <c r="H75" s="22">
        <v>0</v>
      </c>
      <c r="I75" s="21">
        <v>0</v>
      </c>
      <c r="J75" s="22">
        <v>0</v>
      </c>
      <c r="K75" s="21">
        <v>0</v>
      </c>
      <c r="L75" s="22">
        <v>0</v>
      </c>
      <c r="M75" s="20">
        <v>0</v>
      </c>
      <c r="N75" s="23">
        <v>0</v>
      </c>
      <c r="O75" s="20">
        <v>0</v>
      </c>
      <c r="P75" s="23">
        <v>0</v>
      </c>
      <c r="Q75" s="20">
        <v>1</v>
      </c>
      <c r="R75" s="23">
        <v>0</v>
      </c>
      <c r="S75" s="20">
        <v>1</v>
      </c>
      <c r="T75" s="23">
        <v>0</v>
      </c>
      <c r="U75" s="20">
        <v>1</v>
      </c>
      <c r="V75" s="23">
        <v>0</v>
      </c>
      <c r="W75" s="20">
        <v>0</v>
      </c>
      <c r="X75" s="23">
        <v>0</v>
      </c>
      <c r="Y75" s="20">
        <v>1</v>
      </c>
      <c r="Z75" s="23">
        <v>0</v>
      </c>
      <c r="AA75" s="20">
        <v>1</v>
      </c>
      <c r="AB75" s="23">
        <v>0</v>
      </c>
      <c r="AC75" s="20">
        <v>0</v>
      </c>
      <c r="AD75" s="23">
        <v>0</v>
      </c>
      <c r="AE75" s="20">
        <v>0</v>
      </c>
      <c r="AF75" s="23">
        <v>0</v>
      </c>
      <c r="AG75" s="20">
        <v>1</v>
      </c>
      <c r="AH75" s="20">
        <v>0</v>
      </c>
      <c r="AI75" s="20">
        <v>27</v>
      </c>
      <c r="AJ75" s="20"/>
      <c r="AK75" s="20">
        <f t="shared" si="13"/>
        <v>2</v>
      </c>
      <c r="AL75" s="20">
        <f t="shared" si="9"/>
        <v>2</v>
      </c>
      <c r="AM75" s="20">
        <f t="shared" si="10"/>
        <v>2</v>
      </c>
      <c r="AN75" s="20">
        <f t="shared" si="11"/>
        <v>2</v>
      </c>
      <c r="AO75" s="20">
        <f t="shared" si="12"/>
        <v>2</v>
      </c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</row>
    <row r="76" spans="1:57" x14ac:dyDescent="0.25">
      <c r="A76" s="31" t="s">
        <v>633</v>
      </c>
      <c r="B76" s="20">
        <v>13</v>
      </c>
      <c r="C76" s="21">
        <v>0</v>
      </c>
      <c r="D76" s="22">
        <v>0</v>
      </c>
      <c r="E76" s="21">
        <v>1</v>
      </c>
      <c r="F76" s="22">
        <v>0</v>
      </c>
      <c r="G76" s="21">
        <v>1</v>
      </c>
      <c r="H76" s="22">
        <v>0</v>
      </c>
      <c r="I76" s="21">
        <v>2</v>
      </c>
      <c r="J76" s="22">
        <v>0</v>
      </c>
      <c r="K76" s="21">
        <v>2</v>
      </c>
      <c r="L76" s="22">
        <v>0</v>
      </c>
      <c r="M76" s="20">
        <v>0</v>
      </c>
      <c r="N76" s="23">
        <v>0</v>
      </c>
      <c r="O76" s="20">
        <v>0</v>
      </c>
      <c r="P76" s="23">
        <v>0</v>
      </c>
      <c r="Q76" s="20">
        <v>0</v>
      </c>
      <c r="R76" s="23">
        <v>0</v>
      </c>
      <c r="S76" s="20">
        <v>1</v>
      </c>
      <c r="T76" s="23">
        <v>0</v>
      </c>
      <c r="U76" s="20">
        <v>0</v>
      </c>
      <c r="V76" s="23">
        <v>0</v>
      </c>
      <c r="W76" s="20">
        <v>0</v>
      </c>
      <c r="X76" s="23">
        <v>0</v>
      </c>
      <c r="Y76" s="20">
        <v>0</v>
      </c>
      <c r="Z76" s="23">
        <v>0</v>
      </c>
      <c r="AA76" s="20">
        <v>0</v>
      </c>
      <c r="AB76" s="23">
        <v>0</v>
      </c>
      <c r="AC76" s="20">
        <v>0</v>
      </c>
      <c r="AD76" s="23">
        <v>0</v>
      </c>
      <c r="AE76" s="20">
        <v>0</v>
      </c>
      <c r="AF76" s="23">
        <v>0</v>
      </c>
      <c r="AG76" s="20">
        <v>3</v>
      </c>
      <c r="AH76" s="20">
        <v>0</v>
      </c>
      <c r="AI76" s="20">
        <v>23</v>
      </c>
      <c r="AJ76" s="20"/>
      <c r="AK76" s="20">
        <f t="shared" si="13"/>
        <v>3</v>
      </c>
      <c r="AL76" s="20">
        <f t="shared" si="9"/>
        <v>2</v>
      </c>
      <c r="AM76" s="20">
        <f t="shared" si="10"/>
        <v>1</v>
      </c>
      <c r="AN76" s="20">
        <f t="shared" si="11"/>
        <v>1</v>
      </c>
      <c r="AO76" s="20">
        <f t="shared" si="12"/>
        <v>1</v>
      </c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</row>
    <row r="77" spans="1:57" x14ac:dyDescent="0.25">
      <c r="A77" s="31" t="s">
        <v>634</v>
      </c>
      <c r="B77" s="20">
        <v>17</v>
      </c>
      <c r="C77" s="21">
        <v>1</v>
      </c>
      <c r="D77" s="22">
        <v>0</v>
      </c>
      <c r="E77" s="21">
        <v>1</v>
      </c>
      <c r="F77" s="22">
        <v>0</v>
      </c>
      <c r="G77" s="21">
        <v>1</v>
      </c>
      <c r="H77" s="22">
        <v>0</v>
      </c>
      <c r="I77" s="21">
        <v>1</v>
      </c>
      <c r="J77" s="22">
        <v>0</v>
      </c>
      <c r="K77" s="21">
        <v>2</v>
      </c>
      <c r="L77" s="22">
        <v>0</v>
      </c>
      <c r="M77" s="20">
        <v>0</v>
      </c>
      <c r="N77" s="23">
        <v>0</v>
      </c>
      <c r="O77" s="20">
        <v>0</v>
      </c>
      <c r="P77" s="23">
        <v>0</v>
      </c>
      <c r="Q77" s="20">
        <v>1</v>
      </c>
      <c r="R77" s="23">
        <v>0</v>
      </c>
      <c r="S77" s="20">
        <v>0</v>
      </c>
      <c r="T77" s="23">
        <v>0</v>
      </c>
      <c r="U77" s="20">
        <v>1</v>
      </c>
      <c r="V77" s="23">
        <v>0</v>
      </c>
      <c r="W77" s="20">
        <v>0</v>
      </c>
      <c r="X77" s="23">
        <v>0</v>
      </c>
      <c r="Y77" s="20">
        <v>0</v>
      </c>
      <c r="Z77" s="23">
        <v>0</v>
      </c>
      <c r="AA77" s="20">
        <v>0</v>
      </c>
      <c r="AB77" s="23">
        <v>0</v>
      </c>
      <c r="AC77" s="20">
        <v>0</v>
      </c>
      <c r="AD77" s="23">
        <v>0</v>
      </c>
      <c r="AE77" s="20">
        <v>0</v>
      </c>
      <c r="AF77" s="23">
        <v>0</v>
      </c>
      <c r="AG77" s="20">
        <v>3</v>
      </c>
      <c r="AH77" s="20">
        <v>0</v>
      </c>
      <c r="AI77" s="20">
        <v>28</v>
      </c>
      <c r="AJ77" s="20"/>
      <c r="AK77" s="20">
        <f t="shared" si="13"/>
        <v>2</v>
      </c>
      <c r="AL77" s="20">
        <f t="shared" si="9"/>
        <v>2</v>
      </c>
      <c r="AM77" s="20">
        <f t="shared" si="10"/>
        <v>2</v>
      </c>
      <c r="AN77" s="20">
        <f t="shared" si="11"/>
        <v>2</v>
      </c>
      <c r="AO77" s="20">
        <f t="shared" si="12"/>
        <v>2</v>
      </c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</row>
    <row r="78" spans="1:57" x14ac:dyDescent="0.25">
      <c r="A78" s="31" t="s">
        <v>635</v>
      </c>
      <c r="B78" s="20">
        <v>6</v>
      </c>
      <c r="C78" s="21">
        <v>0</v>
      </c>
      <c r="D78" s="22">
        <v>0</v>
      </c>
      <c r="E78" s="21">
        <v>1</v>
      </c>
      <c r="F78" s="22">
        <v>0</v>
      </c>
      <c r="G78" s="21">
        <v>1</v>
      </c>
      <c r="H78" s="22">
        <v>0</v>
      </c>
      <c r="I78" s="21">
        <v>1</v>
      </c>
      <c r="J78" s="22">
        <v>0</v>
      </c>
      <c r="K78" s="21">
        <v>1</v>
      </c>
      <c r="L78" s="22">
        <v>0</v>
      </c>
      <c r="M78" s="20">
        <v>0</v>
      </c>
      <c r="N78" s="23">
        <v>0</v>
      </c>
      <c r="O78" s="20">
        <v>0</v>
      </c>
      <c r="P78" s="23">
        <v>0</v>
      </c>
      <c r="Q78" s="20">
        <v>0</v>
      </c>
      <c r="R78" s="23">
        <v>0</v>
      </c>
      <c r="S78" s="20">
        <v>0</v>
      </c>
      <c r="T78" s="23">
        <v>0</v>
      </c>
      <c r="U78" s="20">
        <v>0</v>
      </c>
      <c r="V78" s="23">
        <v>0</v>
      </c>
      <c r="W78" s="20">
        <v>0</v>
      </c>
      <c r="X78" s="23">
        <v>0</v>
      </c>
      <c r="Y78" s="20">
        <v>0</v>
      </c>
      <c r="Z78" s="23">
        <v>0</v>
      </c>
      <c r="AA78" s="20">
        <v>0</v>
      </c>
      <c r="AB78" s="23">
        <v>0</v>
      </c>
      <c r="AC78" s="20">
        <v>0</v>
      </c>
      <c r="AD78" s="23">
        <v>0</v>
      </c>
      <c r="AE78" s="20">
        <v>0</v>
      </c>
      <c r="AF78" s="23">
        <v>0</v>
      </c>
      <c r="AG78" s="20">
        <v>2</v>
      </c>
      <c r="AH78" s="20">
        <v>0</v>
      </c>
      <c r="AI78" s="20">
        <v>12</v>
      </c>
      <c r="AJ78" s="20"/>
      <c r="AK78" s="20">
        <f t="shared" si="13"/>
        <v>1</v>
      </c>
      <c r="AL78" s="20">
        <f t="shared" si="9"/>
        <v>1</v>
      </c>
      <c r="AM78" s="20">
        <f t="shared" si="10"/>
        <v>1</v>
      </c>
      <c r="AN78" s="20">
        <f t="shared" si="11"/>
        <v>1</v>
      </c>
      <c r="AO78" s="20">
        <f t="shared" si="12"/>
        <v>0</v>
      </c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</row>
    <row r="79" spans="1:57" ht="17.25" thickBot="1" x14ac:dyDescent="0.3">
      <c r="A79" s="24" t="s">
        <v>636</v>
      </c>
      <c r="B79" s="25">
        <v>14</v>
      </c>
      <c r="C79" s="26">
        <v>0</v>
      </c>
      <c r="D79" s="27">
        <v>0</v>
      </c>
      <c r="E79" s="26">
        <v>1</v>
      </c>
      <c r="F79" s="27">
        <v>0</v>
      </c>
      <c r="G79" s="26">
        <v>1</v>
      </c>
      <c r="H79" s="27">
        <v>0</v>
      </c>
      <c r="I79" s="26">
        <v>1</v>
      </c>
      <c r="J79" s="27">
        <v>0</v>
      </c>
      <c r="K79" s="26">
        <v>1</v>
      </c>
      <c r="L79" s="27">
        <v>0</v>
      </c>
      <c r="M79" s="25">
        <v>0</v>
      </c>
      <c r="N79" s="28">
        <v>0</v>
      </c>
      <c r="O79" s="25">
        <v>0</v>
      </c>
      <c r="P79" s="28">
        <v>0</v>
      </c>
      <c r="Q79" s="25">
        <v>0</v>
      </c>
      <c r="R79" s="28">
        <v>0</v>
      </c>
      <c r="S79" s="25">
        <v>1</v>
      </c>
      <c r="T79" s="28">
        <v>0</v>
      </c>
      <c r="U79" s="25">
        <v>0</v>
      </c>
      <c r="V79" s="28">
        <v>0</v>
      </c>
      <c r="W79" s="25">
        <v>0</v>
      </c>
      <c r="X79" s="28">
        <v>0</v>
      </c>
      <c r="Y79" s="25">
        <v>0</v>
      </c>
      <c r="Z79" s="28">
        <v>1</v>
      </c>
      <c r="AA79" s="25">
        <v>0</v>
      </c>
      <c r="AB79" s="28">
        <v>0</v>
      </c>
      <c r="AC79" s="25">
        <v>0</v>
      </c>
      <c r="AD79" s="28">
        <v>0</v>
      </c>
      <c r="AE79" s="25">
        <v>0</v>
      </c>
      <c r="AF79" s="28">
        <v>0</v>
      </c>
      <c r="AG79" s="25">
        <v>2</v>
      </c>
      <c r="AH79" s="25">
        <v>0</v>
      </c>
      <c r="AI79" s="20">
        <v>22</v>
      </c>
      <c r="AJ79" s="20"/>
      <c r="AK79" s="20">
        <f t="shared" si="13"/>
        <v>3</v>
      </c>
      <c r="AL79" s="20">
        <f t="shared" si="9"/>
        <v>1</v>
      </c>
      <c r="AM79" s="20">
        <f t="shared" si="10"/>
        <v>1</v>
      </c>
      <c r="AN79" s="20">
        <f t="shared" si="11"/>
        <v>2</v>
      </c>
      <c r="AO79" s="20">
        <f t="shared" si="12"/>
        <v>1</v>
      </c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</row>
    <row r="80" spans="1:57" ht="17.25" thickTop="1" x14ac:dyDescent="0.25">
      <c r="A80" s="31" t="s">
        <v>637</v>
      </c>
      <c r="B80" s="20">
        <v>22</v>
      </c>
      <c r="C80" s="21">
        <v>1</v>
      </c>
      <c r="D80" s="22">
        <v>0</v>
      </c>
      <c r="E80" s="21">
        <v>1</v>
      </c>
      <c r="F80" s="22">
        <v>0</v>
      </c>
      <c r="G80" s="21">
        <v>0</v>
      </c>
      <c r="H80" s="22">
        <v>0</v>
      </c>
      <c r="I80" s="21">
        <v>1</v>
      </c>
      <c r="J80" s="22">
        <v>0</v>
      </c>
      <c r="K80" s="21">
        <v>1</v>
      </c>
      <c r="L80" s="22">
        <v>0</v>
      </c>
      <c r="M80" s="20">
        <v>0</v>
      </c>
      <c r="N80" s="23">
        <v>1</v>
      </c>
      <c r="O80" s="20">
        <v>0</v>
      </c>
      <c r="P80" s="23">
        <v>0</v>
      </c>
      <c r="Q80" s="20">
        <v>0</v>
      </c>
      <c r="R80" s="23">
        <v>0</v>
      </c>
      <c r="S80" s="20">
        <v>0</v>
      </c>
      <c r="T80" s="23">
        <v>0</v>
      </c>
      <c r="U80" s="20">
        <v>0</v>
      </c>
      <c r="V80" s="23">
        <v>0</v>
      </c>
      <c r="W80" s="20">
        <v>0</v>
      </c>
      <c r="X80" s="23">
        <v>0</v>
      </c>
      <c r="Y80" s="20">
        <v>0</v>
      </c>
      <c r="Z80" s="23">
        <v>0</v>
      </c>
      <c r="AA80" s="20">
        <v>1</v>
      </c>
      <c r="AB80" s="23">
        <v>0</v>
      </c>
      <c r="AC80" s="20">
        <v>1</v>
      </c>
      <c r="AD80" s="23">
        <v>0</v>
      </c>
      <c r="AE80" s="20">
        <v>0</v>
      </c>
      <c r="AF80" s="23">
        <v>1</v>
      </c>
      <c r="AG80" s="20">
        <v>2</v>
      </c>
      <c r="AH80" s="20">
        <v>0</v>
      </c>
      <c r="AI80" s="20">
        <v>32</v>
      </c>
      <c r="AJ80" s="20"/>
      <c r="AK80" s="20">
        <f t="shared" si="13"/>
        <v>3</v>
      </c>
      <c r="AL80" s="20">
        <f t="shared" si="9"/>
        <v>3</v>
      </c>
      <c r="AM80" s="20">
        <f t="shared" si="10"/>
        <v>2</v>
      </c>
      <c r="AN80" s="20">
        <f t="shared" si="11"/>
        <v>2</v>
      </c>
      <c r="AO80" s="20">
        <f t="shared" si="12"/>
        <v>2</v>
      </c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</row>
    <row r="81" spans="1:57" x14ac:dyDescent="0.25">
      <c r="A81" s="31" t="s">
        <v>638</v>
      </c>
      <c r="B81" s="20">
        <v>21</v>
      </c>
      <c r="C81" s="21">
        <v>0</v>
      </c>
      <c r="D81" s="22">
        <v>0</v>
      </c>
      <c r="E81" s="21">
        <v>0</v>
      </c>
      <c r="F81" s="22">
        <v>0</v>
      </c>
      <c r="G81" s="21">
        <v>1</v>
      </c>
      <c r="H81" s="22">
        <v>0</v>
      </c>
      <c r="I81" s="21">
        <v>1</v>
      </c>
      <c r="J81" s="22">
        <v>0</v>
      </c>
      <c r="K81" s="21">
        <v>1</v>
      </c>
      <c r="L81" s="22">
        <v>0</v>
      </c>
      <c r="M81" s="20">
        <v>2</v>
      </c>
      <c r="N81" s="23">
        <v>0</v>
      </c>
      <c r="O81" s="20">
        <v>0</v>
      </c>
      <c r="P81" s="23">
        <v>0</v>
      </c>
      <c r="Q81" s="20">
        <v>1</v>
      </c>
      <c r="R81" s="23">
        <v>0</v>
      </c>
      <c r="S81" s="20">
        <v>0</v>
      </c>
      <c r="T81" s="23">
        <v>0</v>
      </c>
      <c r="U81" s="20">
        <v>0</v>
      </c>
      <c r="V81" s="23">
        <v>0</v>
      </c>
      <c r="W81" s="20">
        <v>0</v>
      </c>
      <c r="X81" s="23">
        <v>0</v>
      </c>
      <c r="Y81" s="20">
        <v>1</v>
      </c>
      <c r="Z81" s="23">
        <v>0</v>
      </c>
      <c r="AA81" s="20">
        <v>0</v>
      </c>
      <c r="AB81" s="23">
        <v>0</v>
      </c>
      <c r="AC81" s="20">
        <v>0</v>
      </c>
      <c r="AD81" s="23">
        <v>0</v>
      </c>
      <c r="AE81" s="20">
        <v>0</v>
      </c>
      <c r="AF81" s="23">
        <v>0</v>
      </c>
      <c r="AG81" s="20">
        <v>2</v>
      </c>
      <c r="AH81" s="20">
        <v>0</v>
      </c>
      <c r="AI81" s="20">
        <v>30</v>
      </c>
      <c r="AJ81" s="20"/>
      <c r="AK81" s="20">
        <f t="shared" si="13"/>
        <v>2</v>
      </c>
      <c r="AL81" s="20">
        <f t="shared" si="9"/>
        <v>2</v>
      </c>
      <c r="AM81" s="20">
        <f t="shared" si="10"/>
        <v>1</v>
      </c>
      <c r="AN81" s="20">
        <f t="shared" si="11"/>
        <v>3</v>
      </c>
      <c r="AO81" s="20">
        <f t="shared" si="12"/>
        <v>3</v>
      </c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</row>
    <row r="82" spans="1:57" x14ac:dyDescent="0.25">
      <c r="A82" s="31" t="s">
        <v>639</v>
      </c>
      <c r="B82" s="20">
        <v>13</v>
      </c>
      <c r="C82" s="21">
        <v>1</v>
      </c>
      <c r="D82" s="22">
        <v>0</v>
      </c>
      <c r="E82" s="21">
        <v>1</v>
      </c>
      <c r="F82" s="22">
        <v>0</v>
      </c>
      <c r="G82" s="21">
        <v>1</v>
      </c>
      <c r="H82" s="22">
        <v>0</v>
      </c>
      <c r="I82" s="21">
        <v>3</v>
      </c>
      <c r="J82" s="22">
        <v>0</v>
      </c>
      <c r="K82" s="21">
        <v>3</v>
      </c>
      <c r="L82" s="22">
        <v>0</v>
      </c>
      <c r="M82" s="20">
        <v>0</v>
      </c>
      <c r="N82" s="23">
        <v>0</v>
      </c>
      <c r="O82" s="20">
        <v>0</v>
      </c>
      <c r="P82" s="23">
        <v>0</v>
      </c>
      <c r="Q82" s="20">
        <v>0</v>
      </c>
      <c r="R82" s="23">
        <v>0</v>
      </c>
      <c r="S82" s="20">
        <v>0</v>
      </c>
      <c r="T82" s="23">
        <v>0</v>
      </c>
      <c r="U82" s="20">
        <v>0</v>
      </c>
      <c r="V82" s="23">
        <v>0</v>
      </c>
      <c r="W82" s="20">
        <v>0</v>
      </c>
      <c r="X82" s="23">
        <v>0</v>
      </c>
      <c r="Y82" s="20">
        <v>0</v>
      </c>
      <c r="Z82" s="23">
        <v>0</v>
      </c>
      <c r="AA82" s="20">
        <v>0</v>
      </c>
      <c r="AB82" s="23">
        <v>0</v>
      </c>
      <c r="AC82" s="20">
        <v>0</v>
      </c>
      <c r="AD82" s="23">
        <v>0</v>
      </c>
      <c r="AE82" s="20">
        <v>0</v>
      </c>
      <c r="AF82" s="23">
        <v>0</v>
      </c>
      <c r="AG82" s="20">
        <v>4</v>
      </c>
      <c r="AH82" s="20">
        <v>0</v>
      </c>
      <c r="AI82" s="20">
        <v>26</v>
      </c>
      <c r="AJ82" s="20"/>
      <c r="AK82" s="20">
        <f t="shared" si="13"/>
        <v>3</v>
      </c>
      <c r="AL82" s="20">
        <f t="shared" si="9"/>
        <v>3</v>
      </c>
      <c r="AM82" s="20">
        <f t="shared" si="10"/>
        <v>1</v>
      </c>
      <c r="AN82" s="20">
        <f t="shared" si="11"/>
        <v>1</v>
      </c>
      <c r="AO82" s="20">
        <f t="shared" si="12"/>
        <v>1</v>
      </c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</row>
    <row r="83" spans="1:57" x14ac:dyDescent="0.25">
      <c r="A83" s="31" t="s">
        <v>640</v>
      </c>
      <c r="B83" s="20">
        <v>10</v>
      </c>
      <c r="C83" s="21">
        <v>0</v>
      </c>
      <c r="D83" s="22">
        <v>0</v>
      </c>
      <c r="E83" s="21">
        <v>1</v>
      </c>
      <c r="F83" s="22">
        <v>0</v>
      </c>
      <c r="G83" s="21">
        <v>1</v>
      </c>
      <c r="H83" s="22">
        <v>0</v>
      </c>
      <c r="I83" s="21">
        <v>1</v>
      </c>
      <c r="J83" s="22">
        <v>0</v>
      </c>
      <c r="K83" s="21">
        <v>1</v>
      </c>
      <c r="L83" s="22">
        <v>0</v>
      </c>
      <c r="M83" s="20">
        <v>0</v>
      </c>
      <c r="N83" s="23">
        <v>0</v>
      </c>
      <c r="O83" s="20">
        <v>0</v>
      </c>
      <c r="P83" s="23">
        <v>0</v>
      </c>
      <c r="Q83" s="20">
        <v>0</v>
      </c>
      <c r="R83" s="23">
        <v>0</v>
      </c>
      <c r="S83" s="20">
        <v>1</v>
      </c>
      <c r="T83" s="23">
        <v>0</v>
      </c>
      <c r="U83" s="20">
        <v>0</v>
      </c>
      <c r="V83" s="23">
        <v>0</v>
      </c>
      <c r="W83" s="20">
        <v>0</v>
      </c>
      <c r="X83" s="23">
        <v>0</v>
      </c>
      <c r="Y83" s="20">
        <v>0</v>
      </c>
      <c r="Z83" s="23">
        <v>0</v>
      </c>
      <c r="AA83" s="20">
        <v>0</v>
      </c>
      <c r="AB83" s="23">
        <v>0</v>
      </c>
      <c r="AC83" s="20">
        <v>0</v>
      </c>
      <c r="AD83" s="23">
        <v>0</v>
      </c>
      <c r="AE83" s="20">
        <v>0</v>
      </c>
      <c r="AF83" s="23">
        <v>0</v>
      </c>
      <c r="AG83" s="20">
        <v>2</v>
      </c>
      <c r="AH83" s="20">
        <v>0</v>
      </c>
      <c r="AI83" s="20">
        <v>17</v>
      </c>
      <c r="AJ83" s="20"/>
      <c r="AK83" s="20">
        <f t="shared" si="13"/>
        <v>2</v>
      </c>
      <c r="AL83" s="20">
        <f t="shared" si="9"/>
        <v>1</v>
      </c>
      <c r="AM83" s="20">
        <f t="shared" si="10"/>
        <v>1</v>
      </c>
      <c r="AN83" s="20">
        <f t="shared" si="11"/>
        <v>1</v>
      </c>
      <c r="AO83" s="20">
        <f t="shared" si="12"/>
        <v>1</v>
      </c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</row>
    <row r="84" spans="1:57" ht="17.25" thickBot="1" x14ac:dyDescent="0.3">
      <c r="A84" s="24" t="s">
        <v>641</v>
      </c>
      <c r="B84" s="25">
        <v>18</v>
      </c>
      <c r="C84" s="26">
        <v>1</v>
      </c>
      <c r="D84" s="27">
        <v>0</v>
      </c>
      <c r="E84" s="26">
        <v>1</v>
      </c>
      <c r="F84" s="27">
        <v>0</v>
      </c>
      <c r="G84" s="26">
        <v>1</v>
      </c>
      <c r="H84" s="27">
        <v>0</v>
      </c>
      <c r="I84" s="26">
        <v>2</v>
      </c>
      <c r="J84" s="27">
        <v>0</v>
      </c>
      <c r="K84" s="26">
        <v>2</v>
      </c>
      <c r="L84" s="27">
        <v>0</v>
      </c>
      <c r="M84" s="25">
        <v>0</v>
      </c>
      <c r="N84" s="28">
        <v>0</v>
      </c>
      <c r="O84" s="25">
        <v>0</v>
      </c>
      <c r="P84" s="28">
        <v>0</v>
      </c>
      <c r="Q84" s="25">
        <v>0</v>
      </c>
      <c r="R84" s="28">
        <v>0</v>
      </c>
      <c r="S84" s="25">
        <v>0</v>
      </c>
      <c r="T84" s="28">
        <v>0</v>
      </c>
      <c r="U84" s="25">
        <v>1</v>
      </c>
      <c r="V84" s="28">
        <v>0</v>
      </c>
      <c r="W84" s="25">
        <v>0</v>
      </c>
      <c r="X84" s="28">
        <v>1</v>
      </c>
      <c r="Y84" s="25">
        <v>0</v>
      </c>
      <c r="Z84" s="28">
        <v>0</v>
      </c>
      <c r="AA84" s="25">
        <v>0</v>
      </c>
      <c r="AB84" s="28">
        <v>0</v>
      </c>
      <c r="AC84" s="25">
        <v>0</v>
      </c>
      <c r="AD84" s="28">
        <v>0</v>
      </c>
      <c r="AE84" s="25">
        <v>0</v>
      </c>
      <c r="AF84" s="28">
        <v>0</v>
      </c>
      <c r="AG84" s="25">
        <v>3</v>
      </c>
      <c r="AH84" s="25">
        <v>0</v>
      </c>
      <c r="AI84" s="20">
        <v>30</v>
      </c>
      <c r="AJ84" s="20"/>
      <c r="AK84" s="20">
        <f t="shared" si="13"/>
        <v>2</v>
      </c>
      <c r="AL84" s="20">
        <f t="shared" si="9"/>
        <v>3</v>
      </c>
      <c r="AM84" s="20">
        <f t="shared" si="10"/>
        <v>2</v>
      </c>
      <c r="AN84" s="20">
        <f t="shared" si="11"/>
        <v>3</v>
      </c>
      <c r="AO84" s="20">
        <f t="shared" si="12"/>
        <v>1</v>
      </c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</row>
    <row r="85" spans="1:57" ht="17.25" thickTop="1" x14ac:dyDescent="0.25">
      <c r="A85" s="31" t="s">
        <v>642</v>
      </c>
      <c r="B85" s="20">
        <v>18</v>
      </c>
      <c r="C85" s="21">
        <v>0</v>
      </c>
      <c r="D85" s="22">
        <v>0</v>
      </c>
      <c r="E85" s="21">
        <v>1</v>
      </c>
      <c r="F85" s="22">
        <v>0</v>
      </c>
      <c r="G85" s="21">
        <v>1</v>
      </c>
      <c r="H85" s="22">
        <v>0</v>
      </c>
      <c r="I85" s="21">
        <v>1</v>
      </c>
      <c r="J85" s="22">
        <v>0</v>
      </c>
      <c r="K85" s="21">
        <v>1</v>
      </c>
      <c r="L85" s="22">
        <v>0</v>
      </c>
      <c r="M85" s="20">
        <v>0</v>
      </c>
      <c r="N85" s="23">
        <v>0</v>
      </c>
      <c r="O85" s="20">
        <v>0</v>
      </c>
      <c r="P85" s="23">
        <v>0</v>
      </c>
      <c r="Q85" s="20">
        <v>1</v>
      </c>
      <c r="R85" s="23">
        <v>0</v>
      </c>
      <c r="S85" s="20">
        <v>1</v>
      </c>
      <c r="T85" s="23">
        <v>0</v>
      </c>
      <c r="U85" s="20">
        <v>0</v>
      </c>
      <c r="V85" s="23">
        <v>0</v>
      </c>
      <c r="W85" s="20">
        <v>0</v>
      </c>
      <c r="X85" s="23">
        <v>0</v>
      </c>
      <c r="Y85" s="20">
        <v>0</v>
      </c>
      <c r="Z85" s="23">
        <v>0</v>
      </c>
      <c r="AA85" s="20">
        <v>0</v>
      </c>
      <c r="AB85" s="23">
        <v>0</v>
      </c>
      <c r="AC85" s="20">
        <v>0</v>
      </c>
      <c r="AD85" s="23">
        <v>0</v>
      </c>
      <c r="AE85" s="20">
        <v>0</v>
      </c>
      <c r="AF85" s="23">
        <v>1</v>
      </c>
      <c r="AG85" s="20">
        <v>2</v>
      </c>
      <c r="AH85" s="20">
        <v>0</v>
      </c>
      <c r="AI85" s="20">
        <v>27</v>
      </c>
      <c r="AJ85" s="20"/>
      <c r="AK85" s="20">
        <f t="shared" si="13"/>
        <v>3</v>
      </c>
      <c r="AL85" s="20">
        <f t="shared" si="9"/>
        <v>3</v>
      </c>
      <c r="AM85" s="20">
        <f t="shared" si="10"/>
        <v>1</v>
      </c>
      <c r="AN85" s="20">
        <f t="shared" si="11"/>
        <v>1</v>
      </c>
      <c r="AO85" s="20">
        <f t="shared" si="12"/>
        <v>2</v>
      </c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</row>
    <row r="86" spans="1:57" x14ac:dyDescent="0.25">
      <c r="A86" s="31" t="s">
        <v>643</v>
      </c>
      <c r="B86" s="20">
        <v>14</v>
      </c>
      <c r="C86" s="21">
        <v>0</v>
      </c>
      <c r="D86" s="22">
        <v>0</v>
      </c>
      <c r="E86" s="21">
        <v>1</v>
      </c>
      <c r="F86" s="22">
        <v>0</v>
      </c>
      <c r="G86" s="21">
        <v>1</v>
      </c>
      <c r="H86" s="22">
        <v>0</v>
      </c>
      <c r="I86" s="21">
        <v>1</v>
      </c>
      <c r="J86" s="22">
        <v>0</v>
      </c>
      <c r="K86" s="21">
        <v>1</v>
      </c>
      <c r="L86" s="22">
        <v>0</v>
      </c>
      <c r="M86" s="20">
        <v>0</v>
      </c>
      <c r="N86" s="23">
        <v>0</v>
      </c>
      <c r="O86" s="20">
        <v>0</v>
      </c>
      <c r="P86" s="23">
        <v>0</v>
      </c>
      <c r="Q86" s="20">
        <v>1</v>
      </c>
      <c r="R86" s="23">
        <v>0</v>
      </c>
      <c r="S86" s="20">
        <v>1</v>
      </c>
      <c r="T86" s="23">
        <v>0</v>
      </c>
      <c r="U86" s="20">
        <v>0</v>
      </c>
      <c r="V86" s="23">
        <v>0</v>
      </c>
      <c r="W86" s="20">
        <v>0</v>
      </c>
      <c r="X86" s="23">
        <v>0</v>
      </c>
      <c r="Y86" s="20">
        <v>0</v>
      </c>
      <c r="Z86" s="23">
        <v>0</v>
      </c>
      <c r="AA86" s="20">
        <v>0</v>
      </c>
      <c r="AB86" s="23">
        <v>0</v>
      </c>
      <c r="AC86" s="20">
        <v>0</v>
      </c>
      <c r="AD86" s="23">
        <v>0</v>
      </c>
      <c r="AE86" s="20">
        <v>0</v>
      </c>
      <c r="AF86" s="23">
        <v>0</v>
      </c>
      <c r="AG86" s="20">
        <v>2</v>
      </c>
      <c r="AH86" s="20">
        <v>0</v>
      </c>
      <c r="AI86" s="20">
        <v>22</v>
      </c>
      <c r="AJ86" s="20"/>
      <c r="AK86" s="20">
        <f t="shared" si="13"/>
        <v>2</v>
      </c>
      <c r="AL86" s="20">
        <f t="shared" si="9"/>
        <v>2</v>
      </c>
      <c r="AM86" s="20">
        <f t="shared" si="10"/>
        <v>1</v>
      </c>
      <c r="AN86" s="20">
        <f t="shared" si="11"/>
        <v>1</v>
      </c>
      <c r="AO86" s="20">
        <f t="shared" si="12"/>
        <v>2</v>
      </c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</row>
    <row r="87" spans="1:57" x14ac:dyDescent="0.25">
      <c r="A87" s="31" t="s">
        <v>644</v>
      </c>
      <c r="B87" s="20">
        <v>15</v>
      </c>
      <c r="C87" s="21">
        <v>1</v>
      </c>
      <c r="D87" s="22">
        <v>0</v>
      </c>
      <c r="E87" s="21">
        <v>1</v>
      </c>
      <c r="F87" s="22">
        <v>0</v>
      </c>
      <c r="G87" s="21">
        <v>1</v>
      </c>
      <c r="H87" s="22">
        <v>0</v>
      </c>
      <c r="I87" s="21">
        <v>1</v>
      </c>
      <c r="J87" s="22">
        <v>0</v>
      </c>
      <c r="K87" s="21">
        <v>1</v>
      </c>
      <c r="L87" s="22">
        <v>0</v>
      </c>
      <c r="M87" s="20">
        <v>0</v>
      </c>
      <c r="N87" s="23">
        <v>1</v>
      </c>
      <c r="O87" s="20">
        <v>0</v>
      </c>
      <c r="P87" s="23">
        <v>0</v>
      </c>
      <c r="Q87" s="20">
        <v>0</v>
      </c>
      <c r="R87" s="23">
        <v>0</v>
      </c>
      <c r="S87" s="20">
        <v>0</v>
      </c>
      <c r="T87" s="23">
        <v>0</v>
      </c>
      <c r="U87" s="20">
        <v>0</v>
      </c>
      <c r="V87" s="23">
        <v>0</v>
      </c>
      <c r="W87" s="20">
        <v>0</v>
      </c>
      <c r="X87" s="23">
        <v>0</v>
      </c>
      <c r="Y87" s="20">
        <v>0</v>
      </c>
      <c r="Z87" s="23">
        <v>0</v>
      </c>
      <c r="AA87" s="20">
        <v>0</v>
      </c>
      <c r="AB87" s="23">
        <v>1</v>
      </c>
      <c r="AC87" s="20">
        <v>0</v>
      </c>
      <c r="AD87" s="23">
        <v>0</v>
      </c>
      <c r="AE87" s="20">
        <v>0</v>
      </c>
      <c r="AF87" s="23">
        <v>0</v>
      </c>
      <c r="AG87" s="20">
        <v>2</v>
      </c>
      <c r="AH87" s="20">
        <v>0</v>
      </c>
      <c r="AI87" s="20">
        <v>24</v>
      </c>
      <c r="AJ87" s="20"/>
      <c r="AK87" s="20">
        <f t="shared" si="13"/>
        <v>1</v>
      </c>
      <c r="AL87" s="20">
        <f t="shared" si="9"/>
        <v>2</v>
      </c>
      <c r="AM87" s="20">
        <f t="shared" si="10"/>
        <v>2</v>
      </c>
      <c r="AN87" s="20">
        <f t="shared" si="11"/>
        <v>2</v>
      </c>
      <c r="AO87" s="20">
        <f t="shared" si="12"/>
        <v>2</v>
      </c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</row>
    <row r="88" spans="1:57" x14ac:dyDescent="0.25">
      <c r="A88" s="31" t="s">
        <v>645</v>
      </c>
      <c r="B88" s="20">
        <v>11</v>
      </c>
      <c r="C88" s="21">
        <v>1</v>
      </c>
      <c r="D88" s="22">
        <v>0</v>
      </c>
      <c r="E88" s="21">
        <v>1</v>
      </c>
      <c r="F88" s="22">
        <v>0</v>
      </c>
      <c r="G88" s="21">
        <v>2</v>
      </c>
      <c r="H88" s="22">
        <v>0</v>
      </c>
      <c r="I88" s="21">
        <v>2</v>
      </c>
      <c r="J88" s="22">
        <v>0</v>
      </c>
      <c r="K88" s="21">
        <v>2</v>
      </c>
      <c r="L88" s="22">
        <v>0</v>
      </c>
      <c r="M88" s="20">
        <v>0</v>
      </c>
      <c r="N88" s="23">
        <v>0</v>
      </c>
      <c r="O88" s="20">
        <v>0</v>
      </c>
      <c r="P88" s="23">
        <v>0</v>
      </c>
      <c r="Q88" s="20">
        <v>0</v>
      </c>
      <c r="R88" s="23">
        <v>0</v>
      </c>
      <c r="S88" s="20">
        <v>0</v>
      </c>
      <c r="T88" s="23">
        <v>0</v>
      </c>
      <c r="U88" s="20">
        <v>0</v>
      </c>
      <c r="V88" s="23">
        <v>0</v>
      </c>
      <c r="W88" s="20">
        <v>0</v>
      </c>
      <c r="X88" s="23">
        <v>0</v>
      </c>
      <c r="Y88" s="20">
        <v>0</v>
      </c>
      <c r="Z88" s="23">
        <v>0</v>
      </c>
      <c r="AA88" s="20">
        <v>0</v>
      </c>
      <c r="AB88" s="23">
        <v>0</v>
      </c>
      <c r="AC88" s="20">
        <v>0</v>
      </c>
      <c r="AD88" s="23">
        <v>0</v>
      </c>
      <c r="AE88" s="20">
        <v>0</v>
      </c>
      <c r="AF88" s="23">
        <v>0</v>
      </c>
      <c r="AG88" s="20">
        <v>3</v>
      </c>
      <c r="AH88" s="20">
        <v>0</v>
      </c>
      <c r="AI88" s="20">
        <v>22</v>
      </c>
      <c r="AJ88" s="20"/>
      <c r="AK88" s="20">
        <f t="shared" si="13"/>
        <v>2</v>
      </c>
      <c r="AL88" s="20">
        <f t="shared" si="9"/>
        <v>2</v>
      </c>
      <c r="AM88" s="20">
        <f t="shared" si="10"/>
        <v>2</v>
      </c>
      <c r="AN88" s="20">
        <f t="shared" si="11"/>
        <v>1</v>
      </c>
      <c r="AO88" s="20">
        <f t="shared" si="12"/>
        <v>1</v>
      </c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</row>
    <row r="89" spans="1:57" ht="17.25" thickBot="1" x14ac:dyDescent="0.3">
      <c r="A89" s="24" t="s">
        <v>646</v>
      </c>
      <c r="B89" s="25">
        <v>7</v>
      </c>
      <c r="C89" s="26">
        <v>1</v>
      </c>
      <c r="D89" s="27">
        <v>0</v>
      </c>
      <c r="E89" s="26">
        <v>1</v>
      </c>
      <c r="F89" s="27">
        <v>0</v>
      </c>
      <c r="G89" s="26">
        <v>1</v>
      </c>
      <c r="H89" s="27">
        <v>0</v>
      </c>
      <c r="I89" s="26">
        <v>1</v>
      </c>
      <c r="J89" s="27">
        <v>0</v>
      </c>
      <c r="K89" s="26">
        <v>1</v>
      </c>
      <c r="L89" s="27">
        <v>0</v>
      </c>
      <c r="M89" s="25">
        <v>0</v>
      </c>
      <c r="N89" s="28">
        <v>0</v>
      </c>
      <c r="O89" s="25">
        <v>0</v>
      </c>
      <c r="P89" s="28">
        <v>0</v>
      </c>
      <c r="Q89" s="25">
        <v>0</v>
      </c>
      <c r="R89" s="28">
        <v>0</v>
      </c>
      <c r="S89" s="25">
        <v>0</v>
      </c>
      <c r="T89" s="28">
        <v>0</v>
      </c>
      <c r="U89" s="25">
        <v>0</v>
      </c>
      <c r="V89" s="28">
        <v>0</v>
      </c>
      <c r="W89" s="25">
        <v>0</v>
      </c>
      <c r="X89" s="28">
        <v>0</v>
      </c>
      <c r="Y89" s="25">
        <v>0</v>
      </c>
      <c r="Z89" s="28">
        <v>0</v>
      </c>
      <c r="AA89" s="25">
        <v>0</v>
      </c>
      <c r="AB89" s="28">
        <v>0</v>
      </c>
      <c r="AC89" s="25">
        <v>0</v>
      </c>
      <c r="AD89" s="28">
        <v>0</v>
      </c>
      <c r="AE89" s="25">
        <v>0</v>
      </c>
      <c r="AF89" s="28">
        <v>0</v>
      </c>
      <c r="AG89" s="25">
        <v>2</v>
      </c>
      <c r="AH89" s="25">
        <v>0</v>
      </c>
      <c r="AI89" s="20">
        <v>14</v>
      </c>
      <c r="AJ89" s="20"/>
      <c r="AK89" s="20">
        <f t="shared" si="13"/>
        <v>1</v>
      </c>
      <c r="AL89" s="20">
        <f t="shared" si="9"/>
        <v>1</v>
      </c>
      <c r="AM89" s="20">
        <f t="shared" si="10"/>
        <v>1</v>
      </c>
      <c r="AN89" s="20">
        <f t="shared" si="11"/>
        <v>1</v>
      </c>
      <c r="AO89" s="20">
        <f t="shared" si="12"/>
        <v>1</v>
      </c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</row>
    <row r="90" spans="1:57" ht="17.25" thickTop="1" x14ac:dyDescent="0.25">
      <c r="A90" s="31" t="s">
        <v>647</v>
      </c>
      <c r="B90" s="20">
        <v>15</v>
      </c>
      <c r="C90" s="21">
        <v>0</v>
      </c>
      <c r="D90" s="22">
        <v>0</v>
      </c>
      <c r="E90" s="21">
        <v>0</v>
      </c>
      <c r="F90" s="22">
        <v>0</v>
      </c>
      <c r="G90" s="21">
        <v>1</v>
      </c>
      <c r="H90" s="22">
        <v>0</v>
      </c>
      <c r="I90" s="21">
        <v>2</v>
      </c>
      <c r="J90" s="22">
        <v>0</v>
      </c>
      <c r="K90" s="21">
        <v>3</v>
      </c>
      <c r="L90" s="22">
        <v>0</v>
      </c>
      <c r="M90" s="20">
        <v>1</v>
      </c>
      <c r="N90" s="23">
        <v>0</v>
      </c>
      <c r="O90" s="20">
        <v>0</v>
      </c>
      <c r="P90" s="23">
        <v>0</v>
      </c>
      <c r="Q90" s="20">
        <v>0</v>
      </c>
      <c r="R90" s="23">
        <v>0</v>
      </c>
      <c r="S90" s="20">
        <v>0</v>
      </c>
      <c r="T90" s="23">
        <v>0</v>
      </c>
      <c r="U90" s="20">
        <v>0</v>
      </c>
      <c r="V90" s="23">
        <v>0</v>
      </c>
      <c r="W90" s="20">
        <v>0</v>
      </c>
      <c r="X90" s="23">
        <v>0</v>
      </c>
      <c r="Y90" s="20">
        <v>0</v>
      </c>
      <c r="Z90" s="23">
        <v>0</v>
      </c>
      <c r="AA90" s="20">
        <v>0</v>
      </c>
      <c r="AB90" s="23">
        <v>0</v>
      </c>
      <c r="AC90" s="20">
        <v>0</v>
      </c>
      <c r="AD90" s="23">
        <v>0</v>
      </c>
      <c r="AE90" s="20">
        <v>0</v>
      </c>
      <c r="AF90" s="23">
        <v>0</v>
      </c>
      <c r="AG90" s="20">
        <v>5</v>
      </c>
      <c r="AH90" s="20">
        <v>0</v>
      </c>
      <c r="AI90" s="20">
        <v>27</v>
      </c>
      <c r="AJ90" s="20"/>
      <c r="AK90" s="20">
        <f t="shared" si="13"/>
        <v>3</v>
      </c>
      <c r="AL90" s="20">
        <f t="shared" si="9"/>
        <v>2</v>
      </c>
      <c r="AM90" s="20">
        <f t="shared" si="10"/>
        <v>1</v>
      </c>
      <c r="AN90" s="20">
        <f t="shared" si="11"/>
        <v>1</v>
      </c>
      <c r="AO90" s="20">
        <f t="shared" si="12"/>
        <v>1</v>
      </c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</row>
    <row r="91" spans="1:57" x14ac:dyDescent="0.25">
      <c r="A91" s="31" t="s">
        <v>648</v>
      </c>
      <c r="B91" s="20">
        <v>13</v>
      </c>
      <c r="C91" s="21">
        <v>1</v>
      </c>
      <c r="D91" s="22">
        <v>0</v>
      </c>
      <c r="E91" s="21">
        <v>0</v>
      </c>
      <c r="F91" s="22">
        <v>0</v>
      </c>
      <c r="G91" s="21">
        <v>0</v>
      </c>
      <c r="H91" s="22">
        <v>0</v>
      </c>
      <c r="I91" s="21">
        <v>2</v>
      </c>
      <c r="J91" s="22">
        <v>0</v>
      </c>
      <c r="K91" s="21">
        <v>2</v>
      </c>
      <c r="L91" s="22">
        <v>0</v>
      </c>
      <c r="M91" s="20">
        <v>0</v>
      </c>
      <c r="N91" s="23">
        <v>0</v>
      </c>
      <c r="O91" s="20">
        <v>0</v>
      </c>
      <c r="P91" s="23">
        <v>0</v>
      </c>
      <c r="Q91" s="20">
        <v>0</v>
      </c>
      <c r="R91" s="23">
        <v>0</v>
      </c>
      <c r="S91" s="20">
        <v>0</v>
      </c>
      <c r="T91" s="23">
        <v>0</v>
      </c>
      <c r="U91" s="20">
        <v>1</v>
      </c>
      <c r="V91" s="23">
        <v>0</v>
      </c>
      <c r="W91" s="20">
        <v>0</v>
      </c>
      <c r="X91" s="23">
        <v>0</v>
      </c>
      <c r="Y91" s="20">
        <v>0</v>
      </c>
      <c r="Z91" s="23">
        <v>0</v>
      </c>
      <c r="AA91" s="20">
        <v>0</v>
      </c>
      <c r="AB91" s="23">
        <v>0</v>
      </c>
      <c r="AC91" s="20">
        <v>0</v>
      </c>
      <c r="AD91" s="23">
        <v>0</v>
      </c>
      <c r="AE91" s="20">
        <v>0</v>
      </c>
      <c r="AF91" s="23">
        <v>0</v>
      </c>
      <c r="AG91" s="20">
        <v>4</v>
      </c>
      <c r="AH91" s="20">
        <v>0</v>
      </c>
      <c r="AI91" s="20">
        <v>23</v>
      </c>
      <c r="AJ91" s="20"/>
      <c r="AK91" s="20">
        <f t="shared" si="13"/>
        <v>2</v>
      </c>
      <c r="AL91" s="20">
        <f t="shared" si="9"/>
        <v>2</v>
      </c>
      <c r="AM91" s="20">
        <f t="shared" si="10"/>
        <v>1</v>
      </c>
      <c r="AN91" s="20">
        <f t="shared" si="11"/>
        <v>1</v>
      </c>
      <c r="AO91" s="20">
        <f t="shared" si="12"/>
        <v>1</v>
      </c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</row>
    <row r="92" spans="1:57" x14ac:dyDescent="0.25">
      <c r="A92" s="31" t="s">
        <v>649</v>
      </c>
      <c r="B92" s="20">
        <v>16</v>
      </c>
      <c r="C92" s="21">
        <v>0</v>
      </c>
      <c r="D92" s="22">
        <v>0</v>
      </c>
      <c r="E92" s="21">
        <v>0</v>
      </c>
      <c r="F92" s="22">
        <v>0</v>
      </c>
      <c r="G92" s="21">
        <v>2</v>
      </c>
      <c r="H92" s="22">
        <v>0</v>
      </c>
      <c r="I92" s="21">
        <v>2</v>
      </c>
      <c r="J92" s="22">
        <v>0</v>
      </c>
      <c r="K92" s="21">
        <v>3</v>
      </c>
      <c r="L92" s="22">
        <v>0</v>
      </c>
      <c r="M92" s="20">
        <v>1</v>
      </c>
      <c r="N92" s="23">
        <v>0</v>
      </c>
      <c r="O92" s="20">
        <v>0</v>
      </c>
      <c r="P92" s="23">
        <v>0</v>
      </c>
      <c r="Q92" s="20">
        <v>0</v>
      </c>
      <c r="R92" s="23">
        <v>0</v>
      </c>
      <c r="S92" s="20">
        <v>0</v>
      </c>
      <c r="T92" s="23">
        <v>0</v>
      </c>
      <c r="U92" s="20">
        <v>0</v>
      </c>
      <c r="V92" s="23">
        <v>0</v>
      </c>
      <c r="W92" s="20">
        <v>0</v>
      </c>
      <c r="X92" s="23">
        <v>0</v>
      </c>
      <c r="Y92" s="20">
        <v>0</v>
      </c>
      <c r="Z92" s="23">
        <v>0</v>
      </c>
      <c r="AA92" s="20">
        <v>0</v>
      </c>
      <c r="AB92" s="23">
        <v>0</v>
      </c>
      <c r="AC92" s="20">
        <v>0</v>
      </c>
      <c r="AD92" s="23">
        <v>0</v>
      </c>
      <c r="AE92" s="20">
        <v>0</v>
      </c>
      <c r="AF92" s="23">
        <v>0</v>
      </c>
      <c r="AG92" s="20">
        <v>5</v>
      </c>
      <c r="AH92" s="20">
        <v>0</v>
      </c>
      <c r="AI92" s="20">
        <v>29</v>
      </c>
      <c r="AJ92" s="20"/>
      <c r="AK92" s="20">
        <f t="shared" si="13"/>
        <v>3</v>
      </c>
      <c r="AL92" s="20">
        <f t="shared" si="9"/>
        <v>2</v>
      </c>
      <c r="AM92" s="20">
        <f t="shared" si="10"/>
        <v>2</v>
      </c>
      <c r="AN92" s="20">
        <f t="shared" si="11"/>
        <v>1</v>
      </c>
      <c r="AO92" s="20">
        <f t="shared" si="12"/>
        <v>1</v>
      </c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</row>
    <row r="93" spans="1:57" x14ac:dyDescent="0.25">
      <c r="A93" s="31" t="s">
        <v>650</v>
      </c>
      <c r="B93" s="20">
        <v>14</v>
      </c>
      <c r="C93" s="21">
        <v>0</v>
      </c>
      <c r="D93" s="22">
        <v>0</v>
      </c>
      <c r="E93" s="21">
        <v>1</v>
      </c>
      <c r="F93" s="22">
        <v>0</v>
      </c>
      <c r="G93" s="21">
        <v>1</v>
      </c>
      <c r="H93" s="22">
        <v>0</v>
      </c>
      <c r="I93" s="21">
        <v>1</v>
      </c>
      <c r="J93" s="22">
        <v>0</v>
      </c>
      <c r="K93" s="21">
        <v>3</v>
      </c>
      <c r="L93" s="22">
        <v>0</v>
      </c>
      <c r="M93" s="20">
        <v>1</v>
      </c>
      <c r="N93" s="23">
        <v>0</v>
      </c>
      <c r="O93" s="20">
        <v>0</v>
      </c>
      <c r="P93" s="23">
        <v>0</v>
      </c>
      <c r="Q93" s="20">
        <v>0</v>
      </c>
      <c r="R93" s="23">
        <v>0</v>
      </c>
      <c r="S93" s="20">
        <v>0</v>
      </c>
      <c r="T93" s="23">
        <v>0</v>
      </c>
      <c r="U93" s="20">
        <v>0</v>
      </c>
      <c r="V93" s="23">
        <v>0</v>
      </c>
      <c r="W93" s="20">
        <v>0</v>
      </c>
      <c r="X93" s="23">
        <v>0</v>
      </c>
      <c r="Y93" s="20">
        <v>0</v>
      </c>
      <c r="Z93" s="23">
        <v>0</v>
      </c>
      <c r="AA93" s="20">
        <v>0</v>
      </c>
      <c r="AB93" s="23">
        <v>0</v>
      </c>
      <c r="AC93" s="20">
        <v>0</v>
      </c>
      <c r="AD93" s="23">
        <v>0</v>
      </c>
      <c r="AE93" s="20">
        <v>0</v>
      </c>
      <c r="AF93" s="23">
        <v>0</v>
      </c>
      <c r="AG93" s="20">
        <v>4</v>
      </c>
      <c r="AH93" s="20">
        <v>0</v>
      </c>
      <c r="AI93" s="20">
        <v>25</v>
      </c>
      <c r="AJ93" s="20"/>
      <c r="AK93" s="20">
        <f t="shared" si="13"/>
        <v>3</v>
      </c>
      <c r="AL93" s="20">
        <f t="shared" si="9"/>
        <v>1</v>
      </c>
      <c r="AM93" s="20">
        <f t="shared" si="10"/>
        <v>1</v>
      </c>
      <c r="AN93" s="20">
        <f t="shared" si="11"/>
        <v>2</v>
      </c>
      <c r="AO93" s="20">
        <f t="shared" si="12"/>
        <v>1</v>
      </c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</row>
    <row r="94" spans="1:57" ht="17.25" thickBot="1" x14ac:dyDescent="0.3">
      <c r="A94" s="24" t="s">
        <v>651</v>
      </c>
      <c r="B94" s="25">
        <v>11</v>
      </c>
      <c r="C94" s="26">
        <v>1</v>
      </c>
      <c r="D94" s="27">
        <v>0</v>
      </c>
      <c r="E94" s="26">
        <v>1</v>
      </c>
      <c r="F94" s="27">
        <v>0</v>
      </c>
      <c r="G94" s="26">
        <v>1</v>
      </c>
      <c r="H94" s="27">
        <v>0</v>
      </c>
      <c r="I94" s="26">
        <v>1</v>
      </c>
      <c r="J94" s="27">
        <v>0</v>
      </c>
      <c r="K94" s="26">
        <v>3</v>
      </c>
      <c r="L94" s="27">
        <v>0</v>
      </c>
      <c r="M94" s="25">
        <v>0</v>
      </c>
      <c r="N94" s="28">
        <v>0</v>
      </c>
      <c r="O94" s="25">
        <v>0</v>
      </c>
      <c r="P94" s="28">
        <v>0</v>
      </c>
      <c r="Q94" s="25">
        <v>0</v>
      </c>
      <c r="R94" s="28">
        <v>0</v>
      </c>
      <c r="S94" s="25">
        <v>0</v>
      </c>
      <c r="T94" s="28">
        <v>0</v>
      </c>
      <c r="U94" s="25">
        <v>0</v>
      </c>
      <c r="V94" s="28">
        <v>0</v>
      </c>
      <c r="W94" s="25">
        <v>0</v>
      </c>
      <c r="X94" s="28">
        <v>0</v>
      </c>
      <c r="Y94" s="25">
        <v>0</v>
      </c>
      <c r="Z94" s="28">
        <v>0</v>
      </c>
      <c r="AA94" s="25">
        <v>0</v>
      </c>
      <c r="AB94" s="28">
        <v>0</v>
      </c>
      <c r="AC94" s="25">
        <v>0</v>
      </c>
      <c r="AD94" s="28">
        <v>0</v>
      </c>
      <c r="AE94" s="25">
        <v>0</v>
      </c>
      <c r="AF94" s="28">
        <v>0</v>
      </c>
      <c r="AG94" s="25">
        <v>4</v>
      </c>
      <c r="AH94" s="25">
        <v>0</v>
      </c>
      <c r="AI94" s="20">
        <v>22</v>
      </c>
      <c r="AJ94" s="20"/>
      <c r="AK94" s="20">
        <f t="shared" si="13"/>
        <v>3</v>
      </c>
      <c r="AL94" s="20">
        <f t="shared" si="9"/>
        <v>1</v>
      </c>
      <c r="AM94" s="20">
        <f t="shared" si="10"/>
        <v>1</v>
      </c>
      <c r="AN94" s="20">
        <f t="shared" si="11"/>
        <v>1</v>
      </c>
      <c r="AO94" s="20">
        <f t="shared" si="12"/>
        <v>1</v>
      </c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</row>
    <row r="95" spans="1:57" ht="17.25" thickTop="1" x14ac:dyDescent="0.25">
      <c r="A95" s="31" t="s">
        <v>652</v>
      </c>
      <c r="B95" s="20">
        <v>10</v>
      </c>
      <c r="C95" s="21">
        <v>0</v>
      </c>
      <c r="D95" s="22">
        <v>0</v>
      </c>
      <c r="E95" s="21">
        <v>0</v>
      </c>
      <c r="F95" s="22">
        <v>0</v>
      </c>
      <c r="G95" s="21">
        <v>0</v>
      </c>
      <c r="H95" s="22">
        <v>0</v>
      </c>
      <c r="I95" s="21">
        <v>1</v>
      </c>
      <c r="J95" s="22">
        <v>0</v>
      </c>
      <c r="K95" s="21">
        <v>2</v>
      </c>
      <c r="L95" s="22">
        <v>0</v>
      </c>
      <c r="M95" s="20">
        <v>0</v>
      </c>
      <c r="N95" s="23">
        <v>0</v>
      </c>
      <c r="O95" s="20">
        <v>0</v>
      </c>
      <c r="P95" s="23">
        <v>0</v>
      </c>
      <c r="Q95" s="20">
        <v>0</v>
      </c>
      <c r="R95" s="23">
        <v>0</v>
      </c>
      <c r="S95" s="20">
        <v>0</v>
      </c>
      <c r="T95" s="23">
        <v>0</v>
      </c>
      <c r="U95" s="20">
        <v>1</v>
      </c>
      <c r="V95" s="23">
        <v>0</v>
      </c>
      <c r="W95" s="20">
        <v>0</v>
      </c>
      <c r="X95" s="23">
        <v>0</v>
      </c>
      <c r="Y95" s="20">
        <v>0</v>
      </c>
      <c r="Z95" s="23">
        <v>0</v>
      </c>
      <c r="AA95" s="20">
        <v>0</v>
      </c>
      <c r="AB95" s="23">
        <v>0</v>
      </c>
      <c r="AC95" s="20">
        <v>0</v>
      </c>
      <c r="AD95" s="23">
        <v>0</v>
      </c>
      <c r="AE95" s="20">
        <v>0</v>
      </c>
      <c r="AF95" s="23">
        <v>0</v>
      </c>
      <c r="AG95" s="20">
        <v>3</v>
      </c>
      <c r="AH95" s="20">
        <v>0</v>
      </c>
      <c r="AI95" s="20">
        <v>17</v>
      </c>
      <c r="AJ95" s="20"/>
      <c r="AK95" s="20">
        <f t="shared" si="13"/>
        <v>2</v>
      </c>
      <c r="AL95" s="20">
        <f t="shared" si="9"/>
        <v>1</v>
      </c>
      <c r="AM95" s="20">
        <f t="shared" si="10"/>
        <v>1</v>
      </c>
      <c r="AN95" s="20">
        <f t="shared" si="11"/>
        <v>1</v>
      </c>
      <c r="AO95" s="20">
        <f t="shared" si="12"/>
        <v>0</v>
      </c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</row>
    <row r="96" spans="1:57" x14ac:dyDescent="0.25">
      <c r="A96" s="31" t="s">
        <v>653</v>
      </c>
      <c r="B96" s="20">
        <v>15</v>
      </c>
      <c r="C96" s="21">
        <v>0</v>
      </c>
      <c r="D96" s="22">
        <v>0</v>
      </c>
      <c r="E96" s="21">
        <v>0</v>
      </c>
      <c r="F96" s="22">
        <v>0</v>
      </c>
      <c r="G96" s="21">
        <v>1</v>
      </c>
      <c r="H96" s="22">
        <v>0</v>
      </c>
      <c r="I96" s="21">
        <v>0</v>
      </c>
      <c r="J96" s="22">
        <v>0</v>
      </c>
      <c r="K96" s="21">
        <v>0</v>
      </c>
      <c r="L96" s="22">
        <v>0</v>
      </c>
      <c r="M96" s="20">
        <v>1</v>
      </c>
      <c r="N96" s="23">
        <v>0</v>
      </c>
      <c r="O96" s="20">
        <v>0</v>
      </c>
      <c r="P96" s="23">
        <v>0</v>
      </c>
      <c r="Q96" s="20">
        <v>0</v>
      </c>
      <c r="R96" s="23">
        <v>0</v>
      </c>
      <c r="S96" s="20">
        <v>0</v>
      </c>
      <c r="T96" s="23">
        <v>0</v>
      </c>
      <c r="U96" s="20">
        <v>0</v>
      </c>
      <c r="V96" s="23">
        <v>0</v>
      </c>
      <c r="W96" s="20">
        <v>0</v>
      </c>
      <c r="X96" s="23">
        <v>0</v>
      </c>
      <c r="Y96" s="20">
        <v>0</v>
      </c>
      <c r="Z96" s="23">
        <v>0</v>
      </c>
      <c r="AA96" s="20">
        <v>0</v>
      </c>
      <c r="AB96" s="23">
        <v>0</v>
      </c>
      <c r="AC96" s="20">
        <v>0</v>
      </c>
      <c r="AD96" s="23">
        <v>0</v>
      </c>
      <c r="AE96" s="20">
        <v>2</v>
      </c>
      <c r="AF96" s="23">
        <v>0</v>
      </c>
      <c r="AG96" s="20">
        <v>2</v>
      </c>
      <c r="AH96" s="20">
        <v>0</v>
      </c>
      <c r="AI96" s="20">
        <v>21</v>
      </c>
      <c r="AJ96" s="20"/>
      <c r="AK96" s="20">
        <f t="shared" si="13"/>
        <v>2</v>
      </c>
      <c r="AL96" s="20">
        <f t="shared" si="9"/>
        <v>2</v>
      </c>
      <c r="AM96" s="20">
        <f t="shared" si="10"/>
        <v>1</v>
      </c>
      <c r="AN96" s="20">
        <f t="shared" si="11"/>
        <v>1</v>
      </c>
      <c r="AO96" s="20">
        <f t="shared" si="12"/>
        <v>1</v>
      </c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</row>
    <row r="97" spans="1:57" x14ac:dyDescent="0.25">
      <c r="A97" s="31" t="s">
        <v>654</v>
      </c>
      <c r="B97" s="20">
        <v>16</v>
      </c>
      <c r="C97" s="21">
        <v>0</v>
      </c>
      <c r="D97" s="22">
        <v>0</v>
      </c>
      <c r="E97" s="21">
        <v>0</v>
      </c>
      <c r="F97" s="22">
        <v>0</v>
      </c>
      <c r="G97" s="21">
        <v>1</v>
      </c>
      <c r="H97" s="22">
        <v>0</v>
      </c>
      <c r="I97" s="21">
        <v>0</v>
      </c>
      <c r="J97" s="22">
        <v>0</v>
      </c>
      <c r="K97" s="21">
        <v>3</v>
      </c>
      <c r="L97" s="22">
        <v>0</v>
      </c>
      <c r="M97" s="20">
        <v>0</v>
      </c>
      <c r="N97" s="23">
        <v>0</v>
      </c>
      <c r="O97" s="20">
        <v>0</v>
      </c>
      <c r="P97" s="23">
        <v>0</v>
      </c>
      <c r="Q97" s="20">
        <v>1</v>
      </c>
      <c r="R97" s="23">
        <v>0</v>
      </c>
      <c r="S97" s="20">
        <v>0</v>
      </c>
      <c r="T97" s="23">
        <v>0</v>
      </c>
      <c r="U97" s="20">
        <v>0</v>
      </c>
      <c r="V97" s="23">
        <v>0</v>
      </c>
      <c r="W97" s="20">
        <v>1</v>
      </c>
      <c r="X97" s="23">
        <v>0</v>
      </c>
      <c r="Y97" s="20">
        <v>0</v>
      </c>
      <c r="Z97" s="23">
        <v>0</v>
      </c>
      <c r="AA97" s="20">
        <v>0</v>
      </c>
      <c r="AB97" s="23">
        <v>0</v>
      </c>
      <c r="AC97" s="20">
        <v>0</v>
      </c>
      <c r="AD97" s="23">
        <v>0</v>
      </c>
      <c r="AE97" s="20">
        <v>0</v>
      </c>
      <c r="AF97" s="23">
        <v>0</v>
      </c>
      <c r="AG97" s="20">
        <v>4</v>
      </c>
      <c r="AH97" s="20">
        <v>0</v>
      </c>
      <c r="AI97" s="20">
        <v>26</v>
      </c>
      <c r="AJ97" s="20"/>
      <c r="AK97" s="20">
        <f t="shared" si="13"/>
        <v>3</v>
      </c>
      <c r="AL97" s="20">
        <f t="shared" si="9"/>
        <v>2</v>
      </c>
      <c r="AM97" s="20">
        <f t="shared" si="10"/>
        <v>1</v>
      </c>
      <c r="AN97" s="20">
        <f t="shared" si="11"/>
        <v>1</v>
      </c>
      <c r="AO97" s="20">
        <f t="shared" si="12"/>
        <v>1</v>
      </c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</row>
    <row r="98" spans="1:57" x14ac:dyDescent="0.25">
      <c r="A98" s="31" t="s">
        <v>655</v>
      </c>
      <c r="B98" s="20">
        <v>8</v>
      </c>
      <c r="C98" s="21">
        <v>0</v>
      </c>
      <c r="D98" s="22">
        <v>0</v>
      </c>
      <c r="E98" s="21">
        <v>0</v>
      </c>
      <c r="F98" s="22">
        <v>0</v>
      </c>
      <c r="G98" s="21">
        <v>0</v>
      </c>
      <c r="H98" s="22">
        <v>0</v>
      </c>
      <c r="I98" s="21">
        <v>1</v>
      </c>
      <c r="J98" s="22">
        <v>0</v>
      </c>
      <c r="K98" s="21">
        <v>1</v>
      </c>
      <c r="L98" s="22">
        <v>0</v>
      </c>
      <c r="M98" s="20">
        <v>0</v>
      </c>
      <c r="N98" s="23">
        <v>0</v>
      </c>
      <c r="O98" s="20">
        <v>0</v>
      </c>
      <c r="P98" s="23">
        <v>0</v>
      </c>
      <c r="Q98" s="20">
        <v>0</v>
      </c>
      <c r="R98" s="23">
        <v>0</v>
      </c>
      <c r="S98" s="20">
        <v>0</v>
      </c>
      <c r="T98" s="23">
        <v>0</v>
      </c>
      <c r="U98" s="20">
        <v>1</v>
      </c>
      <c r="V98" s="23">
        <v>0</v>
      </c>
      <c r="W98" s="20">
        <v>0</v>
      </c>
      <c r="X98" s="23">
        <v>0</v>
      </c>
      <c r="Y98" s="20">
        <v>0</v>
      </c>
      <c r="Z98" s="23">
        <v>0</v>
      </c>
      <c r="AA98" s="20">
        <v>0</v>
      </c>
      <c r="AB98" s="23">
        <v>0</v>
      </c>
      <c r="AC98" s="20">
        <v>0</v>
      </c>
      <c r="AD98" s="23">
        <v>0</v>
      </c>
      <c r="AE98" s="20">
        <v>0</v>
      </c>
      <c r="AF98" s="23">
        <v>0</v>
      </c>
      <c r="AG98" s="20">
        <v>2</v>
      </c>
      <c r="AH98" s="20">
        <v>0</v>
      </c>
      <c r="AI98" s="20">
        <v>13</v>
      </c>
      <c r="AJ98" s="20"/>
      <c r="AK98" s="20">
        <f t="shared" si="13"/>
        <v>1</v>
      </c>
      <c r="AL98" s="20">
        <f t="shared" si="9"/>
        <v>1</v>
      </c>
      <c r="AM98" s="20">
        <f t="shared" si="10"/>
        <v>1</v>
      </c>
      <c r="AN98" s="20">
        <f t="shared" si="11"/>
        <v>1</v>
      </c>
      <c r="AO98" s="20">
        <f t="shared" si="12"/>
        <v>0</v>
      </c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</row>
    <row r="99" spans="1:57" ht="17.25" thickBot="1" x14ac:dyDescent="0.3">
      <c r="A99" s="24" t="s">
        <v>656</v>
      </c>
      <c r="B99" s="25">
        <v>17</v>
      </c>
      <c r="C99" s="26">
        <v>0</v>
      </c>
      <c r="D99" s="27">
        <v>0</v>
      </c>
      <c r="E99" s="26">
        <v>0</v>
      </c>
      <c r="F99" s="27">
        <v>0</v>
      </c>
      <c r="G99" s="26">
        <v>1</v>
      </c>
      <c r="H99" s="27">
        <v>0</v>
      </c>
      <c r="I99" s="26">
        <v>2</v>
      </c>
      <c r="J99" s="27">
        <v>0</v>
      </c>
      <c r="K99" s="26">
        <v>2</v>
      </c>
      <c r="L99" s="27">
        <v>0</v>
      </c>
      <c r="M99" s="25">
        <v>0</v>
      </c>
      <c r="N99" s="28">
        <v>0</v>
      </c>
      <c r="O99" s="25">
        <v>0</v>
      </c>
      <c r="P99" s="28">
        <v>0</v>
      </c>
      <c r="Q99" s="25">
        <v>1</v>
      </c>
      <c r="R99" s="28">
        <v>0</v>
      </c>
      <c r="S99" s="25">
        <v>0</v>
      </c>
      <c r="T99" s="28">
        <v>0</v>
      </c>
      <c r="U99" s="25">
        <v>0</v>
      </c>
      <c r="V99" s="28">
        <v>0</v>
      </c>
      <c r="W99" s="25">
        <v>0</v>
      </c>
      <c r="X99" s="28">
        <v>0</v>
      </c>
      <c r="Y99" s="25">
        <v>1</v>
      </c>
      <c r="Z99" s="28">
        <v>0</v>
      </c>
      <c r="AA99" s="25">
        <v>0</v>
      </c>
      <c r="AB99" s="28">
        <v>0</v>
      </c>
      <c r="AC99" s="25">
        <v>0</v>
      </c>
      <c r="AD99" s="28">
        <v>0</v>
      </c>
      <c r="AE99" s="25">
        <v>0</v>
      </c>
      <c r="AF99" s="28">
        <v>0</v>
      </c>
      <c r="AG99" s="25">
        <v>4</v>
      </c>
      <c r="AH99" s="25">
        <v>0</v>
      </c>
      <c r="AI99" s="20">
        <v>28</v>
      </c>
      <c r="AJ99" s="20"/>
      <c r="AK99" s="20">
        <f t="shared" si="13"/>
        <v>3</v>
      </c>
      <c r="AL99" s="20">
        <f t="shared" si="9"/>
        <v>3</v>
      </c>
      <c r="AM99" s="20">
        <f t="shared" si="10"/>
        <v>1</v>
      </c>
      <c r="AN99" s="20">
        <f t="shared" si="11"/>
        <v>1</v>
      </c>
      <c r="AO99" s="20">
        <f t="shared" si="12"/>
        <v>1</v>
      </c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</row>
    <row r="100" spans="1:57" ht="17.25" thickTop="1" x14ac:dyDescent="0.25">
      <c r="A100" s="31" t="s">
        <v>657</v>
      </c>
      <c r="B100" s="20">
        <v>16</v>
      </c>
      <c r="C100" s="21">
        <v>1</v>
      </c>
      <c r="D100" s="22">
        <v>0</v>
      </c>
      <c r="E100" s="21">
        <v>0</v>
      </c>
      <c r="F100" s="22">
        <v>0</v>
      </c>
      <c r="G100" s="21">
        <v>0</v>
      </c>
      <c r="H100" s="22">
        <v>0</v>
      </c>
      <c r="I100" s="21">
        <v>0</v>
      </c>
      <c r="J100" s="22">
        <v>0</v>
      </c>
      <c r="K100" s="21">
        <v>1</v>
      </c>
      <c r="L100" s="22">
        <v>0</v>
      </c>
      <c r="M100" s="20">
        <v>0</v>
      </c>
      <c r="N100" s="23">
        <v>0</v>
      </c>
      <c r="O100" s="20">
        <v>0</v>
      </c>
      <c r="P100" s="23">
        <v>0</v>
      </c>
      <c r="Q100" s="20">
        <v>0</v>
      </c>
      <c r="R100" s="23">
        <v>0</v>
      </c>
      <c r="S100" s="20">
        <v>0</v>
      </c>
      <c r="T100" s="23">
        <v>1</v>
      </c>
      <c r="U100" s="20">
        <v>0</v>
      </c>
      <c r="V100" s="23">
        <v>0</v>
      </c>
      <c r="W100" s="20">
        <v>0</v>
      </c>
      <c r="X100" s="23">
        <v>0</v>
      </c>
      <c r="Y100" s="20">
        <v>1</v>
      </c>
      <c r="Z100" s="23">
        <v>0</v>
      </c>
      <c r="AA100" s="20">
        <v>1</v>
      </c>
      <c r="AB100" s="23">
        <v>0</v>
      </c>
      <c r="AC100" s="20">
        <v>0</v>
      </c>
      <c r="AD100" s="23">
        <v>0</v>
      </c>
      <c r="AE100" s="20">
        <v>0</v>
      </c>
      <c r="AF100" s="23">
        <v>0</v>
      </c>
      <c r="AG100" s="20">
        <v>2</v>
      </c>
      <c r="AH100" s="20">
        <v>0</v>
      </c>
      <c r="AI100" s="20">
        <v>23</v>
      </c>
      <c r="AJ100" s="20"/>
      <c r="AK100" s="20">
        <f t="shared" si="13"/>
        <v>3</v>
      </c>
      <c r="AL100" s="20">
        <f t="shared" si="9"/>
        <v>1</v>
      </c>
      <c r="AM100" s="20">
        <f t="shared" si="10"/>
        <v>1</v>
      </c>
      <c r="AN100" s="20">
        <f t="shared" si="11"/>
        <v>1</v>
      </c>
      <c r="AO100" s="20">
        <f t="shared" si="12"/>
        <v>2</v>
      </c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</row>
    <row r="101" spans="1:57" x14ac:dyDescent="0.25">
      <c r="A101" s="31" t="s">
        <v>658</v>
      </c>
      <c r="B101" s="20">
        <v>17</v>
      </c>
      <c r="C101" s="21">
        <v>0</v>
      </c>
      <c r="D101" s="22">
        <v>0</v>
      </c>
      <c r="E101" s="21">
        <v>0</v>
      </c>
      <c r="F101" s="22">
        <v>0</v>
      </c>
      <c r="G101" s="21">
        <v>2</v>
      </c>
      <c r="H101" s="22">
        <v>0</v>
      </c>
      <c r="I101" s="21">
        <v>1</v>
      </c>
      <c r="J101" s="22">
        <v>0</v>
      </c>
      <c r="K101" s="21">
        <v>2</v>
      </c>
      <c r="L101" s="22">
        <v>0</v>
      </c>
      <c r="M101" s="20">
        <v>0</v>
      </c>
      <c r="N101" s="23">
        <v>0</v>
      </c>
      <c r="O101" s="20">
        <v>0</v>
      </c>
      <c r="P101" s="23">
        <v>0</v>
      </c>
      <c r="Q101" s="20">
        <v>0</v>
      </c>
      <c r="R101" s="23">
        <v>0</v>
      </c>
      <c r="S101" s="20">
        <v>1</v>
      </c>
      <c r="T101" s="23">
        <v>0</v>
      </c>
      <c r="U101" s="20">
        <v>0</v>
      </c>
      <c r="V101" s="23">
        <v>0</v>
      </c>
      <c r="W101" s="20">
        <v>1</v>
      </c>
      <c r="X101" s="23">
        <v>0</v>
      </c>
      <c r="Y101" s="20">
        <v>0</v>
      </c>
      <c r="Z101" s="23">
        <v>0</v>
      </c>
      <c r="AA101" s="20">
        <v>0</v>
      </c>
      <c r="AB101" s="23">
        <v>0</v>
      </c>
      <c r="AC101" s="20">
        <v>0</v>
      </c>
      <c r="AD101" s="23">
        <v>0</v>
      </c>
      <c r="AE101" s="20">
        <v>0</v>
      </c>
      <c r="AF101" s="23">
        <v>0</v>
      </c>
      <c r="AG101" s="20">
        <v>4</v>
      </c>
      <c r="AH101" s="20">
        <v>0</v>
      </c>
      <c r="AI101" s="20">
        <v>28</v>
      </c>
      <c r="AJ101" s="20"/>
      <c r="AK101" s="20">
        <f t="shared" si="13"/>
        <v>3</v>
      </c>
      <c r="AL101" s="20">
        <f t="shared" si="9"/>
        <v>2</v>
      </c>
      <c r="AM101" s="20">
        <f t="shared" si="10"/>
        <v>2</v>
      </c>
      <c r="AN101" s="20">
        <f t="shared" si="11"/>
        <v>1</v>
      </c>
      <c r="AO101" s="20">
        <f t="shared" si="12"/>
        <v>1</v>
      </c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</row>
    <row r="102" spans="1:57" x14ac:dyDescent="0.25">
      <c r="A102" s="31" t="s">
        <v>659</v>
      </c>
      <c r="B102" s="20">
        <v>18</v>
      </c>
      <c r="C102" s="21">
        <v>0</v>
      </c>
      <c r="D102" s="22">
        <v>0</v>
      </c>
      <c r="E102" s="21">
        <v>1</v>
      </c>
      <c r="F102" s="22">
        <v>0</v>
      </c>
      <c r="G102" s="21">
        <v>1</v>
      </c>
      <c r="H102" s="22">
        <v>0</v>
      </c>
      <c r="I102" s="21">
        <v>0</v>
      </c>
      <c r="J102" s="22">
        <v>0</v>
      </c>
      <c r="K102" s="21">
        <v>1</v>
      </c>
      <c r="L102" s="22">
        <v>0</v>
      </c>
      <c r="M102" s="20">
        <v>0</v>
      </c>
      <c r="N102" s="23">
        <v>0</v>
      </c>
      <c r="O102" s="20">
        <v>0</v>
      </c>
      <c r="P102" s="23">
        <v>0</v>
      </c>
      <c r="Q102" s="20">
        <v>1</v>
      </c>
      <c r="R102" s="23">
        <v>0</v>
      </c>
      <c r="S102" s="20">
        <v>0</v>
      </c>
      <c r="T102" s="23">
        <v>0</v>
      </c>
      <c r="U102" s="20">
        <v>1</v>
      </c>
      <c r="V102" s="23">
        <v>0</v>
      </c>
      <c r="W102" s="20">
        <v>0</v>
      </c>
      <c r="X102" s="23">
        <v>0</v>
      </c>
      <c r="Y102" s="20">
        <v>0</v>
      </c>
      <c r="Z102" s="23">
        <v>0</v>
      </c>
      <c r="AA102" s="20">
        <v>0</v>
      </c>
      <c r="AB102" s="23">
        <v>0</v>
      </c>
      <c r="AC102" s="20">
        <v>0</v>
      </c>
      <c r="AD102" s="23">
        <v>0</v>
      </c>
      <c r="AE102" s="20">
        <v>1</v>
      </c>
      <c r="AF102" s="23">
        <v>0</v>
      </c>
      <c r="AG102" s="20">
        <v>3</v>
      </c>
      <c r="AH102" s="20">
        <v>0</v>
      </c>
      <c r="AI102" s="20">
        <v>27</v>
      </c>
      <c r="AJ102" s="20"/>
      <c r="AK102" s="20">
        <f t="shared" si="13"/>
        <v>2</v>
      </c>
      <c r="AL102" s="20">
        <f t="shared" ref="AL102:AL133" si="14">SUM(I102:J102,Q102:R102,W102:X102,AA102:AB102,AE102:AF102)</f>
        <v>2</v>
      </c>
      <c r="AM102" s="20">
        <f t="shared" ref="AM102:AM133" si="15">SUM(G102:H102,O102:P102,U102:V102,AA102:AD102)</f>
        <v>2</v>
      </c>
      <c r="AN102" s="20">
        <f t="shared" ref="AN102:AN133" si="16">SUM(E102:F102,M102:N102,U102:Z102)</f>
        <v>2</v>
      </c>
      <c r="AO102" s="20">
        <f t="shared" ref="AO102:AO133" si="17">SUM(C102:D102,M102:T102)</f>
        <v>1</v>
      </c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</row>
    <row r="103" spans="1:57" x14ac:dyDescent="0.25">
      <c r="A103" s="31" t="s">
        <v>660</v>
      </c>
      <c r="B103" s="20">
        <v>15</v>
      </c>
      <c r="C103" s="21">
        <v>0</v>
      </c>
      <c r="D103" s="22">
        <v>0</v>
      </c>
      <c r="E103" s="21">
        <v>0</v>
      </c>
      <c r="F103" s="22">
        <v>0</v>
      </c>
      <c r="G103" s="21">
        <v>0</v>
      </c>
      <c r="H103" s="22">
        <v>0</v>
      </c>
      <c r="I103" s="21">
        <v>1</v>
      </c>
      <c r="J103" s="22">
        <v>0</v>
      </c>
      <c r="K103" s="21">
        <v>0</v>
      </c>
      <c r="L103" s="22">
        <v>0</v>
      </c>
      <c r="M103" s="20">
        <v>0</v>
      </c>
      <c r="N103" s="23">
        <v>0</v>
      </c>
      <c r="O103" s="20">
        <v>0</v>
      </c>
      <c r="P103" s="23">
        <v>0</v>
      </c>
      <c r="Q103" s="20">
        <v>1</v>
      </c>
      <c r="R103" s="23">
        <v>0</v>
      </c>
      <c r="S103" s="20">
        <v>0</v>
      </c>
      <c r="T103" s="23">
        <v>0</v>
      </c>
      <c r="U103" s="20">
        <v>0</v>
      </c>
      <c r="V103" s="23">
        <v>0</v>
      </c>
      <c r="W103" s="20">
        <v>0</v>
      </c>
      <c r="X103" s="23">
        <v>0</v>
      </c>
      <c r="Y103" s="20">
        <v>1</v>
      </c>
      <c r="Z103" s="23">
        <v>0</v>
      </c>
      <c r="AA103" s="20">
        <v>0</v>
      </c>
      <c r="AB103" s="23">
        <v>0</v>
      </c>
      <c r="AC103" s="20">
        <v>1</v>
      </c>
      <c r="AD103" s="23">
        <v>0</v>
      </c>
      <c r="AE103" s="20">
        <v>0</v>
      </c>
      <c r="AF103" s="23">
        <v>0</v>
      </c>
      <c r="AG103" s="20">
        <v>2</v>
      </c>
      <c r="AH103" s="20">
        <v>0</v>
      </c>
      <c r="AI103" s="20">
        <v>21</v>
      </c>
      <c r="AJ103" s="20"/>
      <c r="AK103" s="20">
        <f t="shared" si="13"/>
        <v>2</v>
      </c>
      <c r="AL103" s="20">
        <f t="shared" si="14"/>
        <v>2</v>
      </c>
      <c r="AM103" s="20">
        <f t="shared" si="15"/>
        <v>1</v>
      </c>
      <c r="AN103" s="20">
        <f t="shared" si="16"/>
        <v>1</v>
      </c>
      <c r="AO103" s="20">
        <f t="shared" si="17"/>
        <v>1</v>
      </c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</row>
    <row r="104" spans="1:57" ht="17.25" thickBot="1" x14ac:dyDescent="0.3">
      <c r="A104" s="24" t="s">
        <v>661</v>
      </c>
      <c r="B104" s="25">
        <v>20</v>
      </c>
      <c r="C104" s="26">
        <v>0</v>
      </c>
      <c r="D104" s="27">
        <v>0</v>
      </c>
      <c r="E104" s="26">
        <v>1</v>
      </c>
      <c r="F104" s="27">
        <v>0</v>
      </c>
      <c r="G104" s="26">
        <v>1</v>
      </c>
      <c r="H104" s="27">
        <v>0</v>
      </c>
      <c r="I104" s="26">
        <v>3</v>
      </c>
      <c r="J104" s="27">
        <v>0</v>
      </c>
      <c r="K104" s="26">
        <v>2</v>
      </c>
      <c r="L104" s="27">
        <v>0</v>
      </c>
      <c r="M104" s="25">
        <v>0</v>
      </c>
      <c r="N104" s="28">
        <v>0</v>
      </c>
      <c r="O104" s="25">
        <v>0</v>
      </c>
      <c r="P104" s="28">
        <v>0</v>
      </c>
      <c r="Q104" s="25">
        <v>0</v>
      </c>
      <c r="R104" s="28">
        <v>0</v>
      </c>
      <c r="S104" s="25">
        <v>2</v>
      </c>
      <c r="T104" s="28">
        <v>0</v>
      </c>
      <c r="U104" s="25">
        <v>0</v>
      </c>
      <c r="V104" s="28">
        <v>0</v>
      </c>
      <c r="W104" s="25">
        <v>0</v>
      </c>
      <c r="X104" s="28">
        <v>0</v>
      </c>
      <c r="Y104" s="25">
        <v>0</v>
      </c>
      <c r="Z104" s="28">
        <v>0</v>
      </c>
      <c r="AA104" s="25">
        <v>0</v>
      </c>
      <c r="AB104" s="28">
        <v>0</v>
      </c>
      <c r="AC104" s="25">
        <v>0</v>
      </c>
      <c r="AD104" s="28">
        <v>0</v>
      </c>
      <c r="AE104" s="25">
        <v>0</v>
      </c>
      <c r="AF104" s="28">
        <v>0</v>
      </c>
      <c r="AG104" s="25">
        <v>5</v>
      </c>
      <c r="AH104" s="25">
        <v>0</v>
      </c>
      <c r="AI104" s="20">
        <v>34</v>
      </c>
      <c r="AJ104" s="20"/>
      <c r="AK104" s="20">
        <f t="shared" si="13"/>
        <v>4</v>
      </c>
      <c r="AL104" s="20">
        <f t="shared" si="14"/>
        <v>3</v>
      </c>
      <c r="AM104" s="20">
        <f t="shared" si="15"/>
        <v>1</v>
      </c>
      <c r="AN104" s="20">
        <f t="shared" si="16"/>
        <v>1</v>
      </c>
      <c r="AO104" s="20">
        <f t="shared" si="17"/>
        <v>2</v>
      </c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</row>
    <row r="105" spans="1:57" ht="17.25" thickTop="1" x14ac:dyDescent="0.25">
      <c r="A105" s="31" t="s">
        <v>662</v>
      </c>
      <c r="B105" s="20">
        <v>20</v>
      </c>
      <c r="C105" s="21">
        <v>1</v>
      </c>
      <c r="D105" s="22">
        <v>0</v>
      </c>
      <c r="E105" s="21">
        <v>1</v>
      </c>
      <c r="F105" s="22">
        <v>0</v>
      </c>
      <c r="G105" s="21">
        <v>1</v>
      </c>
      <c r="H105" s="22">
        <v>0</v>
      </c>
      <c r="I105" s="21">
        <v>1</v>
      </c>
      <c r="J105" s="22">
        <v>0</v>
      </c>
      <c r="K105" s="21">
        <v>1</v>
      </c>
      <c r="L105" s="22">
        <v>0</v>
      </c>
      <c r="M105" s="20">
        <v>0</v>
      </c>
      <c r="N105" s="23">
        <v>0</v>
      </c>
      <c r="O105" s="20">
        <v>0</v>
      </c>
      <c r="P105" s="23">
        <v>0</v>
      </c>
      <c r="Q105" s="20">
        <v>0</v>
      </c>
      <c r="R105" s="23">
        <v>1</v>
      </c>
      <c r="S105" s="20">
        <v>0</v>
      </c>
      <c r="T105" s="23">
        <v>0</v>
      </c>
      <c r="U105" s="20">
        <v>0</v>
      </c>
      <c r="V105" s="23">
        <v>1</v>
      </c>
      <c r="W105" s="20">
        <v>0</v>
      </c>
      <c r="X105" s="23">
        <v>0</v>
      </c>
      <c r="Y105" s="20">
        <v>0</v>
      </c>
      <c r="Z105" s="23">
        <v>0</v>
      </c>
      <c r="AA105" s="20">
        <v>1</v>
      </c>
      <c r="AB105" s="23">
        <v>0</v>
      </c>
      <c r="AC105" s="20">
        <v>0</v>
      </c>
      <c r="AD105" s="23">
        <v>0</v>
      </c>
      <c r="AE105" s="20">
        <v>0</v>
      </c>
      <c r="AF105" s="23">
        <v>0</v>
      </c>
      <c r="AG105" s="20">
        <v>3</v>
      </c>
      <c r="AH105" s="20">
        <v>0</v>
      </c>
      <c r="AI105" s="20">
        <v>31</v>
      </c>
      <c r="AJ105" s="20"/>
      <c r="AK105" s="20">
        <f t="shared" si="13"/>
        <v>1</v>
      </c>
      <c r="AL105" s="20">
        <f t="shared" si="14"/>
        <v>3</v>
      </c>
      <c r="AM105" s="20">
        <f t="shared" si="15"/>
        <v>3</v>
      </c>
      <c r="AN105" s="20">
        <f t="shared" si="16"/>
        <v>2</v>
      </c>
      <c r="AO105" s="20">
        <f t="shared" si="17"/>
        <v>2</v>
      </c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</row>
    <row r="106" spans="1:57" x14ac:dyDescent="0.25">
      <c r="A106" s="31" t="s">
        <v>663</v>
      </c>
      <c r="B106" s="20">
        <v>15</v>
      </c>
      <c r="C106" s="21">
        <v>0</v>
      </c>
      <c r="D106" s="22">
        <v>0</v>
      </c>
      <c r="E106" s="21">
        <v>1</v>
      </c>
      <c r="F106" s="22">
        <v>0</v>
      </c>
      <c r="G106" s="21">
        <v>1</v>
      </c>
      <c r="H106" s="22">
        <v>0</v>
      </c>
      <c r="I106" s="21">
        <v>1</v>
      </c>
      <c r="J106" s="22">
        <v>0</v>
      </c>
      <c r="K106" s="21">
        <v>1</v>
      </c>
      <c r="L106" s="22">
        <v>0</v>
      </c>
      <c r="M106" s="20">
        <v>0</v>
      </c>
      <c r="N106" s="23">
        <v>0</v>
      </c>
      <c r="O106" s="20">
        <v>0</v>
      </c>
      <c r="P106" s="23">
        <v>0</v>
      </c>
      <c r="Q106" s="20">
        <v>0</v>
      </c>
      <c r="R106" s="23">
        <v>0</v>
      </c>
      <c r="S106" s="20">
        <v>2</v>
      </c>
      <c r="T106" s="23">
        <v>0</v>
      </c>
      <c r="U106" s="20">
        <v>0</v>
      </c>
      <c r="V106" s="23">
        <v>0</v>
      </c>
      <c r="W106" s="20">
        <v>0</v>
      </c>
      <c r="X106" s="23">
        <v>0</v>
      </c>
      <c r="Y106" s="20">
        <v>0</v>
      </c>
      <c r="Z106" s="23">
        <v>0</v>
      </c>
      <c r="AA106" s="20">
        <v>0</v>
      </c>
      <c r="AB106" s="23">
        <v>0</v>
      </c>
      <c r="AC106" s="20">
        <v>0</v>
      </c>
      <c r="AD106" s="23">
        <v>0</v>
      </c>
      <c r="AE106" s="20">
        <v>0</v>
      </c>
      <c r="AF106" s="23">
        <v>0</v>
      </c>
      <c r="AG106" s="20">
        <v>3</v>
      </c>
      <c r="AH106" s="20">
        <v>0</v>
      </c>
      <c r="AI106" s="20">
        <v>24</v>
      </c>
      <c r="AJ106" s="20"/>
      <c r="AK106" s="20">
        <f t="shared" si="13"/>
        <v>3</v>
      </c>
      <c r="AL106" s="20">
        <f t="shared" si="14"/>
        <v>1</v>
      </c>
      <c r="AM106" s="20">
        <f t="shared" si="15"/>
        <v>1</v>
      </c>
      <c r="AN106" s="20">
        <f t="shared" si="16"/>
        <v>1</v>
      </c>
      <c r="AO106" s="20">
        <f t="shared" si="17"/>
        <v>2</v>
      </c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</row>
    <row r="107" spans="1:57" x14ac:dyDescent="0.25">
      <c r="A107" s="31" t="s">
        <v>664</v>
      </c>
      <c r="B107" s="20">
        <v>14</v>
      </c>
      <c r="C107" s="21">
        <v>1</v>
      </c>
      <c r="D107" s="22">
        <v>0</v>
      </c>
      <c r="E107" s="21">
        <v>0</v>
      </c>
      <c r="F107" s="22">
        <v>0</v>
      </c>
      <c r="G107" s="21">
        <v>2</v>
      </c>
      <c r="H107" s="22">
        <v>0</v>
      </c>
      <c r="I107" s="21">
        <v>2</v>
      </c>
      <c r="J107" s="22">
        <v>0</v>
      </c>
      <c r="K107" s="21">
        <v>1</v>
      </c>
      <c r="L107" s="22">
        <v>0</v>
      </c>
      <c r="M107" s="20">
        <v>0</v>
      </c>
      <c r="N107" s="23">
        <v>0</v>
      </c>
      <c r="O107" s="20">
        <v>0</v>
      </c>
      <c r="P107" s="23">
        <v>0</v>
      </c>
      <c r="Q107" s="20">
        <v>0</v>
      </c>
      <c r="R107" s="23">
        <v>0</v>
      </c>
      <c r="S107" s="20">
        <v>0</v>
      </c>
      <c r="T107" s="23">
        <v>0</v>
      </c>
      <c r="U107" s="20">
        <v>0</v>
      </c>
      <c r="V107" s="23">
        <v>0</v>
      </c>
      <c r="W107" s="20">
        <v>0</v>
      </c>
      <c r="X107" s="23">
        <v>0</v>
      </c>
      <c r="Y107" s="20">
        <v>1</v>
      </c>
      <c r="Z107" s="23">
        <v>0</v>
      </c>
      <c r="AA107" s="20">
        <v>0</v>
      </c>
      <c r="AB107" s="23">
        <v>0</v>
      </c>
      <c r="AC107" s="20">
        <v>0</v>
      </c>
      <c r="AD107" s="23">
        <v>0</v>
      </c>
      <c r="AE107" s="20">
        <v>0</v>
      </c>
      <c r="AF107" s="23">
        <v>0</v>
      </c>
      <c r="AG107" s="20">
        <v>4</v>
      </c>
      <c r="AH107" s="20">
        <v>0</v>
      </c>
      <c r="AI107" s="20">
        <v>25</v>
      </c>
      <c r="AJ107" s="20"/>
      <c r="AK107" s="20">
        <f t="shared" si="13"/>
        <v>2</v>
      </c>
      <c r="AL107" s="20">
        <f t="shared" si="14"/>
        <v>2</v>
      </c>
      <c r="AM107" s="20">
        <f t="shared" si="15"/>
        <v>2</v>
      </c>
      <c r="AN107" s="20">
        <f t="shared" si="16"/>
        <v>1</v>
      </c>
      <c r="AO107" s="20">
        <f t="shared" si="17"/>
        <v>1</v>
      </c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</row>
    <row r="108" spans="1:57" x14ac:dyDescent="0.25">
      <c r="A108" s="31" t="s">
        <v>665</v>
      </c>
      <c r="B108" s="20">
        <v>18</v>
      </c>
      <c r="C108" s="21">
        <v>0</v>
      </c>
      <c r="D108" s="22">
        <v>0</v>
      </c>
      <c r="E108" s="21">
        <v>1</v>
      </c>
      <c r="F108" s="22">
        <v>0</v>
      </c>
      <c r="G108" s="21">
        <v>2</v>
      </c>
      <c r="H108" s="22">
        <v>0</v>
      </c>
      <c r="I108" s="21">
        <v>0</v>
      </c>
      <c r="J108" s="22">
        <v>0</v>
      </c>
      <c r="K108" s="21">
        <v>0</v>
      </c>
      <c r="L108" s="22">
        <v>0</v>
      </c>
      <c r="M108" s="20">
        <v>0</v>
      </c>
      <c r="N108" s="23">
        <v>0</v>
      </c>
      <c r="O108" s="20">
        <v>0</v>
      </c>
      <c r="P108" s="23">
        <v>0</v>
      </c>
      <c r="Q108" s="20">
        <v>0</v>
      </c>
      <c r="R108" s="23">
        <v>0</v>
      </c>
      <c r="S108" s="20">
        <v>1</v>
      </c>
      <c r="T108" s="23">
        <v>0</v>
      </c>
      <c r="U108" s="20">
        <v>0</v>
      </c>
      <c r="V108" s="23">
        <v>0</v>
      </c>
      <c r="W108" s="20">
        <v>0</v>
      </c>
      <c r="X108" s="23">
        <v>0</v>
      </c>
      <c r="Y108" s="20">
        <v>0</v>
      </c>
      <c r="Z108" s="23">
        <v>0</v>
      </c>
      <c r="AA108" s="20">
        <v>0</v>
      </c>
      <c r="AB108" s="23">
        <v>0</v>
      </c>
      <c r="AC108" s="20">
        <v>0</v>
      </c>
      <c r="AD108" s="23">
        <v>0</v>
      </c>
      <c r="AE108" s="20">
        <v>2</v>
      </c>
      <c r="AF108" s="23">
        <v>0</v>
      </c>
      <c r="AG108" s="20">
        <v>3</v>
      </c>
      <c r="AH108" s="20">
        <v>0</v>
      </c>
      <c r="AI108" s="20">
        <v>27</v>
      </c>
      <c r="AJ108" s="20"/>
      <c r="AK108" s="20">
        <f t="shared" si="13"/>
        <v>3</v>
      </c>
      <c r="AL108" s="20">
        <f t="shared" si="14"/>
        <v>2</v>
      </c>
      <c r="AM108" s="20">
        <f t="shared" si="15"/>
        <v>2</v>
      </c>
      <c r="AN108" s="20">
        <f t="shared" si="16"/>
        <v>1</v>
      </c>
      <c r="AO108" s="20">
        <f t="shared" si="17"/>
        <v>1</v>
      </c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</row>
    <row r="109" spans="1:57" ht="17.25" thickBot="1" x14ac:dyDescent="0.3">
      <c r="A109" s="24" t="s">
        <v>666</v>
      </c>
      <c r="B109" s="25">
        <v>21</v>
      </c>
      <c r="C109" s="26">
        <v>1</v>
      </c>
      <c r="D109" s="27">
        <v>0</v>
      </c>
      <c r="E109" s="26">
        <v>0</v>
      </c>
      <c r="F109" s="27">
        <v>0</v>
      </c>
      <c r="G109" s="26">
        <v>0</v>
      </c>
      <c r="H109" s="27">
        <v>0</v>
      </c>
      <c r="I109" s="26">
        <v>2</v>
      </c>
      <c r="J109" s="27">
        <v>0</v>
      </c>
      <c r="K109" s="26">
        <v>2</v>
      </c>
      <c r="L109" s="27">
        <v>0</v>
      </c>
      <c r="M109" s="25">
        <v>0</v>
      </c>
      <c r="N109" s="28">
        <v>0</v>
      </c>
      <c r="O109" s="25">
        <v>0</v>
      </c>
      <c r="P109" s="28">
        <v>0</v>
      </c>
      <c r="Q109" s="25">
        <v>0</v>
      </c>
      <c r="R109" s="28">
        <v>0</v>
      </c>
      <c r="S109" s="25">
        <v>0</v>
      </c>
      <c r="T109" s="28">
        <v>0</v>
      </c>
      <c r="U109" s="25">
        <v>1</v>
      </c>
      <c r="V109" s="28">
        <v>0</v>
      </c>
      <c r="W109" s="25">
        <v>0</v>
      </c>
      <c r="X109" s="28">
        <v>0</v>
      </c>
      <c r="Y109" s="25">
        <v>1</v>
      </c>
      <c r="Z109" s="28">
        <v>0</v>
      </c>
      <c r="AA109" s="25">
        <v>1</v>
      </c>
      <c r="AB109" s="28">
        <v>0</v>
      </c>
      <c r="AC109" s="25">
        <v>0</v>
      </c>
      <c r="AD109" s="28">
        <v>0</v>
      </c>
      <c r="AE109" s="25">
        <v>0</v>
      </c>
      <c r="AF109" s="28">
        <v>0</v>
      </c>
      <c r="AG109" s="25">
        <v>4</v>
      </c>
      <c r="AH109" s="25">
        <v>0</v>
      </c>
      <c r="AI109" s="20">
        <v>33</v>
      </c>
      <c r="AJ109" s="20"/>
      <c r="AK109" s="20">
        <f t="shared" si="13"/>
        <v>3</v>
      </c>
      <c r="AL109" s="20">
        <f t="shared" si="14"/>
        <v>3</v>
      </c>
      <c r="AM109" s="20">
        <f t="shared" si="15"/>
        <v>2</v>
      </c>
      <c r="AN109" s="20">
        <f t="shared" si="16"/>
        <v>2</v>
      </c>
      <c r="AO109" s="20">
        <f t="shared" si="17"/>
        <v>1</v>
      </c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</row>
    <row r="110" spans="1:57" ht="17.25" thickTop="1" x14ac:dyDescent="0.25">
      <c r="A110" s="31" t="s">
        <v>667</v>
      </c>
      <c r="B110" s="20">
        <v>23</v>
      </c>
      <c r="C110" s="21">
        <v>1</v>
      </c>
      <c r="D110" s="22">
        <v>0</v>
      </c>
      <c r="E110" s="21">
        <v>1</v>
      </c>
      <c r="F110" s="22">
        <v>0</v>
      </c>
      <c r="G110" s="21">
        <v>1</v>
      </c>
      <c r="H110" s="22">
        <v>0</v>
      </c>
      <c r="I110" s="21">
        <v>1</v>
      </c>
      <c r="J110" s="22">
        <v>0</v>
      </c>
      <c r="K110" s="21">
        <v>0</v>
      </c>
      <c r="L110" s="22">
        <v>0</v>
      </c>
      <c r="M110" s="20">
        <v>0</v>
      </c>
      <c r="N110" s="23">
        <v>0</v>
      </c>
      <c r="O110" s="20">
        <v>0</v>
      </c>
      <c r="P110" s="23">
        <v>0</v>
      </c>
      <c r="Q110" s="20">
        <v>0</v>
      </c>
      <c r="R110" s="23">
        <v>1</v>
      </c>
      <c r="S110" s="20">
        <v>2</v>
      </c>
      <c r="T110" s="23">
        <v>0</v>
      </c>
      <c r="U110" s="20">
        <v>0</v>
      </c>
      <c r="V110" s="23">
        <v>0</v>
      </c>
      <c r="W110" s="20">
        <v>0</v>
      </c>
      <c r="X110" s="23">
        <v>0</v>
      </c>
      <c r="Y110" s="20">
        <v>0</v>
      </c>
      <c r="Z110" s="23">
        <v>0</v>
      </c>
      <c r="AA110" s="20">
        <v>0</v>
      </c>
      <c r="AB110" s="23">
        <v>0</v>
      </c>
      <c r="AC110" s="20">
        <v>0</v>
      </c>
      <c r="AD110" s="23">
        <v>0</v>
      </c>
      <c r="AE110" s="20">
        <v>1</v>
      </c>
      <c r="AF110" s="23">
        <v>0</v>
      </c>
      <c r="AG110" s="20">
        <v>3</v>
      </c>
      <c r="AH110" s="20">
        <v>0</v>
      </c>
      <c r="AI110" s="20">
        <v>34</v>
      </c>
      <c r="AJ110" s="20"/>
      <c r="AK110" s="20">
        <f t="shared" si="13"/>
        <v>3</v>
      </c>
      <c r="AL110" s="20">
        <f t="shared" si="14"/>
        <v>3</v>
      </c>
      <c r="AM110" s="20">
        <f t="shared" si="15"/>
        <v>1</v>
      </c>
      <c r="AN110" s="20">
        <f t="shared" si="16"/>
        <v>1</v>
      </c>
      <c r="AO110" s="20">
        <f t="shared" si="17"/>
        <v>4</v>
      </c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</row>
    <row r="111" spans="1:57" x14ac:dyDescent="0.25">
      <c r="A111" s="31" t="s">
        <v>668</v>
      </c>
      <c r="B111" s="20">
        <v>12</v>
      </c>
      <c r="C111" s="21">
        <v>0</v>
      </c>
      <c r="D111" s="22">
        <v>0</v>
      </c>
      <c r="E111" s="21">
        <v>0</v>
      </c>
      <c r="F111" s="22">
        <v>0</v>
      </c>
      <c r="G111" s="21">
        <v>1</v>
      </c>
      <c r="H111" s="22">
        <v>0</v>
      </c>
      <c r="I111" s="21">
        <v>1</v>
      </c>
      <c r="J111" s="22">
        <v>0</v>
      </c>
      <c r="K111" s="21">
        <v>0</v>
      </c>
      <c r="L111" s="22">
        <v>0</v>
      </c>
      <c r="M111" s="20">
        <v>0</v>
      </c>
      <c r="N111" s="23">
        <v>0</v>
      </c>
      <c r="O111" s="20">
        <v>0</v>
      </c>
      <c r="P111" s="23">
        <v>0</v>
      </c>
      <c r="Q111" s="20">
        <v>0</v>
      </c>
      <c r="R111" s="23">
        <v>0</v>
      </c>
      <c r="S111" s="20">
        <v>1</v>
      </c>
      <c r="T111" s="23">
        <v>0</v>
      </c>
      <c r="U111" s="20">
        <v>0</v>
      </c>
      <c r="V111" s="23">
        <v>0</v>
      </c>
      <c r="W111" s="20">
        <v>0</v>
      </c>
      <c r="X111" s="23">
        <v>0</v>
      </c>
      <c r="Y111" s="20">
        <v>1</v>
      </c>
      <c r="Z111" s="23">
        <v>0</v>
      </c>
      <c r="AA111" s="20">
        <v>0</v>
      </c>
      <c r="AB111" s="23">
        <v>0</v>
      </c>
      <c r="AC111" s="20">
        <v>0</v>
      </c>
      <c r="AD111" s="23">
        <v>0</v>
      </c>
      <c r="AE111" s="20">
        <v>0</v>
      </c>
      <c r="AF111" s="23">
        <v>0</v>
      </c>
      <c r="AG111" s="20">
        <v>2</v>
      </c>
      <c r="AH111" s="20">
        <v>0</v>
      </c>
      <c r="AI111" s="20">
        <v>18</v>
      </c>
      <c r="AJ111" s="20"/>
      <c r="AK111" s="20">
        <f t="shared" si="13"/>
        <v>2</v>
      </c>
      <c r="AL111" s="20">
        <f t="shared" si="14"/>
        <v>1</v>
      </c>
      <c r="AM111" s="20">
        <f t="shared" si="15"/>
        <v>1</v>
      </c>
      <c r="AN111" s="20">
        <f t="shared" si="16"/>
        <v>1</v>
      </c>
      <c r="AO111" s="20">
        <f t="shared" si="17"/>
        <v>1</v>
      </c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</row>
    <row r="112" spans="1:57" x14ac:dyDescent="0.25">
      <c r="A112" s="31" t="s">
        <v>669</v>
      </c>
      <c r="B112" s="20">
        <v>17</v>
      </c>
      <c r="C112" s="21">
        <v>1</v>
      </c>
      <c r="D112" s="22">
        <v>0</v>
      </c>
      <c r="E112" s="21">
        <v>1</v>
      </c>
      <c r="F112" s="22">
        <v>0</v>
      </c>
      <c r="G112" s="21">
        <v>2</v>
      </c>
      <c r="H112" s="22">
        <v>0</v>
      </c>
      <c r="I112" s="21">
        <v>1</v>
      </c>
      <c r="J112" s="22">
        <v>0</v>
      </c>
      <c r="K112" s="21">
        <v>3</v>
      </c>
      <c r="L112" s="22">
        <v>0</v>
      </c>
      <c r="M112" s="20">
        <v>0</v>
      </c>
      <c r="N112" s="23">
        <v>0</v>
      </c>
      <c r="O112" s="20">
        <v>0</v>
      </c>
      <c r="P112" s="23">
        <v>0</v>
      </c>
      <c r="Q112" s="20">
        <v>0</v>
      </c>
      <c r="R112" s="23">
        <v>0</v>
      </c>
      <c r="S112" s="20">
        <v>0</v>
      </c>
      <c r="T112" s="23">
        <v>0</v>
      </c>
      <c r="U112" s="20">
        <v>0</v>
      </c>
      <c r="V112" s="23">
        <v>0</v>
      </c>
      <c r="W112" s="20">
        <v>0</v>
      </c>
      <c r="X112" s="23">
        <v>0</v>
      </c>
      <c r="Y112" s="20">
        <v>0</v>
      </c>
      <c r="Z112" s="23">
        <v>0</v>
      </c>
      <c r="AA112" s="20">
        <v>1</v>
      </c>
      <c r="AB112" s="23">
        <v>0</v>
      </c>
      <c r="AC112" s="20">
        <v>0</v>
      </c>
      <c r="AD112" s="23">
        <v>0</v>
      </c>
      <c r="AE112" s="20">
        <v>0</v>
      </c>
      <c r="AF112" s="23">
        <v>0</v>
      </c>
      <c r="AG112" s="20">
        <v>5</v>
      </c>
      <c r="AH112" s="20">
        <v>0</v>
      </c>
      <c r="AI112" s="20">
        <v>31</v>
      </c>
      <c r="AJ112" s="20"/>
      <c r="AK112" s="20">
        <f t="shared" si="13"/>
        <v>3</v>
      </c>
      <c r="AL112" s="20">
        <f t="shared" si="14"/>
        <v>2</v>
      </c>
      <c r="AM112" s="20">
        <f t="shared" si="15"/>
        <v>3</v>
      </c>
      <c r="AN112" s="20">
        <f t="shared" si="16"/>
        <v>1</v>
      </c>
      <c r="AO112" s="20">
        <f t="shared" si="17"/>
        <v>1</v>
      </c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</row>
    <row r="113" spans="1:57" x14ac:dyDescent="0.25">
      <c r="A113" s="31" t="s">
        <v>670</v>
      </c>
      <c r="B113" s="20">
        <v>23</v>
      </c>
      <c r="C113" s="21">
        <v>0</v>
      </c>
      <c r="D113" s="22">
        <v>0</v>
      </c>
      <c r="E113" s="21">
        <v>0</v>
      </c>
      <c r="F113" s="22">
        <v>0</v>
      </c>
      <c r="G113" s="21">
        <v>1</v>
      </c>
      <c r="H113" s="22">
        <v>0</v>
      </c>
      <c r="I113" s="21">
        <v>0</v>
      </c>
      <c r="J113" s="22">
        <v>0</v>
      </c>
      <c r="K113" s="21">
        <v>0</v>
      </c>
      <c r="L113" s="22">
        <v>0</v>
      </c>
      <c r="M113" s="20">
        <v>2</v>
      </c>
      <c r="N113" s="23">
        <v>0</v>
      </c>
      <c r="O113" s="20">
        <v>0</v>
      </c>
      <c r="P113" s="23">
        <v>0</v>
      </c>
      <c r="Q113" s="20">
        <v>1</v>
      </c>
      <c r="R113" s="23">
        <v>0</v>
      </c>
      <c r="S113" s="20">
        <v>0</v>
      </c>
      <c r="T113" s="23">
        <v>0</v>
      </c>
      <c r="U113" s="20">
        <v>0</v>
      </c>
      <c r="V113" s="23">
        <v>0</v>
      </c>
      <c r="W113" s="20">
        <v>0</v>
      </c>
      <c r="X113" s="23">
        <v>0</v>
      </c>
      <c r="Y113" s="20">
        <v>1</v>
      </c>
      <c r="Z113" s="23">
        <v>0</v>
      </c>
      <c r="AA113" s="20">
        <v>0</v>
      </c>
      <c r="AB113" s="23">
        <v>0</v>
      </c>
      <c r="AC113" s="20">
        <v>0</v>
      </c>
      <c r="AD113" s="23">
        <v>0</v>
      </c>
      <c r="AE113" s="20">
        <v>1</v>
      </c>
      <c r="AF113" s="23">
        <v>0</v>
      </c>
      <c r="AG113" s="20">
        <v>2</v>
      </c>
      <c r="AH113" s="20">
        <v>0</v>
      </c>
      <c r="AI113" s="20">
        <v>31</v>
      </c>
      <c r="AJ113" s="20"/>
      <c r="AK113" s="20">
        <f t="shared" si="13"/>
        <v>2</v>
      </c>
      <c r="AL113" s="20">
        <f t="shared" si="14"/>
        <v>2</v>
      </c>
      <c r="AM113" s="20">
        <f t="shared" si="15"/>
        <v>1</v>
      </c>
      <c r="AN113" s="20">
        <f t="shared" si="16"/>
        <v>3</v>
      </c>
      <c r="AO113" s="20">
        <f t="shared" si="17"/>
        <v>3</v>
      </c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</row>
    <row r="114" spans="1:57" ht="17.25" thickBot="1" x14ac:dyDescent="0.3">
      <c r="A114" s="24" t="s">
        <v>671</v>
      </c>
      <c r="B114" s="25">
        <v>19</v>
      </c>
      <c r="C114" s="26">
        <v>1</v>
      </c>
      <c r="D114" s="27">
        <v>0</v>
      </c>
      <c r="E114" s="26">
        <v>0</v>
      </c>
      <c r="F114" s="27">
        <v>0</v>
      </c>
      <c r="G114" s="26">
        <v>1</v>
      </c>
      <c r="H114" s="27">
        <v>0</v>
      </c>
      <c r="I114" s="26">
        <v>1</v>
      </c>
      <c r="J114" s="27">
        <v>0</v>
      </c>
      <c r="K114" s="26">
        <v>1</v>
      </c>
      <c r="L114" s="27">
        <v>0</v>
      </c>
      <c r="M114" s="25">
        <v>0</v>
      </c>
      <c r="N114" s="28">
        <v>0</v>
      </c>
      <c r="O114" s="25">
        <v>0</v>
      </c>
      <c r="P114" s="28">
        <v>0</v>
      </c>
      <c r="Q114" s="25">
        <v>1</v>
      </c>
      <c r="R114" s="28">
        <v>0</v>
      </c>
      <c r="S114" s="25">
        <v>0</v>
      </c>
      <c r="T114" s="28">
        <v>0</v>
      </c>
      <c r="U114" s="25">
        <v>0</v>
      </c>
      <c r="V114" s="28">
        <v>0</v>
      </c>
      <c r="W114" s="25">
        <v>1</v>
      </c>
      <c r="X114" s="28">
        <v>0</v>
      </c>
      <c r="Y114" s="25">
        <v>1</v>
      </c>
      <c r="Z114" s="28">
        <v>0</v>
      </c>
      <c r="AA114" s="25">
        <v>0</v>
      </c>
      <c r="AB114" s="28">
        <v>0</v>
      </c>
      <c r="AC114" s="25">
        <v>0</v>
      </c>
      <c r="AD114" s="28">
        <v>0</v>
      </c>
      <c r="AE114" s="25">
        <v>0</v>
      </c>
      <c r="AF114" s="28">
        <v>0</v>
      </c>
      <c r="AG114" s="25">
        <v>3</v>
      </c>
      <c r="AH114" s="25">
        <v>0</v>
      </c>
      <c r="AI114" s="20">
        <v>29</v>
      </c>
      <c r="AJ114" s="20"/>
      <c r="AK114" s="20">
        <f t="shared" si="13"/>
        <v>2</v>
      </c>
      <c r="AL114" s="20">
        <f t="shared" si="14"/>
        <v>3</v>
      </c>
      <c r="AM114" s="20">
        <f t="shared" si="15"/>
        <v>1</v>
      </c>
      <c r="AN114" s="20">
        <f t="shared" si="16"/>
        <v>2</v>
      </c>
      <c r="AO114" s="20">
        <f t="shared" si="17"/>
        <v>2</v>
      </c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</row>
    <row r="115" spans="1:57" ht="17.25" thickTop="1" x14ac:dyDescent="0.25">
      <c r="A115" s="31" t="s">
        <v>672</v>
      </c>
      <c r="B115" s="20">
        <v>11</v>
      </c>
      <c r="C115" s="21">
        <v>1</v>
      </c>
      <c r="D115" s="22">
        <v>0</v>
      </c>
      <c r="E115" s="21">
        <v>1</v>
      </c>
      <c r="F115" s="22">
        <v>0</v>
      </c>
      <c r="G115" s="21">
        <v>1</v>
      </c>
      <c r="H115" s="22">
        <v>0</v>
      </c>
      <c r="I115" s="21">
        <v>2</v>
      </c>
      <c r="J115" s="22">
        <v>0</v>
      </c>
      <c r="K115" s="21">
        <v>2</v>
      </c>
      <c r="L115" s="22">
        <v>0</v>
      </c>
      <c r="M115" s="20">
        <v>0</v>
      </c>
      <c r="N115" s="23">
        <v>0</v>
      </c>
      <c r="O115" s="20">
        <v>0</v>
      </c>
      <c r="P115" s="23">
        <v>0</v>
      </c>
      <c r="Q115" s="20">
        <v>0</v>
      </c>
      <c r="R115" s="23">
        <v>0</v>
      </c>
      <c r="S115" s="20">
        <v>0</v>
      </c>
      <c r="T115" s="23">
        <v>0</v>
      </c>
      <c r="U115" s="20">
        <v>0</v>
      </c>
      <c r="V115" s="23">
        <v>0</v>
      </c>
      <c r="W115" s="20">
        <v>0</v>
      </c>
      <c r="X115" s="23">
        <v>0</v>
      </c>
      <c r="Y115" s="20">
        <v>0</v>
      </c>
      <c r="Z115" s="23">
        <v>0</v>
      </c>
      <c r="AA115" s="20">
        <v>0</v>
      </c>
      <c r="AB115" s="23">
        <v>0</v>
      </c>
      <c r="AC115" s="20">
        <v>0</v>
      </c>
      <c r="AD115" s="23">
        <v>0</v>
      </c>
      <c r="AE115" s="20">
        <v>0</v>
      </c>
      <c r="AF115" s="23">
        <v>0</v>
      </c>
      <c r="AG115" s="20">
        <v>4</v>
      </c>
      <c r="AH115" s="20">
        <v>0</v>
      </c>
      <c r="AI115" s="20">
        <v>22</v>
      </c>
      <c r="AJ115" s="20"/>
      <c r="AK115" s="20">
        <f t="shared" si="13"/>
        <v>2</v>
      </c>
      <c r="AL115" s="20">
        <f t="shared" si="14"/>
        <v>2</v>
      </c>
      <c r="AM115" s="20">
        <f t="shared" si="15"/>
        <v>1</v>
      </c>
      <c r="AN115" s="20">
        <f t="shared" si="16"/>
        <v>1</v>
      </c>
      <c r="AO115" s="20">
        <f t="shared" si="17"/>
        <v>1</v>
      </c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</row>
    <row r="116" spans="1:57" x14ac:dyDescent="0.25">
      <c r="A116" s="31" t="s">
        <v>673</v>
      </c>
      <c r="B116" s="20">
        <v>12</v>
      </c>
      <c r="C116" s="21">
        <v>1</v>
      </c>
      <c r="D116" s="22">
        <v>0</v>
      </c>
      <c r="E116" s="21">
        <v>1</v>
      </c>
      <c r="F116" s="22">
        <v>0</v>
      </c>
      <c r="G116" s="21">
        <v>1</v>
      </c>
      <c r="H116" s="22">
        <v>0</v>
      </c>
      <c r="I116" s="21">
        <v>1</v>
      </c>
      <c r="J116" s="22">
        <v>0</v>
      </c>
      <c r="K116" s="21">
        <v>1</v>
      </c>
      <c r="L116" s="22">
        <v>0</v>
      </c>
      <c r="M116" s="20">
        <v>1</v>
      </c>
      <c r="N116" s="23">
        <v>0</v>
      </c>
      <c r="O116" s="20">
        <v>0</v>
      </c>
      <c r="P116" s="23">
        <v>0</v>
      </c>
      <c r="Q116" s="20">
        <v>0</v>
      </c>
      <c r="R116" s="23">
        <v>0</v>
      </c>
      <c r="S116" s="20">
        <v>0</v>
      </c>
      <c r="T116" s="23">
        <v>0</v>
      </c>
      <c r="U116" s="20">
        <v>0</v>
      </c>
      <c r="V116" s="23">
        <v>0</v>
      </c>
      <c r="W116" s="20">
        <v>0</v>
      </c>
      <c r="X116" s="23">
        <v>0</v>
      </c>
      <c r="Y116" s="20">
        <v>0</v>
      </c>
      <c r="Z116" s="23">
        <v>0</v>
      </c>
      <c r="AA116" s="20">
        <v>0</v>
      </c>
      <c r="AB116" s="23">
        <v>0</v>
      </c>
      <c r="AC116" s="20">
        <v>0</v>
      </c>
      <c r="AD116" s="23">
        <v>0</v>
      </c>
      <c r="AE116" s="20">
        <v>0</v>
      </c>
      <c r="AF116" s="23">
        <v>0</v>
      </c>
      <c r="AG116" s="20">
        <v>3</v>
      </c>
      <c r="AH116" s="20">
        <v>0</v>
      </c>
      <c r="AI116" s="20">
        <v>21</v>
      </c>
      <c r="AJ116" s="20"/>
      <c r="AK116" s="20">
        <f t="shared" si="13"/>
        <v>1</v>
      </c>
      <c r="AL116" s="20">
        <f t="shared" si="14"/>
        <v>1</v>
      </c>
      <c r="AM116" s="20">
        <f t="shared" si="15"/>
        <v>1</v>
      </c>
      <c r="AN116" s="20">
        <f t="shared" si="16"/>
        <v>2</v>
      </c>
      <c r="AO116" s="20">
        <f t="shared" si="17"/>
        <v>2</v>
      </c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</row>
    <row r="117" spans="1:57" x14ac:dyDescent="0.25">
      <c r="A117" s="31" t="s">
        <v>674</v>
      </c>
      <c r="B117" s="20">
        <v>13</v>
      </c>
      <c r="C117" s="21">
        <v>0</v>
      </c>
      <c r="D117" s="22">
        <v>0</v>
      </c>
      <c r="E117" s="21">
        <v>0</v>
      </c>
      <c r="F117" s="22">
        <v>0</v>
      </c>
      <c r="G117" s="21">
        <v>1</v>
      </c>
      <c r="H117" s="22">
        <v>0</v>
      </c>
      <c r="I117" s="21">
        <v>1</v>
      </c>
      <c r="J117" s="22">
        <v>0</v>
      </c>
      <c r="K117" s="21">
        <v>3</v>
      </c>
      <c r="L117" s="22">
        <v>0</v>
      </c>
      <c r="M117" s="20">
        <v>1</v>
      </c>
      <c r="N117" s="23">
        <v>0</v>
      </c>
      <c r="O117" s="20">
        <v>0</v>
      </c>
      <c r="P117" s="23">
        <v>0</v>
      </c>
      <c r="Q117" s="20">
        <v>0</v>
      </c>
      <c r="R117" s="23">
        <v>0</v>
      </c>
      <c r="S117" s="20">
        <v>0</v>
      </c>
      <c r="T117" s="23">
        <v>0</v>
      </c>
      <c r="U117" s="20">
        <v>0</v>
      </c>
      <c r="V117" s="23">
        <v>0</v>
      </c>
      <c r="W117" s="20">
        <v>0</v>
      </c>
      <c r="X117" s="23">
        <v>0</v>
      </c>
      <c r="Y117" s="20">
        <v>0</v>
      </c>
      <c r="Z117" s="23">
        <v>0</v>
      </c>
      <c r="AA117" s="20">
        <v>0</v>
      </c>
      <c r="AB117" s="23">
        <v>0</v>
      </c>
      <c r="AC117" s="20">
        <v>0</v>
      </c>
      <c r="AD117" s="23">
        <v>0</v>
      </c>
      <c r="AE117" s="20">
        <v>0</v>
      </c>
      <c r="AF117" s="23">
        <v>0</v>
      </c>
      <c r="AG117" s="20">
        <v>4</v>
      </c>
      <c r="AH117" s="20">
        <v>0</v>
      </c>
      <c r="AI117" s="20">
        <v>23</v>
      </c>
      <c r="AJ117" s="20"/>
      <c r="AK117" s="20">
        <f t="shared" si="13"/>
        <v>3</v>
      </c>
      <c r="AL117" s="20">
        <f t="shared" si="14"/>
        <v>1</v>
      </c>
      <c r="AM117" s="20">
        <f t="shared" si="15"/>
        <v>1</v>
      </c>
      <c r="AN117" s="20">
        <f t="shared" si="16"/>
        <v>1</v>
      </c>
      <c r="AO117" s="20">
        <f t="shared" si="17"/>
        <v>1</v>
      </c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</row>
    <row r="118" spans="1:57" x14ac:dyDescent="0.25">
      <c r="A118" s="31" t="s">
        <v>675</v>
      </c>
      <c r="B118" s="20">
        <v>11</v>
      </c>
      <c r="C118" s="21">
        <v>0</v>
      </c>
      <c r="D118" s="22">
        <v>0</v>
      </c>
      <c r="E118" s="21">
        <v>0</v>
      </c>
      <c r="F118" s="22">
        <v>0</v>
      </c>
      <c r="G118" s="21">
        <v>1</v>
      </c>
      <c r="H118" s="22">
        <v>0</v>
      </c>
      <c r="I118" s="21">
        <v>1</v>
      </c>
      <c r="J118" s="22">
        <v>0</v>
      </c>
      <c r="K118" s="21">
        <v>2</v>
      </c>
      <c r="L118" s="22">
        <v>0</v>
      </c>
      <c r="M118" s="20">
        <v>0</v>
      </c>
      <c r="N118" s="23">
        <v>0</v>
      </c>
      <c r="O118" s="20">
        <v>0</v>
      </c>
      <c r="P118" s="23">
        <v>0</v>
      </c>
      <c r="Q118" s="20">
        <v>0</v>
      </c>
      <c r="R118" s="23">
        <v>0</v>
      </c>
      <c r="S118" s="20">
        <v>0</v>
      </c>
      <c r="T118" s="23">
        <v>0</v>
      </c>
      <c r="U118" s="20">
        <v>1</v>
      </c>
      <c r="V118" s="23">
        <v>0</v>
      </c>
      <c r="W118" s="20">
        <v>0</v>
      </c>
      <c r="X118" s="23">
        <v>0</v>
      </c>
      <c r="Y118" s="20">
        <v>0</v>
      </c>
      <c r="Z118" s="23">
        <v>0</v>
      </c>
      <c r="AA118" s="20">
        <v>0</v>
      </c>
      <c r="AB118" s="23">
        <v>0</v>
      </c>
      <c r="AC118" s="20">
        <v>0</v>
      </c>
      <c r="AD118" s="23">
        <v>0</v>
      </c>
      <c r="AE118" s="20">
        <v>0</v>
      </c>
      <c r="AF118" s="23">
        <v>0</v>
      </c>
      <c r="AG118" s="20">
        <v>3</v>
      </c>
      <c r="AH118" s="20">
        <v>0</v>
      </c>
      <c r="AI118" s="20">
        <v>19</v>
      </c>
      <c r="AJ118" s="20"/>
      <c r="AK118" s="20">
        <f t="shared" si="13"/>
        <v>2</v>
      </c>
      <c r="AL118" s="20">
        <f t="shared" si="14"/>
        <v>1</v>
      </c>
      <c r="AM118" s="20">
        <f t="shared" si="15"/>
        <v>2</v>
      </c>
      <c r="AN118" s="20">
        <f t="shared" si="16"/>
        <v>1</v>
      </c>
      <c r="AO118" s="20">
        <f t="shared" si="17"/>
        <v>0</v>
      </c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</row>
    <row r="119" spans="1:57" ht="17.25" thickBot="1" x14ac:dyDescent="0.3">
      <c r="A119" s="24" t="s">
        <v>676</v>
      </c>
      <c r="B119" s="25">
        <v>18</v>
      </c>
      <c r="C119" s="26">
        <v>0</v>
      </c>
      <c r="D119" s="27">
        <v>0</v>
      </c>
      <c r="E119" s="26">
        <v>0</v>
      </c>
      <c r="F119" s="27">
        <v>0</v>
      </c>
      <c r="G119" s="26">
        <v>0</v>
      </c>
      <c r="H119" s="27">
        <v>0</v>
      </c>
      <c r="I119" s="26">
        <v>2</v>
      </c>
      <c r="J119" s="27">
        <v>0</v>
      </c>
      <c r="K119" s="26">
        <v>1</v>
      </c>
      <c r="L119" s="27">
        <v>0</v>
      </c>
      <c r="M119" s="25">
        <v>1</v>
      </c>
      <c r="N119" s="28">
        <v>0</v>
      </c>
      <c r="O119" s="25">
        <v>0</v>
      </c>
      <c r="P119" s="28">
        <v>0</v>
      </c>
      <c r="Q119" s="25">
        <v>0</v>
      </c>
      <c r="R119" s="28">
        <v>0</v>
      </c>
      <c r="S119" s="25">
        <v>0</v>
      </c>
      <c r="T119" s="28">
        <v>0</v>
      </c>
      <c r="U119" s="25">
        <v>0</v>
      </c>
      <c r="V119" s="28">
        <v>0</v>
      </c>
      <c r="W119" s="25">
        <v>0</v>
      </c>
      <c r="X119" s="28">
        <v>0</v>
      </c>
      <c r="Y119" s="25">
        <v>0</v>
      </c>
      <c r="Z119" s="28">
        <v>0</v>
      </c>
      <c r="AA119" s="25">
        <v>0</v>
      </c>
      <c r="AB119" s="28">
        <v>0</v>
      </c>
      <c r="AC119" s="25">
        <v>2</v>
      </c>
      <c r="AD119" s="28">
        <v>0</v>
      </c>
      <c r="AE119" s="25">
        <v>0</v>
      </c>
      <c r="AF119" s="28">
        <v>0</v>
      </c>
      <c r="AG119" s="25">
        <v>3</v>
      </c>
      <c r="AH119" s="25">
        <v>0</v>
      </c>
      <c r="AI119" s="20">
        <v>27</v>
      </c>
      <c r="AJ119" s="20"/>
      <c r="AK119" s="20">
        <f t="shared" si="13"/>
        <v>3</v>
      </c>
      <c r="AL119" s="20">
        <f t="shared" si="14"/>
        <v>2</v>
      </c>
      <c r="AM119" s="20">
        <f t="shared" si="15"/>
        <v>2</v>
      </c>
      <c r="AN119" s="20">
        <f t="shared" si="16"/>
        <v>1</v>
      </c>
      <c r="AO119" s="20">
        <f t="shared" si="17"/>
        <v>1</v>
      </c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</row>
    <row r="120" spans="1:57" ht="17.25" thickTop="1" x14ac:dyDescent="0.25">
      <c r="A120" s="31" t="s">
        <v>677</v>
      </c>
      <c r="B120" s="20">
        <v>18</v>
      </c>
      <c r="C120" s="21">
        <v>0</v>
      </c>
      <c r="D120" s="22">
        <v>1</v>
      </c>
      <c r="E120" s="21">
        <v>0</v>
      </c>
      <c r="F120" s="22">
        <v>0</v>
      </c>
      <c r="G120" s="21">
        <v>0</v>
      </c>
      <c r="H120" s="22">
        <v>0</v>
      </c>
      <c r="I120" s="21">
        <v>0</v>
      </c>
      <c r="J120" s="22">
        <v>0</v>
      </c>
      <c r="K120" s="21">
        <v>0</v>
      </c>
      <c r="L120" s="22">
        <v>0</v>
      </c>
      <c r="M120" s="20">
        <v>0</v>
      </c>
      <c r="N120" s="23">
        <v>0</v>
      </c>
      <c r="O120" s="20">
        <v>0</v>
      </c>
      <c r="P120" s="23">
        <v>0</v>
      </c>
      <c r="Q120" s="20">
        <v>1</v>
      </c>
      <c r="R120" s="23">
        <v>0</v>
      </c>
      <c r="S120" s="20">
        <v>1</v>
      </c>
      <c r="T120" s="23">
        <v>0</v>
      </c>
      <c r="U120" s="20">
        <v>0</v>
      </c>
      <c r="V120" s="23">
        <v>0</v>
      </c>
      <c r="W120" s="20">
        <v>1</v>
      </c>
      <c r="X120" s="23">
        <v>0</v>
      </c>
      <c r="Y120" s="20">
        <v>0</v>
      </c>
      <c r="Z120" s="23">
        <v>0</v>
      </c>
      <c r="AA120" s="20">
        <v>0</v>
      </c>
      <c r="AB120" s="23">
        <v>0</v>
      </c>
      <c r="AC120" s="20">
        <v>1</v>
      </c>
      <c r="AD120" s="23">
        <v>0</v>
      </c>
      <c r="AE120" s="20">
        <v>0</v>
      </c>
      <c r="AF120" s="23">
        <v>0</v>
      </c>
      <c r="AG120" s="20">
        <v>1</v>
      </c>
      <c r="AH120" s="20">
        <v>0</v>
      </c>
      <c r="AI120" s="20">
        <v>24</v>
      </c>
      <c r="AJ120" s="20"/>
      <c r="AK120" s="20">
        <f t="shared" si="13"/>
        <v>2</v>
      </c>
      <c r="AL120" s="20">
        <f t="shared" si="14"/>
        <v>2</v>
      </c>
      <c r="AM120" s="20">
        <f t="shared" si="15"/>
        <v>1</v>
      </c>
      <c r="AN120" s="20">
        <f t="shared" si="16"/>
        <v>1</v>
      </c>
      <c r="AO120" s="20">
        <f t="shared" si="17"/>
        <v>3</v>
      </c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</row>
    <row r="121" spans="1:57" x14ac:dyDescent="0.25">
      <c r="A121" s="31" t="s">
        <v>678</v>
      </c>
      <c r="B121" s="20">
        <v>21</v>
      </c>
      <c r="C121" s="21">
        <v>0</v>
      </c>
      <c r="D121" s="22">
        <v>0</v>
      </c>
      <c r="E121" s="21">
        <v>0</v>
      </c>
      <c r="F121" s="22">
        <v>0</v>
      </c>
      <c r="G121" s="21">
        <v>1</v>
      </c>
      <c r="H121" s="22">
        <v>0</v>
      </c>
      <c r="I121" s="21">
        <v>3</v>
      </c>
      <c r="J121" s="22">
        <v>0</v>
      </c>
      <c r="K121" s="21">
        <v>1</v>
      </c>
      <c r="L121" s="22">
        <v>0</v>
      </c>
      <c r="M121" s="20">
        <v>0</v>
      </c>
      <c r="N121" s="23">
        <v>0</v>
      </c>
      <c r="O121" s="20">
        <v>0</v>
      </c>
      <c r="P121" s="23">
        <v>0</v>
      </c>
      <c r="Q121" s="20">
        <v>0</v>
      </c>
      <c r="R121" s="23">
        <v>0</v>
      </c>
      <c r="S121" s="20">
        <v>1</v>
      </c>
      <c r="T121" s="23">
        <v>0</v>
      </c>
      <c r="U121" s="20">
        <v>0</v>
      </c>
      <c r="V121" s="23">
        <v>0</v>
      </c>
      <c r="W121" s="20">
        <v>0</v>
      </c>
      <c r="X121" s="23">
        <v>0</v>
      </c>
      <c r="Y121" s="20">
        <v>2</v>
      </c>
      <c r="Z121" s="23">
        <v>0</v>
      </c>
      <c r="AA121" s="20">
        <v>0</v>
      </c>
      <c r="AB121" s="23">
        <v>0</v>
      </c>
      <c r="AC121" s="20">
        <v>0</v>
      </c>
      <c r="AD121" s="23">
        <v>0</v>
      </c>
      <c r="AE121" s="20">
        <v>0</v>
      </c>
      <c r="AF121" s="23">
        <v>0</v>
      </c>
      <c r="AG121" s="20">
        <v>4</v>
      </c>
      <c r="AH121" s="20">
        <v>0</v>
      </c>
      <c r="AI121" s="20">
        <v>33</v>
      </c>
      <c r="AJ121" s="20"/>
      <c r="AK121" s="20">
        <f t="shared" si="13"/>
        <v>4</v>
      </c>
      <c r="AL121" s="20">
        <f t="shared" si="14"/>
        <v>3</v>
      </c>
      <c r="AM121" s="20">
        <f t="shared" si="15"/>
        <v>1</v>
      </c>
      <c r="AN121" s="20">
        <f t="shared" si="16"/>
        <v>2</v>
      </c>
      <c r="AO121" s="20">
        <f t="shared" si="17"/>
        <v>1</v>
      </c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</row>
    <row r="122" spans="1:57" x14ac:dyDescent="0.25">
      <c r="A122" s="31" t="s">
        <v>679</v>
      </c>
      <c r="B122" s="20">
        <v>17</v>
      </c>
      <c r="C122" s="21">
        <v>0</v>
      </c>
      <c r="D122" s="22">
        <v>0</v>
      </c>
      <c r="E122" s="21">
        <v>1</v>
      </c>
      <c r="F122" s="22">
        <v>0</v>
      </c>
      <c r="G122" s="21">
        <v>2</v>
      </c>
      <c r="H122" s="22">
        <v>0</v>
      </c>
      <c r="I122" s="21">
        <v>2</v>
      </c>
      <c r="J122" s="22">
        <v>0</v>
      </c>
      <c r="K122" s="21">
        <v>3</v>
      </c>
      <c r="L122" s="22">
        <v>0</v>
      </c>
      <c r="M122" s="20">
        <v>0</v>
      </c>
      <c r="N122" s="23">
        <v>0</v>
      </c>
      <c r="O122" s="20">
        <v>0</v>
      </c>
      <c r="P122" s="23">
        <v>0</v>
      </c>
      <c r="Q122" s="20">
        <v>0</v>
      </c>
      <c r="R122" s="23">
        <v>0</v>
      </c>
      <c r="S122" s="20">
        <v>1</v>
      </c>
      <c r="T122" s="23">
        <v>0</v>
      </c>
      <c r="U122" s="20">
        <v>0</v>
      </c>
      <c r="V122" s="23">
        <v>0</v>
      </c>
      <c r="W122" s="20">
        <v>0</v>
      </c>
      <c r="X122" s="23">
        <v>0</v>
      </c>
      <c r="Y122" s="20">
        <v>0</v>
      </c>
      <c r="Z122" s="23">
        <v>0</v>
      </c>
      <c r="AA122" s="20">
        <v>0</v>
      </c>
      <c r="AB122" s="23">
        <v>0</v>
      </c>
      <c r="AC122" s="20">
        <v>0</v>
      </c>
      <c r="AD122" s="23">
        <v>0</v>
      </c>
      <c r="AE122" s="20">
        <v>0</v>
      </c>
      <c r="AF122" s="23">
        <v>0</v>
      </c>
      <c r="AG122" s="20">
        <v>5</v>
      </c>
      <c r="AH122" s="20">
        <v>0</v>
      </c>
      <c r="AI122" s="20">
        <v>31</v>
      </c>
      <c r="AJ122" s="20"/>
      <c r="AK122" s="20">
        <f t="shared" si="13"/>
        <v>4</v>
      </c>
      <c r="AL122" s="20">
        <f t="shared" si="14"/>
        <v>2</v>
      </c>
      <c r="AM122" s="20">
        <f t="shared" si="15"/>
        <v>2</v>
      </c>
      <c r="AN122" s="20">
        <f t="shared" si="16"/>
        <v>1</v>
      </c>
      <c r="AO122" s="20">
        <f t="shared" si="17"/>
        <v>1</v>
      </c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</row>
    <row r="123" spans="1:57" x14ac:dyDescent="0.25">
      <c r="A123" s="31" t="s">
        <v>680</v>
      </c>
      <c r="B123" s="20">
        <v>12</v>
      </c>
      <c r="C123" s="21">
        <v>0</v>
      </c>
      <c r="D123" s="22">
        <v>0</v>
      </c>
      <c r="E123" s="21">
        <v>1</v>
      </c>
      <c r="F123" s="22">
        <v>0</v>
      </c>
      <c r="G123" s="21">
        <v>0</v>
      </c>
      <c r="H123" s="22">
        <v>0</v>
      </c>
      <c r="I123" s="21">
        <v>0</v>
      </c>
      <c r="J123" s="22">
        <v>0</v>
      </c>
      <c r="K123" s="21">
        <v>1</v>
      </c>
      <c r="L123" s="22">
        <v>0</v>
      </c>
      <c r="M123" s="20">
        <v>0</v>
      </c>
      <c r="N123" s="23">
        <v>0</v>
      </c>
      <c r="O123" s="20">
        <v>0</v>
      </c>
      <c r="P123" s="23">
        <v>0</v>
      </c>
      <c r="Q123" s="20">
        <v>0</v>
      </c>
      <c r="R123" s="23">
        <v>0</v>
      </c>
      <c r="S123" s="20">
        <v>1</v>
      </c>
      <c r="T123" s="23">
        <v>0</v>
      </c>
      <c r="U123" s="20">
        <v>0</v>
      </c>
      <c r="V123" s="23">
        <v>0</v>
      </c>
      <c r="W123" s="20">
        <v>0</v>
      </c>
      <c r="X123" s="23">
        <v>0</v>
      </c>
      <c r="Y123" s="20">
        <v>0</v>
      </c>
      <c r="Z123" s="23">
        <v>0</v>
      </c>
      <c r="AA123" s="20">
        <v>1</v>
      </c>
      <c r="AB123" s="23">
        <v>0</v>
      </c>
      <c r="AC123" s="20">
        <v>0</v>
      </c>
      <c r="AD123" s="23">
        <v>0</v>
      </c>
      <c r="AE123" s="20">
        <v>0</v>
      </c>
      <c r="AF123" s="23">
        <v>0</v>
      </c>
      <c r="AG123" s="20">
        <v>2</v>
      </c>
      <c r="AH123" s="20">
        <v>0</v>
      </c>
      <c r="AI123" s="20">
        <v>18</v>
      </c>
      <c r="AJ123" s="20"/>
      <c r="AK123" s="20">
        <f t="shared" si="13"/>
        <v>2</v>
      </c>
      <c r="AL123" s="20">
        <f t="shared" si="14"/>
        <v>1</v>
      </c>
      <c r="AM123" s="20">
        <f t="shared" si="15"/>
        <v>1</v>
      </c>
      <c r="AN123" s="20">
        <f t="shared" si="16"/>
        <v>1</v>
      </c>
      <c r="AO123" s="20">
        <f t="shared" si="17"/>
        <v>1</v>
      </c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</row>
    <row r="124" spans="1:57" ht="17.25" thickBot="1" x14ac:dyDescent="0.3">
      <c r="A124" s="24" t="s">
        <v>681</v>
      </c>
      <c r="B124" s="25">
        <v>16</v>
      </c>
      <c r="C124" s="26">
        <v>0</v>
      </c>
      <c r="D124" s="27">
        <v>0</v>
      </c>
      <c r="E124" s="26">
        <v>0</v>
      </c>
      <c r="F124" s="27">
        <v>0</v>
      </c>
      <c r="G124" s="26">
        <v>1</v>
      </c>
      <c r="H124" s="27">
        <v>0</v>
      </c>
      <c r="I124" s="26">
        <v>1</v>
      </c>
      <c r="J124" s="27">
        <v>0</v>
      </c>
      <c r="K124" s="26">
        <v>0</v>
      </c>
      <c r="L124" s="27">
        <v>0</v>
      </c>
      <c r="M124" s="25">
        <v>0</v>
      </c>
      <c r="N124" s="28">
        <v>0</v>
      </c>
      <c r="O124" s="25">
        <v>0</v>
      </c>
      <c r="P124" s="28">
        <v>0</v>
      </c>
      <c r="Q124" s="25">
        <v>0</v>
      </c>
      <c r="R124" s="28">
        <v>0</v>
      </c>
      <c r="S124" s="25">
        <v>2</v>
      </c>
      <c r="T124" s="28">
        <v>0</v>
      </c>
      <c r="U124" s="25">
        <v>0</v>
      </c>
      <c r="V124" s="28">
        <v>0</v>
      </c>
      <c r="W124" s="25">
        <v>0</v>
      </c>
      <c r="X124" s="28">
        <v>0</v>
      </c>
      <c r="Y124" s="25">
        <v>1</v>
      </c>
      <c r="Z124" s="28">
        <v>0</v>
      </c>
      <c r="AA124" s="25">
        <v>0</v>
      </c>
      <c r="AB124" s="28">
        <v>0</v>
      </c>
      <c r="AC124" s="25">
        <v>0</v>
      </c>
      <c r="AD124" s="28">
        <v>0</v>
      </c>
      <c r="AE124" s="25">
        <v>0</v>
      </c>
      <c r="AF124" s="28">
        <v>0</v>
      </c>
      <c r="AG124" s="25">
        <v>2</v>
      </c>
      <c r="AH124" s="25">
        <v>0</v>
      </c>
      <c r="AI124" s="20">
        <v>23</v>
      </c>
      <c r="AJ124" s="20"/>
      <c r="AK124" s="20">
        <f t="shared" si="13"/>
        <v>3</v>
      </c>
      <c r="AL124" s="20">
        <f t="shared" si="14"/>
        <v>1</v>
      </c>
      <c r="AM124" s="20">
        <f t="shared" si="15"/>
        <v>1</v>
      </c>
      <c r="AN124" s="20">
        <f t="shared" si="16"/>
        <v>1</v>
      </c>
      <c r="AO124" s="20">
        <f t="shared" si="17"/>
        <v>2</v>
      </c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</row>
    <row r="125" spans="1:57" ht="17.25" thickTop="1" x14ac:dyDescent="0.25">
      <c r="A125" s="31" t="s">
        <v>682</v>
      </c>
      <c r="B125" s="20">
        <v>20</v>
      </c>
      <c r="C125" s="21">
        <v>0</v>
      </c>
      <c r="D125" s="22">
        <v>0</v>
      </c>
      <c r="E125" s="21">
        <v>0</v>
      </c>
      <c r="F125" s="22">
        <v>0</v>
      </c>
      <c r="G125" s="21">
        <v>2</v>
      </c>
      <c r="H125" s="22">
        <v>0</v>
      </c>
      <c r="I125" s="21">
        <v>2</v>
      </c>
      <c r="J125" s="22">
        <v>0</v>
      </c>
      <c r="K125" s="21">
        <v>1</v>
      </c>
      <c r="L125" s="22">
        <v>0</v>
      </c>
      <c r="M125" s="20">
        <v>1</v>
      </c>
      <c r="N125" s="23">
        <v>0</v>
      </c>
      <c r="O125" s="20">
        <v>0</v>
      </c>
      <c r="P125" s="23">
        <v>0</v>
      </c>
      <c r="Q125" s="20">
        <v>0</v>
      </c>
      <c r="R125" s="23">
        <v>0</v>
      </c>
      <c r="S125" s="20">
        <v>0</v>
      </c>
      <c r="T125" s="23">
        <v>0</v>
      </c>
      <c r="U125" s="20">
        <v>0</v>
      </c>
      <c r="V125" s="23">
        <v>0</v>
      </c>
      <c r="W125" s="20">
        <v>0</v>
      </c>
      <c r="X125" s="23">
        <v>0</v>
      </c>
      <c r="Y125" s="20">
        <v>0</v>
      </c>
      <c r="Z125" s="23">
        <v>0</v>
      </c>
      <c r="AA125" s="20">
        <v>0</v>
      </c>
      <c r="AB125" s="23">
        <v>2</v>
      </c>
      <c r="AC125" s="20">
        <v>0</v>
      </c>
      <c r="AD125" s="23">
        <v>0</v>
      </c>
      <c r="AE125" s="20">
        <v>0</v>
      </c>
      <c r="AF125" s="23">
        <v>0</v>
      </c>
      <c r="AG125" s="20">
        <v>3</v>
      </c>
      <c r="AH125" s="20">
        <v>0</v>
      </c>
      <c r="AI125" s="20">
        <v>31</v>
      </c>
      <c r="AJ125" s="20"/>
      <c r="AK125" s="20">
        <f t="shared" si="13"/>
        <v>1</v>
      </c>
      <c r="AL125" s="20">
        <f t="shared" si="14"/>
        <v>4</v>
      </c>
      <c r="AM125" s="20">
        <f t="shared" si="15"/>
        <v>4</v>
      </c>
      <c r="AN125" s="20">
        <f t="shared" si="16"/>
        <v>1</v>
      </c>
      <c r="AO125" s="20">
        <f t="shared" si="17"/>
        <v>1</v>
      </c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</row>
    <row r="126" spans="1:57" x14ac:dyDescent="0.25">
      <c r="A126" s="31" t="s">
        <v>683</v>
      </c>
      <c r="B126" s="20">
        <v>24</v>
      </c>
      <c r="C126" s="21">
        <v>1</v>
      </c>
      <c r="D126" s="22">
        <v>0</v>
      </c>
      <c r="E126" s="21">
        <v>1</v>
      </c>
      <c r="F126" s="22">
        <v>0</v>
      </c>
      <c r="G126" s="21">
        <v>1</v>
      </c>
      <c r="H126" s="22">
        <v>0</v>
      </c>
      <c r="I126" s="21">
        <v>1</v>
      </c>
      <c r="J126" s="22">
        <v>0</v>
      </c>
      <c r="K126" s="21">
        <v>1</v>
      </c>
      <c r="L126" s="22">
        <v>0</v>
      </c>
      <c r="M126" s="20">
        <v>0</v>
      </c>
      <c r="N126" s="23">
        <v>0</v>
      </c>
      <c r="O126" s="20">
        <v>0</v>
      </c>
      <c r="P126" s="23">
        <v>0</v>
      </c>
      <c r="Q126" s="20">
        <v>0</v>
      </c>
      <c r="R126" s="23">
        <v>0</v>
      </c>
      <c r="S126" s="20">
        <v>0</v>
      </c>
      <c r="T126" s="23">
        <v>0</v>
      </c>
      <c r="U126" s="20">
        <v>0</v>
      </c>
      <c r="V126" s="23">
        <v>0</v>
      </c>
      <c r="W126" s="20">
        <v>1</v>
      </c>
      <c r="X126" s="23">
        <v>0</v>
      </c>
      <c r="Y126" s="20">
        <v>0</v>
      </c>
      <c r="Z126" s="23">
        <v>1</v>
      </c>
      <c r="AA126" s="20">
        <v>0</v>
      </c>
      <c r="AB126" s="23">
        <v>1</v>
      </c>
      <c r="AC126" s="20">
        <v>1</v>
      </c>
      <c r="AD126" s="23">
        <v>0</v>
      </c>
      <c r="AE126" s="20">
        <v>0</v>
      </c>
      <c r="AF126" s="23">
        <v>0</v>
      </c>
      <c r="AG126" s="20">
        <v>3</v>
      </c>
      <c r="AH126" s="20">
        <v>0</v>
      </c>
      <c r="AI126" s="20">
        <v>36</v>
      </c>
      <c r="AJ126" s="20"/>
      <c r="AK126" s="20">
        <f t="shared" si="13"/>
        <v>3</v>
      </c>
      <c r="AL126" s="20">
        <f t="shared" si="14"/>
        <v>3</v>
      </c>
      <c r="AM126" s="20">
        <f t="shared" si="15"/>
        <v>3</v>
      </c>
      <c r="AN126" s="20">
        <f t="shared" si="16"/>
        <v>3</v>
      </c>
      <c r="AO126" s="20">
        <f t="shared" si="17"/>
        <v>1</v>
      </c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</row>
    <row r="127" spans="1:57" x14ac:dyDescent="0.25">
      <c r="A127" s="31" t="s">
        <v>684</v>
      </c>
      <c r="B127" s="20">
        <v>15</v>
      </c>
      <c r="C127" s="21">
        <v>0</v>
      </c>
      <c r="D127" s="22">
        <v>0</v>
      </c>
      <c r="E127" s="21">
        <v>0</v>
      </c>
      <c r="F127" s="22">
        <v>0</v>
      </c>
      <c r="G127" s="21">
        <v>2</v>
      </c>
      <c r="H127" s="22">
        <v>0</v>
      </c>
      <c r="I127" s="21">
        <v>1</v>
      </c>
      <c r="J127" s="22">
        <v>0</v>
      </c>
      <c r="K127" s="21">
        <v>1</v>
      </c>
      <c r="L127" s="22">
        <v>0</v>
      </c>
      <c r="M127" s="20">
        <v>0</v>
      </c>
      <c r="N127" s="23">
        <v>0</v>
      </c>
      <c r="O127" s="20">
        <v>0</v>
      </c>
      <c r="P127" s="23">
        <v>0</v>
      </c>
      <c r="Q127" s="20">
        <v>0</v>
      </c>
      <c r="R127" s="23">
        <v>0</v>
      </c>
      <c r="S127" s="20">
        <v>1</v>
      </c>
      <c r="T127" s="23">
        <v>0</v>
      </c>
      <c r="U127" s="20">
        <v>0</v>
      </c>
      <c r="V127" s="23">
        <v>0</v>
      </c>
      <c r="W127" s="20">
        <v>0</v>
      </c>
      <c r="X127" s="23">
        <v>0</v>
      </c>
      <c r="Y127" s="20">
        <v>1</v>
      </c>
      <c r="Z127" s="23">
        <v>0</v>
      </c>
      <c r="AA127" s="20">
        <v>0</v>
      </c>
      <c r="AB127" s="23">
        <v>0</v>
      </c>
      <c r="AC127" s="20">
        <v>0</v>
      </c>
      <c r="AD127" s="23">
        <v>0</v>
      </c>
      <c r="AE127" s="20">
        <v>0</v>
      </c>
      <c r="AF127" s="23">
        <v>0</v>
      </c>
      <c r="AG127" s="20">
        <v>3</v>
      </c>
      <c r="AH127" s="20">
        <v>0</v>
      </c>
      <c r="AI127" s="20">
        <v>24</v>
      </c>
      <c r="AJ127" s="20"/>
      <c r="AK127" s="20">
        <f t="shared" si="13"/>
        <v>3</v>
      </c>
      <c r="AL127" s="20">
        <f t="shared" si="14"/>
        <v>1</v>
      </c>
      <c r="AM127" s="20">
        <f t="shared" si="15"/>
        <v>2</v>
      </c>
      <c r="AN127" s="20">
        <f t="shared" si="16"/>
        <v>1</v>
      </c>
      <c r="AO127" s="20">
        <f t="shared" si="17"/>
        <v>1</v>
      </c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</row>
    <row r="128" spans="1:57" x14ac:dyDescent="0.25">
      <c r="A128" s="31" t="s">
        <v>685</v>
      </c>
      <c r="B128" s="20">
        <v>14</v>
      </c>
      <c r="C128" s="21">
        <v>1</v>
      </c>
      <c r="D128" s="22">
        <v>0</v>
      </c>
      <c r="E128" s="21">
        <v>1</v>
      </c>
      <c r="F128" s="22">
        <v>0</v>
      </c>
      <c r="G128" s="21">
        <v>2</v>
      </c>
      <c r="H128" s="22">
        <v>0</v>
      </c>
      <c r="I128" s="21">
        <v>2</v>
      </c>
      <c r="J128" s="22">
        <v>0</v>
      </c>
      <c r="K128" s="21">
        <v>3</v>
      </c>
      <c r="L128" s="22">
        <v>0</v>
      </c>
      <c r="M128" s="20">
        <v>0</v>
      </c>
      <c r="N128" s="23">
        <v>0</v>
      </c>
      <c r="O128" s="20">
        <v>0</v>
      </c>
      <c r="P128" s="23">
        <v>0</v>
      </c>
      <c r="Q128" s="20">
        <v>0</v>
      </c>
      <c r="R128" s="23">
        <v>0</v>
      </c>
      <c r="S128" s="20">
        <v>0</v>
      </c>
      <c r="T128" s="23">
        <v>0</v>
      </c>
      <c r="U128" s="20">
        <v>0</v>
      </c>
      <c r="V128" s="23">
        <v>0</v>
      </c>
      <c r="W128" s="20">
        <v>0</v>
      </c>
      <c r="X128" s="23">
        <v>0</v>
      </c>
      <c r="Y128" s="20">
        <v>0</v>
      </c>
      <c r="Z128" s="23">
        <v>0</v>
      </c>
      <c r="AA128" s="20">
        <v>0</v>
      </c>
      <c r="AB128" s="23">
        <v>0</v>
      </c>
      <c r="AC128" s="20">
        <v>0</v>
      </c>
      <c r="AD128" s="23">
        <v>0</v>
      </c>
      <c r="AE128" s="20">
        <v>0</v>
      </c>
      <c r="AF128" s="23">
        <v>0</v>
      </c>
      <c r="AG128" s="20">
        <v>5</v>
      </c>
      <c r="AH128" s="20">
        <v>0</v>
      </c>
      <c r="AI128" s="20">
        <v>28</v>
      </c>
      <c r="AJ128" s="20"/>
      <c r="AK128" s="20">
        <f t="shared" si="13"/>
        <v>3</v>
      </c>
      <c r="AL128" s="20">
        <f t="shared" si="14"/>
        <v>2</v>
      </c>
      <c r="AM128" s="20">
        <f t="shared" si="15"/>
        <v>2</v>
      </c>
      <c r="AN128" s="20">
        <f t="shared" si="16"/>
        <v>1</v>
      </c>
      <c r="AO128" s="20">
        <f t="shared" si="17"/>
        <v>1</v>
      </c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</row>
    <row r="129" spans="1:57" ht="17.25" thickBot="1" x14ac:dyDescent="0.3">
      <c r="A129" s="24" t="s">
        <v>686</v>
      </c>
      <c r="B129" s="25">
        <v>15</v>
      </c>
      <c r="C129" s="26">
        <v>0</v>
      </c>
      <c r="D129" s="27">
        <v>0</v>
      </c>
      <c r="E129" s="26">
        <v>1</v>
      </c>
      <c r="F129" s="27">
        <v>0</v>
      </c>
      <c r="G129" s="26">
        <v>0</v>
      </c>
      <c r="H129" s="27">
        <v>0</v>
      </c>
      <c r="I129" s="26">
        <v>1</v>
      </c>
      <c r="J129" s="27">
        <v>0</v>
      </c>
      <c r="K129" s="26">
        <v>2</v>
      </c>
      <c r="L129" s="27">
        <v>0</v>
      </c>
      <c r="M129" s="25">
        <v>0</v>
      </c>
      <c r="N129" s="28">
        <v>0</v>
      </c>
      <c r="O129" s="25">
        <v>1</v>
      </c>
      <c r="P129" s="28">
        <v>0</v>
      </c>
      <c r="Q129" s="25">
        <v>0</v>
      </c>
      <c r="R129" s="28">
        <v>0</v>
      </c>
      <c r="S129" s="25">
        <v>0</v>
      </c>
      <c r="T129" s="28">
        <v>0</v>
      </c>
      <c r="U129" s="25">
        <v>0</v>
      </c>
      <c r="V129" s="28">
        <v>0</v>
      </c>
      <c r="W129" s="25">
        <v>0</v>
      </c>
      <c r="X129" s="28">
        <v>0</v>
      </c>
      <c r="Y129" s="25">
        <v>0</v>
      </c>
      <c r="Z129" s="28">
        <v>0</v>
      </c>
      <c r="AA129" s="25">
        <v>1</v>
      </c>
      <c r="AB129" s="28">
        <v>0</v>
      </c>
      <c r="AC129" s="25">
        <v>0</v>
      </c>
      <c r="AD129" s="28">
        <v>0</v>
      </c>
      <c r="AE129" s="25">
        <v>0</v>
      </c>
      <c r="AF129" s="28">
        <v>0</v>
      </c>
      <c r="AG129" s="25">
        <v>3</v>
      </c>
      <c r="AH129" s="25">
        <v>0</v>
      </c>
      <c r="AI129" s="20">
        <v>24</v>
      </c>
      <c r="AJ129" s="20"/>
      <c r="AK129" s="20">
        <f t="shared" si="13"/>
        <v>2</v>
      </c>
      <c r="AL129" s="20">
        <f t="shared" si="14"/>
        <v>2</v>
      </c>
      <c r="AM129" s="20">
        <f t="shared" si="15"/>
        <v>2</v>
      </c>
      <c r="AN129" s="20">
        <f t="shared" si="16"/>
        <v>1</v>
      </c>
      <c r="AO129" s="20">
        <f t="shared" si="17"/>
        <v>1</v>
      </c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</row>
    <row r="130" spans="1:57" ht="17.25" thickTop="1" x14ac:dyDescent="0.25">
      <c r="A130" s="31" t="s">
        <v>687</v>
      </c>
      <c r="B130" s="20">
        <v>22</v>
      </c>
      <c r="C130" s="21">
        <v>0</v>
      </c>
      <c r="D130" s="22">
        <v>0</v>
      </c>
      <c r="E130" s="21">
        <v>0</v>
      </c>
      <c r="F130" s="22">
        <v>0</v>
      </c>
      <c r="G130" s="21">
        <v>0</v>
      </c>
      <c r="H130" s="22">
        <v>0</v>
      </c>
      <c r="I130" s="21">
        <v>0</v>
      </c>
      <c r="J130" s="22">
        <v>0</v>
      </c>
      <c r="K130" s="21">
        <v>0</v>
      </c>
      <c r="L130" s="22">
        <v>1</v>
      </c>
      <c r="M130" s="20">
        <v>0</v>
      </c>
      <c r="N130" s="23">
        <v>0</v>
      </c>
      <c r="O130" s="20">
        <v>0</v>
      </c>
      <c r="P130" s="23">
        <v>0</v>
      </c>
      <c r="Q130" s="20">
        <v>0</v>
      </c>
      <c r="R130" s="23">
        <v>0</v>
      </c>
      <c r="S130" s="20">
        <v>1</v>
      </c>
      <c r="T130" s="23">
        <v>0</v>
      </c>
      <c r="U130" s="20">
        <v>1</v>
      </c>
      <c r="V130" s="23">
        <v>0</v>
      </c>
      <c r="W130" s="20">
        <v>1</v>
      </c>
      <c r="X130" s="23">
        <v>0</v>
      </c>
      <c r="Y130" s="20">
        <v>0</v>
      </c>
      <c r="Z130" s="23">
        <v>0</v>
      </c>
      <c r="AA130" s="20">
        <v>0</v>
      </c>
      <c r="AB130" s="23">
        <v>0</v>
      </c>
      <c r="AC130" s="20">
        <v>1</v>
      </c>
      <c r="AD130" s="23">
        <v>0</v>
      </c>
      <c r="AE130" s="20">
        <v>1</v>
      </c>
      <c r="AF130" s="23">
        <v>0</v>
      </c>
      <c r="AG130" s="20">
        <v>1</v>
      </c>
      <c r="AH130" s="20">
        <v>0</v>
      </c>
      <c r="AI130" s="20">
        <v>29</v>
      </c>
      <c r="AJ130" s="20"/>
      <c r="AK130" s="20">
        <f t="shared" si="13"/>
        <v>4</v>
      </c>
      <c r="AL130" s="20">
        <f t="shared" si="14"/>
        <v>2</v>
      </c>
      <c r="AM130" s="20">
        <f t="shared" si="15"/>
        <v>2</v>
      </c>
      <c r="AN130" s="20">
        <f t="shared" si="16"/>
        <v>2</v>
      </c>
      <c r="AO130" s="20">
        <f t="shared" si="17"/>
        <v>1</v>
      </c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</row>
    <row r="131" spans="1:57" x14ac:dyDescent="0.25">
      <c r="A131" s="31" t="s">
        <v>688</v>
      </c>
      <c r="B131" s="20">
        <v>13</v>
      </c>
      <c r="C131" s="21">
        <v>1</v>
      </c>
      <c r="D131" s="22">
        <v>0</v>
      </c>
      <c r="E131" s="21">
        <v>1</v>
      </c>
      <c r="F131" s="22">
        <v>0</v>
      </c>
      <c r="G131" s="21">
        <v>0</v>
      </c>
      <c r="H131" s="22">
        <v>0</v>
      </c>
      <c r="I131" s="21">
        <v>0</v>
      </c>
      <c r="J131" s="22">
        <v>0</v>
      </c>
      <c r="K131" s="21">
        <v>1</v>
      </c>
      <c r="L131" s="22">
        <v>0</v>
      </c>
      <c r="M131" s="20">
        <v>0</v>
      </c>
      <c r="N131" s="23">
        <v>1</v>
      </c>
      <c r="O131" s="20">
        <v>0</v>
      </c>
      <c r="P131" s="23">
        <v>0</v>
      </c>
      <c r="Q131" s="20">
        <v>0</v>
      </c>
      <c r="R131" s="23">
        <v>0</v>
      </c>
      <c r="S131" s="20">
        <v>0</v>
      </c>
      <c r="T131" s="23">
        <v>0</v>
      </c>
      <c r="U131" s="20">
        <v>0</v>
      </c>
      <c r="V131" s="23">
        <v>0</v>
      </c>
      <c r="W131" s="20">
        <v>0</v>
      </c>
      <c r="X131" s="23">
        <v>0</v>
      </c>
      <c r="Y131" s="20">
        <v>0</v>
      </c>
      <c r="Z131" s="23">
        <v>0</v>
      </c>
      <c r="AA131" s="20">
        <v>1</v>
      </c>
      <c r="AB131" s="23">
        <v>0</v>
      </c>
      <c r="AC131" s="20">
        <v>0</v>
      </c>
      <c r="AD131" s="23">
        <v>0</v>
      </c>
      <c r="AE131" s="20">
        <v>0</v>
      </c>
      <c r="AF131" s="23">
        <v>0</v>
      </c>
      <c r="AG131" s="20">
        <v>2</v>
      </c>
      <c r="AH131" s="20">
        <v>0</v>
      </c>
      <c r="AI131" s="20">
        <v>20</v>
      </c>
      <c r="AJ131" s="20"/>
      <c r="AK131" s="20">
        <f t="shared" si="13"/>
        <v>1</v>
      </c>
      <c r="AL131" s="20">
        <f t="shared" si="14"/>
        <v>1</v>
      </c>
      <c r="AM131" s="20">
        <f t="shared" si="15"/>
        <v>1</v>
      </c>
      <c r="AN131" s="20">
        <f t="shared" si="16"/>
        <v>2</v>
      </c>
      <c r="AO131" s="20">
        <f t="shared" si="17"/>
        <v>2</v>
      </c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</row>
    <row r="132" spans="1:57" x14ac:dyDescent="0.25">
      <c r="A132" s="31" t="s">
        <v>689</v>
      </c>
      <c r="B132" s="20">
        <v>20</v>
      </c>
      <c r="C132" s="21">
        <v>1</v>
      </c>
      <c r="D132" s="22">
        <v>0</v>
      </c>
      <c r="E132" s="21">
        <v>1</v>
      </c>
      <c r="F132" s="22">
        <v>0</v>
      </c>
      <c r="G132" s="21">
        <v>1</v>
      </c>
      <c r="H132" s="22">
        <v>0</v>
      </c>
      <c r="I132" s="21">
        <v>1</v>
      </c>
      <c r="J132" s="22">
        <v>0</v>
      </c>
      <c r="K132" s="21">
        <v>1</v>
      </c>
      <c r="L132" s="22">
        <v>0</v>
      </c>
      <c r="M132" s="20">
        <v>0</v>
      </c>
      <c r="N132" s="23">
        <v>1</v>
      </c>
      <c r="O132" s="20">
        <v>1</v>
      </c>
      <c r="P132" s="23">
        <v>0</v>
      </c>
      <c r="Q132" s="20">
        <v>0</v>
      </c>
      <c r="R132" s="23">
        <v>0</v>
      </c>
      <c r="S132" s="20">
        <v>0</v>
      </c>
      <c r="T132" s="23">
        <v>0</v>
      </c>
      <c r="U132" s="20">
        <v>0</v>
      </c>
      <c r="V132" s="23">
        <v>0</v>
      </c>
      <c r="W132" s="20">
        <v>1</v>
      </c>
      <c r="X132" s="23">
        <v>0</v>
      </c>
      <c r="Y132" s="20">
        <v>0</v>
      </c>
      <c r="Z132" s="23">
        <v>0</v>
      </c>
      <c r="AA132" s="20">
        <v>0</v>
      </c>
      <c r="AB132" s="23">
        <v>0</v>
      </c>
      <c r="AC132" s="20">
        <v>0</v>
      </c>
      <c r="AD132" s="23">
        <v>0</v>
      </c>
      <c r="AE132" s="20">
        <v>0</v>
      </c>
      <c r="AF132" s="23">
        <v>0</v>
      </c>
      <c r="AG132" s="20">
        <v>3</v>
      </c>
      <c r="AH132" s="20">
        <v>0</v>
      </c>
      <c r="AI132" s="20">
        <v>31</v>
      </c>
      <c r="AJ132" s="20"/>
      <c r="AK132" s="20">
        <f t="shared" si="13"/>
        <v>1</v>
      </c>
      <c r="AL132" s="20">
        <f t="shared" si="14"/>
        <v>2</v>
      </c>
      <c r="AM132" s="20">
        <f t="shared" si="15"/>
        <v>2</v>
      </c>
      <c r="AN132" s="20">
        <f t="shared" si="16"/>
        <v>3</v>
      </c>
      <c r="AO132" s="20">
        <f t="shared" si="17"/>
        <v>3</v>
      </c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</row>
    <row r="133" spans="1:57" x14ac:dyDescent="0.25">
      <c r="A133" s="31" t="s">
        <v>690</v>
      </c>
      <c r="B133" s="20">
        <v>17</v>
      </c>
      <c r="C133" s="21">
        <v>2</v>
      </c>
      <c r="D133" s="22">
        <v>0</v>
      </c>
      <c r="E133" s="21">
        <v>1</v>
      </c>
      <c r="F133" s="22">
        <v>0</v>
      </c>
      <c r="G133" s="21">
        <v>1</v>
      </c>
      <c r="H133" s="22">
        <v>0</v>
      </c>
      <c r="I133" s="21">
        <v>1</v>
      </c>
      <c r="J133" s="22">
        <v>0</v>
      </c>
      <c r="K133" s="21">
        <v>1</v>
      </c>
      <c r="L133" s="22">
        <v>0</v>
      </c>
      <c r="M133" s="20">
        <v>0</v>
      </c>
      <c r="N133" s="23">
        <v>1</v>
      </c>
      <c r="O133" s="20">
        <v>0</v>
      </c>
      <c r="P133" s="23">
        <v>1</v>
      </c>
      <c r="Q133" s="20">
        <v>0</v>
      </c>
      <c r="R133" s="23">
        <v>0</v>
      </c>
      <c r="S133" s="20">
        <v>0</v>
      </c>
      <c r="T133" s="23">
        <v>0</v>
      </c>
      <c r="U133" s="20">
        <v>0</v>
      </c>
      <c r="V133" s="23">
        <v>0</v>
      </c>
      <c r="W133" s="20">
        <v>0</v>
      </c>
      <c r="X133" s="23">
        <v>0</v>
      </c>
      <c r="Y133" s="20">
        <v>0</v>
      </c>
      <c r="Z133" s="23">
        <v>0</v>
      </c>
      <c r="AA133" s="20">
        <v>0</v>
      </c>
      <c r="AB133" s="23">
        <v>0</v>
      </c>
      <c r="AC133" s="20">
        <v>0</v>
      </c>
      <c r="AD133" s="23">
        <v>0</v>
      </c>
      <c r="AE133" s="20">
        <v>0</v>
      </c>
      <c r="AF133" s="23">
        <v>0</v>
      </c>
      <c r="AG133" s="20">
        <v>3</v>
      </c>
      <c r="AH133" s="20">
        <v>0</v>
      </c>
      <c r="AI133" s="20">
        <v>28</v>
      </c>
      <c r="AJ133" s="20"/>
      <c r="AK133" s="20">
        <f t="shared" si="13"/>
        <v>1</v>
      </c>
      <c r="AL133" s="20">
        <f t="shared" si="14"/>
        <v>1</v>
      </c>
      <c r="AM133" s="20">
        <f t="shared" si="15"/>
        <v>2</v>
      </c>
      <c r="AN133" s="20">
        <f t="shared" si="16"/>
        <v>2</v>
      </c>
      <c r="AO133" s="20">
        <f t="shared" si="17"/>
        <v>4</v>
      </c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</row>
    <row r="134" spans="1:57" ht="17.25" thickBot="1" x14ac:dyDescent="0.3">
      <c r="A134" s="24" t="s">
        <v>691</v>
      </c>
      <c r="B134" s="25">
        <v>15</v>
      </c>
      <c r="C134" s="26">
        <v>1</v>
      </c>
      <c r="D134" s="27">
        <v>0</v>
      </c>
      <c r="E134" s="26">
        <v>1</v>
      </c>
      <c r="F134" s="27">
        <v>0</v>
      </c>
      <c r="G134" s="26">
        <v>1</v>
      </c>
      <c r="H134" s="27">
        <v>0</v>
      </c>
      <c r="I134" s="26">
        <v>2</v>
      </c>
      <c r="J134" s="27">
        <v>0</v>
      </c>
      <c r="K134" s="26">
        <v>2</v>
      </c>
      <c r="L134" s="27">
        <v>0</v>
      </c>
      <c r="M134" s="25">
        <v>0</v>
      </c>
      <c r="N134" s="28">
        <v>0</v>
      </c>
      <c r="O134" s="25">
        <v>0</v>
      </c>
      <c r="P134" s="28">
        <v>0</v>
      </c>
      <c r="Q134" s="25">
        <v>0</v>
      </c>
      <c r="R134" s="28">
        <v>0</v>
      </c>
      <c r="S134" s="25">
        <v>0</v>
      </c>
      <c r="T134" s="28">
        <v>0</v>
      </c>
      <c r="U134" s="25">
        <v>0</v>
      </c>
      <c r="V134" s="28">
        <v>0</v>
      </c>
      <c r="W134" s="25">
        <v>0</v>
      </c>
      <c r="X134" s="28">
        <v>0</v>
      </c>
      <c r="Y134" s="25">
        <v>0</v>
      </c>
      <c r="Z134" s="28">
        <v>0</v>
      </c>
      <c r="AA134" s="25">
        <v>1</v>
      </c>
      <c r="AB134" s="28">
        <v>0</v>
      </c>
      <c r="AC134" s="25">
        <v>0</v>
      </c>
      <c r="AD134" s="28">
        <v>0</v>
      </c>
      <c r="AE134" s="25">
        <v>0</v>
      </c>
      <c r="AF134" s="28">
        <v>0</v>
      </c>
      <c r="AG134" s="25">
        <v>4</v>
      </c>
      <c r="AH134" s="25">
        <v>0</v>
      </c>
      <c r="AI134" s="20">
        <v>27</v>
      </c>
      <c r="AJ134" s="20"/>
      <c r="AK134" s="20">
        <f t="shared" si="13"/>
        <v>2</v>
      </c>
      <c r="AL134" s="20">
        <f t="shared" ref="AL134:AL165" si="18">SUM(I134:J134,Q134:R134,W134:X134,AA134:AB134,AE134:AF134)</f>
        <v>3</v>
      </c>
      <c r="AM134" s="20">
        <f t="shared" ref="AM134:AM165" si="19">SUM(G134:H134,O134:P134,U134:V134,AA134:AD134)</f>
        <v>2</v>
      </c>
      <c r="AN134" s="20">
        <f t="shared" ref="AN134:AN165" si="20">SUM(E134:F134,M134:N134,U134:Z134)</f>
        <v>1</v>
      </c>
      <c r="AO134" s="20">
        <f t="shared" ref="AO134:AO165" si="21">SUM(C134:D134,M134:T134)</f>
        <v>1</v>
      </c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</row>
    <row r="135" spans="1:57" ht="17.25" thickTop="1" x14ac:dyDescent="0.25">
      <c r="A135" s="31" t="s">
        <v>692</v>
      </c>
      <c r="B135" s="20">
        <v>16</v>
      </c>
      <c r="C135" s="21">
        <v>0</v>
      </c>
      <c r="D135" s="22">
        <v>0</v>
      </c>
      <c r="E135" s="21">
        <v>1</v>
      </c>
      <c r="F135" s="22">
        <v>0</v>
      </c>
      <c r="G135" s="21">
        <v>1</v>
      </c>
      <c r="H135" s="22">
        <v>0</v>
      </c>
      <c r="I135" s="21">
        <v>0</v>
      </c>
      <c r="J135" s="22">
        <v>0</v>
      </c>
      <c r="K135" s="21">
        <v>0</v>
      </c>
      <c r="L135" s="22">
        <v>0</v>
      </c>
      <c r="M135" s="20">
        <v>0</v>
      </c>
      <c r="N135" s="23">
        <v>0</v>
      </c>
      <c r="O135" s="20">
        <v>0</v>
      </c>
      <c r="P135" s="23">
        <v>0</v>
      </c>
      <c r="Q135" s="20">
        <v>0</v>
      </c>
      <c r="R135" s="23">
        <v>0</v>
      </c>
      <c r="S135" s="20">
        <v>1</v>
      </c>
      <c r="T135" s="23">
        <v>0</v>
      </c>
      <c r="U135" s="20">
        <v>0</v>
      </c>
      <c r="V135" s="23">
        <v>0</v>
      </c>
      <c r="W135" s="20">
        <v>1</v>
      </c>
      <c r="X135" s="23">
        <v>0</v>
      </c>
      <c r="Y135" s="20">
        <v>0</v>
      </c>
      <c r="Z135" s="23">
        <v>0</v>
      </c>
      <c r="AA135" s="20">
        <v>0</v>
      </c>
      <c r="AB135" s="23">
        <v>0</v>
      </c>
      <c r="AC135" s="20">
        <v>0</v>
      </c>
      <c r="AD135" s="23">
        <v>0</v>
      </c>
      <c r="AE135" s="20">
        <v>1</v>
      </c>
      <c r="AF135" s="23">
        <v>0</v>
      </c>
      <c r="AG135" s="20">
        <v>2</v>
      </c>
      <c r="AH135" s="20">
        <v>0</v>
      </c>
      <c r="AI135" s="20">
        <v>23</v>
      </c>
      <c r="AJ135" s="20"/>
      <c r="AK135" s="20">
        <f t="shared" si="13"/>
        <v>2</v>
      </c>
      <c r="AL135" s="20">
        <f t="shared" si="18"/>
        <v>2</v>
      </c>
      <c r="AM135" s="20">
        <f t="shared" si="19"/>
        <v>1</v>
      </c>
      <c r="AN135" s="20">
        <f t="shared" si="20"/>
        <v>2</v>
      </c>
      <c r="AO135" s="20">
        <f t="shared" si="21"/>
        <v>1</v>
      </c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</row>
    <row r="136" spans="1:57" x14ac:dyDescent="0.25">
      <c r="A136" s="31" t="s">
        <v>693</v>
      </c>
      <c r="B136" s="20">
        <v>16</v>
      </c>
      <c r="C136" s="21">
        <v>2</v>
      </c>
      <c r="D136" s="22">
        <v>0</v>
      </c>
      <c r="E136" s="21">
        <v>1</v>
      </c>
      <c r="F136" s="22">
        <v>0</v>
      </c>
      <c r="G136" s="21">
        <v>1</v>
      </c>
      <c r="H136" s="22">
        <v>0</v>
      </c>
      <c r="I136" s="21">
        <v>2</v>
      </c>
      <c r="J136" s="22">
        <v>0</v>
      </c>
      <c r="K136" s="21">
        <v>2</v>
      </c>
      <c r="L136" s="22">
        <v>0</v>
      </c>
      <c r="M136" s="20">
        <v>0</v>
      </c>
      <c r="N136" s="23">
        <v>0</v>
      </c>
      <c r="O136" s="20">
        <v>0</v>
      </c>
      <c r="P136" s="23">
        <v>0</v>
      </c>
      <c r="Q136" s="20">
        <v>0</v>
      </c>
      <c r="R136" s="23">
        <v>0</v>
      </c>
      <c r="S136" s="20">
        <v>0</v>
      </c>
      <c r="T136" s="23">
        <v>0</v>
      </c>
      <c r="U136" s="20">
        <v>0</v>
      </c>
      <c r="V136" s="23">
        <v>0</v>
      </c>
      <c r="W136" s="20">
        <v>0</v>
      </c>
      <c r="X136" s="23">
        <v>0</v>
      </c>
      <c r="Y136" s="20">
        <v>0</v>
      </c>
      <c r="Z136" s="23">
        <v>0</v>
      </c>
      <c r="AA136" s="20">
        <v>0</v>
      </c>
      <c r="AB136" s="23">
        <v>0</v>
      </c>
      <c r="AC136" s="20">
        <v>0</v>
      </c>
      <c r="AD136" s="23">
        <v>0</v>
      </c>
      <c r="AE136" s="20">
        <v>0</v>
      </c>
      <c r="AF136" s="23">
        <v>1</v>
      </c>
      <c r="AG136" s="20">
        <v>4</v>
      </c>
      <c r="AH136" s="20">
        <v>0</v>
      </c>
      <c r="AI136" s="20">
        <v>29</v>
      </c>
      <c r="AJ136" s="20"/>
      <c r="AK136" s="20">
        <f t="shared" si="13"/>
        <v>3</v>
      </c>
      <c r="AL136" s="20">
        <f t="shared" si="18"/>
        <v>3</v>
      </c>
      <c r="AM136" s="20">
        <f t="shared" si="19"/>
        <v>1</v>
      </c>
      <c r="AN136" s="20">
        <f t="shared" si="20"/>
        <v>1</v>
      </c>
      <c r="AO136" s="20">
        <f t="shared" si="21"/>
        <v>2</v>
      </c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</row>
    <row r="137" spans="1:57" x14ac:dyDescent="0.25">
      <c r="A137" s="31" t="s">
        <v>694</v>
      </c>
      <c r="B137" s="20">
        <v>8</v>
      </c>
      <c r="C137" s="21">
        <v>0</v>
      </c>
      <c r="D137" s="22">
        <v>0</v>
      </c>
      <c r="E137" s="21">
        <v>1</v>
      </c>
      <c r="F137" s="22">
        <v>0</v>
      </c>
      <c r="G137" s="21">
        <v>1</v>
      </c>
      <c r="H137" s="22">
        <v>0</v>
      </c>
      <c r="I137" s="21">
        <v>1</v>
      </c>
      <c r="J137" s="22">
        <v>0</v>
      </c>
      <c r="K137" s="21">
        <v>2</v>
      </c>
      <c r="L137" s="22">
        <v>0</v>
      </c>
      <c r="M137" s="20">
        <v>0</v>
      </c>
      <c r="N137" s="23">
        <v>0</v>
      </c>
      <c r="O137" s="20">
        <v>0</v>
      </c>
      <c r="P137" s="23">
        <v>0</v>
      </c>
      <c r="Q137" s="20">
        <v>0</v>
      </c>
      <c r="R137" s="23">
        <v>0</v>
      </c>
      <c r="S137" s="20">
        <v>0</v>
      </c>
      <c r="T137" s="23">
        <v>0</v>
      </c>
      <c r="U137" s="20">
        <v>0</v>
      </c>
      <c r="V137" s="23">
        <v>0</v>
      </c>
      <c r="W137" s="20">
        <v>0</v>
      </c>
      <c r="X137" s="23">
        <v>0</v>
      </c>
      <c r="Y137" s="20">
        <v>0</v>
      </c>
      <c r="Z137" s="23">
        <v>0</v>
      </c>
      <c r="AA137" s="20">
        <v>0</v>
      </c>
      <c r="AB137" s="23">
        <v>0</v>
      </c>
      <c r="AC137" s="20">
        <v>0</v>
      </c>
      <c r="AD137" s="23">
        <v>0</v>
      </c>
      <c r="AE137" s="20">
        <v>0</v>
      </c>
      <c r="AF137" s="23">
        <v>0</v>
      </c>
      <c r="AG137" s="20">
        <v>3</v>
      </c>
      <c r="AH137" s="20">
        <v>0</v>
      </c>
      <c r="AI137" s="20">
        <v>16</v>
      </c>
      <c r="AJ137" s="20"/>
      <c r="AK137" s="20">
        <f t="shared" si="13"/>
        <v>2</v>
      </c>
      <c r="AL137" s="20">
        <f t="shared" si="18"/>
        <v>1</v>
      </c>
      <c r="AM137" s="20">
        <f t="shared" si="19"/>
        <v>1</v>
      </c>
      <c r="AN137" s="20">
        <f t="shared" si="20"/>
        <v>1</v>
      </c>
      <c r="AO137" s="20">
        <f t="shared" si="21"/>
        <v>0</v>
      </c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</row>
    <row r="138" spans="1:57" x14ac:dyDescent="0.25">
      <c r="A138" s="31" t="s">
        <v>695</v>
      </c>
      <c r="B138" s="20">
        <v>15</v>
      </c>
      <c r="C138" s="21">
        <v>0</v>
      </c>
      <c r="D138" s="22">
        <v>0</v>
      </c>
      <c r="E138" s="21">
        <v>1</v>
      </c>
      <c r="F138" s="22">
        <v>0</v>
      </c>
      <c r="G138" s="21">
        <v>2</v>
      </c>
      <c r="H138" s="22">
        <v>0</v>
      </c>
      <c r="I138" s="21">
        <v>2</v>
      </c>
      <c r="J138" s="22">
        <v>0</v>
      </c>
      <c r="K138" s="21">
        <v>2</v>
      </c>
      <c r="L138" s="22">
        <v>0</v>
      </c>
      <c r="M138" s="20">
        <v>0</v>
      </c>
      <c r="N138" s="23">
        <v>0</v>
      </c>
      <c r="O138" s="20">
        <v>0</v>
      </c>
      <c r="P138" s="23">
        <v>0</v>
      </c>
      <c r="Q138" s="20">
        <v>0</v>
      </c>
      <c r="R138" s="23">
        <v>0</v>
      </c>
      <c r="S138" s="20">
        <v>1</v>
      </c>
      <c r="T138" s="23">
        <v>0</v>
      </c>
      <c r="U138" s="20">
        <v>0</v>
      </c>
      <c r="V138" s="23">
        <v>0</v>
      </c>
      <c r="W138" s="20">
        <v>0</v>
      </c>
      <c r="X138" s="23">
        <v>0</v>
      </c>
      <c r="Y138" s="20">
        <v>0</v>
      </c>
      <c r="Z138" s="23">
        <v>0</v>
      </c>
      <c r="AA138" s="20">
        <v>0</v>
      </c>
      <c r="AB138" s="23">
        <v>0</v>
      </c>
      <c r="AC138" s="20">
        <v>0</v>
      </c>
      <c r="AD138" s="23">
        <v>0</v>
      </c>
      <c r="AE138" s="20">
        <v>0</v>
      </c>
      <c r="AF138" s="23">
        <v>0</v>
      </c>
      <c r="AG138" s="20">
        <v>4</v>
      </c>
      <c r="AH138" s="20">
        <v>0</v>
      </c>
      <c r="AI138" s="20">
        <v>27</v>
      </c>
      <c r="AJ138" s="20"/>
      <c r="AK138" s="20">
        <f t="shared" ref="AK138:AK201" si="22">SUM(K138:L138,S138:T138,Y138:Z138,AC138:AF138)</f>
        <v>3</v>
      </c>
      <c r="AL138" s="20">
        <f t="shared" si="18"/>
        <v>2</v>
      </c>
      <c r="AM138" s="20">
        <f t="shared" si="19"/>
        <v>2</v>
      </c>
      <c r="AN138" s="20">
        <f t="shared" si="20"/>
        <v>1</v>
      </c>
      <c r="AO138" s="20">
        <f t="shared" si="21"/>
        <v>1</v>
      </c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</row>
    <row r="139" spans="1:57" ht="17.25" thickBot="1" x14ac:dyDescent="0.3">
      <c r="A139" s="24" t="s">
        <v>696</v>
      </c>
      <c r="B139" s="25">
        <v>15</v>
      </c>
      <c r="C139" s="26">
        <v>0</v>
      </c>
      <c r="D139" s="27">
        <v>0</v>
      </c>
      <c r="E139" s="26">
        <v>0</v>
      </c>
      <c r="F139" s="27">
        <v>0</v>
      </c>
      <c r="G139" s="26">
        <v>1</v>
      </c>
      <c r="H139" s="27">
        <v>0</v>
      </c>
      <c r="I139" s="26">
        <v>1</v>
      </c>
      <c r="J139" s="27">
        <v>0</v>
      </c>
      <c r="K139" s="26">
        <v>2</v>
      </c>
      <c r="L139" s="27">
        <v>0</v>
      </c>
      <c r="M139" s="25">
        <v>0</v>
      </c>
      <c r="N139" s="28">
        <v>0</v>
      </c>
      <c r="O139" s="25">
        <v>1</v>
      </c>
      <c r="P139" s="28">
        <v>0</v>
      </c>
      <c r="Q139" s="25">
        <v>0</v>
      </c>
      <c r="R139" s="28">
        <v>0</v>
      </c>
      <c r="S139" s="25">
        <v>0</v>
      </c>
      <c r="T139" s="28">
        <v>0</v>
      </c>
      <c r="U139" s="25">
        <v>0</v>
      </c>
      <c r="V139" s="28">
        <v>0</v>
      </c>
      <c r="W139" s="25">
        <v>0</v>
      </c>
      <c r="X139" s="28">
        <v>0</v>
      </c>
      <c r="Y139" s="25">
        <v>1</v>
      </c>
      <c r="Z139" s="28">
        <v>0</v>
      </c>
      <c r="AA139" s="25">
        <v>0</v>
      </c>
      <c r="AB139" s="28">
        <v>0</v>
      </c>
      <c r="AC139" s="25">
        <v>0</v>
      </c>
      <c r="AD139" s="28">
        <v>0</v>
      </c>
      <c r="AE139" s="25">
        <v>0</v>
      </c>
      <c r="AF139" s="28">
        <v>0</v>
      </c>
      <c r="AG139" s="25">
        <v>3</v>
      </c>
      <c r="AH139" s="25">
        <v>0</v>
      </c>
      <c r="AI139" s="20">
        <v>24</v>
      </c>
      <c r="AJ139" s="20"/>
      <c r="AK139" s="20">
        <f t="shared" si="22"/>
        <v>3</v>
      </c>
      <c r="AL139" s="20">
        <f t="shared" si="18"/>
        <v>1</v>
      </c>
      <c r="AM139" s="20">
        <f t="shared" si="19"/>
        <v>2</v>
      </c>
      <c r="AN139" s="20">
        <f t="shared" si="20"/>
        <v>1</v>
      </c>
      <c r="AO139" s="20">
        <f t="shared" si="21"/>
        <v>1</v>
      </c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</row>
    <row r="140" spans="1:57" ht="17.25" thickTop="1" x14ac:dyDescent="0.25">
      <c r="A140" s="31" t="s">
        <v>697</v>
      </c>
      <c r="B140" s="20">
        <v>16</v>
      </c>
      <c r="C140" s="21">
        <v>0</v>
      </c>
      <c r="D140" s="22">
        <v>0</v>
      </c>
      <c r="E140" s="21">
        <v>0</v>
      </c>
      <c r="F140" s="22">
        <v>0</v>
      </c>
      <c r="G140" s="21">
        <v>0</v>
      </c>
      <c r="H140" s="22">
        <v>0</v>
      </c>
      <c r="I140" s="21">
        <v>1</v>
      </c>
      <c r="J140" s="22">
        <v>0</v>
      </c>
      <c r="K140" s="21">
        <v>1</v>
      </c>
      <c r="L140" s="22">
        <v>0</v>
      </c>
      <c r="M140" s="20">
        <v>0</v>
      </c>
      <c r="N140" s="23">
        <v>0</v>
      </c>
      <c r="O140" s="20">
        <v>1</v>
      </c>
      <c r="P140" s="23">
        <v>0</v>
      </c>
      <c r="Q140" s="20">
        <v>0</v>
      </c>
      <c r="R140" s="23">
        <v>0</v>
      </c>
      <c r="S140" s="20">
        <v>0</v>
      </c>
      <c r="T140" s="23">
        <v>0</v>
      </c>
      <c r="U140" s="20">
        <v>0</v>
      </c>
      <c r="V140" s="23">
        <v>0</v>
      </c>
      <c r="W140" s="20">
        <v>0</v>
      </c>
      <c r="X140" s="23">
        <v>0</v>
      </c>
      <c r="Y140" s="20">
        <v>1</v>
      </c>
      <c r="Z140" s="23">
        <v>0</v>
      </c>
      <c r="AA140" s="20">
        <v>1</v>
      </c>
      <c r="AB140" s="23">
        <v>0</v>
      </c>
      <c r="AC140" s="20">
        <v>0</v>
      </c>
      <c r="AD140" s="23">
        <v>0</v>
      </c>
      <c r="AE140" s="20">
        <v>0</v>
      </c>
      <c r="AF140" s="23">
        <v>0</v>
      </c>
      <c r="AG140" s="20">
        <v>2</v>
      </c>
      <c r="AH140" s="20">
        <v>0</v>
      </c>
      <c r="AI140" s="20">
        <v>23</v>
      </c>
      <c r="AJ140" s="20"/>
      <c r="AK140" s="20">
        <f t="shared" si="22"/>
        <v>2</v>
      </c>
      <c r="AL140" s="20">
        <f t="shared" si="18"/>
        <v>2</v>
      </c>
      <c r="AM140" s="20">
        <f t="shared" si="19"/>
        <v>2</v>
      </c>
      <c r="AN140" s="20">
        <f t="shared" si="20"/>
        <v>1</v>
      </c>
      <c r="AO140" s="20">
        <f t="shared" si="21"/>
        <v>1</v>
      </c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</row>
    <row r="141" spans="1:57" x14ac:dyDescent="0.25">
      <c r="A141" s="31" t="s">
        <v>698</v>
      </c>
      <c r="B141" s="20">
        <v>24</v>
      </c>
      <c r="C141" s="21">
        <v>0</v>
      </c>
      <c r="D141" s="22">
        <v>0</v>
      </c>
      <c r="E141" s="21">
        <v>0</v>
      </c>
      <c r="F141" s="22">
        <v>0</v>
      </c>
      <c r="G141" s="21">
        <v>0</v>
      </c>
      <c r="H141" s="22">
        <v>0</v>
      </c>
      <c r="I141" s="21">
        <v>1</v>
      </c>
      <c r="J141" s="22">
        <v>0</v>
      </c>
      <c r="K141" s="21">
        <v>1</v>
      </c>
      <c r="L141" s="22">
        <v>0</v>
      </c>
      <c r="M141" s="20">
        <v>0</v>
      </c>
      <c r="N141" s="23">
        <v>0</v>
      </c>
      <c r="O141" s="20">
        <v>1</v>
      </c>
      <c r="P141" s="23">
        <v>0</v>
      </c>
      <c r="Q141" s="20">
        <v>0</v>
      </c>
      <c r="R141" s="23">
        <v>0</v>
      </c>
      <c r="S141" s="20">
        <v>0</v>
      </c>
      <c r="T141" s="23">
        <v>0</v>
      </c>
      <c r="U141" s="20">
        <v>1</v>
      </c>
      <c r="V141" s="23">
        <v>0</v>
      </c>
      <c r="W141" s="20">
        <v>1</v>
      </c>
      <c r="X141" s="23">
        <v>0</v>
      </c>
      <c r="Y141" s="20">
        <v>0</v>
      </c>
      <c r="Z141" s="23">
        <v>0</v>
      </c>
      <c r="AA141" s="20">
        <v>0</v>
      </c>
      <c r="AB141" s="23">
        <v>1</v>
      </c>
      <c r="AC141" s="20">
        <v>1</v>
      </c>
      <c r="AD141" s="23">
        <v>0</v>
      </c>
      <c r="AE141" s="20">
        <v>0</v>
      </c>
      <c r="AF141" s="23">
        <v>0</v>
      </c>
      <c r="AG141" s="20">
        <v>2</v>
      </c>
      <c r="AH141" s="20">
        <v>0</v>
      </c>
      <c r="AI141" s="20">
        <v>33</v>
      </c>
      <c r="AJ141" s="20"/>
      <c r="AK141" s="20">
        <f t="shared" si="22"/>
        <v>2</v>
      </c>
      <c r="AL141" s="20">
        <f t="shared" si="18"/>
        <v>3</v>
      </c>
      <c r="AM141" s="20">
        <f t="shared" si="19"/>
        <v>4</v>
      </c>
      <c r="AN141" s="20">
        <f t="shared" si="20"/>
        <v>2</v>
      </c>
      <c r="AO141" s="20">
        <f t="shared" si="21"/>
        <v>1</v>
      </c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</row>
    <row r="142" spans="1:57" x14ac:dyDescent="0.25">
      <c r="A142" s="31" t="s">
        <v>699</v>
      </c>
      <c r="B142" s="20">
        <v>20</v>
      </c>
      <c r="C142" s="21">
        <v>0</v>
      </c>
      <c r="D142" s="22">
        <v>0</v>
      </c>
      <c r="E142" s="21">
        <v>0</v>
      </c>
      <c r="F142" s="22">
        <v>0</v>
      </c>
      <c r="G142" s="21">
        <v>0</v>
      </c>
      <c r="H142" s="22">
        <v>0</v>
      </c>
      <c r="I142" s="21">
        <v>1</v>
      </c>
      <c r="J142" s="22">
        <v>0</v>
      </c>
      <c r="K142" s="21">
        <v>1</v>
      </c>
      <c r="L142" s="22">
        <v>0</v>
      </c>
      <c r="M142" s="20">
        <v>2</v>
      </c>
      <c r="N142" s="23">
        <v>0</v>
      </c>
      <c r="O142" s="20">
        <v>0</v>
      </c>
      <c r="P142" s="23">
        <v>0</v>
      </c>
      <c r="Q142" s="20">
        <v>0</v>
      </c>
      <c r="R142" s="23">
        <v>0</v>
      </c>
      <c r="S142" s="20">
        <v>0</v>
      </c>
      <c r="T142" s="23">
        <v>0</v>
      </c>
      <c r="U142" s="20">
        <v>1</v>
      </c>
      <c r="V142" s="23">
        <v>0</v>
      </c>
      <c r="W142" s="20">
        <v>0</v>
      </c>
      <c r="X142" s="23">
        <v>0</v>
      </c>
      <c r="Y142" s="20">
        <v>0</v>
      </c>
      <c r="Z142" s="23">
        <v>0</v>
      </c>
      <c r="AA142" s="20">
        <v>0</v>
      </c>
      <c r="AB142" s="23">
        <v>0</v>
      </c>
      <c r="AC142" s="20">
        <v>1</v>
      </c>
      <c r="AD142" s="23">
        <v>0</v>
      </c>
      <c r="AE142" s="20">
        <v>0</v>
      </c>
      <c r="AF142" s="23">
        <v>0</v>
      </c>
      <c r="AG142" s="20">
        <v>2</v>
      </c>
      <c r="AH142" s="20">
        <v>0</v>
      </c>
      <c r="AI142" s="20">
        <v>28</v>
      </c>
      <c r="AJ142" s="20"/>
      <c r="AK142" s="20">
        <f t="shared" si="22"/>
        <v>2</v>
      </c>
      <c r="AL142" s="20">
        <f t="shared" si="18"/>
        <v>1</v>
      </c>
      <c r="AM142" s="20">
        <f t="shared" si="19"/>
        <v>2</v>
      </c>
      <c r="AN142" s="20">
        <f t="shared" si="20"/>
        <v>3</v>
      </c>
      <c r="AO142" s="20">
        <f t="shared" si="21"/>
        <v>2</v>
      </c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</row>
    <row r="143" spans="1:57" x14ac:dyDescent="0.25">
      <c r="A143" s="31" t="s">
        <v>700</v>
      </c>
      <c r="B143" s="20">
        <v>15</v>
      </c>
      <c r="C143" s="21">
        <v>0</v>
      </c>
      <c r="D143" s="22">
        <v>0</v>
      </c>
      <c r="E143" s="21">
        <v>1</v>
      </c>
      <c r="F143" s="22">
        <v>0</v>
      </c>
      <c r="G143" s="21">
        <v>2</v>
      </c>
      <c r="H143" s="22">
        <v>0</v>
      </c>
      <c r="I143" s="21">
        <v>1</v>
      </c>
      <c r="J143" s="22">
        <v>0</v>
      </c>
      <c r="K143" s="21">
        <v>3</v>
      </c>
      <c r="L143" s="22">
        <v>0</v>
      </c>
      <c r="M143" s="20">
        <v>0</v>
      </c>
      <c r="N143" s="23">
        <v>0</v>
      </c>
      <c r="O143" s="20">
        <v>0</v>
      </c>
      <c r="P143" s="23">
        <v>0</v>
      </c>
      <c r="Q143" s="20">
        <v>1</v>
      </c>
      <c r="R143" s="23">
        <v>0</v>
      </c>
      <c r="S143" s="20">
        <v>0</v>
      </c>
      <c r="T143" s="23">
        <v>0</v>
      </c>
      <c r="U143" s="20">
        <v>0</v>
      </c>
      <c r="V143" s="23">
        <v>0</v>
      </c>
      <c r="W143" s="20">
        <v>0</v>
      </c>
      <c r="X143" s="23">
        <v>0</v>
      </c>
      <c r="Y143" s="20">
        <v>0</v>
      </c>
      <c r="Z143" s="23">
        <v>0</v>
      </c>
      <c r="AA143" s="20">
        <v>0</v>
      </c>
      <c r="AB143" s="23">
        <v>0</v>
      </c>
      <c r="AC143" s="20">
        <v>0</v>
      </c>
      <c r="AD143" s="23">
        <v>0</v>
      </c>
      <c r="AE143" s="20">
        <v>0</v>
      </c>
      <c r="AF143" s="23">
        <v>0</v>
      </c>
      <c r="AG143" s="20">
        <v>4</v>
      </c>
      <c r="AH143" s="20">
        <v>0</v>
      </c>
      <c r="AI143" s="20">
        <v>27</v>
      </c>
      <c r="AJ143" s="20"/>
      <c r="AK143" s="20">
        <f t="shared" si="22"/>
        <v>3</v>
      </c>
      <c r="AL143" s="20">
        <f t="shared" si="18"/>
        <v>2</v>
      </c>
      <c r="AM143" s="20">
        <f t="shared" si="19"/>
        <v>2</v>
      </c>
      <c r="AN143" s="20">
        <f t="shared" si="20"/>
        <v>1</v>
      </c>
      <c r="AO143" s="20">
        <f t="shared" si="21"/>
        <v>1</v>
      </c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</row>
    <row r="144" spans="1:57" ht="17.25" thickBot="1" x14ac:dyDescent="0.3">
      <c r="A144" s="24" t="s">
        <v>701</v>
      </c>
      <c r="B144" s="25">
        <v>16</v>
      </c>
      <c r="C144" s="26">
        <v>0</v>
      </c>
      <c r="D144" s="27">
        <v>0</v>
      </c>
      <c r="E144" s="26">
        <v>1</v>
      </c>
      <c r="F144" s="27">
        <v>0</v>
      </c>
      <c r="G144" s="26">
        <v>1</v>
      </c>
      <c r="H144" s="27">
        <v>0</v>
      </c>
      <c r="I144" s="26">
        <v>1</v>
      </c>
      <c r="J144" s="27">
        <v>0</v>
      </c>
      <c r="K144" s="26">
        <v>2</v>
      </c>
      <c r="L144" s="27">
        <v>0</v>
      </c>
      <c r="M144" s="25">
        <v>0</v>
      </c>
      <c r="N144" s="28">
        <v>0</v>
      </c>
      <c r="O144" s="25">
        <v>0</v>
      </c>
      <c r="P144" s="28">
        <v>0</v>
      </c>
      <c r="Q144" s="25">
        <v>1</v>
      </c>
      <c r="R144" s="28">
        <v>0</v>
      </c>
      <c r="S144" s="25">
        <v>0</v>
      </c>
      <c r="T144" s="28">
        <v>0</v>
      </c>
      <c r="U144" s="25">
        <v>0</v>
      </c>
      <c r="V144" s="28">
        <v>1</v>
      </c>
      <c r="W144" s="25">
        <v>0</v>
      </c>
      <c r="X144" s="28">
        <v>0</v>
      </c>
      <c r="Y144" s="25">
        <v>0</v>
      </c>
      <c r="Z144" s="28">
        <v>0</v>
      </c>
      <c r="AA144" s="25">
        <v>0</v>
      </c>
      <c r="AB144" s="28">
        <v>0</v>
      </c>
      <c r="AC144" s="25">
        <v>0</v>
      </c>
      <c r="AD144" s="28">
        <v>0</v>
      </c>
      <c r="AE144" s="25">
        <v>0</v>
      </c>
      <c r="AF144" s="28">
        <v>0</v>
      </c>
      <c r="AG144" s="25">
        <v>3</v>
      </c>
      <c r="AH144" s="25">
        <v>0</v>
      </c>
      <c r="AI144" s="20">
        <v>26</v>
      </c>
      <c r="AJ144" s="20"/>
      <c r="AK144" s="20">
        <f t="shared" si="22"/>
        <v>2</v>
      </c>
      <c r="AL144" s="20">
        <f t="shared" si="18"/>
        <v>2</v>
      </c>
      <c r="AM144" s="20">
        <f t="shared" si="19"/>
        <v>2</v>
      </c>
      <c r="AN144" s="20">
        <f t="shared" si="20"/>
        <v>2</v>
      </c>
      <c r="AO144" s="20">
        <f t="shared" si="21"/>
        <v>1</v>
      </c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</row>
    <row r="145" spans="1:57" ht="17.25" thickTop="1" x14ac:dyDescent="0.25">
      <c r="A145" s="31" t="s">
        <v>702</v>
      </c>
      <c r="B145" s="20">
        <v>12</v>
      </c>
      <c r="C145" s="21">
        <v>0</v>
      </c>
      <c r="D145" s="22">
        <v>0</v>
      </c>
      <c r="E145" s="21">
        <v>0</v>
      </c>
      <c r="F145" s="22">
        <v>0</v>
      </c>
      <c r="G145" s="21">
        <v>1</v>
      </c>
      <c r="H145" s="22">
        <v>0</v>
      </c>
      <c r="I145" s="21">
        <v>2</v>
      </c>
      <c r="J145" s="22">
        <v>0</v>
      </c>
      <c r="K145" s="21">
        <v>2</v>
      </c>
      <c r="L145" s="22">
        <v>0</v>
      </c>
      <c r="M145" s="20">
        <v>1</v>
      </c>
      <c r="N145" s="23">
        <v>0</v>
      </c>
      <c r="O145" s="20">
        <v>0</v>
      </c>
      <c r="P145" s="23">
        <v>0</v>
      </c>
      <c r="Q145" s="20">
        <v>0</v>
      </c>
      <c r="R145" s="23">
        <v>0</v>
      </c>
      <c r="S145" s="20">
        <v>0</v>
      </c>
      <c r="T145" s="23">
        <v>0</v>
      </c>
      <c r="U145" s="20">
        <v>0</v>
      </c>
      <c r="V145" s="23">
        <v>0</v>
      </c>
      <c r="W145" s="20">
        <v>0</v>
      </c>
      <c r="X145" s="23">
        <v>0</v>
      </c>
      <c r="Y145" s="20">
        <v>0</v>
      </c>
      <c r="Z145" s="23">
        <v>0</v>
      </c>
      <c r="AA145" s="20">
        <v>0</v>
      </c>
      <c r="AB145" s="23">
        <v>0</v>
      </c>
      <c r="AC145" s="20">
        <v>0</v>
      </c>
      <c r="AD145" s="23">
        <v>0</v>
      </c>
      <c r="AE145" s="20">
        <v>0</v>
      </c>
      <c r="AF145" s="23">
        <v>0</v>
      </c>
      <c r="AG145" s="20">
        <v>3</v>
      </c>
      <c r="AH145" s="20">
        <v>0</v>
      </c>
      <c r="AI145" s="20">
        <v>21</v>
      </c>
      <c r="AJ145" s="20"/>
      <c r="AK145" s="20">
        <f t="shared" si="22"/>
        <v>2</v>
      </c>
      <c r="AL145" s="20">
        <f t="shared" si="18"/>
        <v>2</v>
      </c>
      <c r="AM145" s="20">
        <f t="shared" si="19"/>
        <v>1</v>
      </c>
      <c r="AN145" s="20">
        <f t="shared" si="20"/>
        <v>1</v>
      </c>
      <c r="AO145" s="20">
        <f t="shared" si="21"/>
        <v>1</v>
      </c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</row>
    <row r="146" spans="1:57" x14ac:dyDescent="0.25">
      <c r="A146" s="31" t="s">
        <v>703</v>
      </c>
      <c r="B146" s="20">
        <v>19</v>
      </c>
      <c r="C146" s="21">
        <v>1</v>
      </c>
      <c r="D146" s="22">
        <v>0</v>
      </c>
      <c r="E146" s="21">
        <v>1</v>
      </c>
      <c r="F146" s="22">
        <v>0</v>
      </c>
      <c r="G146" s="21">
        <v>1</v>
      </c>
      <c r="H146" s="22">
        <v>0</v>
      </c>
      <c r="I146" s="21">
        <v>2</v>
      </c>
      <c r="J146" s="22">
        <v>0</v>
      </c>
      <c r="K146" s="21">
        <v>2</v>
      </c>
      <c r="L146" s="22">
        <v>0</v>
      </c>
      <c r="M146" s="20">
        <v>0</v>
      </c>
      <c r="N146" s="23">
        <v>0</v>
      </c>
      <c r="O146" s="20">
        <v>0</v>
      </c>
      <c r="P146" s="23">
        <v>0</v>
      </c>
      <c r="Q146" s="20">
        <v>0</v>
      </c>
      <c r="R146" s="23">
        <v>0</v>
      </c>
      <c r="S146" s="20">
        <v>0</v>
      </c>
      <c r="T146" s="23">
        <v>0</v>
      </c>
      <c r="U146" s="20">
        <v>0</v>
      </c>
      <c r="V146" s="23">
        <v>0</v>
      </c>
      <c r="W146" s="20">
        <v>1</v>
      </c>
      <c r="X146" s="23">
        <v>0</v>
      </c>
      <c r="Y146" s="20">
        <v>0</v>
      </c>
      <c r="Z146" s="23">
        <v>0</v>
      </c>
      <c r="AA146" s="20">
        <v>0</v>
      </c>
      <c r="AB146" s="23">
        <v>0</v>
      </c>
      <c r="AC146" s="20">
        <v>1</v>
      </c>
      <c r="AD146" s="23">
        <v>0</v>
      </c>
      <c r="AE146" s="20">
        <v>0</v>
      </c>
      <c r="AF146" s="23">
        <v>0</v>
      </c>
      <c r="AG146" s="20">
        <v>4</v>
      </c>
      <c r="AH146" s="20">
        <v>0</v>
      </c>
      <c r="AI146" s="20">
        <v>32</v>
      </c>
      <c r="AJ146" s="20"/>
      <c r="AK146" s="20">
        <f t="shared" si="22"/>
        <v>3</v>
      </c>
      <c r="AL146" s="20">
        <f t="shared" si="18"/>
        <v>3</v>
      </c>
      <c r="AM146" s="20">
        <f t="shared" si="19"/>
        <v>2</v>
      </c>
      <c r="AN146" s="20">
        <f t="shared" si="20"/>
        <v>2</v>
      </c>
      <c r="AO146" s="20">
        <f t="shared" si="21"/>
        <v>1</v>
      </c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</row>
    <row r="147" spans="1:57" x14ac:dyDescent="0.25">
      <c r="A147" s="31" t="s">
        <v>704</v>
      </c>
      <c r="B147" s="20">
        <v>17</v>
      </c>
      <c r="C147" s="21">
        <v>0</v>
      </c>
      <c r="D147" s="22">
        <v>0</v>
      </c>
      <c r="E147" s="21">
        <v>1</v>
      </c>
      <c r="F147" s="22">
        <v>0</v>
      </c>
      <c r="G147" s="21">
        <v>1</v>
      </c>
      <c r="H147" s="22">
        <v>0</v>
      </c>
      <c r="I147" s="21">
        <v>0</v>
      </c>
      <c r="J147" s="22">
        <v>0</v>
      </c>
      <c r="K147" s="21">
        <v>1</v>
      </c>
      <c r="L147" s="22">
        <v>0</v>
      </c>
      <c r="M147" s="20">
        <v>0</v>
      </c>
      <c r="N147" s="23">
        <v>0</v>
      </c>
      <c r="O147" s="20">
        <v>0</v>
      </c>
      <c r="P147" s="23">
        <v>0</v>
      </c>
      <c r="Q147" s="20">
        <v>1</v>
      </c>
      <c r="R147" s="23">
        <v>0</v>
      </c>
      <c r="S147" s="20">
        <v>0</v>
      </c>
      <c r="T147" s="23">
        <v>0</v>
      </c>
      <c r="U147" s="20">
        <v>0</v>
      </c>
      <c r="V147" s="23">
        <v>1</v>
      </c>
      <c r="W147" s="20">
        <v>0</v>
      </c>
      <c r="X147" s="23">
        <v>0</v>
      </c>
      <c r="Y147" s="20">
        <v>0</v>
      </c>
      <c r="Z147" s="23">
        <v>0</v>
      </c>
      <c r="AA147" s="20">
        <v>1</v>
      </c>
      <c r="AB147" s="23">
        <v>0</v>
      </c>
      <c r="AC147" s="20">
        <v>0</v>
      </c>
      <c r="AD147" s="23">
        <v>0</v>
      </c>
      <c r="AE147" s="20">
        <v>0</v>
      </c>
      <c r="AF147" s="23">
        <v>0</v>
      </c>
      <c r="AG147" s="20">
        <v>2</v>
      </c>
      <c r="AH147" s="20">
        <v>0</v>
      </c>
      <c r="AI147" s="20">
        <v>25</v>
      </c>
      <c r="AJ147" s="20"/>
      <c r="AK147" s="20">
        <f t="shared" si="22"/>
        <v>1</v>
      </c>
      <c r="AL147" s="20">
        <f t="shared" si="18"/>
        <v>2</v>
      </c>
      <c r="AM147" s="20">
        <f t="shared" si="19"/>
        <v>3</v>
      </c>
      <c r="AN147" s="20">
        <f t="shared" si="20"/>
        <v>2</v>
      </c>
      <c r="AO147" s="20">
        <f t="shared" si="21"/>
        <v>1</v>
      </c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</row>
    <row r="148" spans="1:57" x14ac:dyDescent="0.25">
      <c r="A148" s="31" t="s">
        <v>705</v>
      </c>
      <c r="B148" s="20">
        <v>9</v>
      </c>
      <c r="C148" s="21">
        <v>0</v>
      </c>
      <c r="D148" s="22">
        <v>0</v>
      </c>
      <c r="E148" s="21">
        <v>0</v>
      </c>
      <c r="F148" s="22">
        <v>0</v>
      </c>
      <c r="G148" s="21">
        <v>1</v>
      </c>
      <c r="H148" s="22">
        <v>0</v>
      </c>
      <c r="I148" s="21">
        <v>1</v>
      </c>
      <c r="J148" s="22">
        <v>0</v>
      </c>
      <c r="K148" s="21">
        <v>1</v>
      </c>
      <c r="L148" s="22">
        <v>0</v>
      </c>
      <c r="M148" s="20">
        <v>1</v>
      </c>
      <c r="N148" s="23">
        <v>0</v>
      </c>
      <c r="O148" s="20">
        <v>0</v>
      </c>
      <c r="P148" s="23">
        <v>0</v>
      </c>
      <c r="Q148" s="20">
        <v>0</v>
      </c>
      <c r="R148" s="23">
        <v>0</v>
      </c>
      <c r="S148" s="20">
        <v>0</v>
      </c>
      <c r="T148" s="23">
        <v>0</v>
      </c>
      <c r="U148" s="20">
        <v>0</v>
      </c>
      <c r="V148" s="23">
        <v>0</v>
      </c>
      <c r="W148" s="20">
        <v>0</v>
      </c>
      <c r="X148" s="23">
        <v>0</v>
      </c>
      <c r="Y148" s="20">
        <v>0</v>
      </c>
      <c r="Z148" s="23">
        <v>0</v>
      </c>
      <c r="AA148" s="20">
        <v>0</v>
      </c>
      <c r="AB148" s="23">
        <v>0</v>
      </c>
      <c r="AC148" s="20">
        <v>0</v>
      </c>
      <c r="AD148" s="23">
        <v>0</v>
      </c>
      <c r="AE148" s="20">
        <v>0</v>
      </c>
      <c r="AF148" s="23">
        <v>0</v>
      </c>
      <c r="AG148" s="20">
        <v>2</v>
      </c>
      <c r="AH148" s="20">
        <v>0</v>
      </c>
      <c r="AI148" s="20">
        <v>15</v>
      </c>
      <c r="AJ148" s="20"/>
      <c r="AK148" s="20">
        <f t="shared" si="22"/>
        <v>1</v>
      </c>
      <c r="AL148" s="20">
        <f t="shared" si="18"/>
        <v>1</v>
      </c>
      <c r="AM148" s="20">
        <f t="shared" si="19"/>
        <v>1</v>
      </c>
      <c r="AN148" s="20">
        <f t="shared" si="20"/>
        <v>1</v>
      </c>
      <c r="AO148" s="20">
        <f t="shared" si="21"/>
        <v>1</v>
      </c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</row>
    <row r="149" spans="1:57" ht="17.25" thickBot="1" x14ac:dyDescent="0.3">
      <c r="A149" s="24" t="s">
        <v>706</v>
      </c>
      <c r="B149" s="25">
        <v>20</v>
      </c>
      <c r="C149" s="26">
        <v>0</v>
      </c>
      <c r="D149" s="27">
        <v>0</v>
      </c>
      <c r="E149" s="26">
        <v>1</v>
      </c>
      <c r="F149" s="27">
        <v>0</v>
      </c>
      <c r="G149" s="26">
        <v>0</v>
      </c>
      <c r="H149" s="27">
        <v>0</v>
      </c>
      <c r="I149" s="26">
        <v>0</v>
      </c>
      <c r="J149" s="27">
        <v>0</v>
      </c>
      <c r="K149" s="26">
        <v>1</v>
      </c>
      <c r="L149" s="27">
        <v>0</v>
      </c>
      <c r="M149" s="25">
        <v>0</v>
      </c>
      <c r="N149" s="28">
        <v>0</v>
      </c>
      <c r="O149" s="25">
        <v>1</v>
      </c>
      <c r="P149" s="28">
        <v>0</v>
      </c>
      <c r="Q149" s="25">
        <v>1</v>
      </c>
      <c r="R149" s="28">
        <v>0</v>
      </c>
      <c r="S149" s="25">
        <v>0</v>
      </c>
      <c r="T149" s="28">
        <v>0</v>
      </c>
      <c r="U149" s="25">
        <v>0</v>
      </c>
      <c r="V149" s="28">
        <v>0</v>
      </c>
      <c r="W149" s="25">
        <v>0</v>
      </c>
      <c r="X149" s="28">
        <v>0</v>
      </c>
      <c r="Y149" s="25">
        <v>0</v>
      </c>
      <c r="Z149" s="28">
        <v>0</v>
      </c>
      <c r="AA149" s="25">
        <v>0</v>
      </c>
      <c r="AB149" s="28">
        <v>0</v>
      </c>
      <c r="AC149" s="25">
        <v>1</v>
      </c>
      <c r="AD149" s="28">
        <v>0</v>
      </c>
      <c r="AE149" s="25">
        <v>1</v>
      </c>
      <c r="AF149" s="28">
        <v>0</v>
      </c>
      <c r="AG149" s="25">
        <v>2</v>
      </c>
      <c r="AH149" s="25">
        <v>0</v>
      </c>
      <c r="AI149" s="20">
        <v>28</v>
      </c>
      <c r="AJ149" s="20"/>
      <c r="AK149" s="20">
        <f t="shared" si="22"/>
        <v>3</v>
      </c>
      <c r="AL149" s="20">
        <f t="shared" si="18"/>
        <v>2</v>
      </c>
      <c r="AM149" s="20">
        <f t="shared" si="19"/>
        <v>2</v>
      </c>
      <c r="AN149" s="20">
        <f t="shared" si="20"/>
        <v>1</v>
      </c>
      <c r="AO149" s="20">
        <f t="shared" si="21"/>
        <v>2</v>
      </c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</row>
    <row r="150" spans="1:57" ht="17.25" thickTop="1" x14ac:dyDescent="0.25">
      <c r="A150" s="31" t="s">
        <v>707</v>
      </c>
      <c r="B150" s="20">
        <v>20</v>
      </c>
      <c r="C150" s="21">
        <v>1</v>
      </c>
      <c r="D150" s="22">
        <v>0</v>
      </c>
      <c r="E150" s="21">
        <v>1</v>
      </c>
      <c r="F150" s="22">
        <v>0</v>
      </c>
      <c r="G150" s="21">
        <v>1</v>
      </c>
      <c r="H150" s="22">
        <v>0</v>
      </c>
      <c r="I150" s="21">
        <v>1</v>
      </c>
      <c r="J150" s="22">
        <v>0</v>
      </c>
      <c r="K150" s="21">
        <v>1</v>
      </c>
      <c r="L150" s="22">
        <v>0</v>
      </c>
      <c r="M150" s="20">
        <v>0</v>
      </c>
      <c r="N150" s="23">
        <v>0</v>
      </c>
      <c r="O150" s="20">
        <v>0</v>
      </c>
      <c r="P150" s="23">
        <v>0</v>
      </c>
      <c r="Q150" s="20">
        <v>0</v>
      </c>
      <c r="R150" s="23">
        <v>0</v>
      </c>
      <c r="S150" s="20">
        <v>0</v>
      </c>
      <c r="T150" s="23">
        <v>0</v>
      </c>
      <c r="U150" s="20">
        <v>0</v>
      </c>
      <c r="V150" s="23">
        <v>0</v>
      </c>
      <c r="W150" s="20">
        <v>1</v>
      </c>
      <c r="X150" s="23">
        <v>0</v>
      </c>
      <c r="Y150" s="20">
        <v>0</v>
      </c>
      <c r="Z150" s="23">
        <v>0</v>
      </c>
      <c r="AA150" s="20">
        <v>0</v>
      </c>
      <c r="AB150" s="23">
        <v>0</v>
      </c>
      <c r="AC150" s="20">
        <v>1</v>
      </c>
      <c r="AD150" s="23">
        <v>0</v>
      </c>
      <c r="AE150" s="20">
        <v>1</v>
      </c>
      <c r="AF150" s="23">
        <v>0</v>
      </c>
      <c r="AG150" s="20">
        <v>3</v>
      </c>
      <c r="AH150" s="20">
        <v>0</v>
      </c>
      <c r="AI150" s="20">
        <v>31</v>
      </c>
      <c r="AJ150" s="20"/>
      <c r="AK150" s="20">
        <f t="shared" si="22"/>
        <v>3</v>
      </c>
      <c r="AL150" s="20">
        <f t="shared" si="18"/>
        <v>3</v>
      </c>
      <c r="AM150" s="20">
        <f t="shared" si="19"/>
        <v>2</v>
      </c>
      <c r="AN150" s="20">
        <f t="shared" si="20"/>
        <v>2</v>
      </c>
      <c r="AO150" s="20">
        <f t="shared" si="21"/>
        <v>1</v>
      </c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</row>
    <row r="151" spans="1:57" x14ac:dyDescent="0.25">
      <c r="A151" s="31" t="s">
        <v>708</v>
      </c>
      <c r="B151" s="20">
        <v>13</v>
      </c>
      <c r="C151" s="21">
        <v>1</v>
      </c>
      <c r="D151" s="22">
        <v>0</v>
      </c>
      <c r="E151" s="21">
        <v>2</v>
      </c>
      <c r="F151" s="22">
        <v>0</v>
      </c>
      <c r="G151" s="21">
        <v>1</v>
      </c>
      <c r="H151" s="22">
        <v>0</v>
      </c>
      <c r="I151" s="21">
        <v>1</v>
      </c>
      <c r="J151" s="22">
        <v>0</v>
      </c>
      <c r="K151" s="21">
        <v>1</v>
      </c>
      <c r="L151" s="22">
        <v>0</v>
      </c>
      <c r="M151" s="20">
        <v>0</v>
      </c>
      <c r="N151" s="23">
        <v>1</v>
      </c>
      <c r="O151" s="20">
        <v>0</v>
      </c>
      <c r="P151" s="23">
        <v>0</v>
      </c>
      <c r="Q151" s="20">
        <v>0</v>
      </c>
      <c r="R151" s="23">
        <v>0</v>
      </c>
      <c r="S151" s="20">
        <v>0</v>
      </c>
      <c r="T151" s="23">
        <v>0</v>
      </c>
      <c r="U151" s="20">
        <v>0</v>
      </c>
      <c r="V151" s="23">
        <v>0</v>
      </c>
      <c r="W151" s="20">
        <v>0</v>
      </c>
      <c r="X151" s="23">
        <v>0</v>
      </c>
      <c r="Y151" s="20">
        <v>0</v>
      </c>
      <c r="Z151" s="23">
        <v>0</v>
      </c>
      <c r="AA151" s="20">
        <v>0</v>
      </c>
      <c r="AB151" s="23">
        <v>0</v>
      </c>
      <c r="AC151" s="20">
        <v>0</v>
      </c>
      <c r="AD151" s="23">
        <v>0</v>
      </c>
      <c r="AE151" s="20">
        <v>0</v>
      </c>
      <c r="AF151" s="23">
        <v>0</v>
      </c>
      <c r="AG151" s="20">
        <v>3</v>
      </c>
      <c r="AH151" s="20">
        <v>0</v>
      </c>
      <c r="AI151" s="20">
        <v>23</v>
      </c>
      <c r="AJ151" s="20"/>
      <c r="AK151" s="20">
        <f t="shared" si="22"/>
        <v>1</v>
      </c>
      <c r="AL151" s="20">
        <f t="shared" si="18"/>
        <v>1</v>
      </c>
      <c r="AM151" s="20">
        <f t="shared" si="19"/>
        <v>1</v>
      </c>
      <c r="AN151" s="20">
        <f t="shared" si="20"/>
        <v>3</v>
      </c>
      <c r="AO151" s="20">
        <f t="shared" si="21"/>
        <v>2</v>
      </c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</row>
    <row r="152" spans="1:57" x14ac:dyDescent="0.25">
      <c r="A152" s="31" t="s">
        <v>709</v>
      </c>
      <c r="B152" s="20">
        <v>12</v>
      </c>
      <c r="C152" s="21">
        <v>0</v>
      </c>
      <c r="D152" s="22">
        <v>0</v>
      </c>
      <c r="E152" s="21">
        <v>1</v>
      </c>
      <c r="F152" s="22">
        <v>0</v>
      </c>
      <c r="G152" s="21">
        <v>1</v>
      </c>
      <c r="H152" s="22">
        <v>0</v>
      </c>
      <c r="I152" s="21">
        <v>1</v>
      </c>
      <c r="J152" s="22">
        <v>0</v>
      </c>
      <c r="K152" s="21">
        <v>2</v>
      </c>
      <c r="L152" s="22">
        <v>0</v>
      </c>
      <c r="M152" s="20">
        <v>0</v>
      </c>
      <c r="N152" s="23">
        <v>0</v>
      </c>
      <c r="O152" s="20">
        <v>0</v>
      </c>
      <c r="P152" s="23">
        <v>0</v>
      </c>
      <c r="Q152" s="20">
        <v>0</v>
      </c>
      <c r="R152" s="23">
        <v>0</v>
      </c>
      <c r="S152" s="20">
        <v>1</v>
      </c>
      <c r="T152" s="23">
        <v>0</v>
      </c>
      <c r="U152" s="20">
        <v>0</v>
      </c>
      <c r="V152" s="23">
        <v>0</v>
      </c>
      <c r="W152" s="20">
        <v>0</v>
      </c>
      <c r="X152" s="23">
        <v>0</v>
      </c>
      <c r="Y152" s="20">
        <v>0</v>
      </c>
      <c r="Z152" s="23">
        <v>0</v>
      </c>
      <c r="AA152" s="20">
        <v>0</v>
      </c>
      <c r="AB152" s="23">
        <v>0</v>
      </c>
      <c r="AC152" s="20">
        <v>0</v>
      </c>
      <c r="AD152" s="23">
        <v>0</v>
      </c>
      <c r="AE152" s="20">
        <v>0</v>
      </c>
      <c r="AF152" s="23">
        <v>0</v>
      </c>
      <c r="AG152" s="20">
        <v>3</v>
      </c>
      <c r="AH152" s="20">
        <v>0</v>
      </c>
      <c r="AI152" s="20">
        <v>21</v>
      </c>
      <c r="AJ152" s="20"/>
      <c r="AK152" s="20">
        <f t="shared" si="22"/>
        <v>3</v>
      </c>
      <c r="AL152" s="20">
        <f t="shared" si="18"/>
        <v>1</v>
      </c>
      <c r="AM152" s="20">
        <f t="shared" si="19"/>
        <v>1</v>
      </c>
      <c r="AN152" s="20">
        <f t="shared" si="20"/>
        <v>1</v>
      </c>
      <c r="AO152" s="20">
        <f t="shared" si="21"/>
        <v>1</v>
      </c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</row>
    <row r="153" spans="1:57" x14ac:dyDescent="0.25">
      <c r="A153" s="31" t="s">
        <v>710</v>
      </c>
      <c r="B153" s="20">
        <v>16</v>
      </c>
      <c r="C153" s="21">
        <v>0</v>
      </c>
      <c r="D153" s="22">
        <v>0</v>
      </c>
      <c r="E153" s="21">
        <v>0</v>
      </c>
      <c r="F153" s="22">
        <v>0</v>
      </c>
      <c r="G153" s="21">
        <v>1</v>
      </c>
      <c r="H153" s="22">
        <v>0</v>
      </c>
      <c r="I153" s="21">
        <v>2</v>
      </c>
      <c r="J153" s="22">
        <v>0</v>
      </c>
      <c r="K153" s="21">
        <v>2</v>
      </c>
      <c r="L153" s="22">
        <v>0</v>
      </c>
      <c r="M153" s="20">
        <v>1</v>
      </c>
      <c r="N153" s="23">
        <v>0</v>
      </c>
      <c r="O153" s="20">
        <v>0</v>
      </c>
      <c r="P153" s="23">
        <v>0</v>
      </c>
      <c r="Q153" s="20">
        <v>0</v>
      </c>
      <c r="R153" s="23">
        <v>0</v>
      </c>
      <c r="S153" s="20">
        <v>0</v>
      </c>
      <c r="T153" s="23">
        <v>0</v>
      </c>
      <c r="U153" s="20">
        <v>0</v>
      </c>
      <c r="V153" s="23">
        <v>0</v>
      </c>
      <c r="W153" s="20">
        <v>0</v>
      </c>
      <c r="X153" s="23">
        <v>0</v>
      </c>
      <c r="Y153" s="20">
        <v>1</v>
      </c>
      <c r="Z153" s="23">
        <v>0</v>
      </c>
      <c r="AA153" s="20">
        <v>0</v>
      </c>
      <c r="AB153" s="23">
        <v>0</v>
      </c>
      <c r="AC153" s="20">
        <v>0</v>
      </c>
      <c r="AD153" s="23">
        <v>0</v>
      </c>
      <c r="AE153" s="20">
        <v>0</v>
      </c>
      <c r="AF153" s="23">
        <v>0</v>
      </c>
      <c r="AG153" s="20">
        <v>3</v>
      </c>
      <c r="AH153" s="20">
        <v>0</v>
      </c>
      <c r="AI153" s="20">
        <v>26</v>
      </c>
      <c r="AJ153" s="20"/>
      <c r="AK153" s="20">
        <f t="shared" si="22"/>
        <v>3</v>
      </c>
      <c r="AL153" s="20">
        <f t="shared" si="18"/>
        <v>2</v>
      </c>
      <c r="AM153" s="20">
        <f t="shared" si="19"/>
        <v>1</v>
      </c>
      <c r="AN153" s="20">
        <f t="shared" si="20"/>
        <v>2</v>
      </c>
      <c r="AO153" s="20">
        <f t="shared" si="21"/>
        <v>1</v>
      </c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</row>
    <row r="154" spans="1:57" ht="17.25" thickBot="1" x14ac:dyDescent="0.3">
      <c r="A154" s="24" t="s">
        <v>711</v>
      </c>
      <c r="B154" s="25">
        <v>21</v>
      </c>
      <c r="C154" s="26">
        <v>0</v>
      </c>
      <c r="D154" s="27">
        <v>0</v>
      </c>
      <c r="E154" s="26">
        <v>2</v>
      </c>
      <c r="F154" s="27">
        <v>0</v>
      </c>
      <c r="G154" s="26">
        <v>2</v>
      </c>
      <c r="H154" s="27">
        <v>0</v>
      </c>
      <c r="I154" s="26">
        <v>1</v>
      </c>
      <c r="J154" s="27">
        <v>0</v>
      </c>
      <c r="K154" s="26">
        <v>1</v>
      </c>
      <c r="L154" s="27">
        <v>0</v>
      </c>
      <c r="M154" s="25">
        <v>0</v>
      </c>
      <c r="N154" s="28">
        <v>0</v>
      </c>
      <c r="O154" s="25">
        <v>0</v>
      </c>
      <c r="P154" s="28">
        <v>0</v>
      </c>
      <c r="Q154" s="25">
        <v>0</v>
      </c>
      <c r="R154" s="28">
        <v>0</v>
      </c>
      <c r="S154" s="25">
        <v>1</v>
      </c>
      <c r="T154" s="28">
        <v>0</v>
      </c>
      <c r="U154" s="25">
        <v>0</v>
      </c>
      <c r="V154" s="28">
        <v>2</v>
      </c>
      <c r="W154" s="25">
        <v>0</v>
      </c>
      <c r="X154" s="28">
        <v>0</v>
      </c>
      <c r="Y154" s="25">
        <v>0</v>
      </c>
      <c r="Z154" s="28">
        <v>0</v>
      </c>
      <c r="AA154" s="25">
        <v>0</v>
      </c>
      <c r="AB154" s="28">
        <v>0</v>
      </c>
      <c r="AC154" s="25">
        <v>0</v>
      </c>
      <c r="AD154" s="28">
        <v>0</v>
      </c>
      <c r="AE154" s="25">
        <v>0</v>
      </c>
      <c r="AF154" s="28">
        <v>0</v>
      </c>
      <c r="AG154" s="25">
        <v>3</v>
      </c>
      <c r="AH154" s="25">
        <v>0</v>
      </c>
      <c r="AI154" s="20">
        <v>33</v>
      </c>
      <c r="AJ154" s="20"/>
      <c r="AK154" s="20">
        <f t="shared" si="22"/>
        <v>2</v>
      </c>
      <c r="AL154" s="20">
        <f t="shared" si="18"/>
        <v>1</v>
      </c>
      <c r="AM154" s="20">
        <f t="shared" si="19"/>
        <v>4</v>
      </c>
      <c r="AN154" s="20">
        <f t="shared" si="20"/>
        <v>4</v>
      </c>
      <c r="AO154" s="20">
        <f t="shared" si="21"/>
        <v>1</v>
      </c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</row>
    <row r="155" spans="1:57" ht="17.25" thickTop="1" x14ac:dyDescent="0.25">
      <c r="A155" s="31" t="s">
        <v>712</v>
      </c>
      <c r="B155" s="20">
        <v>16</v>
      </c>
      <c r="C155" s="21">
        <v>0</v>
      </c>
      <c r="D155" s="22">
        <v>0</v>
      </c>
      <c r="E155" s="21">
        <v>1</v>
      </c>
      <c r="F155" s="22">
        <v>0</v>
      </c>
      <c r="G155" s="21">
        <v>1</v>
      </c>
      <c r="H155" s="22">
        <v>0</v>
      </c>
      <c r="I155" s="21">
        <v>1</v>
      </c>
      <c r="J155" s="22">
        <v>0</v>
      </c>
      <c r="K155" s="21">
        <v>2</v>
      </c>
      <c r="L155" s="22">
        <v>0</v>
      </c>
      <c r="M155" s="20">
        <v>0</v>
      </c>
      <c r="N155" s="23">
        <v>0</v>
      </c>
      <c r="O155" s="20">
        <v>0</v>
      </c>
      <c r="P155" s="23">
        <v>0</v>
      </c>
      <c r="Q155" s="20">
        <v>2</v>
      </c>
      <c r="R155" s="23">
        <v>0</v>
      </c>
      <c r="S155" s="20">
        <v>0</v>
      </c>
      <c r="T155" s="23">
        <v>0</v>
      </c>
      <c r="U155" s="20">
        <v>0</v>
      </c>
      <c r="V155" s="23">
        <v>0</v>
      </c>
      <c r="W155" s="20">
        <v>0</v>
      </c>
      <c r="X155" s="23">
        <v>0</v>
      </c>
      <c r="Y155" s="20">
        <v>0</v>
      </c>
      <c r="Z155" s="23">
        <v>0</v>
      </c>
      <c r="AA155" s="20">
        <v>0</v>
      </c>
      <c r="AB155" s="23">
        <v>0</v>
      </c>
      <c r="AC155" s="20">
        <v>0</v>
      </c>
      <c r="AD155" s="23">
        <v>0</v>
      </c>
      <c r="AE155" s="20">
        <v>0</v>
      </c>
      <c r="AF155" s="23">
        <v>0</v>
      </c>
      <c r="AG155" s="20">
        <v>3</v>
      </c>
      <c r="AH155" s="20">
        <v>0</v>
      </c>
      <c r="AI155" s="20">
        <v>26</v>
      </c>
      <c r="AJ155" s="20"/>
      <c r="AK155" s="20">
        <f t="shared" si="22"/>
        <v>2</v>
      </c>
      <c r="AL155" s="20">
        <f t="shared" si="18"/>
        <v>3</v>
      </c>
      <c r="AM155" s="20">
        <f t="shared" si="19"/>
        <v>1</v>
      </c>
      <c r="AN155" s="20">
        <f t="shared" si="20"/>
        <v>1</v>
      </c>
      <c r="AO155" s="20">
        <f t="shared" si="21"/>
        <v>2</v>
      </c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</row>
    <row r="156" spans="1:57" x14ac:dyDescent="0.25">
      <c r="A156" s="31" t="s">
        <v>713</v>
      </c>
      <c r="B156" s="20">
        <v>21</v>
      </c>
      <c r="C156" s="21">
        <v>1</v>
      </c>
      <c r="D156" s="22">
        <v>0</v>
      </c>
      <c r="E156" s="21">
        <v>1</v>
      </c>
      <c r="F156" s="22">
        <v>0</v>
      </c>
      <c r="G156" s="21">
        <v>1</v>
      </c>
      <c r="H156" s="22">
        <v>0</v>
      </c>
      <c r="I156" s="21">
        <v>1</v>
      </c>
      <c r="J156" s="22">
        <v>0</v>
      </c>
      <c r="K156" s="21">
        <v>2</v>
      </c>
      <c r="L156" s="22">
        <v>0</v>
      </c>
      <c r="M156" s="20">
        <v>0</v>
      </c>
      <c r="N156" s="23">
        <v>0</v>
      </c>
      <c r="O156" s="20">
        <v>0</v>
      </c>
      <c r="P156" s="23">
        <v>0</v>
      </c>
      <c r="Q156" s="20">
        <v>1</v>
      </c>
      <c r="R156" s="23">
        <v>0</v>
      </c>
      <c r="S156" s="20">
        <v>0</v>
      </c>
      <c r="T156" s="23">
        <v>1</v>
      </c>
      <c r="U156" s="20">
        <v>0</v>
      </c>
      <c r="V156" s="23">
        <v>0</v>
      </c>
      <c r="W156" s="20">
        <v>0</v>
      </c>
      <c r="X156" s="23">
        <v>1</v>
      </c>
      <c r="Y156" s="20">
        <v>0</v>
      </c>
      <c r="Z156" s="23">
        <v>0</v>
      </c>
      <c r="AA156" s="20">
        <v>0</v>
      </c>
      <c r="AB156" s="23">
        <v>0</v>
      </c>
      <c r="AC156" s="20">
        <v>0</v>
      </c>
      <c r="AD156" s="23">
        <v>0</v>
      </c>
      <c r="AE156" s="20">
        <v>0</v>
      </c>
      <c r="AF156" s="23">
        <v>0</v>
      </c>
      <c r="AG156" s="20">
        <v>3</v>
      </c>
      <c r="AH156" s="20">
        <v>0</v>
      </c>
      <c r="AI156" s="20">
        <v>33</v>
      </c>
      <c r="AJ156" s="20"/>
      <c r="AK156" s="20">
        <f t="shared" si="22"/>
        <v>3</v>
      </c>
      <c r="AL156" s="20">
        <f t="shared" si="18"/>
        <v>3</v>
      </c>
      <c r="AM156" s="20">
        <f t="shared" si="19"/>
        <v>1</v>
      </c>
      <c r="AN156" s="20">
        <f t="shared" si="20"/>
        <v>2</v>
      </c>
      <c r="AO156" s="20">
        <f t="shared" si="21"/>
        <v>3</v>
      </c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</row>
    <row r="157" spans="1:57" x14ac:dyDescent="0.25">
      <c r="A157" s="31" t="s">
        <v>714</v>
      </c>
      <c r="B157" s="20">
        <v>21</v>
      </c>
      <c r="C157" s="21">
        <v>0</v>
      </c>
      <c r="D157" s="22">
        <v>0</v>
      </c>
      <c r="E157" s="21">
        <v>0</v>
      </c>
      <c r="F157" s="22">
        <v>0</v>
      </c>
      <c r="G157" s="21">
        <v>1</v>
      </c>
      <c r="H157" s="22">
        <v>0</v>
      </c>
      <c r="I157" s="21">
        <v>1</v>
      </c>
      <c r="J157" s="22">
        <v>0</v>
      </c>
      <c r="K157" s="21">
        <v>1</v>
      </c>
      <c r="L157" s="22">
        <v>0</v>
      </c>
      <c r="M157" s="20">
        <v>1</v>
      </c>
      <c r="N157" s="23">
        <v>0</v>
      </c>
      <c r="O157" s="20">
        <v>1</v>
      </c>
      <c r="P157" s="23">
        <v>0</v>
      </c>
      <c r="Q157" s="20">
        <v>0</v>
      </c>
      <c r="R157" s="23">
        <v>0</v>
      </c>
      <c r="S157" s="20">
        <v>0</v>
      </c>
      <c r="T157" s="23">
        <v>0</v>
      </c>
      <c r="U157" s="20">
        <v>0</v>
      </c>
      <c r="V157" s="23">
        <v>0</v>
      </c>
      <c r="W157" s="20">
        <v>1</v>
      </c>
      <c r="X157" s="23">
        <v>0</v>
      </c>
      <c r="Y157" s="20">
        <v>0</v>
      </c>
      <c r="Z157" s="23">
        <v>0</v>
      </c>
      <c r="AA157" s="20">
        <v>0</v>
      </c>
      <c r="AB157" s="23">
        <v>1</v>
      </c>
      <c r="AC157" s="20">
        <v>0</v>
      </c>
      <c r="AD157" s="23">
        <v>0</v>
      </c>
      <c r="AE157" s="20">
        <v>0</v>
      </c>
      <c r="AF157" s="23">
        <v>0</v>
      </c>
      <c r="AG157" s="20">
        <v>2</v>
      </c>
      <c r="AH157" s="20">
        <v>0</v>
      </c>
      <c r="AI157" s="20">
        <v>30</v>
      </c>
      <c r="AJ157" s="20"/>
      <c r="AK157" s="20">
        <f t="shared" si="22"/>
        <v>1</v>
      </c>
      <c r="AL157" s="20">
        <f t="shared" si="18"/>
        <v>3</v>
      </c>
      <c r="AM157" s="20">
        <f t="shared" si="19"/>
        <v>3</v>
      </c>
      <c r="AN157" s="20">
        <f t="shared" si="20"/>
        <v>2</v>
      </c>
      <c r="AO157" s="20">
        <f t="shared" si="21"/>
        <v>2</v>
      </c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</row>
    <row r="158" spans="1:57" x14ac:dyDescent="0.25">
      <c r="A158" s="31" t="s">
        <v>715</v>
      </c>
      <c r="B158" s="20">
        <v>13</v>
      </c>
      <c r="C158" s="21">
        <v>0</v>
      </c>
      <c r="D158" s="22">
        <v>0</v>
      </c>
      <c r="E158" s="21">
        <v>0</v>
      </c>
      <c r="F158" s="22">
        <v>0</v>
      </c>
      <c r="G158" s="21">
        <v>1</v>
      </c>
      <c r="H158" s="22">
        <v>0</v>
      </c>
      <c r="I158" s="21">
        <v>1</v>
      </c>
      <c r="J158" s="22">
        <v>0</v>
      </c>
      <c r="K158" s="21">
        <v>1</v>
      </c>
      <c r="L158" s="22">
        <v>0</v>
      </c>
      <c r="M158" s="20">
        <v>1</v>
      </c>
      <c r="N158" s="23">
        <v>0</v>
      </c>
      <c r="O158" s="20">
        <v>0</v>
      </c>
      <c r="P158" s="23">
        <v>0</v>
      </c>
      <c r="Q158" s="20">
        <v>0</v>
      </c>
      <c r="R158" s="23">
        <v>0</v>
      </c>
      <c r="S158" s="20">
        <v>0</v>
      </c>
      <c r="T158" s="23">
        <v>0</v>
      </c>
      <c r="U158" s="20">
        <v>0</v>
      </c>
      <c r="V158" s="23">
        <v>0</v>
      </c>
      <c r="W158" s="20">
        <v>0</v>
      </c>
      <c r="X158" s="23">
        <v>0</v>
      </c>
      <c r="Y158" s="20">
        <v>1</v>
      </c>
      <c r="Z158" s="23">
        <v>0</v>
      </c>
      <c r="AA158" s="20">
        <v>0</v>
      </c>
      <c r="AB158" s="23">
        <v>0</v>
      </c>
      <c r="AC158" s="20">
        <v>0</v>
      </c>
      <c r="AD158" s="23">
        <v>0</v>
      </c>
      <c r="AE158" s="20">
        <v>0</v>
      </c>
      <c r="AF158" s="23">
        <v>0</v>
      </c>
      <c r="AG158" s="20">
        <v>2</v>
      </c>
      <c r="AH158" s="20">
        <v>0</v>
      </c>
      <c r="AI158" s="20">
        <v>20</v>
      </c>
      <c r="AJ158" s="20"/>
      <c r="AK158" s="20">
        <f t="shared" si="22"/>
        <v>2</v>
      </c>
      <c r="AL158" s="20">
        <f t="shared" si="18"/>
        <v>1</v>
      </c>
      <c r="AM158" s="20">
        <f t="shared" si="19"/>
        <v>1</v>
      </c>
      <c r="AN158" s="20">
        <f t="shared" si="20"/>
        <v>2</v>
      </c>
      <c r="AO158" s="20">
        <f t="shared" si="21"/>
        <v>1</v>
      </c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</row>
    <row r="159" spans="1:57" ht="17.25" thickBot="1" x14ac:dyDescent="0.3">
      <c r="A159" s="24" t="s">
        <v>716</v>
      </c>
      <c r="B159" s="25">
        <v>21</v>
      </c>
      <c r="C159" s="26">
        <v>1</v>
      </c>
      <c r="D159" s="27">
        <v>0</v>
      </c>
      <c r="E159" s="26">
        <v>2</v>
      </c>
      <c r="F159" s="27">
        <v>0</v>
      </c>
      <c r="G159" s="26">
        <v>2</v>
      </c>
      <c r="H159" s="27">
        <v>0</v>
      </c>
      <c r="I159" s="26">
        <v>2</v>
      </c>
      <c r="J159" s="27">
        <v>0</v>
      </c>
      <c r="K159" s="26">
        <v>2</v>
      </c>
      <c r="L159" s="27">
        <v>0</v>
      </c>
      <c r="M159" s="25">
        <v>0</v>
      </c>
      <c r="N159" s="28">
        <v>0</v>
      </c>
      <c r="O159" s="25">
        <v>0</v>
      </c>
      <c r="P159" s="28">
        <v>0</v>
      </c>
      <c r="Q159" s="25">
        <v>0</v>
      </c>
      <c r="R159" s="28">
        <v>0</v>
      </c>
      <c r="S159" s="25">
        <v>0</v>
      </c>
      <c r="T159" s="28">
        <v>0</v>
      </c>
      <c r="U159" s="25">
        <v>0</v>
      </c>
      <c r="V159" s="28">
        <v>0</v>
      </c>
      <c r="W159" s="25">
        <v>0</v>
      </c>
      <c r="X159" s="28">
        <v>0</v>
      </c>
      <c r="Y159" s="25">
        <v>0</v>
      </c>
      <c r="Z159" s="28">
        <v>1</v>
      </c>
      <c r="AA159" s="25">
        <v>0</v>
      </c>
      <c r="AB159" s="28">
        <v>1</v>
      </c>
      <c r="AC159" s="25">
        <v>0</v>
      </c>
      <c r="AD159" s="28">
        <v>0</v>
      </c>
      <c r="AE159" s="25">
        <v>0</v>
      </c>
      <c r="AF159" s="28">
        <v>0</v>
      </c>
      <c r="AG159" s="25">
        <v>4</v>
      </c>
      <c r="AH159" s="25">
        <v>0</v>
      </c>
      <c r="AI159" s="20">
        <v>36</v>
      </c>
      <c r="AJ159" s="20"/>
      <c r="AK159" s="20">
        <f t="shared" si="22"/>
        <v>3</v>
      </c>
      <c r="AL159" s="20">
        <f t="shared" si="18"/>
        <v>3</v>
      </c>
      <c r="AM159" s="20">
        <f t="shared" si="19"/>
        <v>3</v>
      </c>
      <c r="AN159" s="20">
        <f t="shared" si="20"/>
        <v>3</v>
      </c>
      <c r="AO159" s="20">
        <f t="shared" si="21"/>
        <v>1</v>
      </c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</row>
    <row r="160" spans="1:57" ht="17.25" thickTop="1" x14ac:dyDescent="0.25">
      <c r="A160" s="31" t="s">
        <v>717</v>
      </c>
      <c r="B160" s="20">
        <v>17</v>
      </c>
      <c r="C160" s="21">
        <v>1</v>
      </c>
      <c r="D160" s="22">
        <v>0</v>
      </c>
      <c r="E160" s="21">
        <v>1</v>
      </c>
      <c r="F160" s="22">
        <v>0</v>
      </c>
      <c r="G160" s="21">
        <v>1</v>
      </c>
      <c r="H160" s="22">
        <v>0</v>
      </c>
      <c r="I160" s="21">
        <v>1</v>
      </c>
      <c r="J160" s="22">
        <v>0</v>
      </c>
      <c r="K160" s="21">
        <v>2</v>
      </c>
      <c r="L160" s="22">
        <v>0</v>
      </c>
      <c r="M160" s="20">
        <v>0</v>
      </c>
      <c r="N160" s="23">
        <v>0</v>
      </c>
      <c r="O160" s="20">
        <v>0</v>
      </c>
      <c r="P160" s="23">
        <v>0</v>
      </c>
      <c r="Q160" s="20">
        <v>1</v>
      </c>
      <c r="R160" s="23">
        <v>0</v>
      </c>
      <c r="S160" s="20">
        <v>0</v>
      </c>
      <c r="T160" s="23">
        <v>1</v>
      </c>
      <c r="U160" s="20">
        <v>0</v>
      </c>
      <c r="V160" s="23">
        <v>0</v>
      </c>
      <c r="W160" s="20">
        <v>0</v>
      </c>
      <c r="X160" s="23">
        <v>0</v>
      </c>
      <c r="Y160" s="20">
        <v>0</v>
      </c>
      <c r="Z160" s="23">
        <v>0</v>
      </c>
      <c r="AA160" s="20">
        <v>0</v>
      </c>
      <c r="AB160" s="23">
        <v>0</v>
      </c>
      <c r="AC160" s="20">
        <v>0</v>
      </c>
      <c r="AD160" s="23">
        <v>0</v>
      </c>
      <c r="AE160" s="20">
        <v>0</v>
      </c>
      <c r="AF160" s="23">
        <v>0</v>
      </c>
      <c r="AG160" s="20">
        <v>3</v>
      </c>
      <c r="AH160" s="20">
        <v>0</v>
      </c>
      <c r="AI160" s="20">
        <v>28</v>
      </c>
      <c r="AJ160" s="20"/>
      <c r="AK160" s="20">
        <f t="shared" si="22"/>
        <v>3</v>
      </c>
      <c r="AL160" s="20">
        <f t="shared" si="18"/>
        <v>2</v>
      </c>
      <c r="AM160" s="20">
        <f t="shared" si="19"/>
        <v>1</v>
      </c>
      <c r="AN160" s="20">
        <f t="shared" si="20"/>
        <v>1</v>
      </c>
      <c r="AO160" s="20">
        <f t="shared" si="21"/>
        <v>3</v>
      </c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</row>
    <row r="161" spans="1:57" x14ac:dyDescent="0.25">
      <c r="A161" s="31" t="s">
        <v>718</v>
      </c>
      <c r="B161" s="20">
        <v>12</v>
      </c>
      <c r="C161" s="21">
        <v>1</v>
      </c>
      <c r="D161" s="22">
        <v>0</v>
      </c>
      <c r="E161" s="21">
        <v>1</v>
      </c>
      <c r="F161" s="22">
        <v>0</v>
      </c>
      <c r="G161" s="21">
        <v>1</v>
      </c>
      <c r="H161" s="22">
        <v>0</v>
      </c>
      <c r="I161" s="21">
        <v>2</v>
      </c>
      <c r="J161" s="22">
        <v>0</v>
      </c>
      <c r="K161" s="21">
        <v>3</v>
      </c>
      <c r="L161" s="22">
        <v>0</v>
      </c>
      <c r="M161" s="20">
        <v>0</v>
      </c>
      <c r="N161" s="23">
        <v>0</v>
      </c>
      <c r="O161" s="20">
        <v>0</v>
      </c>
      <c r="P161" s="23">
        <v>0</v>
      </c>
      <c r="Q161" s="20">
        <v>0</v>
      </c>
      <c r="R161" s="23">
        <v>0</v>
      </c>
      <c r="S161" s="20">
        <v>0</v>
      </c>
      <c r="T161" s="23">
        <v>0</v>
      </c>
      <c r="U161" s="20">
        <v>0</v>
      </c>
      <c r="V161" s="23">
        <v>0</v>
      </c>
      <c r="W161" s="20">
        <v>0</v>
      </c>
      <c r="X161" s="23">
        <v>0</v>
      </c>
      <c r="Y161" s="20">
        <v>0</v>
      </c>
      <c r="Z161" s="23">
        <v>0</v>
      </c>
      <c r="AA161" s="20">
        <v>0</v>
      </c>
      <c r="AB161" s="23">
        <v>0</v>
      </c>
      <c r="AC161" s="20">
        <v>0</v>
      </c>
      <c r="AD161" s="23">
        <v>0</v>
      </c>
      <c r="AE161" s="20">
        <v>0</v>
      </c>
      <c r="AF161" s="23">
        <v>0</v>
      </c>
      <c r="AG161" s="20">
        <v>4</v>
      </c>
      <c r="AH161" s="20">
        <v>0</v>
      </c>
      <c r="AI161" s="20">
        <v>24</v>
      </c>
      <c r="AJ161" s="20"/>
      <c r="AK161" s="20">
        <f t="shared" si="22"/>
        <v>3</v>
      </c>
      <c r="AL161" s="20">
        <f t="shared" si="18"/>
        <v>2</v>
      </c>
      <c r="AM161" s="20">
        <f t="shared" si="19"/>
        <v>1</v>
      </c>
      <c r="AN161" s="20">
        <f t="shared" si="20"/>
        <v>1</v>
      </c>
      <c r="AO161" s="20">
        <f t="shared" si="21"/>
        <v>1</v>
      </c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</row>
    <row r="162" spans="1:57" x14ac:dyDescent="0.25">
      <c r="A162" s="31" t="s">
        <v>719</v>
      </c>
      <c r="B162" s="20">
        <v>9</v>
      </c>
      <c r="C162" s="21">
        <v>1</v>
      </c>
      <c r="D162" s="22">
        <v>0</v>
      </c>
      <c r="E162" s="21">
        <v>1</v>
      </c>
      <c r="F162" s="22">
        <v>0</v>
      </c>
      <c r="G162" s="21">
        <v>1</v>
      </c>
      <c r="H162" s="22">
        <v>0</v>
      </c>
      <c r="I162" s="21">
        <v>1</v>
      </c>
      <c r="J162" s="22">
        <v>0</v>
      </c>
      <c r="K162" s="21">
        <v>2</v>
      </c>
      <c r="L162" s="22">
        <v>0</v>
      </c>
      <c r="M162" s="20">
        <v>0</v>
      </c>
      <c r="N162" s="23">
        <v>0</v>
      </c>
      <c r="O162" s="20">
        <v>0</v>
      </c>
      <c r="P162" s="23">
        <v>0</v>
      </c>
      <c r="Q162" s="20">
        <v>0</v>
      </c>
      <c r="R162" s="23">
        <v>0</v>
      </c>
      <c r="S162" s="20">
        <v>0</v>
      </c>
      <c r="T162" s="23">
        <v>0</v>
      </c>
      <c r="U162" s="20">
        <v>0</v>
      </c>
      <c r="V162" s="23">
        <v>0</v>
      </c>
      <c r="W162" s="20">
        <v>0</v>
      </c>
      <c r="X162" s="23">
        <v>0</v>
      </c>
      <c r="Y162" s="20">
        <v>0</v>
      </c>
      <c r="Z162" s="23">
        <v>0</v>
      </c>
      <c r="AA162" s="20">
        <v>0</v>
      </c>
      <c r="AB162" s="23">
        <v>0</v>
      </c>
      <c r="AC162" s="20">
        <v>0</v>
      </c>
      <c r="AD162" s="23">
        <v>0</v>
      </c>
      <c r="AE162" s="20">
        <v>0</v>
      </c>
      <c r="AF162" s="23">
        <v>0</v>
      </c>
      <c r="AG162" s="20">
        <v>3</v>
      </c>
      <c r="AH162" s="20">
        <v>0</v>
      </c>
      <c r="AI162" s="20">
        <v>18</v>
      </c>
      <c r="AJ162" s="20"/>
      <c r="AK162" s="20">
        <f t="shared" si="22"/>
        <v>2</v>
      </c>
      <c r="AL162" s="20">
        <f t="shared" si="18"/>
        <v>1</v>
      </c>
      <c r="AM162" s="20">
        <f t="shared" si="19"/>
        <v>1</v>
      </c>
      <c r="AN162" s="20">
        <f t="shared" si="20"/>
        <v>1</v>
      </c>
      <c r="AO162" s="20">
        <f t="shared" si="21"/>
        <v>1</v>
      </c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</row>
    <row r="163" spans="1:57" x14ac:dyDescent="0.25">
      <c r="A163" s="31" t="s">
        <v>720</v>
      </c>
      <c r="B163" s="20">
        <v>16</v>
      </c>
      <c r="C163" s="21">
        <v>1</v>
      </c>
      <c r="D163" s="22">
        <v>0</v>
      </c>
      <c r="E163" s="21">
        <v>2</v>
      </c>
      <c r="F163" s="22">
        <v>0</v>
      </c>
      <c r="G163" s="21">
        <v>1</v>
      </c>
      <c r="H163" s="22">
        <v>0</v>
      </c>
      <c r="I163" s="21">
        <v>3</v>
      </c>
      <c r="J163" s="22">
        <v>0</v>
      </c>
      <c r="K163" s="21">
        <v>4</v>
      </c>
      <c r="L163" s="22">
        <v>0</v>
      </c>
      <c r="M163" s="20">
        <v>0</v>
      </c>
      <c r="N163" s="23">
        <v>0</v>
      </c>
      <c r="O163" s="20">
        <v>0</v>
      </c>
      <c r="P163" s="23">
        <v>0</v>
      </c>
      <c r="Q163" s="20">
        <v>0</v>
      </c>
      <c r="R163" s="23">
        <v>0</v>
      </c>
      <c r="S163" s="20">
        <v>0</v>
      </c>
      <c r="T163" s="23">
        <v>0</v>
      </c>
      <c r="U163" s="20">
        <v>0</v>
      </c>
      <c r="V163" s="23">
        <v>0</v>
      </c>
      <c r="W163" s="20">
        <v>0</v>
      </c>
      <c r="X163" s="23">
        <v>0</v>
      </c>
      <c r="Y163" s="20">
        <v>0</v>
      </c>
      <c r="Z163" s="23">
        <v>0</v>
      </c>
      <c r="AA163" s="20">
        <v>0</v>
      </c>
      <c r="AB163" s="23">
        <v>0</v>
      </c>
      <c r="AC163" s="20">
        <v>0</v>
      </c>
      <c r="AD163" s="23">
        <v>0</v>
      </c>
      <c r="AE163" s="20">
        <v>0</v>
      </c>
      <c r="AF163" s="23">
        <v>0</v>
      </c>
      <c r="AG163" s="20">
        <v>5</v>
      </c>
      <c r="AH163" s="20">
        <v>0</v>
      </c>
      <c r="AI163" s="20">
        <v>32</v>
      </c>
      <c r="AJ163" s="20"/>
      <c r="AK163" s="20">
        <f t="shared" si="22"/>
        <v>4</v>
      </c>
      <c r="AL163" s="20">
        <f t="shared" si="18"/>
        <v>3</v>
      </c>
      <c r="AM163" s="20">
        <f t="shared" si="19"/>
        <v>1</v>
      </c>
      <c r="AN163" s="20">
        <f t="shared" si="20"/>
        <v>2</v>
      </c>
      <c r="AO163" s="20">
        <f t="shared" si="21"/>
        <v>1</v>
      </c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</row>
    <row r="164" spans="1:57" ht="17.25" thickBot="1" x14ac:dyDescent="0.3">
      <c r="A164" s="24" t="s">
        <v>721</v>
      </c>
      <c r="B164" s="25">
        <v>13</v>
      </c>
      <c r="C164" s="26">
        <v>0</v>
      </c>
      <c r="D164" s="27">
        <v>0</v>
      </c>
      <c r="E164" s="26">
        <v>1</v>
      </c>
      <c r="F164" s="27">
        <v>0</v>
      </c>
      <c r="G164" s="26">
        <v>1</v>
      </c>
      <c r="H164" s="27">
        <v>0</v>
      </c>
      <c r="I164" s="26">
        <v>2</v>
      </c>
      <c r="J164" s="27">
        <v>0</v>
      </c>
      <c r="K164" s="26">
        <v>2</v>
      </c>
      <c r="L164" s="27">
        <v>0</v>
      </c>
      <c r="M164" s="25">
        <v>1</v>
      </c>
      <c r="N164" s="28">
        <v>0</v>
      </c>
      <c r="O164" s="25">
        <v>0</v>
      </c>
      <c r="P164" s="28">
        <v>0</v>
      </c>
      <c r="Q164" s="25">
        <v>0</v>
      </c>
      <c r="R164" s="28">
        <v>0</v>
      </c>
      <c r="S164" s="25">
        <v>0</v>
      </c>
      <c r="T164" s="28">
        <v>0</v>
      </c>
      <c r="U164" s="25">
        <v>0</v>
      </c>
      <c r="V164" s="28">
        <v>0</v>
      </c>
      <c r="W164" s="25">
        <v>0</v>
      </c>
      <c r="X164" s="28">
        <v>0</v>
      </c>
      <c r="Y164" s="25">
        <v>0</v>
      </c>
      <c r="Z164" s="28">
        <v>0</v>
      </c>
      <c r="AA164" s="25">
        <v>0</v>
      </c>
      <c r="AB164" s="28">
        <v>0</v>
      </c>
      <c r="AC164" s="25">
        <v>0</v>
      </c>
      <c r="AD164" s="28">
        <v>0</v>
      </c>
      <c r="AE164" s="25">
        <v>0</v>
      </c>
      <c r="AF164" s="28">
        <v>0</v>
      </c>
      <c r="AG164" s="25">
        <v>3</v>
      </c>
      <c r="AH164" s="25">
        <v>0</v>
      </c>
      <c r="AI164" s="20">
        <v>23</v>
      </c>
      <c r="AJ164" s="20"/>
      <c r="AK164" s="20">
        <f t="shared" si="22"/>
        <v>2</v>
      </c>
      <c r="AL164" s="20">
        <f t="shared" si="18"/>
        <v>2</v>
      </c>
      <c r="AM164" s="20">
        <f t="shared" si="19"/>
        <v>1</v>
      </c>
      <c r="AN164" s="20">
        <f t="shared" si="20"/>
        <v>2</v>
      </c>
      <c r="AO164" s="20">
        <f t="shared" si="21"/>
        <v>1</v>
      </c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</row>
    <row r="165" spans="1:57" ht="17.25" thickTop="1" x14ac:dyDescent="0.25">
      <c r="A165" s="31" t="s">
        <v>722</v>
      </c>
      <c r="B165" s="20">
        <v>17</v>
      </c>
      <c r="C165" s="21">
        <v>0</v>
      </c>
      <c r="D165" s="22">
        <v>0</v>
      </c>
      <c r="E165" s="21">
        <v>0</v>
      </c>
      <c r="F165" s="22">
        <v>0</v>
      </c>
      <c r="G165" s="21">
        <v>1</v>
      </c>
      <c r="H165" s="22">
        <v>0</v>
      </c>
      <c r="I165" s="21">
        <v>1</v>
      </c>
      <c r="J165" s="22">
        <v>0</v>
      </c>
      <c r="K165" s="21">
        <v>1</v>
      </c>
      <c r="L165" s="22">
        <v>0</v>
      </c>
      <c r="M165" s="20">
        <v>1</v>
      </c>
      <c r="N165" s="23">
        <v>0</v>
      </c>
      <c r="O165" s="20">
        <v>0</v>
      </c>
      <c r="P165" s="23">
        <v>0</v>
      </c>
      <c r="Q165" s="20">
        <v>1</v>
      </c>
      <c r="R165" s="23">
        <v>0</v>
      </c>
      <c r="S165" s="20">
        <v>0</v>
      </c>
      <c r="T165" s="23">
        <v>0</v>
      </c>
      <c r="U165" s="20">
        <v>0</v>
      </c>
      <c r="V165" s="23">
        <v>0</v>
      </c>
      <c r="W165" s="20">
        <v>0</v>
      </c>
      <c r="X165" s="23">
        <v>0</v>
      </c>
      <c r="Y165" s="20">
        <v>1</v>
      </c>
      <c r="Z165" s="23">
        <v>0</v>
      </c>
      <c r="AA165" s="20">
        <v>0</v>
      </c>
      <c r="AB165" s="23">
        <v>0</v>
      </c>
      <c r="AC165" s="20">
        <v>0</v>
      </c>
      <c r="AD165" s="23">
        <v>0</v>
      </c>
      <c r="AE165" s="20">
        <v>0</v>
      </c>
      <c r="AF165" s="23">
        <v>0</v>
      </c>
      <c r="AG165" s="20">
        <v>2</v>
      </c>
      <c r="AH165" s="20">
        <v>0</v>
      </c>
      <c r="AI165" s="20">
        <v>25</v>
      </c>
      <c r="AJ165" s="20"/>
      <c r="AK165" s="20">
        <f t="shared" si="22"/>
        <v>2</v>
      </c>
      <c r="AL165" s="20">
        <f t="shared" si="18"/>
        <v>2</v>
      </c>
      <c r="AM165" s="20">
        <f t="shared" si="19"/>
        <v>1</v>
      </c>
      <c r="AN165" s="20">
        <f t="shared" si="20"/>
        <v>2</v>
      </c>
      <c r="AO165" s="20">
        <f t="shared" si="21"/>
        <v>2</v>
      </c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</row>
    <row r="166" spans="1:57" x14ac:dyDescent="0.25">
      <c r="A166" s="31" t="s">
        <v>723</v>
      </c>
      <c r="B166" s="20">
        <v>21</v>
      </c>
      <c r="C166" s="21">
        <v>1</v>
      </c>
      <c r="D166" s="22">
        <v>0</v>
      </c>
      <c r="E166" s="21">
        <v>1</v>
      </c>
      <c r="F166" s="22">
        <v>0</v>
      </c>
      <c r="G166" s="21">
        <v>2</v>
      </c>
      <c r="H166" s="22">
        <v>0</v>
      </c>
      <c r="I166" s="21">
        <v>1</v>
      </c>
      <c r="J166" s="22">
        <v>0</v>
      </c>
      <c r="K166" s="21">
        <v>1</v>
      </c>
      <c r="L166" s="22">
        <v>0</v>
      </c>
      <c r="M166" s="20">
        <v>0</v>
      </c>
      <c r="N166" s="23">
        <v>0</v>
      </c>
      <c r="O166" s="20">
        <v>0</v>
      </c>
      <c r="P166" s="23">
        <v>0</v>
      </c>
      <c r="Q166" s="20">
        <v>0</v>
      </c>
      <c r="R166" s="23">
        <v>0</v>
      </c>
      <c r="S166" s="20">
        <v>0</v>
      </c>
      <c r="T166" s="23">
        <v>0</v>
      </c>
      <c r="U166" s="20">
        <v>0</v>
      </c>
      <c r="V166" s="23">
        <v>1</v>
      </c>
      <c r="W166" s="20">
        <v>1</v>
      </c>
      <c r="X166" s="23">
        <v>0</v>
      </c>
      <c r="Y166" s="20">
        <v>1</v>
      </c>
      <c r="Z166" s="23">
        <v>0</v>
      </c>
      <c r="AA166" s="20">
        <v>0</v>
      </c>
      <c r="AB166" s="23">
        <v>0</v>
      </c>
      <c r="AC166" s="20">
        <v>0</v>
      </c>
      <c r="AD166" s="23">
        <v>0</v>
      </c>
      <c r="AE166" s="20">
        <v>0</v>
      </c>
      <c r="AF166" s="23">
        <v>0</v>
      </c>
      <c r="AG166" s="20">
        <v>3</v>
      </c>
      <c r="AH166" s="20">
        <v>0</v>
      </c>
      <c r="AI166" s="20">
        <v>33</v>
      </c>
      <c r="AJ166" s="20"/>
      <c r="AK166" s="20">
        <f t="shared" si="22"/>
        <v>2</v>
      </c>
      <c r="AL166" s="20">
        <f t="shared" ref="AL166:AL202" si="23">SUM(I166:J166,Q166:R166,W166:X166,AA166:AB166,AE166:AF166)</f>
        <v>2</v>
      </c>
      <c r="AM166" s="20">
        <f t="shared" ref="AM166:AM202" si="24">SUM(G166:H166,O166:P166,U166:V166,AA166:AD166)</f>
        <v>3</v>
      </c>
      <c r="AN166" s="20">
        <f t="shared" ref="AN166:AN202" si="25">SUM(E166:F166,M166:N166,U166:Z166)</f>
        <v>4</v>
      </c>
      <c r="AO166" s="20">
        <f t="shared" ref="AO166:AO202" si="26">SUM(C166:D166,M166:T166)</f>
        <v>1</v>
      </c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</row>
    <row r="167" spans="1:57" x14ac:dyDescent="0.25">
      <c r="A167" s="31" t="s">
        <v>724</v>
      </c>
      <c r="B167" s="20">
        <v>13</v>
      </c>
      <c r="C167" s="21">
        <v>1</v>
      </c>
      <c r="D167" s="22">
        <v>0</v>
      </c>
      <c r="E167" s="21">
        <v>1</v>
      </c>
      <c r="F167" s="22">
        <v>0</v>
      </c>
      <c r="G167" s="21">
        <v>2</v>
      </c>
      <c r="H167" s="22">
        <v>0</v>
      </c>
      <c r="I167" s="21">
        <v>2</v>
      </c>
      <c r="J167" s="22">
        <v>0</v>
      </c>
      <c r="K167" s="21">
        <v>3</v>
      </c>
      <c r="L167" s="22">
        <v>0</v>
      </c>
      <c r="M167" s="20">
        <v>0</v>
      </c>
      <c r="N167" s="23">
        <v>0</v>
      </c>
      <c r="O167" s="20">
        <v>0</v>
      </c>
      <c r="P167" s="23">
        <v>0</v>
      </c>
      <c r="Q167" s="20">
        <v>0</v>
      </c>
      <c r="R167" s="23">
        <v>0</v>
      </c>
      <c r="S167" s="20">
        <v>0</v>
      </c>
      <c r="T167" s="23">
        <v>0</v>
      </c>
      <c r="U167" s="20">
        <v>0</v>
      </c>
      <c r="V167" s="23">
        <v>0</v>
      </c>
      <c r="W167" s="20">
        <v>0</v>
      </c>
      <c r="X167" s="23">
        <v>0</v>
      </c>
      <c r="Y167" s="20">
        <v>0</v>
      </c>
      <c r="Z167" s="23">
        <v>0</v>
      </c>
      <c r="AA167" s="20">
        <v>0</v>
      </c>
      <c r="AB167" s="23">
        <v>0</v>
      </c>
      <c r="AC167" s="20">
        <v>0</v>
      </c>
      <c r="AD167" s="23">
        <v>0</v>
      </c>
      <c r="AE167" s="20">
        <v>0</v>
      </c>
      <c r="AF167" s="23">
        <v>0</v>
      </c>
      <c r="AG167" s="20">
        <v>4</v>
      </c>
      <c r="AH167" s="20">
        <v>0</v>
      </c>
      <c r="AI167" s="20">
        <v>26</v>
      </c>
      <c r="AJ167" s="20"/>
      <c r="AK167" s="20">
        <f t="shared" si="22"/>
        <v>3</v>
      </c>
      <c r="AL167" s="20">
        <f t="shared" si="23"/>
        <v>2</v>
      </c>
      <c r="AM167" s="20">
        <f t="shared" si="24"/>
        <v>2</v>
      </c>
      <c r="AN167" s="20">
        <f t="shared" si="25"/>
        <v>1</v>
      </c>
      <c r="AO167" s="20">
        <f t="shared" si="26"/>
        <v>1</v>
      </c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</row>
    <row r="168" spans="1:57" x14ac:dyDescent="0.25">
      <c r="A168" s="31" t="s">
        <v>725</v>
      </c>
      <c r="B168" s="20">
        <v>14</v>
      </c>
      <c r="C168" s="21">
        <v>1</v>
      </c>
      <c r="D168" s="22">
        <v>0</v>
      </c>
      <c r="E168" s="21">
        <v>1</v>
      </c>
      <c r="F168" s="22">
        <v>0</v>
      </c>
      <c r="G168" s="21">
        <v>1</v>
      </c>
      <c r="H168" s="22">
        <v>0</v>
      </c>
      <c r="I168" s="21">
        <v>2</v>
      </c>
      <c r="J168" s="22">
        <v>0</v>
      </c>
      <c r="K168" s="21">
        <v>2</v>
      </c>
      <c r="L168" s="22">
        <v>0</v>
      </c>
      <c r="M168" s="20">
        <v>0</v>
      </c>
      <c r="N168" s="23">
        <v>0</v>
      </c>
      <c r="O168" s="20">
        <v>0</v>
      </c>
      <c r="P168" s="23">
        <v>0</v>
      </c>
      <c r="Q168" s="20">
        <v>0</v>
      </c>
      <c r="R168" s="23">
        <v>1</v>
      </c>
      <c r="S168" s="20">
        <v>0</v>
      </c>
      <c r="T168" s="23">
        <v>0</v>
      </c>
      <c r="U168" s="20">
        <v>0</v>
      </c>
      <c r="V168" s="23">
        <v>0</v>
      </c>
      <c r="W168" s="20">
        <v>0</v>
      </c>
      <c r="X168" s="23">
        <v>0</v>
      </c>
      <c r="Y168" s="20">
        <v>0</v>
      </c>
      <c r="Z168" s="23">
        <v>0</v>
      </c>
      <c r="AA168" s="20">
        <v>0</v>
      </c>
      <c r="AB168" s="23">
        <v>0</v>
      </c>
      <c r="AC168" s="20">
        <v>0</v>
      </c>
      <c r="AD168" s="23">
        <v>0</v>
      </c>
      <c r="AE168" s="20">
        <v>0</v>
      </c>
      <c r="AF168" s="23">
        <v>0</v>
      </c>
      <c r="AG168" s="20">
        <v>3</v>
      </c>
      <c r="AH168" s="20">
        <v>0</v>
      </c>
      <c r="AI168" s="20">
        <v>25</v>
      </c>
      <c r="AJ168" s="20"/>
      <c r="AK168" s="20">
        <f t="shared" si="22"/>
        <v>2</v>
      </c>
      <c r="AL168" s="20">
        <f t="shared" si="23"/>
        <v>3</v>
      </c>
      <c r="AM168" s="20">
        <f t="shared" si="24"/>
        <v>1</v>
      </c>
      <c r="AN168" s="20">
        <f t="shared" si="25"/>
        <v>1</v>
      </c>
      <c r="AO168" s="20">
        <f t="shared" si="26"/>
        <v>2</v>
      </c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</row>
    <row r="169" spans="1:57" ht="17.25" thickBot="1" x14ac:dyDescent="0.3">
      <c r="A169" s="24" t="s">
        <v>726</v>
      </c>
      <c r="B169" s="25">
        <v>18</v>
      </c>
      <c r="C169" s="26">
        <v>1</v>
      </c>
      <c r="D169" s="27">
        <v>0</v>
      </c>
      <c r="E169" s="26">
        <v>1</v>
      </c>
      <c r="F169" s="27">
        <v>0</v>
      </c>
      <c r="G169" s="26">
        <v>2</v>
      </c>
      <c r="H169" s="27">
        <v>0</v>
      </c>
      <c r="I169" s="26">
        <v>2</v>
      </c>
      <c r="J169" s="27">
        <v>0</v>
      </c>
      <c r="K169" s="26">
        <v>1</v>
      </c>
      <c r="L169" s="27">
        <v>0</v>
      </c>
      <c r="M169" s="25">
        <v>0</v>
      </c>
      <c r="N169" s="28">
        <v>0</v>
      </c>
      <c r="O169" s="25">
        <v>0</v>
      </c>
      <c r="P169" s="28">
        <v>0</v>
      </c>
      <c r="Q169" s="25">
        <v>0</v>
      </c>
      <c r="R169" s="28">
        <v>0</v>
      </c>
      <c r="S169" s="25">
        <v>0</v>
      </c>
      <c r="T169" s="28">
        <v>0</v>
      </c>
      <c r="U169" s="25">
        <v>0</v>
      </c>
      <c r="V169" s="28">
        <v>0</v>
      </c>
      <c r="W169" s="25">
        <v>0</v>
      </c>
      <c r="X169" s="28">
        <v>0</v>
      </c>
      <c r="Y169" s="25">
        <v>0</v>
      </c>
      <c r="Z169" s="28">
        <v>0</v>
      </c>
      <c r="AA169" s="25">
        <v>0</v>
      </c>
      <c r="AB169" s="28">
        <v>2</v>
      </c>
      <c r="AC169" s="25">
        <v>0</v>
      </c>
      <c r="AD169" s="28">
        <v>0</v>
      </c>
      <c r="AE169" s="25">
        <v>0</v>
      </c>
      <c r="AF169" s="28">
        <v>0</v>
      </c>
      <c r="AG169" s="25">
        <v>3</v>
      </c>
      <c r="AH169" s="25">
        <v>0</v>
      </c>
      <c r="AI169" s="20">
        <v>30</v>
      </c>
      <c r="AJ169" s="20"/>
      <c r="AK169" s="20">
        <f t="shared" si="22"/>
        <v>1</v>
      </c>
      <c r="AL169" s="20">
        <f t="shared" si="23"/>
        <v>4</v>
      </c>
      <c r="AM169" s="20">
        <f t="shared" si="24"/>
        <v>4</v>
      </c>
      <c r="AN169" s="20">
        <f t="shared" si="25"/>
        <v>1</v>
      </c>
      <c r="AO169" s="20">
        <f t="shared" si="26"/>
        <v>1</v>
      </c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</row>
    <row r="170" spans="1:57" ht="17.25" thickTop="1" x14ac:dyDescent="0.25">
      <c r="A170" s="31" t="s">
        <v>727</v>
      </c>
      <c r="B170" s="20">
        <v>10</v>
      </c>
      <c r="C170" s="21">
        <v>1</v>
      </c>
      <c r="D170" s="22">
        <v>0</v>
      </c>
      <c r="E170" s="21">
        <v>1</v>
      </c>
      <c r="F170" s="22">
        <v>0</v>
      </c>
      <c r="G170" s="21">
        <v>1</v>
      </c>
      <c r="H170" s="22">
        <v>0</v>
      </c>
      <c r="I170" s="21">
        <v>2</v>
      </c>
      <c r="J170" s="22">
        <v>0</v>
      </c>
      <c r="K170" s="21">
        <v>2</v>
      </c>
      <c r="L170" s="22">
        <v>0</v>
      </c>
      <c r="M170" s="20">
        <v>0</v>
      </c>
      <c r="N170" s="23">
        <v>0</v>
      </c>
      <c r="O170" s="20">
        <v>0</v>
      </c>
      <c r="P170" s="23">
        <v>0</v>
      </c>
      <c r="Q170" s="20">
        <v>0</v>
      </c>
      <c r="R170" s="23">
        <v>0</v>
      </c>
      <c r="S170" s="20">
        <v>0</v>
      </c>
      <c r="T170" s="23">
        <v>0</v>
      </c>
      <c r="U170" s="20">
        <v>0</v>
      </c>
      <c r="V170" s="23">
        <v>0</v>
      </c>
      <c r="W170" s="20">
        <v>0</v>
      </c>
      <c r="X170" s="23">
        <v>0</v>
      </c>
      <c r="Y170" s="20">
        <v>0</v>
      </c>
      <c r="Z170" s="23">
        <v>0</v>
      </c>
      <c r="AA170" s="20">
        <v>0</v>
      </c>
      <c r="AB170" s="23">
        <v>0</v>
      </c>
      <c r="AC170" s="20">
        <v>0</v>
      </c>
      <c r="AD170" s="23">
        <v>0</v>
      </c>
      <c r="AE170" s="20">
        <v>0</v>
      </c>
      <c r="AF170" s="23">
        <v>0</v>
      </c>
      <c r="AG170" s="20">
        <v>3</v>
      </c>
      <c r="AH170" s="20">
        <v>0</v>
      </c>
      <c r="AI170" s="20">
        <v>20</v>
      </c>
      <c r="AJ170" s="20"/>
      <c r="AK170" s="20">
        <f t="shared" si="22"/>
        <v>2</v>
      </c>
      <c r="AL170" s="20">
        <f t="shared" si="23"/>
        <v>2</v>
      </c>
      <c r="AM170" s="20">
        <f t="shared" si="24"/>
        <v>1</v>
      </c>
      <c r="AN170" s="20">
        <f t="shared" si="25"/>
        <v>1</v>
      </c>
      <c r="AO170" s="20">
        <f t="shared" si="26"/>
        <v>1</v>
      </c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</row>
    <row r="171" spans="1:57" x14ac:dyDescent="0.25">
      <c r="A171" s="31" t="s">
        <v>728</v>
      </c>
      <c r="B171" s="20">
        <v>14</v>
      </c>
      <c r="C171" s="21">
        <v>0</v>
      </c>
      <c r="D171" s="22">
        <v>0</v>
      </c>
      <c r="E171" s="21">
        <v>0</v>
      </c>
      <c r="F171" s="22">
        <v>0</v>
      </c>
      <c r="G171" s="21">
        <v>0</v>
      </c>
      <c r="H171" s="22">
        <v>0</v>
      </c>
      <c r="I171" s="21">
        <v>1</v>
      </c>
      <c r="J171" s="22">
        <v>0</v>
      </c>
      <c r="K171" s="21">
        <v>2</v>
      </c>
      <c r="L171" s="22">
        <v>0</v>
      </c>
      <c r="M171" s="20">
        <v>0</v>
      </c>
      <c r="N171" s="23">
        <v>0</v>
      </c>
      <c r="O171" s="20">
        <v>0</v>
      </c>
      <c r="P171" s="23">
        <v>0</v>
      </c>
      <c r="Q171" s="20">
        <v>1</v>
      </c>
      <c r="R171" s="23">
        <v>0</v>
      </c>
      <c r="S171" s="20">
        <v>0</v>
      </c>
      <c r="T171" s="23">
        <v>0</v>
      </c>
      <c r="U171" s="20">
        <v>1</v>
      </c>
      <c r="V171" s="23">
        <v>0</v>
      </c>
      <c r="W171" s="20">
        <v>0</v>
      </c>
      <c r="X171" s="23">
        <v>0</v>
      </c>
      <c r="Y171" s="20">
        <v>0</v>
      </c>
      <c r="Z171" s="23">
        <v>0</v>
      </c>
      <c r="AA171" s="20">
        <v>0</v>
      </c>
      <c r="AB171" s="23">
        <v>0</v>
      </c>
      <c r="AC171" s="20">
        <v>0</v>
      </c>
      <c r="AD171" s="23">
        <v>0</v>
      </c>
      <c r="AE171" s="20">
        <v>0</v>
      </c>
      <c r="AF171" s="23">
        <v>0</v>
      </c>
      <c r="AG171" s="20">
        <v>3</v>
      </c>
      <c r="AH171" s="20">
        <v>0</v>
      </c>
      <c r="AI171" s="20">
        <v>22</v>
      </c>
      <c r="AJ171" s="20"/>
      <c r="AK171" s="20">
        <f t="shared" si="22"/>
        <v>2</v>
      </c>
      <c r="AL171" s="20">
        <f t="shared" si="23"/>
        <v>2</v>
      </c>
      <c r="AM171" s="20">
        <f t="shared" si="24"/>
        <v>1</v>
      </c>
      <c r="AN171" s="20">
        <f t="shared" si="25"/>
        <v>1</v>
      </c>
      <c r="AO171" s="20">
        <f t="shared" si="26"/>
        <v>1</v>
      </c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</row>
    <row r="172" spans="1:57" x14ac:dyDescent="0.25">
      <c r="A172" s="31" t="s">
        <v>729</v>
      </c>
      <c r="B172" s="20">
        <v>14</v>
      </c>
      <c r="C172" s="21">
        <v>0</v>
      </c>
      <c r="D172" s="22">
        <v>0</v>
      </c>
      <c r="E172" s="21">
        <v>0</v>
      </c>
      <c r="F172" s="22">
        <v>0</v>
      </c>
      <c r="G172" s="21">
        <v>1</v>
      </c>
      <c r="H172" s="22">
        <v>0</v>
      </c>
      <c r="I172" s="21">
        <v>0</v>
      </c>
      <c r="J172" s="22">
        <v>0</v>
      </c>
      <c r="K172" s="21">
        <v>2</v>
      </c>
      <c r="L172" s="22">
        <v>0</v>
      </c>
      <c r="M172" s="20">
        <v>0</v>
      </c>
      <c r="N172" s="23">
        <v>0</v>
      </c>
      <c r="O172" s="20">
        <v>0</v>
      </c>
      <c r="P172" s="23">
        <v>0</v>
      </c>
      <c r="Q172" s="20">
        <v>1</v>
      </c>
      <c r="R172" s="23">
        <v>0</v>
      </c>
      <c r="S172" s="20">
        <v>0</v>
      </c>
      <c r="T172" s="23">
        <v>0</v>
      </c>
      <c r="U172" s="20">
        <v>0</v>
      </c>
      <c r="V172" s="23">
        <v>0</v>
      </c>
      <c r="W172" s="20">
        <v>1</v>
      </c>
      <c r="X172" s="23">
        <v>0</v>
      </c>
      <c r="Y172" s="20">
        <v>0</v>
      </c>
      <c r="Z172" s="23">
        <v>0</v>
      </c>
      <c r="AA172" s="20">
        <v>0</v>
      </c>
      <c r="AB172" s="23">
        <v>0</v>
      </c>
      <c r="AC172" s="20">
        <v>0</v>
      </c>
      <c r="AD172" s="23">
        <v>0</v>
      </c>
      <c r="AE172" s="20">
        <v>0</v>
      </c>
      <c r="AF172" s="23">
        <v>0</v>
      </c>
      <c r="AG172" s="20">
        <v>3</v>
      </c>
      <c r="AH172" s="20">
        <v>0</v>
      </c>
      <c r="AI172" s="20">
        <v>22</v>
      </c>
      <c r="AJ172" s="20"/>
      <c r="AK172" s="20">
        <f t="shared" si="22"/>
        <v>2</v>
      </c>
      <c r="AL172" s="20">
        <f t="shared" si="23"/>
        <v>2</v>
      </c>
      <c r="AM172" s="20">
        <f t="shared" si="24"/>
        <v>1</v>
      </c>
      <c r="AN172" s="20">
        <f t="shared" si="25"/>
        <v>1</v>
      </c>
      <c r="AO172" s="20">
        <f t="shared" si="26"/>
        <v>1</v>
      </c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</row>
    <row r="173" spans="1:57" x14ac:dyDescent="0.25">
      <c r="A173" s="31" t="s">
        <v>730</v>
      </c>
      <c r="B173" s="20">
        <v>11</v>
      </c>
      <c r="C173" s="21">
        <v>0</v>
      </c>
      <c r="D173" s="22">
        <v>0</v>
      </c>
      <c r="E173" s="21">
        <v>0</v>
      </c>
      <c r="F173" s="22">
        <v>0</v>
      </c>
      <c r="G173" s="21">
        <v>1</v>
      </c>
      <c r="H173" s="22">
        <v>0</v>
      </c>
      <c r="I173" s="21">
        <v>1</v>
      </c>
      <c r="J173" s="22">
        <v>0</v>
      </c>
      <c r="K173" s="21">
        <v>2</v>
      </c>
      <c r="L173" s="22">
        <v>0</v>
      </c>
      <c r="M173" s="20">
        <v>1</v>
      </c>
      <c r="N173" s="23">
        <v>0</v>
      </c>
      <c r="O173" s="20">
        <v>0</v>
      </c>
      <c r="P173" s="23">
        <v>0</v>
      </c>
      <c r="Q173" s="20">
        <v>0</v>
      </c>
      <c r="R173" s="23">
        <v>0</v>
      </c>
      <c r="S173" s="20">
        <v>0</v>
      </c>
      <c r="T173" s="23">
        <v>0</v>
      </c>
      <c r="U173" s="20">
        <v>0</v>
      </c>
      <c r="V173" s="23">
        <v>0</v>
      </c>
      <c r="W173" s="20">
        <v>0</v>
      </c>
      <c r="X173" s="23">
        <v>0</v>
      </c>
      <c r="Y173" s="20">
        <v>0</v>
      </c>
      <c r="Z173" s="23">
        <v>0</v>
      </c>
      <c r="AA173" s="20">
        <v>0</v>
      </c>
      <c r="AB173" s="23">
        <v>0</v>
      </c>
      <c r="AC173" s="20">
        <v>0</v>
      </c>
      <c r="AD173" s="23">
        <v>0</v>
      </c>
      <c r="AE173" s="20">
        <v>0</v>
      </c>
      <c r="AF173" s="23">
        <v>0</v>
      </c>
      <c r="AG173" s="20">
        <v>3</v>
      </c>
      <c r="AH173" s="20">
        <v>0</v>
      </c>
      <c r="AI173" s="20">
        <v>19</v>
      </c>
      <c r="AJ173" s="20"/>
      <c r="AK173" s="20">
        <f t="shared" si="22"/>
        <v>2</v>
      </c>
      <c r="AL173" s="20">
        <f t="shared" si="23"/>
        <v>1</v>
      </c>
      <c r="AM173" s="20">
        <f t="shared" si="24"/>
        <v>1</v>
      </c>
      <c r="AN173" s="20">
        <f t="shared" si="25"/>
        <v>1</v>
      </c>
      <c r="AO173" s="20">
        <f t="shared" si="26"/>
        <v>1</v>
      </c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</row>
    <row r="174" spans="1:57" ht="17.25" thickBot="1" x14ac:dyDescent="0.3">
      <c r="A174" s="24" t="s">
        <v>731</v>
      </c>
      <c r="B174" s="25">
        <v>2</v>
      </c>
      <c r="C174" s="26">
        <v>0</v>
      </c>
      <c r="D174" s="27">
        <v>0</v>
      </c>
      <c r="E174" s="26">
        <v>0</v>
      </c>
      <c r="F174" s="27">
        <v>0</v>
      </c>
      <c r="G174" s="26">
        <v>0</v>
      </c>
      <c r="H174" s="27">
        <v>0</v>
      </c>
      <c r="I174" s="26">
        <v>0</v>
      </c>
      <c r="J174" s="27">
        <v>0</v>
      </c>
      <c r="K174" s="26">
        <v>1</v>
      </c>
      <c r="L174" s="27">
        <v>0</v>
      </c>
      <c r="M174" s="25">
        <v>0</v>
      </c>
      <c r="N174" s="28">
        <v>0</v>
      </c>
      <c r="O174" s="25">
        <v>0</v>
      </c>
      <c r="P174" s="28">
        <v>0</v>
      </c>
      <c r="Q174" s="25">
        <v>0</v>
      </c>
      <c r="R174" s="28">
        <v>0</v>
      </c>
      <c r="S174" s="25">
        <v>0</v>
      </c>
      <c r="T174" s="28">
        <v>0</v>
      </c>
      <c r="U174" s="25">
        <v>0</v>
      </c>
      <c r="V174" s="28">
        <v>0</v>
      </c>
      <c r="W174" s="25">
        <v>0</v>
      </c>
      <c r="X174" s="28">
        <v>0</v>
      </c>
      <c r="Y174" s="25">
        <v>0</v>
      </c>
      <c r="Z174" s="28">
        <v>0</v>
      </c>
      <c r="AA174" s="25">
        <v>0</v>
      </c>
      <c r="AB174" s="28">
        <v>0</v>
      </c>
      <c r="AC174" s="25">
        <v>0</v>
      </c>
      <c r="AD174" s="28">
        <v>0</v>
      </c>
      <c r="AE174" s="25">
        <v>0</v>
      </c>
      <c r="AF174" s="28">
        <v>0</v>
      </c>
      <c r="AG174" s="25">
        <v>1</v>
      </c>
      <c r="AH174" s="25">
        <v>0</v>
      </c>
      <c r="AI174" s="20">
        <v>4</v>
      </c>
      <c r="AJ174" s="20"/>
      <c r="AK174" s="20">
        <f t="shared" si="22"/>
        <v>1</v>
      </c>
      <c r="AL174" s="20">
        <f t="shared" si="23"/>
        <v>0</v>
      </c>
      <c r="AM174" s="20">
        <f t="shared" si="24"/>
        <v>0</v>
      </c>
      <c r="AN174" s="20">
        <f t="shared" si="25"/>
        <v>0</v>
      </c>
      <c r="AO174" s="20">
        <f t="shared" si="26"/>
        <v>0</v>
      </c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</row>
    <row r="175" spans="1:57" ht="17.25" thickTop="1" x14ac:dyDescent="0.25">
      <c r="A175" s="31" t="s">
        <v>732</v>
      </c>
      <c r="B175" s="20">
        <v>3</v>
      </c>
      <c r="C175" s="21">
        <v>0</v>
      </c>
      <c r="D175" s="22">
        <v>0</v>
      </c>
      <c r="E175" s="21">
        <v>0</v>
      </c>
      <c r="F175" s="22">
        <v>0</v>
      </c>
      <c r="G175" s="21">
        <v>0</v>
      </c>
      <c r="H175" s="22">
        <v>0</v>
      </c>
      <c r="I175" s="21">
        <v>1</v>
      </c>
      <c r="J175" s="22">
        <v>0</v>
      </c>
      <c r="K175" s="21">
        <v>1</v>
      </c>
      <c r="L175" s="22">
        <v>0</v>
      </c>
      <c r="M175" s="20">
        <v>0</v>
      </c>
      <c r="N175" s="23">
        <v>0</v>
      </c>
      <c r="O175" s="20">
        <v>0</v>
      </c>
      <c r="P175" s="23">
        <v>0</v>
      </c>
      <c r="Q175" s="20">
        <v>0</v>
      </c>
      <c r="R175" s="23">
        <v>0</v>
      </c>
      <c r="S175" s="20">
        <v>0</v>
      </c>
      <c r="T175" s="23">
        <v>0</v>
      </c>
      <c r="U175" s="20">
        <v>0</v>
      </c>
      <c r="V175" s="23">
        <v>0</v>
      </c>
      <c r="W175" s="20">
        <v>0</v>
      </c>
      <c r="X175" s="23">
        <v>0</v>
      </c>
      <c r="Y175" s="20">
        <v>0</v>
      </c>
      <c r="Z175" s="23">
        <v>0</v>
      </c>
      <c r="AA175" s="20">
        <v>0</v>
      </c>
      <c r="AB175" s="23">
        <v>0</v>
      </c>
      <c r="AC175" s="20">
        <v>0</v>
      </c>
      <c r="AD175" s="23">
        <v>0</v>
      </c>
      <c r="AE175" s="20">
        <v>0</v>
      </c>
      <c r="AF175" s="23">
        <v>0</v>
      </c>
      <c r="AG175" s="20">
        <v>1</v>
      </c>
      <c r="AH175" s="20">
        <v>0</v>
      </c>
      <c r="AI175" s="20">
        <v>6</v>
      </c>
      <c r="AJ175" s="20"/>
      <c r="AK175" s="20">
        <f t="shared" si="22"/>
        <v>1</v>
      </c>
      <c r="AL175" s="20">
        <f t="shared" si="23"/>
        <v>1</v>
      </c>
      <c r="AM175" s="20">
        <f t="shared" si="24"/>
        <v>0</v>
      </c>
      <c r="AN175" s="20">
        <f t="shared" si="25"/>
        <v>0</v>
      </c>
      <c r="AO175" s="20">
        <f t="shared" si="26"/>
        <v>0</v>
      </c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</row>
    <row r="176" spans="1:57" x14ac:dyDescent="0.25">
      <c r="A176" s="31" t="s">
        <v>733</v>
      </c>
      <c r="B176" s="20">
        <v>4</v>
      </c>
      <c r="C176" s="21">
        <v>0</v>
      </c>
      <c r="D176" s="22">
        <v>0</v>
      </c>
      <c r="E176" s="21">
        <v>0</v>
      </c>
      <c r="F176" s="22">
        <v>0</v>
      </c>
      <c r="G176" s="21">
        <v>1</v>
      </c>
      <c r="H176" s="22">
        <v>0</v>
      </c>
      <c r="I176" s="21">
        <v>1</v>
      </c>
      <c r="J176" s="22">
        <v>0</v>
      </c>
      <c r="K176" s="21">
        <v>1</v>
      </c>
      <c r="L176" s="22">
        <v>0</v>
      </c>
      <c r="M176" s="20">
        <v>0</v>
      </c>
      <c r="N176" s="23">
        <v>0</v>
      </c>
      <c r="O176" s="20">
        <v>0</v>
      </c>
      <c r="P176" s="23">
        <v>0</v>
      </c>
      <c r="Q176" s="20">
        <v>0</v>
      </c>
      <c r="R176" s="23">
        <v>0</v>
      </c>
      <c r="S176" s="20">
        <v>0</v>
      </c>
      <c r="T176" s="23">
        <v>0</v>
      </c>
      <c r="U176" s="20">
        <v>0</v>
      </c>
      <c r="V176" s="23">
        <v>0</v>
      </c>
      <c r="W176" s="20">
        <v>0</v>
      </c>
      <c r="X176" s="23">
        <v>0</v>
      </c>
      <c r="Y176" s="20">
        <v>0</v>
      </c>
      <c r="Z176" s="23">
        <v>0</v>
      </c>
      <c r="AA176" s="20">
        <v>0</v>
      </c>
      <c r="AB176" s="23">
        <v>0</v>
      </c>
      <c r="AC176" s="20">
        <v>0</v>
      </c>
      <c r="AD176" s="23">
        <v>0</v>
      </c>
      <c r="AE176" s="20">
        <v>0</v>
      </c>
      <c r="AF176" s="23">
        <v>0</v>
      </c>
      <c r="AG176" s="20">
        <v>1</v>
      </c>
      <c r="AH176" s="20">
        <v>0</v>
      </c>
      <c r="AI176" s="20">
        <v>8</v>
      </c>
      <c r="AJ176" s="20"/>
      <c r="AK176" s="20">
        <f t="shared" si="22"/>
        <v>1</v>
      </c>
      <c r="AL176" s="20">
        <f t="shared" si="23"/>
        <v>1</v>
      </c>
      <c r="AM176" s="20">
        <f t="shared" si="24"/>
        <v>1</v>
      </c>
      <c r="AN176" s="20">
        <f t="shared" si="25"/>
        <v>0</v>
      </c>
      <c r="AO176" s="20">
        <f t="shared" si="26"/>
        <v>0</v>
      </c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</row>
    <row r="177" spans="1:57" x14ac:dyDescent="0.25">
      <c r="A177" s="31" t="s">
        <v>734</v>
      </c>
      <c r="B177" s="20">
        <v>5</v>
      </c>
      <c r="C177" s="21">
        <v>0</v>
      </c>
      <c r="D177" s="22">
        <v>0</v>
      </c>
      <c r="E177" s="21">
        <v>1</v>
      </c>
      <c r="F177" s="22">
        <v>0</v>
      </c>
      <c r="G177" s="21">
        <v>1</v>
      </c>
      <c r="H177" s="22">
        <v>0</v>
      </c>
      <c r="I177" s="21">
        <v>1</v>
      </c>
      <c r="J177" s="22">
        <v>0</v>
      </c>
      <c r="K177" s="21">
        <v>1</v>
      </c>
      <c r="L177" s="22">
        <v>0</v>
      </c>
      <c r="M177" s="20">
        <v>0</v>
      </c>
      <c r="N177" s="23">
        <v>0</v>
      </c>
      <c r="O177" s="20">
        <v>0</v>
      </c>
      <c r="P177" s="23">
        <v>0</v>
      </c>
      <c r="Q177" s="20">
        <v>0</v>
      </c>
      <c r="R177" s="23">
        <v>0</v>
      </c>
      <c r="S177" s="20">
        <v>0</v>
      </c>
      <c r="T177" s="23">
        <v>0</v>
      </c>
      <c r="U177" s="20">
        <v>0</v>
      </c>
      <c r="V177" s="23">
        <v>0</v>
      </c>
      <c r="W177" s="20">
        <v>0</v>
      </c>
      <c r="X177" s="23">
        <v>0</v>
      </c>
      <c r="Y177" s="20">
        <v>0</v>
      </c>
      <c r="Z177" s="23">
        <v>0</v>
      </c>
      <c r="AA177" s="20">
        <v>0</v>
      </c>
      <c r="AB177" s="23">
        <v>0</v>
      </c>
      <c r="AC177" s="20">
        <v>0</v>
      </c>
      <c r="AD177" s="23">
        <v>0</v>
      </c>
      <c r="AE177" s="20">
        <v>0</v>
      </c>
      <c r="AF177" s="23">
        <v>0</v>
      </c>
      <c r="AG177" s="20">
        <v>1</v>
      </c>
      <c r="AH177" s="20">
        <v>0</v>
      </c>
      <c r="AI177" s="20">
        <v>10</v>
      </c>
      <c r="AJ177" s="20"/>
      <c r="AK177" s="20">
        <f t="shared" si="22"/>
        <v>1</v>
      </c>
      <c r="AL177" s="20">
        <f t="shared" si="23"/>
        <v>1</v>
      </c>
      <c r="AM177" s="20">
        <f t="shared" si="24"/>
        <v>1</v>
      </c>
      <c r="AN177" s="20">
        <f t="shared" si="25"/>
        <v>1</v>
      </c>
      <c r="AO177" s="20">
        <f t="shared" si="26"/>
        <v>0</v>
      </c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</row>
    <row r="178" spans="1:57" x14ac:dyDescent="0.25">
      <c r="A178" s="31" t="s">
        <v>735</v>
      </c>
      <c r="B178" s="20">
        <v>6</v>
      </c>
      <c r="C178" s="21">
        <v>1</v>
      </c>
      <c r="D178" s="22">
        <v>0</v>
      </c>
      <c r="E178" s="21">
        <v>1</v>
      </c>
      <c r="F178" s="22">
        <v>0</v>
      </c>
      <c r="G178" s="21">
        <v>1</v>
      </c>
      <c r="H178" s="22">
        <v>0</v>
      </c>
      <c r="I178" s="21">
        <v>1</v>
      </c>
      <c r="J178" s="22">
        <v>0</v>
      </c>
      <c r="K178" s="21">
        <v>1</v>
      </c>
      <c r="L178" s="22">
        <v>0</v>
      </c>
      <c r="M178" s="20">
        <v>0</v>
      </c>
      <c r="N178" s="23">
        <v>0</v>
      </c>
      <c r="O178" s="20">
        <v>0</v>
      </c>
      <c r="P178" s="23">
        <v>0</v>
      </c>
      <c r="Q178" s="20">
        <v>0</v>
      </c>
      <c r="R178" s="23">
        <v>0</v>
      </c>
      <c r="S178" s="20">
        <v>0</v>
      </c>
      <c r="T178" s="23">
        <v>0</v>
      </c>
      <c r="U178" s="20">
        <v>0</v>
      </c>
      <c r="V178" s="23">
        <v>0</v>
      </c>
      <c r="W178" s="20">
        <v>0</v>
      </c>
      <c r="X178" s="23">
        <v>0</v>
      </c>
      <c r="Y178" s="20">
        <v>0</v>
      </c>
      <c r="Z178" s="23">
        <v>0</v>
      </c>
      <c r="AA178" s="20">
        <v>0</v>
      </c>
      <c r="AB178" s="23">
        <v>0</v>
      </c>
      <c r="AC178" s="20">
        <v>0</v>
      </c>
      <c r="AD178" s="23">
        <v>0</v>
      </c>
      <c r="AE178" s="20">
        <v>0</v>
      </c>
      <c r="AF178" s="23">
        <v>0</v>
      </c>
      <c r="AG178" s="20">
        <v>1</v>
      </c>
      <c r="AH178" s="20">
        <v>0</v>
      </c>
      <c r="AI178" s="20">
        <v>12</v>
      </c>
      <c r="AJ178" s="20"/>
      <c r="AK178" s="20">
        <f t="shared" si="22"/>
        <v>1</v>
      </c>
      <c r="AL178" s="20">
        <f t="shared" si="23"/>
        <v>1</v>
      </c>
      <c r="AM178" s="20">
        <f t="shared" si="24"/>
        <v>1</v>
      </c>
      <c r="AN178" s="20">
        <f t="shared" si="25"/>
        <v>1</v>
      </c>
      <c r="AO178" s="20">
        <f t="shared" si="26"/>
        <v>1</v>
      </c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</row>
    <row r="179" spans="1:57" ht="17.25" thickBot="1" x14ac:dyDescent="0.3">
      <c r="A179" s="24" t="s">
        <v>736</v>
      </c>
      <c r="B179" s="25">
        <v>12</v>
      </c>
      <c r="C179" s="26">
        <v>0</v>
      </c>
      <c r="D179" s="27">
        <v>0</v>
      </c>
      <c r="E179" s="26">
        <v>0</v>
      </c>
      <c r="F179" s="27">
        <v>0</v>
      </c>
      <c r="G179" s="26">
        <v>0</v>
      </c>
      <c r="H179" s="27">
        <v>0</v>
      </c>
      <c r="I179" s="26">
        <v>0</v>
      </c>
      <c r="J179" s="27">
        <v>0</v>
      </c>
      <c r="K179" s="26">
        <v>2</v>
      </c>
      <c r="L179" s="27">
        <v>0</v>
      </c>
      <c r="M179" s="25">
        <v>1</v>
      </c>
      <c r="N179" s="28">
        <v>0</v>
      </c>
      <c r="O179" s="25">
        <v>0</v>
      </c>
      <c r="P179" s="28">
        <v>0</v>
      </c>
      <c r="Q179" s="25">
        <v>0</v>
      </c>
      <c r="R179" s="28">
        <v>0</v>
      </c>
      <c r="S179" s="25">
        <v>0</v>
      </c>
      <c r="T179" s="28">
        <v>0</v>
      </c>
      <c r="U179" s="25">
        <v>0</v>
      </c>
      <c r="V179" s="28">
        <v>0</v>
      </c>
      <c r="W179" s="25">
        <v>0</v>
      </c>
      <c r="X179" s="28">
        <v>0</v>
      </c>
      <c r="Y179" s="25">
        <v>0</v>
      </c>
      <c r="Z179" s="28">
        <v>0</v>
      </c>
      <c r="AA179" s="25">
        <v>1</v>
      </c>
      <c r="AB179" s="28">
        <v>0</v>
      </c>
      <c r="AC179" s="25">
        <v>0</v>
      </c>
      <c r="AD179" s="28">
        <v>0</v>
      </c>
      <c r="AE179" s="25">
        <v>0</v>
      </c>
      <c r="AF179" s="28">
        <v>0</v>
      </c>
      <c r="AG179" s="25">
        <v>2</v>
      </c>
      <c r="AH179" s="25">
        <v>0</v>
      </c>
      <c r="AI179" s="20">
        <v>18</v>
      </c>
      <c r="AJ179" s="20"/>
      <c r="AK179" s="20">
        <f t="shared" si="22"/>
        <v>2</v>
      </c>
      <c r="AL179" s="20">
        <f t="shared" si="23"/>
        <v>1</v>
      </c>
      <c r="AM179" s="20">
        <f t="shared" si="24"/>
        <v>1</v>
      </c>
      <c r="AN179" s="20">
        <f t="shared" si="25"/>
        <v>1</v>
      </c>
      <c r="AO179" s="20">
        <f t="shared" si="26"/>
        <v>1</v>
      </c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</row>
    <row r="180" spans="1:57" ht="17.25" thickTop="1" x14ac:dyDescent="0.25">
      <c r="A180" s="31" t="s">
        <v>737</v>
      </c>
      <c r="B180" s="20">
        <v>9</v>
      </c>
      <c r="C180" s="21">
        <v>0</v>
      </c>
      <c r="D180" s="22">
        <v>0</v>
      </c>
      <c r="E180" s="21">
        <v>0</v>
      </c>
      <c r="F180" s="22">
        <v>0</v>
      </c>
      <c r="G180" s="21">
        <v>0</v>
      </c>
      <c r="H180" s="22">
        <v>0</v>
      </c>
      <c r="I180" s="21">
        <v>1</v>
      </c>
      <c r="J180" s="22">
        <v>0</v>
      </c>
      <c r="K180" s="21">
        <v>2</v>
      </c>
      <c r="L180" s="22">
        <v>0</v>
      </c>
      <c r="M180" s="20">
        <v>0</v>
      </c>
      <c r="N180" s="23">
        <v>0</v>
      </c>
      <c r="O180" s="20">
        <v>0</v>
      </c>
      <c r="P180" s="23">
        <v>0</v>
      </c>
      <c r="Q180" s="20">
        <v>0</v>
      </c>
      <c r="R180" s="23">
        <v>0</v>
      </c>
      <c r="S180" s="20">
        <v>0</v>
      </c>
      <c r="T180" s="23">
        <v>0</v>
      </c>
      <c r="U180" s="20">
        <v>1</v>
      </c>
      <c r="V180" s="23">
        <v>0</v>
      </c>
      <c r="W180" s="20">
        <v>0</v>
      </c>
      <c r="X180" s="23">
        <v>0</v>
      </c>
      <c r="Y180" s="20">
        <v>0</v>
      </c>
      <c r="Z180" s="23">
        <v>0</v>
      </c>
      <c r="AA180" s="20">
        <v>0</v>
      </c>
      <c r="AB180" s="23">
        <v>0</v>
      </c>
      <c r="AC180" s="20">
        <v>0</v>
      </c>
      <c r="AD180" s="23">
        <v>0</v>
      </c>
      <c r="AE180" s="20">
        <v>0</v>
      </c>
      <c r="AF180" s="23">
        <v>0</v>
      </c>
      <c r="AG180" s="20">
        <v>2</v>
      </c>
      <c r="AH180" s="20">
        <v>0</v>
      </c>
      <c r="AI180" s="20">
        <v>15</v>
      </c>
      <c r="AJ180" s="20"/>
      <c r="AK180" s="20">
        <f t="shared" si="22"/>
        <v>2</v>
      </c>
      <c r="AL180" s="20">
        <f t="shared" si="23"/>
        <v>1</v>
      </c>
      <c r="AM180" s="20">
        <f t="shared" si="24"/>
        <v>1</v>
      </c>
      <c r="AN180" s="20">
        <f t="shared" si="25"/>
        <v>1</v>
      </c>
      <c r="AO180" s="20">
        <f t="shared" si="26"/>
        <v>0</v>
      </c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</row>
    <row r="181" spans="1:57" x14ac:dyDescent="0.25">
      <c r="A181" s="31" t="s">
        <v>738</v>
      </c>
      <c r="B181" s="20">
        <v>14</v>
      </c>
      <c r="C181" s="21">
        <v>1</v>
      </c>
      <c r="D181" s="22">
        <v>0</v>
      </c>
      <c r="E181" s="21">
        <v>1</v>
      </c>
      <c r="F181" s="22">
        <v>0</v>
      </c>
      <c r="G181" s="21">
        <v>2</v>
      </c>
      <c r="H181" s="22">
        <v>0</v>
      </c>
      <c r="I181" s="21">
        <v>0</v>
      </c>
      <c r="J181" s="22">
        <v>0</v>
      </c>
      <c r="K181" s="21">
        <v>0</v>
      </c>
      <c r="L181" s="22">
        <v>0</v>
      </c>
      <c r="M181" s="20">
        <v>0</v>
      </c>
      <c r="N181" s="23">
        <v>1</v>
      </c>
      <c r="O181" s="20">
        <v>0</v>
      </c>
      <c r="P181" s="23">
        <v>0</v>
      </c>
      <c r="Q181" s="20">
        <v>0</v>
      </c>
      <c r="R181" s="23">
        <v>0</v>
      </c>
      <c r="S181" s="20">
        <v>0</v>
      </c>
      <c r="T181" s="23">
        <v>0</v>
      </c>
      <c r="U181" s="20">
        <v>0</v>
      </c>
      <c r="V181" s="23">
        <v>0</v>
      </c>
      <c r="W181" s="20">
        <v>0</v>
      </c>
      <c r="X181" s="23">
        <v>0</v>
      </c>
      <c r="Y181" s="20">
        <v>0</v>
      </c>
      <c r="Z181" s="23">
        <v>0</v>
      </c>
      <c r="AA181" s="20">
        <v>0</v>
      </c>
      <c r="AB181" s="23">
        <v>0</v>
      </c>
      <c r="AC181" s="20">
        <v>0</v>
      </c>
      <c r="AD181" s="23">
        <v>0</v>
      </c>
      <c r="AE181" s="20">
        <v>1</v>
      </c>
      <c r="AF181" s="23">
        <v>0</v>
      </c>
      <c r="AG181" s="20">
        <v>2</v>
      </c>
      <c r="AH181" s="20">
        <v>0</v>
      </c>
      <c r="AI181" s="20">
        <v>22</v>
      </c>
      <c r="AJ181" s="20"/>
      <c r="AK181" s="20">
        <f t="shared" si="22"/>
        <v>1</v>
      </c>
      <c r="AL181" s="20">
        <f t="shared" si="23"/>
        <v>1</v>
      </c>
      <c r="AM181" s="20">
        <f t="shared" si="24"/>
        <v>2</v>
      </c>
      <c r="AN181" s="20">
        <f t="shared" si="25"/>
        <v>2</v>
      </c>
      <c r="AO181" s="20">
        <f t="shared" si="26"/>
        <v>2</v>
      </c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</row>
    <row r="182" spans="1:57" x14ac:dyDescent="0.25">
      <c r="A182" s="31" t="s">
        <v>739</v>
      </c>
      <c r="B182" s="20">
        <v>13</v>
      </c>
      <c r="C182" s="21">
        <v>2</v>
      </c>
      <c r="D182" s="22">
        <v>0</v>
      </c>
      <c r="E182" s="21">
        <v>0</v>
      </c>
      <c r="F182" s="22">
        <v>0</v>
      </c>
      <c r="G182" s="21">
        <v>0</v>
      </c>
      <c r="H182" s="22">
        <v>0</v>
      </c>
      <c r="I182" s="21">
        <v>1</v>
      </c>
      <c r="J182" s="22">
        <v>0</v>
      </c>
      <c r="K182" s="21">
        <v>0</v>
      </c>
      <c r="L182" s="22">
        <v>0</v>
      </c>
      <c r="M182" s="20">
        <v>0</v>
      </c>
      <c r="N182" s="23">
        <v>0</v>
      </c>
      <c r="O182" s="20">
        <v>0</v>
      </c>
      <c r="P182" s="23">
        <v>0</v>
      </c>
      <c r="Q182" s="20">
        <v>0</v>
      </c>
      <c r="R182" s="23">
        <v>0</v>
      </c>
      <c r="S182" s="20">
        <v>0</v>
      </c>
      <c r="T182" s="23">
        <v>0</v>
      </c>
      <c r="U182" s="20">
        <v>0</v>
      </c>
      <c r="V182" s="23">
        <v>0</v>
      </c>
      <c r="W182" s="20">
        <v>0</v>
      </c>
      <c r="X182" s="23">
        <v>0</v>
      </c>
      <c r="Y182" s="20">
        <v>1</v>
      </c>
      <c r="Z182" s="23">
        <v>0</v>
      </c>
      <c r="AA182" s="20">
        <v>0</v>
      </c>
      <c r="AB182" s="23">
        <v>0</v>
      </c>
      <c r="AC182" s="20">
        <v>1</v>
      </c>
      <c r="AD182" s="23">
        <v>0</v>
      </c>
      <c r="AE182" s="20">
        <v>0</v>
      </c>
      <c r="AF182" s="23">
        <v>0</v>
      </c>
      <c r="AG182" s="20">
        <v>2</v>
      </c>
      <c r="AH182" s="20">
        <v>0</v>
      </c>
      <c r="AI182" s="20">
        <v>20</v>
      </c>
      <c r="AJ182" s="20"/>
      <c r="AK182" s="20">
        <f t="shared" si="22"/>
        <v>2</v>
      </c>
      <c r="AL182" s="20">
        <f t="shared" si="23"/>
        <v>1</v>
      </c>
      <c r="AM182" s="20">
        <f t="shared" si="24"/>
        <v>1</v>
      </c>
      <c r="AN182" s="20">
        <f t="shared" si="25"/>
        <v>1</v>
      </c>
      <c r="AO182" s="20">
        <f t="shared" si="26"/>
        <v>2</v>
      </c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</row>
    <row r="183" spans="1:57" x14ac:dyDescent="0.25">
      <c r="A183" s="31" t="s">
        <v>740</v>
      </c>
      <c r="B183" s="20">
        <v>10</v>
      </c>
      <c r="C183" s="21">
        <v>3</v>
      </c>
      <c r="D183" s="22">
        <v>0</v>
      </c>
      <c r="E183" s="21">
        <v>1</v>
      </c>
      <c r="F183" s="22">
        <v>0</v>
      </c>
      <c r="G183" s="21">
        <v>1</v>
      </c>
      <c r="H183" s="22">
        <v>0</v>
      </c>
      <c r="I183" s="21">
        <v>1</v>
      </c>
      <c r="J183" s="22">
        <v>0</v>
      </c>
      <c r="K183" s="21">
        <v>1</v>
      </c>
      <c r="L183" s="22">
        <v>0</v>
      </c>
      <c r="M183" s="20">
        <v>0</v>
      </c>
      <c r="N183" s="23">
        <v>0</v>
      </c>
      <c r="O183" s="20">
        <v>0</v>
      </c>
      <c r="P183" s="23">
        <v>0</v>
      </c>
      <c r="Q183" s="20">
        <v>0</v>
      </c>
      <c r="R183" s="23">
        <v>0</v>
      </c>
      <c r="S183" s="20">
        <v>0</v>
      </c>
      <c r="T183" s="23">
        <v>0</v>
      </c>
      <c r="U183" s="20">
        <v>0</v>
      </c>
      <c r="V183" s="23">
        <v>0</v>
      </c>
      <c r="W183" s="20">
        <v>0</v>
      </c>
      <c r="X183" s="23">
        <v>0</v>
      </c>
      <c r="Y183" s="20">
        <v>0</v>
      </c>
      <c r="Z183" s="23">
        <v>0</v>
      </c>
      <c r="AA183" s="20">
        <v>0</v>
      </c>
      <c r="AB183" s="23">
        <v>0</v>
      </c>
      <c r="AC183" s="20">
        <v>0</v>
      </c>
      <c r="AD183" s="23">
        <v>0</v>
      </c>
      <c r="AE183" s="20">
        <v>0</v>
      </c>
      <c r="AF183" s="23">
        <v>0</v>
      </c>
      <c r="AG183" s="20">
        <v>3</v>
      </c>
      <c r="AH183" s="20">
        <v>0</v>
      </c>
      <c r="AI183" s="20">
        <v>20</v>
      </c>
      <c r="AJ183" s="20"/>
      <c r="AK183" s="20">
        <f t="shared" si="22"/>
        <v>1</v>
      </c>
      <c r="AL183" s="20">
        <f t="shared" si="23"/>
        <v>1</v>
      </c>
      <c r="AM183" s="20">
        <f t="shared" si="24"/>
        <v>1</v>
      </c>
      <c r="AN183" s="20">
        <f t="shared" si="25"/>
        <v>1</v>
      </c>
      <c r="AO183" s="20">
        <f t="shared" si="26"/>
        <v>3</v>
      </c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</row>
    <row r="184" spans="1:57" ht="17.25" thickBot="1" x14ac:dyDescent="0.3">
      <c r="A184" s="24" t="s">
        <v>741</v>
      </c>
      <c r="B184" s="25">
        <v>11</v>
      </c>
      <c r="C184" s="26">
        <v>0</v>
      </c>
      <c r="D184" s="27">
        <v>0</v>
      </c>
      <c r="E184" s="26">
        <v>0</v>
      </c>
      <c r="F184" s="27">
        <v>0</v>
      </c>
      <c r="G184" s="26">
        <v>1</v>
      </c>
      <c r="H184" s="27">
        <v>0</v>
      </c>
      <c r="I184" s="26">
        <v>2</v>
      </c>
      <c r="J184" s="27">
        <v>0</v>
      </c>
      <c r="K184" s="26">
        <v>2</v>
      </c>
      <c r="L184" s="27">
        <v>0</v>
      </c>
      <c r="M184" s="25">
        <v>1</v>
      </c>
      <c r="N184" s="28">
        <v>0</v>
      </c>
      <c r="O184" s="25">
        <v>0</v>
      </c>
      <c r="P184" s="28">
        <v>0</v>
      </c>
      <c r="Q184" s="25">
        <v>0</v>
      </c>
      <c r="R184" s="28">
        <v>0</v>
      </c>
      <c r="S184" s="25">
        <v>0</v>
      </c>
      <c r="T184" s="28">
        <v>0</v>
      </c>
      <c r="U184" s="25">
        <v>0</v>
      </c>
      <c r="V184" s="28">
        <v>0</v>
      </c>
      <c r="W184" s="25">
        <v>0</v>
      </c>
      <c r="X184" s="28">
        <v>0</v>
      </c>
      <c r="Y184" s="25">
        <v>0</v>
      </c>
      <c r="Z184" s="28">
        <v>0</v>
      </c>
      <c r="AA184" s="25">
        <v>0</v>
      </c>
      <c r="AB184" s="28">
        <v>0</v>
      </c>
      <c r="AC184" s="25">
        <v>0</v>
      </c>
      <c r="AD184" s="28">
        <v>0</v>
      </c>
      <c r="AE184" s="25">
        <v>0</v>
      </c>
      <c r="AF184" s="28">
        <v>0</v>
      </c>
      <c r="AG184" s="25">
        <v>2</v>
      </c>
      <c r="AH184" s="25">
        <v>0</v>
      </c>
      <c r="AI184" s="20">
        <v>19</v>
      </c>
      <c r="AJ184" s="20"/>
      <c r="AK184" s="20">
        <f t="shared" si="22"/>
        <v>2</v>
      </c>
      <c r="AL184" s="20">
        <f t="shared" si="23"/>
        <v>2</v>
      </c>
      <c r="AM184" s="20">
        <f t="shared" si="24"/>
        <v>1</v>
      </c>
      <c r="AN184" s="20">
        <f t="shared" si="25"/>
        <v>1</v>
      </c>
      <c r="AO184" s="20">
        <f t="shared" si="26"/>
        <v>1</v>
      </c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</row>
    <row r="185" spans="1:57" ht="17.25" thickTop="1" x14ac:dyDescent="0.25">
      <c r="A185" s="31" t="s">
        <v>742</v>
      </c>
      <c r="B185" s="20">
        <v>6</v>
      </c>
      <c r="C185" s="21">
        <v>0</v>
      </c>
      <c r="D185" s="22">
        <v>0</v>
      </c>
      <c r="E185" s="21">
        <v>0</v>
      </c>
      <c r="F185" s="22">
        <v>0</v>
      </c>
      <c r="G185" s="21">
        <v>0</v>
      </c>
      <c r="H185" s="22">
        <v>0</v>
      </c>
      <c r="I185" s="21">
        <v>0</v>
      </c>
      <c r="J185" s="22">
        <v>0</v>
      </c>
      <c r="K185" s="21">
        <v>1</v>
      </c>
      <c r="L185" s="22">
        <v>0</v>
      </c>
      <c r="M185" s="20">
        <v>0</v>
      </c>
      <c r="N185" s="23">
        <v>0</v>
      </c>
      <c r="O185" s="20">
        <v>0</v>
      </c>
      <c r="P185" s="23">
        <v>0</v>
      </c>
      <c r="Q185" s="20">
        <v>0</v>
      </c>
      <c r="R185" s="23">
        <v>0</v>
      </c>
      <c r="S185" s="20">
        <v>0</v>
      </c>
      <c r="T185" s="23">
        <v>0</v>
      </c>
      <c r="U185" s="20">
        <v>0</v>
      </c>
      <c r="V185" s="23">
        <v>0</v>
      </c>
      <c r="W185" s="20">
        <v>0</v>
      </c>
      <c r="X185" s="23">
        <v>0</v>
      </c>
      <c r="Y185" s="20">
        <v>0</v>
      </c>
      <c r="Z185" s="23">
        <v>0</v>
      </c>
      <c r="AA185" s="20">
        <v>1</v>
      </c>
      <c r="AB185" s="23">
        <v>0</v>
      </c>
      <c r="AC185" s="20">
        <v>0</v>
      </c>
      <c r="AD185" s="23">
        <v>0</v>
      </c>
      <c r="AE185" s="20">
        <v>0</v>
      </c>
      <c r="AF185" s="23">
        <v>0</v>
      </c>
      <c r="AG185" s="20">
        <v>1</v>
      </c>
      <c r="AH185" s="20">
        <v>0</v>
      </c>
      <c r="AI185" s="20">
        <v>9</v>
      </c>
      <c r="AJ185" s="20"/>
      <c r="AK185" s="20">
        <f t="shared" si="22"/>
        <v>1</v>
      </c>
      <c r="AL185" s="20">
        <f t="shared" si="23"/>
        <v>1</v>
      </c>
      <c r="AM185" s="20">
        <f t="shared" si="24"/>
        <v>1</v>
      </c>
      <c r="AN185" s="20">
        <f t="shared" si="25"/>
        <v>0</v>
      </c>
      <c r="AO185" s="20">
        <f t="shared" si="26"/>
        <v>0</v>
      </c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</row>
    <row r="186" spans="1:57" x14ac:dyDescent="0.25">
      <c r="A186" s="31" t="s">
        <v>743</v>
      </c>
      <c r="B186" s="20">
        <v>10</v>
      </c>
      <c r="C186" s="21">
        <v>0</v>
      </c>
      <c r="D186" s="22">
        <v>0</v>
      </c>
      <c r="E186" s="21">
        <v>0</v>
      </c>
      <c r="F186" s="22">
        <v>0</v>
      </c>
      <c r="G186" s="21">
        <v>0</v>
      </c>
      <c r="H186" s="22">
        <v>0</v>
      </c>
      <c r="I186" s="21">
        <v>1</v>
      </c>
      <c r="J186" s="22">
        <v>0</v>
      </c>
      <c r="K186" s="21">
        <v>0</v>
      </c>
      <c r="L186" s="22">
        <v>0</v>
      </c>
      <c r="M186" s="20">
        <v>0</v>
      </c>
      <c r="N186" s="23">
        <v>0</v>
      </c>
      <c r="O186" s="20">
        <v>0</v>
      </c>
      <c r="P186" s="23">
        <v>0</v>
      </c>
      <c r="Q186" s="20">
        <v>0</v>
      </c>
      <c r="R186" s="23">
        <v>0</v>
      </c>
      <c r="S186" s="20">
        <v>0</v>
      </c>
      <c r="T186" s="23">
        <v>0</v>
      </c>
      <c r="U186" s="20">
        <v>0</v>
      </c>
      <c r="V186" s="23">
        <v>0</v>
      </c>
      <c r="W186" s="20">
        <v>0</v>
      </c>
      <c r="X186" s="23">
        <v>0</v>
      </c>
      <c r="Y186" s="20">
        <v>1</v>
      </c>
      <c r="Z186" s="23">
        <v>0</v>
      </c>
      <c r="AA186" s="20">
        <v>0</v>
      </c>
      <c r="AB186" s="23">
        <v>0</v>
      </c>
      <c r="AC186" s="20">
        <v>1</v>
      </c>
      <c r="AD186" s="23">
        <v>0</v>
      </c>
      <c r="AE186" s="20">
        <v>0</v>
      </c>
      <c r="AF186" s="23">
        <v>0</v>
      </c>
      <c r="AG186" s="20">
        <v>1</v>
      </c>
      <c r="AH186" s="20">
        <v>0</v>
      </c>
      <c r="AI186" s="20">
        <v>14</v>
      </c>
      <c r="AJ186" s="20"/>
      <c r="AK186" s="20">
        <f t="shared" si="22"/>
        <v>2</v>
      </c>
      <c r="AL186" s="20">
        <f t="shared" si="23"/>
        <v>1</v>
      </c>
      <c r="AM186" s="20">
        <f t="shared" si="24"/>
        <v>1</v>
      </c>
      <c r="AN186" s="20">
        <f t="shared" si="25"/>
        <v>1</v>
      </c>
      <c r="AO186" s="20">
        <f t="shared" si="26"/>
        <v>0</v>
      </c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</row>
    <row r="187" spans="1:57" x14ac:dyDescent="0.25">
      <c r="A187" s="31" t="s">
        <v>744</v>
      </c>
      <c r="B187" s="20">
        <v>10</v>
      </c>
      <c r="C187" s="21">
        <v>0</v>
      </c>
      <c r="D187" s="22">
        <v>0</v>
      </c>
      <c r="E187" s="21">
        <v>0</v>
      </c>
      <c r="F187" s="22">
        <v>0</v>
      </c>
      <c r="G187" s="21">
        <v>0</v>
      </c>
      <c r="H187" s="22">
        <v>0</v>
      </c>
      <c r="I187" s="21">
        <v>0</v>
      </c>
      <c r="J187" s="22">
        <v>0</v>
      </c>
      <c r="K187" s="21">
        <v>1</v>
      </c>
      <c r="L187" s="22">
        <v>0</v>
      </c>
      <c r="M187" s="20">
        <v>0</v>
      </c>
      <c r="N187" s="23">
        <v>0</v>
      </c>
      <c r="O187" s="20">
        <v>0</v>
      </c>
      <c r="P187" s="23">
        <v>0</v>
      </c>
      <c r="Q187" s="20">
        <v>1</v>
      </c>
      <c r="R187" s="23">
        <v>0</v>
      </c>
      <c r="S187" s="20">
        <v>0</v>
      </c>
      <c r="T187" s="23">
        <v>0</v>
      </c>
      <c r="U187" s="20">
        <v>1</v>
      </c>
      <c r="V187" s="23">
        <v>0</v>
      </c>
      <c r="W187" s="20">
        <v>0</v>
      </c>
      <c r="X187" s="23">
        <v>0</v>
      </c>
      <c r="Y187" s="20">
        <v>0</v>
      </c>
      <c r="Z187" s="23">
        <v>0</v>
      </c>
      <c r="AA187" s="20">
        <v>0</v>
      </c>
      <c r="AB187" s="23">
        <v>0</v>
      </c>
      <c r="AC187" s="20">
        <v>0</v>
      </c>
      <c r="AD187" s="23">
        <v>0</v>
      </c>
      <c r="AE187" s="20">
        <v>0</v>
      </c>
      <c r="AF187" s="23">
        <v>0</v>
      </c>
      <c r="AG187" s="20">
        <v>1</v>
      </c>
      <c r="AH187" s="20">
        <v>0</v>
      </c>
      <c r="AI187" s="20">
        <v>14</v>
      </c>
      <c r="AJ187" s="20"/>
      <c r="AK187" s="20">
        <f t="shared" si="22"/>
        <v>1</v>
      </c>
      <c r="AL187" s="20">
        <f t="shared" si="23"/>
        <v>1</v>
      </c>
      <c r="AM187" s="20">
        <f t="shared" si="24"/>
        <v>1</v>
      </c>
      <c r="AN187" s="20">
        <f t="shared" si="25"/>
        <v>1</v>
      </c>
      <c r="AO187" s="20">
        <f t="shared" si="26"/>
        <v>1</v>
      </c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</row>
    <row r="188" spans="1:57" x14ac:dyDescent="0.25">
      <c r="A188" s="31" t="s">
        <v>745</v>
      </c>
      <c r="B188" s="20">
        <v>14</v>
      </c>
      <c r="C188" s="21">
        <v>0</v>
      </c>
      <c r="D188" s="22">
        <v>0</v>
      </c>
      <c r="E188" s="21">
        <v>0</v>
      </c>
      <c r="F188" s="22">
        <v>0</v>
      </c>
      <c r="G188" s="21">
        <v>0</v>
      </c>
      <c r="H188" s="22">
        <v>0</v>
      </c>
      <c r="I188" s="21">
        <v>1</v>
      </c>
      <c r="J188" s="22">
        <v>0</v>
      </c>
      <c r="K188" s="21">
        <v>0</v>
      </c>
      <c r="L188" s="22">
        <v>0</v>
      </c>
      <c r="M188" s="20">
        <v>0</v>
      </c>
      <c r="N188" s="23">
        <v>0</v>
      </c>
      <c r="O188" s="20">
        <v>0</v>
      </c>
      <c r="P188" s="23">
        <v>0</v>
      </c>
      <c r="Q188" s="20">
        <v>0</v>
      </c>
      <c r="R188" s="23">
        <v>0</v>
      </c>
      <c r="S188" s="20">
        <v>1</v>
      </c>
      <c r="T188" s="23">
        <v>0</v>
      </c>
      <c r="U188" s="20">
        <v>0</v>
      </c>
      <c r="V188" s="23">
        <v>0</v>
      </c>
      <c r="W188" s="20">
        <v>0</v>
      </c>
      <c r="X188" s="23">
        <v>0</v>
      </c>
      <c r="Y188" s="20">
        <v>1</v>
      </c>
      <c r="Z188" s="23">
        <v>0</v>
      </c>
      <c r="AA188" s="20">
        <v>0</v>
      </c>
      <c r="AB188" s="23">
        <v>0</v>
      </c>
      <c r="AC188" s="20">
        <v>1</v>
      </c>
      <c r="AD188" s="23">
        <v>0</v>
      </c>
      <c r="AE188" s="20">
        <v>0</v>
      </c>
      <c r="AF188" s="23">
        <v>0</v>
      </c>
      <c r="AG188" s="20">
        <v>1</v>
      </c>
      <c r="AH188" s="20">
        <v>0</v>
      </c>
      <c r="AI188" s="20">
        <v>19</v>
      </c>
      <c r="AJ188" s="20"/>
      <c r="AK188" s="20">
        <f t="shared" si="22"/>
        <v>3</v>
      </c>
      <c r="AL188" s="20">
        <f t="shared" si="23"/>
        <v>1</v>
      </c>
      <c r="AM188" s="20">
        <f t="shared" si="24"/>
        <v>1</v>
      </c>
      <c r="AN188" s="20">
        <f t="shared" si="25"/>
        <v>1</v>
      </c>
      <c r="AO188" s="20">
        <f t="shared" si="26"/>
        <v>1</v>
      </c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</row>
    <row r="189" spans="1:57" ht="17.25" thickBot="1" x14ac:dyDescent="0.3">
      <c r="A189" s="24" t="s">
        <v>746</v>
      </c>
      <c r="B189" s="25">
        <v>7</v>
      </c>
      <c r="C189" s="26">
        <v>0</v>
      </c>
      <c r="D189" s="27">
        <v>0</v>
      </c>
      <c r="E189" s="26">
        <v>2</v>
      </c>
      <c r="F189" s="27">
        <v>0</v>
      </c>
      <c r="G189" s="26">
        <v>1</v>
      </c>
      <c r="H189" s="27">
        <v>0</v>
      </c>
      <c r="I189" s="26">
        <v>1</v>
      </c>
      <c r="J189" s="27">
        <v>0</v>
      </c>
      <c r="K189" s="26">
        <v>1</v>
      </c>
      <c r="L189" s="27">
        <v>0</v>
      </c>
      <c r="M189" s="25">
        <v>0</v>
      </c>
      <c r="N189" s="28">
        <v>0</v>
      </c>
      <c r="O189" s="25">
        <v>0</v>
      </c>
      <c r="P189" s="28">
        <v>0</v>
      </c>
      <c r="Q189" s="25">
        <v>0</v>
      </c>
      <c r="R189" s="28">
        <v>0</v>
      </c>
      <c r="S189" s="25">
        <v>0</v>
      </c>
      <c r="T189" s="28">
        <v>0</v>
      </c>
      <c r="U189" s="25">
        <v>0</v>
      </c>
      <c r="V189" s="28">
        <v>0</v>
      </c>
      <c r="W189" s="25">
        <v>0</v>
      </c>
      <c r="X189" s="28">
        <v>0</v>
      </c>
      <c r="Y189" s="25">
        <v>0</v>
      </c>
      <c r="Z189" s="28">
        <v>0</v>
      </c>
      <c r="AA189" s="25">
        <v>0</v>
      </c>
      <c r="AB189" s="28">
        <v>0</v>
      </c>
      <c r="AC189" s="25">
        <v>0</v>
      </c>
      <c r="AD189" s="28">
        <v>0</v>
      </c>
      <c r="AE189" s="25">
        <v>0</v>
      </c>
      <c r="AF189" s="28">
        <v>0</v>
      </c>
      <c r="AG189" s="25">
        <v>2</v>
      </c>
      <c r="AH189" s="25">
        <v>0</v>
      </c>
      <c r="AI189" s="20">
        <v>14</v>
      </c>
      <c r="AJ189" s="20"/>
      <c r="AK189" s="20">
        <f t="shared" si="22"/>
        <v>1</v>
      </c>
      <c r="AL189" s="20">
        <f t="shared" si="23"/>
        <v>1</v>
      </c>
      <c r="AM189" s="20">
        <f t="shared" si="24"/>
        <v>1</v>
      </c>
      <c r="AN189" s="20">
        <f t="shared" si="25"/>
        <v>2</v>
      </c>
      <c r="AO189" s="20">
        <f t="shared" si="26"/>
        <v>0</v>
      </c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</row>
    <row r="190" spans="1:57" ht="17.25" thickTop="1" x14ac:dyDescent="0.25">
      <c r="A190" s="31" t="s">
        <v>747</v>
      </c>
      <c r="B190" s="20">
        <v>14</v>
      </c>
      <c r="C190" s="21">
        <v>0</v>
      </c>
      <c r="D190" s="22">
        <v>0</v>
      </c>
      <c r="E190" s="21">
        <v>0</v>
      </c>
      <c r="F190" s="22">
        <v>0</v>
      </c>
      <c r="G190" s="21">
        <v>1</v>
      </c>
      <c r="H190" s="22">
        <v>0</v>
      </c>
      <c r="I190" s="21">
        <v>0</v>
      </c>
      <c r="J190" s="22">
        <v>0</v>
      </c>
      <c r="K190" s="21">
        <v>0</v>
      </c>
      <c r="L190" s="22">
        <v>0</v>
      </c>
      <c r="M190" s="20">
        <v>0</v>
      </c>
      <c r="N190" s="23">
        <v>0</v>
      </c>
      <c r="O190" s="20">
        <v>0</v>
      </c>
      <c r="P190" s="23">
        <v>0</v>
      </c>
      <c r="Q190" s="20">
        <v>0</v>
      </c>
      <c r="R190" s="23">
        <v>0</v>
      </c>
      <c r="S190" s="20">
        <v>1</v>
      </c>
      <c r="T190" s="23">
        <v>0</v>
      </c>
      <c r="U190" s="20">
        <v>0</v>
      </c>
      <c r="V190" s="23">
        <v>0</v>
      </c>
      <c r="W190" s="20">
        <v>1</v>
      </c>
      <c r="X190" s="23">
        <v>0</v>
      </c>
      <c r="Y190" s="20">
        <v>0</v>
      </c>
      <c r="Z190" s="23">
        <v>0</v>
      </c>
      <c r="AA190" s="20">
        <v>0</v>
      </c>
      <c r="AB190" s="23">
        <v>0</v>
      </c>
      <c r="AC190" s="20">
        <v>0</v>
      </c>
      <c r="AD190" s="23">
        <v>0</v>
      </c>
      <c r="AE190" s="20">
        <v>1</v>
      </c>
      <c r="AF190" s="23">
        <v>0</v>
      </c>
      <c r="AG190" s="20">
        <v>1</v>
      </c>
      <c r="AH190" s="20">
        <v>0</v>
      </c>
      <c r="AI190" s="20">
        <v>19</v>
      </c>
      <c r="AJ190" s="20"/>
      <c r="AK190" s="20">
        <f t="shared" si="22"/>
        <v>2</v>
      </c>
      <c r="AL190" s="20">
        <f t="shared" si="23"/>
        <v>2</v>
      </c>
      <c r="AM190" s="20">
        <f t="shared" si="24"/>
        <v>1</v>
      </c>
      <c r="AN190" s="20">
        <f t="shared" si="25"/>
        <v>1</v>
      </c>
      <c r="AO190" s="20">
        <f t="shared" si="26"/>
        <v>1</v>
      </c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</row>
    <row r="191" spans="1:57" x14ac:dyDescent="0.25">
      <c r="A191" s="31" t="s">
        <v>748</v>
      </c>
      <c r="B191" s="20">
        <v>11</v>
      </c>
      <c r="C191" s="21">
        <v>0</v>
      </c>
      <c r="D191" s="22">
        <v>0</v>
      </c>
      <c r="E191" s="21">
        <v>2</v>
      </c>
      <c r="F191" s="22">
        <v>0</v>
      </c>
      <c r="G191" s="21">
        <v>1</v>
      </c>
      <c r="H191" s="22">
        <v>0</v>
      </c>
      <c r="I191" s="21">
        <v>1</v>
      </c>
      <c r="J191" s="22">
        <v>0</v>
      </c>
      <c r="K191" s="21">
        <v>1</v>
      </c>
      <c r="L191" s="22">
        <v>0</v>
      </c>
      <c r="M191" s="20">
        <v>0</v>
      </c>
      <c r="N191" s="23">
        <v>0</v>
      </c>
      <c r="O191" s="20">
        <v>0</v>
      </c>
      <c r="P191" s="23">
        <v>0</v>
      </c>
      <c r="Q191" s="20">
        <v>0</v>
      </c>
      <c r="R191" s="23">
        <v>0</v>
      </c>
      <c r="S191" s="20">
        <v>1</v>
      </c>
      <c r="T191" s="23">
        <v>0</v>
      </c>
      <c r="U191" s="20">
        <v>0</v>
      </c>
      <c r="V191" s="23">
        <v>0</v>
      </c>
      <c r="W191" s="20">
        <v>0</v>
      </c>
      <c r="X191" s="23">
        <v>0</v>
      </c>
      <c r="Y191" s="20">
        <v>0</v>
      </c>
      <c r="Z191" s="23">
        <v>0</v>
      </c>
      <c r="AA191" s="20">
        <v>0</v>
      </c>
      <c r="AB191" s="23">
        <v>0</v>
      </c>
      <c r="AC191" s="20">
        <v>0</v>
      </c>
      <c r="AD191" s="23">
        <v>0</v>
      </c>
      <c r="AE191" s="20">
        <v>0</v>
      </c>
      <c r="AF191" s="23">
        <v>0</v>
      </c>
      <c r="AG191" s="20">
        <v>2</v>
      </c>
      <c r="AH191" s="20">
        <v>0</v>
      </c>
      <c r="AI191" s="20">
        <v>19</v>
      </c>
      <c r="AJ191" s="20"/>
      <c r="AK191" s="20">
        <f t="shared" si="22"/>
        <v>2</v>
      </c>
      <c r="AL191" s="20">
        <f t="shared" si="23"/>
        <v>1</v>
      </c>
      <c r="AM191" s="20">
        <f t="shared" si="24"/>
        <v>1</v>
      </c>
      <c r="AN191" s="20">
        <f t="shared" si="25"/>
        <v>2</v>
      </c>
      <c r="AO191" s="20">
        <f t="shared" si="26"/>
        <v>1</v>
      </c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</row>
    <row r="192" spans="1:57" x14ac:dyDescent="0.25">
      <c r="A192" s="31" t="s">
        <v>749</v>
      </c>
      <c r="B192" s="20">
        <v>16</v>
      </c>
      <c r="C192" s="21">
        <v>2</v>
      </c>
      <c r="D192" s="22">
        <v>0</v>
      </c>
      <c r="E192" s="21">
        <v>1</v>
      </c>
      <c r="F192" s="22">
        <v>0</v>
      </c>
      <c r="G192" s="21">
        <v>1</v>
      </c>
      <c r="H192" s="22">
        <v>0</v>
      </c>
      <c r="I192" s="21">
        <v>1</v>
      </c>
      <c r="J192" s="22">
        <v>0</v>
      </c>
      <c r="K192" s="21">
        <v>1</v>
      </c>
      <c r="L192" s="22">
        <v>0</v>
      </c>
      <c r="M192" s="20">
        <v>0</v>
      </c>
      <c r="N192" s="23">
        <v>0</v>
      </c>
      <c r="O192" s="20">
        <v>0</v>
      </c>
      <c r="P192" s="23">
        <v>0</v>
      </c>
      <c r="Q192" s="20">
        <v>0</v>
      </c>
      <c r="R192" s="23">
        <v>0</v>
      </c>
      <c r="S192" s="20">
        <v>0</v>
      </c>
      <c r="T192" s="23">
        <v>0</v>
      </c>
      <c r="U192" s="20">
        <v>0</v>
      </c>
      <c r="V192" s="23">
        <v>1</v>
      </c>
      <c r="W192" s="20">
        <v>0</v>
      </c>
      <c r="X192" s="23">
        <v>0</v>
      </c>
      <c r="Y192" s="20">
        <v>0</v>
      </c>
      <c r="Z192" s="23">
        <v>0</v>
      </c>
      <c r="AA192" s="20">
        <v>0</v>
      </c>
      <c r="AB192" s="23">
        <v>0</v>
      </c>
      <c r="AC192" s="20">
        <v>0</v>
      </c>
      <c r="AD192" s="23">
        <v>0</v>
      </c>
      <c r="AE192" s="20">
        <v>0</v>
      </c>
      <c r="AF192" s="23">
        <v>1</v>
      </c>
      <c r="AG192" s="20">
        <v>2</v>
      </c>
      <c r="AH192" s="20">
        <v>0</v>
      </c>
      <c r="AI192" s="20">
        <v>26</v>
      </c>
      <c r="AJ192" s="20"/>
      <c r="AK192" s="20">
        <f t="shared" si="22"/>
        <v>2</v>
      </c>
      <c r="AL192" s="20">
        <f t="shared" si="23"/>
        <v>2</v>
      </c>
      <c r="AM192" s="20">
        <f t="shared" si="24"/>
        <v>2</v>
      </c>
      <c r="AN192" s="20">
        <f t="shared" si="25"/>
        <v>2</v>
      </c>
      <c r="AO192" s="20">
        <f t="shared" si="26"/>
        <v>2</v>
      </c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</row>
    <row r="193" spans="1:57" x14ac:dyDescent="0.25">
      <c r="A193" s="31" t="s">
        <v>750</v>
      </c>
      <c r="B193" s="20">
        <v>12</v>
      </c>
      <c r="C193" s="21">
        <v>3</v>
      </c>
      <c r="D193" s="22">
        <v>0</v>
      </c>
      <c r="E193" s="21">
        <v>1</v>
      </c>
      <c r="F193" s="22">
        <v>0</v>
      </c>
      <c r="G193" s="21">
        <v>1</v>
      </c>
      <c r="H193" s="22">
        <v>0</v>
      </c>
      <c r="I193" s="21">
        <v>2</v>
      </c>
      <c r="J193" s="22">
        <v>0</v>
      </c>
      <c r="K193" s="21">
        <v>2</v>
      </c>
      <c r="L193" s="22">
        <v>0</v>
      </c>
      <c r="M193" s="20">
        <v>0</v>
      </c>
      <c r="N193" s="23">
        <v>0</v>
      </c>
      <c r="O193" s="20">
        <v>0</v>
      </c>
      <c r="P193" s="23">
        <v>0</v>
      </c>
      <c r="Q193" s="20">
        <v>0</v>
      </c>
      <c r="R193" s="23">
        <v>0</v>
      </c>
      <c r="S193" s="20">
        <v>0</v>
      </c>
      <c r="T193" s="23">
        <v>0</v>
      </c>
      <c r="U193" s="20">
        <v>0</v>
      </c>
      <c r="V193" s="23">
        <v>0</v>
      </c>
      <c r="W193" s="20">
        <v>0</v>
      </c>
      <c r="X193" s="23">
        <v>0</v>
      </c>
      <c r="Y193" s="20">
        <v>0</v>
      </c>
      <c r="Z193" s="23">
        <v>0</v>
      </c>
      <c r="AA193" s="20">
        <v>0</v>
      </c>
      <c r="AB193" s="23">
        <v>0</v>
      </c>
      <c r="AC193" s="20">
        <v>0</v>
      </c>
      <c r="AD193" s="23">
        <v>0</v>
      </c>
      <c r="AE193" s="20">
        <v>0</v>
      </c>
      <c r="AF193" s="23">
        <v>0</v>
      </c>
      <c r="AG193" s="20">
        <v>3</v>
      </c>
      <c r="AH193" s="20">
        <v>0</v>
      </c>
      <c r="AI193" s="20">
        <v>24</v>
      </c>
      <c r="AJ193" s="20"/>
      <c r="AK193" s="20">
        <f t="shared" si="22"/>
        <v>2</v>
      </c>
      <c r="AL193" s="20">
        <f t="shared" si="23"/>
        <v>2</v>
      </c>
      <c r="AM193" s="20">
        <f t="shared" si="24"/>
        <v>1</v>
      </c>
      <c r="AN193" s="20">
        <f t="shared" si="25"/>
        <v>1</v>
      </c>
      <c r="AO193" s="20">
        <f t="shared" si="26"/>
        <v>3</v>
      </c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</row>
    <row r="194" spans="1:57" ht="17.25" thickBot="1" x14ac:dyDescent="0.3">
      <c r="A194" s="24" t="s">
        <v>751</v>
      </c>
      <c r="B194" s="25">
        <v>8</v>
      </c>
      <c r="C194" s="26">
        <v>2</v>
      </c>
      <c r="D194" s="27">
        <v>0</v>
      </c>
      <c r="E194" s="26">
        <v>1</v>
      </c>
      <c r="F194" s="27">
        <v>0</v>
      </c>
      <c r="G194" s="26">
        <v>1</v>
      </c>
      <c r="H194" s="27">
        <v>0</v>
      </c>
      <c r="I194" s="26">
        <v>1</v>
      </c>
      <c r="J194" s="27">
        <v>0</v>
      </c>
      <c r="K194" s="26">
        <v>1</v>
      </c>
      <c r="L194" s="27">
        <v>0</v>
      </c>
      <c r="M194" s="25">
        <v>0</v>
      </c>
      <c r="N194" s="28">
        <v>0</v>
      </c>
      <c r="O194" s="25">
        <v>0</v>
      </c>
      <c r="P194" s="28">
        <v>0</v>
      </c>
      <c r="Q194" s="25">
        <v>0</v>
      </c>
      <c r="R194" s="28">
        <v>0</v>
      </c>
      <c r="S194" s="25">
        <v>0</v>
      </c>
      <c r="T194" s="28">
        <v>0</v>
      </c>
      <c r="U194" s="25">
        <v>0</v>
      </c>
      <c r="V194" s="28">
        <v>0</v>
      </c>
      <c r="W194" s="25">
        <v>0</v>
      </c>
      <c r="X194" s="28">
        <v>0</v>
      </c>
      <c r="Y194" s="25">
        <v>0</v>
      </c>
      <c r="Z194" s="28">
        <v>0</v>
      </c>
      <c r="AA194" s="25">
        <v>0</v>
      </c>
      <c r="AB194" s="28">
        <v>0</v>
      </c>
      <c r="AC194" s="25">
        <v>0</v>
      </c>
      <c r="AD194" s="28">
        <v>0</v>
      </c>
      <c r="AE194" s="25">
        <v>0</v>
      </c>
      <c r="AF194" s="28">
        <v>0</v>
      </c>
      <c r="AG194" s="25">
        <v>2</v>
      </c>
      <c r="AH194" s="25">
        <v>0</v>
      </c>
      <c r="AI194" s="20">
        <v>16</v>
      </c>
      <c r="AJ194" s="20"/>
      <c r="AK194" s="20">
        <f t="shared" si="22"/>
        <v>1</v>
      </c>
      <c r="AL194" s="20">
        <f t="shared" si="23"/>
        <v>1</v>
      </c>
      <c r="AM194" s="20">
        <f t="shared" si="24"/>
        <v>1</v>
      </c>
      <c r="AN194" s="20">
        <f t="shared" si="25"/>
        <v>1</v>
      </c>
      <c r="AO194" s="20">
        <f t="shared" si="26"/>
        <v>2</v>
      </c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</row>
    <row r="195" spans="1:57" ht="17.25" thickTop="1" x14ac:dyDescent="0.25">
      <c r="A195" s="31" t="s">
        <v>752</v>
      </c>
      <c r="B195" s="20">
        <v>7</v>
      </c>
      <c r="C195" s="21">
        <v>0</v>
      </c>
      <c r="D195" s="22">
        <v>0</v>
      </c>
      <c r="E195" s="21">
        <v>0</v>
      </c>
      <c r="F195" s="22">
        <v>0</v>
      </c>
      <c r="G195" s="21">
        <v>0</v>
      </c>
      <c r="H195" s="22">
        <v>0</v>
      </c>
      <c r="I195" s="21">
        <v>1</v>
      </c>
      <c r="J195" s="22">
        <v>0</v>
      </c>
      <c r="K195" s="21">
        <v>1</v>
      </c>
      <c r="L195" s="22">
        <v>0</v>
      </c>
      <c r="M195" s="20">
        <v>0</v>
      </c>
      <c r="N195" s="23">
        <v>0</v>
      </c>
      <c r="O195" s="20">
        <v>0</v>
      </c>
      <c r="P195" s="23">
        <v>0</v>
      </c>
      <c r="Q195" s="20">
        <v>0</v>
      </c>
      <c r="R195" s="23">
        <v>0</v>
      </c>
      <c r="S195" s="20">
        <v>0</v>
      </c>
      <c r="T195" s="23">
        <v>0</v>
      </c>
      <c r="U195" s="20">
        <v>1</v>
      </c>
      <c r="V195" s="23">
        <v>0</v>
      </c>
      <c r="W195" s="20">
        <v>0</v>
      </c>
      <c r="X195" s="23">
        <v>0</v>
      </c>
      <c r="Y195" s="20">
        <v>0</v>
      </c>
      <c r="Z195" s="23">
        <v>0</v>
      </c>
      <c r="AA195" s="20">
        <v>0</v>
      </c>
      <c r="AB195" s="23">
        <v>0</v>
      </c>
      <c r="AC195" s="20">
        <v>0</v>
      </c>
      <c r="AD195" s="23">
        <v>0</v>
      </c>
      <c r="AE195" s="20">
        <v>0</v>
      </c>
      <c r="AF195" s="23">
        <v>0</v>
      </c>
      <c r="AG195" s="20">
        <v>1</v>
      </c>
      <c r="AH195" s="20">
        <v>0</v>
      </c>
      <c r="AI195" s="20">
        <v>11</v>
      </c>
      <c r="AJ195" s="20"/>
      <c r="AK195" s="20">
        <f t="shared" si="22"/>
        <v>1</v>
      </c>
      <c r="AL195" s="20">
        <f t="shared" si="23"/>
        <v>1</v>
      </c>
      <c r="AM195" s="20">
        <f t="shared" si="24"/>
        <v>1</v>
      </c>
      <c r="AN195" s="20">
        <f t="shared" si="25"/>
        <v>1</v>
      </c>
      <c r="AO195" s="20">
        <f t="shared" si="26"/>
        <v>0</v>
      </c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</row>
    <row r="196" spans="1:57" x14ac:dyDescent="0.25">
      <c r="A196" s="31" t="s">
        <v>753</v>
      </c>
      <c r="B196" s="20">
        <v>11</v>
      </c>
      <c r="C196" s="21">
        <v>1</v>
      </c>
      <c r="D196" s="22">
        <v>0</v>
      </c>
      <c r="E196" s="21">
        <v>1</v>
      </c>
      <c r="F196" s="22">
        <v>0</v>
      </c>
      <c r="G196" s="21">
        <v>0</v>
      </c>
      <c r="H196" s="22">
        <v>0</v>
      </c>
      <c r="I196" s="21">
        <v>0</v>
      </c>
      <c r="J196" s="22">
        <v>0</v>
      </c>
      <c r="K196" s="21">
        <v>0</v>
      </c>
      <c r="L196" s="22">
        <v>0</v>
      </c>
      <c r="M196" s="20">
        <v>0</v>
      </c>
      <c r="N196" s="23">
        <v>0</v>
      </c>
      <c r="O196" s="20">
        <v>0</v>
      </c>
      <c r="P196" s="23">
        <v>0</v>
      </c>
      <c r="Q196" s="20">
        <v>0</v>
      </c>
      <c r="R196" s="23">
        <v>0</v>
      </c>
      <c r="S196" s="20">
        <v>0</v>
      </c>
      <c r="T196" s="23">
        <v>0</v>
      </c>
      <c r="U196" s="20">
        <v>0</v>
      </c>
      <c r="V196" s="23">
        <v>0</v>
      </c>
      <c r="W196" s="20">
        <v>0</v>
      </c>
      <c r="X196" s="23">
        <v>0</v>
      </c>
      <c r="Y196" s="20">
        <v>0</v>
      </c>
      <c r="Z196" s="23">
        <v>0</v>
      </c>
      <c r="AA196" s="20">
        <v>0</v>
      </c>
      <c r="AB196" s="23">
        <v>0</v>
      </c>
      <c r="AC196" s="20">
        <v>1</v>
      </c>
      <c r="AD196" s="23">
        <v>0</v>
      </c>
      <c r="AE196" s="20">
        <v>1</v>
      </c>
      <c r="AF196" s="23">
        <v>0</v>
      </c>
      <c r="AG196" s="20">
        <v>1</v>
      </c>
      <c r="AH196" s="20">
        <v>0</v>
      </c>
      <c r="AI196" s="20">
        <v>16</v>
      </c>
      <c r="AJ196" s="20"/>
      <c r="AK196" s="20">
        <f t="shared" si="22"/>
        <v>2</v>
      </c>
      <c r="AL196" s="20">
        <f t="shared" si="23"/>
        <v>1</v>
      </c>
      <c r="AM196" s="20">
        <f t="shared" si="24"/>
        <v>1</v>
      </c>
      <c r="AN196" s="20">
        <f t="shared" si="25"/>
        <v>1</v>
      </c>
      <c r="AO196" s="20">
        <f t="shared" si="26"/>
        <v>1</v>
      </c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</row>
    <row r="197" spans="1:57" x14ac:dyDescent="0.25">
      <c r="A197" s="31" t="s">
        <v>754</v>
      </c>
      <c r="B197" s="20">
        <v>9</v>
      </c>
      <c r="C197" s="21">
        <v>2</v>
      </c>
      <c r="D197" s="22">
        <v>0</v>
      </c>
      <c r="E197" s="21">
        <v>2</v>
      </c>
      <c r="F197" s="22">
        <v>0</v>
      </c>
      <c r="G197" s="21">
        <v>1</v>
      </c>
      <c r="H197" s="22">
        <v>0</v>
      </c>
      <c r="I197" s="21">
        <v>1</v>
      </c>
      <c r="J197" s="22">
        <v>0</v>
      </c>
      <c r="K197" s="21">
        <v>1</v>
      </c>
      <c r="L197" s="22">
        <v>0</v>
      </c>
      <c r="M197" s="20">
        <v>0</v>
      </c>
      <c r="N197" s="23">
        <v>0</v>
      </c>
      <c r="O197" s="20">
        <v>0</v>
      </c>
      <c r="P197" s="23">
        <v>0</v>
      </c>
      <c r="Q197" s="20">
        <v>0</v>
      </c>
      <c r="R197" s="23">
        <v>0</v>
      </c>
      <c r="S197" s="20">
        <v>0</v>
      </c>
      <c r="T197" s="23">
        <v>0</v>
      </c>
      <c r="U197" s="20">
        <v>0</v>
      </c>
      <c r="V197" s="23">
        <v>0</v>
      </c>
      <c r="W197" s="20">
        <v>0</v>
      </c>
      <c r="X197" s="23">
        <v>0</v>
      </c>
      <c r="Y197" s="20">
        <v>0</v>
      </c>
      <c r="Z197" s="23">
        <v>0</v>
      </c>
      <c r="AA197" s="20">
        <v>0</v>
      </c>
      <c r="AB197" s="23">
        <v>0</v>
      </c>
      <c r="AC197" s="20">
        <v>0</v>
      </c>
      <c r="AD197" s="23">
        <v>0</v>
      </c>
      <c r="AE197" s="20">
        <v>0</v>
      </c>
      <c r="AF197" s="23">
        <v>0</v>
      </c>
      <c r="AG197" s="20">
        <v>2</v>
      </c>
      <c r="AH197" s="20">
        <v>0</v>
      </c>
      <c r="AI197" s="20">
        <v>18</v>
      </c>
      <c r="AJ197" s="20"/>
      <c r="AK197" s="20">
        <f t="shared" si="22"/>
        <v>1</v>
      </c>
      <c r="AL197" s="20">
        <f t="shared" si="23"/>
        <v>1</v>
      </c>
      <c r="AM197" s="20">
        <f t="shared" si="24"/>
        <v>1</v>
      </c>
      <c r="AN197" s="20">
        <f t="shared" si="25"/>
        <v>2</v>
      </c>
      <c r="AO197" s="20">
        <f t="shared" si="26"/>
        <v>2</v>
      </c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</row>
    <row r="198" spans="1:57" x14ac:dyDescent="0.25">
      <c r="A198" s="31" t="s">
        <v>755</v>
      </c>
      <c r="B198" s="20">
        <v>8</v>
      </c>
      <c r="C198" s="21">
        <v>0</v>
      </c>
      <c r="D198" s="22">
        <v>0</v>
      </c>
      <c r="E198" s="21">
        <v>0</v>
      </c>
      <c r="F198" s="22">
        <v>0</v>
      </c>
      <c r="G198" s="21">
        <v>1</v>
      </c>
      <c r="H198" s="22">
        <v>0</v>
      </c>
      <c r="I198" s="21">
        <v>1</v>
      </c>
      <c r="J198" s="22">
        <v>0</v>
      </c>
      <c r="K198" s="21">
        <v>1</v>
      </c>
      <c r="L198" s="22">
        <v>0</v>
      </c>
      <c r="M198" s="20">
        <v>1</v>
      </c>
      <c r="N198" s="23">
        <v>0</v>
      </c>
      <c r="O198" s="20">
        <v>0</v>
      </c>
      <c r="P198" s="23">
        <v>0</v>
      </c>
      <c r="Q198" s="20">
        <v>0</v>
      </c>
      <c r="R198" s="23">
        <v>0</v>
      </c>
      <c r="S198" s="20">
        <v>0</v>
      </c>
      <c r="T198" s="23">
        <v>0</v>
      </c>
      <c r="U198" s="20">
        <v>0</v>
      </c>
      <c r="V198" s="23">
        <v>0</v>
      </c>
      <c r="W198" s="20">
        <v>0</v>
      </c>
      <c r="X198" s="23">
        <v>0</v>
      </c>
      <c r="Y198" s="20">
        <v>0</v>
      </c>
      <c r="Z198" s="23">
        <v>0</v>
      </c>
      <c r="AA198" s="20">
        <v>0</v>
      </c>
      <c r="AB198" s="23">
        <v>0</v>
      </c>
      <c r="AC198" s="20">
        <v>0</v>
      </c>
      <c r="AD198" s="23">
        <v>0</v>
      </c>
      <c r="AE198" s="20">
        <v>0</v>
      </c>
      <c r="AF198" s="23">
        <v>0</v>
      </c>
      <c r="AG198" s="20">
        <v>1</v>
      </c>
      <c r="AH198" s="20">
        <v>0</v>
      </c>
      <c r="AI198" s="20">
        <v>13</v>
      </c>
      <c r="AJ198" s="20"/>
      <c r="AK198" s="20">
        <f t="shared" si="22"/>
        <v>1</v>
      </c>
      <c r="AL198" s="20">
        <f t="shared" si="23"/>
        <v>1</v>
      </c>
      <c r="AM198" s="20">
        <f t="shared" si="24"/>
        <v>1</v>
      </c>
      <c r="AN198" s="20">
        <f t="shared" si="25"/>
        <v>1</v>
      </c>
      <c r="AO198" s="20">
        <f t="shared" si="26"/>
        <v>1</v>
      </c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</row>
    <row r="199" spans="1:57" ht="17.25" thickBot="1" x14ac:dyDescent="0.3">
      <c r="A199" s="24" t="s">
        <v>756</v>
      </c>
      <c r="B199" s="25">
        <v>13</v>
      </c>
      <c r="C199" s="26">
        <v>0</v>
      </c>
      <c r="D199" s="27">
        <v>0</v>
      </c>
      <c r="E199" s="26">
        <v>0</v>
      </c>
      <c r="F199" s="27">
        <v>0</v>
      </c>
      <c r="G199" s="26">
        <v>0</v>
      </c>
      <c r="H199" s="27">
        <v>0</v>
      </c>
      <c r="I199" s="26">
        <v>2</v>
      </c>
      <c r="J199" s="27">
        <v>0</v>
      </c>
      <c r="K199" s="26">
        <v>1</v>
      </c>
      <c r="L199" s="27">
        <v>0</v>
      </c>
      <c r="M199" s="25">
        <v>1</v>
      </c>
      <c r="N199" s="28">
        <v>0</v>
      </c>
      <c r="O199" s="25">
        <v>0</v>
      </c>
      <c r="P199" s="28">
        <v>0</v>
      </c>
      <c r="Q199" s="25">
        <v>0</v>
      </c>
      <c r="R199" s="28">
        <v>0</v>
      </c>
      <c r="S199" s="25">
        <v>0</v>
      </c>
      <c r="T199" s="28">
        <v>0</v>
      </c>
      <c r="U199" s="25">
        <v>0</v>
      </c>
      <c r="V199" s="28">
        <v>0</v>
      </c>
      <c r="W199" s="25">
        <v>0</v>
      </c>
      <c r="X199" s="28">
        <v>0</v>
      </c>
      <c r="Y199" s="25">
        <v>0</v>
      </c>
      <c r="Z199" s="28">
        <v>0</v>
      </c>
      <c r="AA199" s="25">
        <v>0</v>
      </c>
      <c r="AB199" s="28">
        <v>0</v>
      </c>
      <c r="AC199" s="25">
        <v>1</v>
      </c>
      <c r="AD199" s="28">
        <v>0</v>
      </c>
      <c r="AE199" s="25">
        <v>0</v>
      </c>
      <c r="AF199" s="28">
        <v>0</v>
      </c>
      <c r="AG199" s="25">
        <v>2</v>
      </c>
      <c r="AH199" s="25">
        <v>0</v>
      </c>
      <c r="AI199" s="20">
        <v>20</v>
      </c>
      <c r="AJ199" s="20"/>
      <c r="AK199" s="20">
        <f t="shared" si="22"/>
        <v>2</v>
      </c>
      <c r="AL199" s="20">
        <f t="shared" si="23"/>
        <v>2</v>
      </c>
      <c r="AM199" s="20">
        <f t="shared" si="24"/>
        <v>1</v>
      </c>
      <c r="AN199" s="20">
        <f t="shared" si="25"/>
        <v>1</v>
      </c>
      <c r="AO199" s="20">
        <f t="shared" si="26"/>
        <v>1</v>
      </c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</row>
    <row r="200" spans="1:57" ht="17.25" thickTop="1" x14ac:dyDescent="0.25">
      <c r="A200" s="31" t="s">
        <v>757</v>
      </c>
      <c r="B200" s="20">
        <v>10</v>
      </c>
      <c r="C200" s="21">
        <v>2</v>
      </c>
      <c r="D200" s="22">
        <v>0</v>
      </c>
      <c r="E200" s="21">
        <v>0</v>
      </c>
      <c r="F200" s="22">
        <v>0</v>
      </c>
      <c r="G200" s="21">
        <v>0</v>
      </c>
      <c r="H200" s="22">
        <v>0</v>
      </c>
      <c r="I200" s="21">
        <v>1</v>
      </c>
      <c r="J200" s="22">
        <v>0</v>
      </c>
      <c r="K200" s="21">
        <v>1</v>
      </c>
      <c r="L200" s="22">
        <v>0</v>
      </c>
      <c r="M200" s="20">
        <v>0</v>
      </c>
      <c r="N200" s="23">
        <v>0</v>
      </c>
      <c r="O200" s="20">
        <v>0</v>
      </c>
      <c r="P200" s="23">
        <v>0</v>
      </c>
      <c r="Q200" s="20">
        <v>0</v>
      </c>
      <c r="R200" s="23">
        <v>0</v>
      </c>
      <c r="S200" s="20">
        <v>0</v>
      </c>
      <c r="T200" s="23">
        <v>0</v>
      </c>
      <c r="U200" s="20">
        <v>1</v>
      </c>
      <c r="V200" s="23">
        <v>0</v>
      </c>
      <c r="W200" s="20">
        <v>0</v>
      </c>
      <c r="X200" s="23">
        <v>0</v>
      </c>
      <c r="Y200" s="20">
        <v>0</v>
      </c>
      <c r="Z200" s="23">
        <v>0</v>
      </c>
      <c r="AA200" s="20">
        <v>0</v>
      </c>
      <c r="AB200" s="23">
        <v>0</v>
      </c>
      <c r="AC200" s="20">
        <v>0</v>
      </c>
      <c r="AD200" s="23">
        <v>0</v>
      </c>
      <c r="AE200" s="20">
        <v>0</v>
      </c>
      <c r="AF200" s="23">
        <v>0</v>
      </c>
      <c r="AG200" s="20">
        <v>2</v>
      </c>
      <c r="AH200" s="20">
        <v>0</v>
      </c>
      <c r="AI200" s="20">
        <v>17</v>
      </c>
      <c r="AJ200" s="20"/>
      <c r="AK200" s="20">
        <f t="shared" si="22"/>
        <v>1</v>
      </c>
      <c r="AL200" s="20">
        <f t="shared" si="23"/>
        <v>1</v>
      </c>
      <c r="AM200" s="20">
        <f t="shared" si="24"/>
        <v>1</v>
      </c>
      <c r="AN200" s="20">
        <f t="shared" si="25"/>
        <v>1</v>
      </c>
      <c r="AO200" s="20">
        <f t="shared" si="26"/>
        <v>2</v>
      </c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</row>
    <row r="201" spans="1:57" x14ac:dyDescent="0.25">
      <c r="A201" s="31" t="s">
        <v>758</v>
      </c>
      <c r="B201" s="20">
        <v>14</v>
      </c>
      <c r="C201" s="21">
        <v>0</v>
      </c>
      <c r="D201" s="22">
        <v>0</v>
      </c>
      <c r="E201" s="21">
        <v>2</v>
      </c>
      <c r="F201" s="22">
        <v>0</v>
      </c>
      <c r="G201" s="21">
        <v>1</v>
      </c>
      <c r="H201" s="22">
        <v>0</v>
      </c>
      <c r="I201" s="21">
        <v>0</v>
      </c>
      <c r="J201" s="22">
        <v>0</v>
      </c>
      <c r="K201" s="21">
        <v>1</v>
      </c>
      <c r="L201" s="22">
        <v>0</v>
      </c>
      <c r="M201" s="20">
        <v>0</v>
      </c>
      <c r="N201" s="23">
        <v>0</v>
      </c>
      <c r="O201" s="20">
        <v>0</v>
      </c>
      <c r="P201" s="23">
        <v>0</v>
      </c>
      <c r="Q201" s="20">
        <v>1</v>
      </c>
      <c r="R201" s="23">
        <v>0</v>
      </c>
      <c r="S201" s="20">
        <v>0</v>
      </c>
      <c r="T201" s="23">
        <v>0</v>
      </c>
      <c r="U201" s="20">
        <v>0</v>
      </c>
      <c r="V201" s="23">
        <v>0</v>
      </c>
      <c r="W201" s="20">
        <v>0</v>
      </c>
      <c r="X201" s="23">
        <v>0</v>
      </c>
      <c r="Y201" s="20">
        <v>0</v>
      </c>
      <c r="Z201" s="23">
        <v>0</v>
      </c>
      <c r="AA201" s="20">
        <v>0</v>
      </c>
      <c r="AB201" s="23">
        <v>0</v>
      </c>
      <c r="AC201" s="20">
        <v>0</v>
      </c>
      <c r="AD201" s="23">
        <v>0</v>
      </c>
      <c r="AE201" s="20">
        <v>1</v>
      </c>
      <c r="AF201" s="23">
        <v>0</v>
      </c>
      <c r="AG201" s="20">
        <v>2</v>
      </c>
      <c r="AH201" s="20">
        <v>0</v>
      </c>
      <c r="AI201" s="20">
        <v>22</v>
      </c>
      <c r="AJ201" s="20"/>
      <c r="AK201" s="20">
        <f t="shared" si="22"/>
        <v>2</v>
      </c>
      <c r="AL201" s="20">
        <f t="shared" si="23"/>
        <v>2</v>
      </c>
      <c r="AM201" s="20">
        <f t="shared" si="24"/>
        <v>1</v>
      </c>
      <c r="AN201" s="20">
        <f t="shared" si="25"/>
        <v>2</v>
      </c>
      <c r="AO201" s="20">
        <f t="shared" si="26"/>
        <v>1</v>
      </c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</row>
    <row r="202" spans="1:57" ht="17.25" thickBot="1" x14ac:dyDescent="0.3">
      <c r="A202" s="31" t="s">
        <v>759</v>
      </c>
      <c r="B202" s="20">
        <v>11</v>
      </c>
      <c r="C202" s="29">
        <v>3</v>
      </c>
      <c r="D202" s="30">
        <v>0</v>
      </c>
      <c r="E202" s="29">
        <v>1</v>
      </c>
      <c r="F202" s="30">
        <v>0</v>
      </c>
      <c r="G202" s="29">
        <v>1</v>
      </c>
      <c r="H202" s="30">
        <v>0</v>
      </c>
      <c r="I202" s="29">
        <v>1</v>
      </c>
      <c r="J202" s="30">
        <v>0</v>
      </c>
      <c r="K202" s="29">
        <v>2</v>
      </c>
      <c r="L202" s="30">
        <v>0</v>
      </c>
      <c r="M202" s="20">
        <v>0</v>
      </c>
      <c r="N202" s="23">
        <v>0</v>
      </c>
      <c r="O202" s="20">
        <v>0</v>
      </c>
      <c r="P202" s="23">
        <v>0</v>
      </c>
      <c r="Q202" s="20">
        <v>0</v>
      </c>
      <c r="R202" s="23">
        <v>0</v>
      </c>
      <c r="S202" s="20">
        <v>0</v>
      </c>
      <c r="T202" s="23">
        <v>0</v>
      </c>
      <c r="U202" s="20">
        <v>0</v>
      </c>
      <c r="V202" s="23">
        <v>0</v>
      </c>
      <c r="W202" s="20">
        <v>0</v>
      </c>
      <c r="X202" s="23">
        <v>0</v>
      </c>
      <c r="Y202" s="20">
        <v>0</v>
      </c>
      <c r="Z202" s="23">
        <v>0</v>
      </c>
      <c r="AA202" s="20">
        <v>0</v>
      </c>
      <c r="AB202" s="23">
        <v>0</v>
      </c>
      <c r="AC202" s="20">
        <v>0</v>
      </c>
      <c r="AD202" s="23">
        <v>0</v>
      </c>
      <c r="AE202" s="20">
        <v>0</v>
      </c>
      <c r="AF202" s="23">
        <v>0</v>
      </c>
      <c r="AG202" s="20">
        <v>3</v>
      </c>
      <c r="AH202" s="20">
        <v>0</v>
      </c>
      <c r="AI202" s="20">
        <v>22</v>
      </c>
      <c r="AJ202" s="20"/>
      <c r="AK202" s="20">
        <f>SUM(K202:L202,S202:T202,Y202:Z202,AC202:AF202)</f>
        <v>2</v>
      </c>
      <c r="AL202" s="20">
        <f t="shared" si="23"/>
        <v>1</v>
      </c>
      <c r="AM202" s="20">
        <f t="shared" si="24"/>
        <v>1</v>
      </c>
      <c r="AN202" s="20">
        <f t="shared" si="25"/>
        <v>1</v>
      </c>
      <c r="AO202" s="20">
        <f t="shared" si="26"/>
        <v>3</v>
      </c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</row>
    <row r="203" spans="1:57" hidden="1" x14ac:dyDescent="0.25">
      <c r="A203" s="31" t="s">
        <v>763</v>
      </c>
      <c r="B203" s="20">
        <v>2799</v>
      </c>
      <c r="C203" s="20">
        <v>95</v>
      </c>
      <c r="D203" s="20">
        <v>1</v>
      </c>
      <c r="E203" s="20">
        <v>122</v>
      </c>
      <c r="F203" s="20">
        <v>0</v>
      </c>
      <c r="G203" s="20">
        <v>171</v>
      </c>
      <c r="H203" s="20">
        <v>0</v>
      </c>
      <c r="I203" s="20">
        <v>219</v>
      </c>
      <c r="J203" s="20">
        <v>0</v>
      </c>
      <c r="K203" s="20">
        <v>279</v>
      </c>
      <c r="L203" s="20">
        <v>1</v>
      </c>
      <c r="M203" s="20">
        <v>34</v>
      </c>
      <c r="N203" s="20">
        <v>15</v>
      </c>
      <c r="O203" s="20">
        <v>9</v>
      </c>
      <c r="P203" s="20">
        <v>3</v>
      </c>
      <c r="Q203" s="20">
        <v>32</v>
      </c>
      <c r="R203" s="20">
        <v>4</v>
      </c>
      <c r="S203" s="20">
        <v>46</v>
      </c>
      <c r="T203" s="20">
        <v>4</v>
      </c>
      <c r="U203" s="20">
        <v>30</v>
      </c>
      <c r="V203" s="20">
        <v>9</v>
      </c>
      <c r="W203" s="20">
        <v>22</v>
      </c>
      <c r="X203" s="20">
        <v>2</v>
      </c>
      <c r="Y203" s="20">
        <v>36</v>
      </c>
      <c r="Z203" s="20">
        <v>3</v>
      </c>
      <c r="AA203" s="20">
        <v>25</v>
      </c>
      <c r="AB203" s="20">
        <v>11</v>
      </c>
      <c r="AC203" s="20">
        <v>22</v>
      </c>
      <c r="AD203" s="20">
        <v>0</v>
      </c>
      <c r="AE203" s="20">
        <v>17</v>
      </c>
      <c r="AF203" s="20">
        <v>6</v>
      </c>
      <c r="AG203" s="20">
        <v>591</v>
      </c>
      <c r="AH203" s="20">
        <v>0</v>
      </c>
      <c r="AI203" s="20">
        <v>4608</v>
      </c>
      <c r="AJ203" s="20"/>
      <c r="AK203" s="20"/>
      <c r="AL203" s="20"/>
      <c r="AM203" s="20"/>
      <c r="AN203" s="20"/>
      <c r="AO203" s="20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</row>
    <row r="204" spans="1:57" x14ac:dyDescent="0.25">
      <c r="B204" s="31">
        <f>SUM(B5:B202)</f>
        <v>2799</v>
      </c>
      <c r="AQ204"/>
      <c r="AR204"/>
    </row>
    <row r="205" spans="1:57" x14ac:dyDescent="0.25">
      <c r="AQ205"/>
      <c r="AR205"/>
    </row>
    <row r="206" spans="1:57" x14ac:dyDescent="0.25">
      <c r="AQ206"/>
      <c r="AR206"/>
    </row>
    <row r="207" spans="1:57" x14ac:dyDescent="0.25">
      <c r="AQ207"/>
      <c r="AR207"/>
    </row>
    <row r="208" spans="1:57" x14ac:dyDescent="0.25">
      <c r="AQ208"/>
      <c r="AR208"/>
    </row>
    <row r="209" spans="43:44" x14ac:dyDescent="0.25">
      <c r="AQ209"/>
      <c r="AR209"/>
    </row>
    <row r="210" spans="43:44" x14ac:dyDescent="0.25">
      <c r="AQ210"/>
      <c r="AR210"/>
    </row>
    <row r="211" spans="43:44" x14ac:dyDescent="0.25">
      <c r="AQ211"/>
      <c r="AR211"/>
    </row>
    <row r="212" spans="43:44" x14ac:dyDescent="0.25">
      <c r="AQ212"/>
      <c r="AR212"/>
    </row>
    <row r="213" spans="43:44" x14ac:dyDescent="0.25">
      <c r="AQ213"/>
      <c r="AR213"/>
    </row>
    <row r="214" spans="43:44" x14ac:dyDescent="0.25">
      <c r="AQ214"/>
      <c r="AR214"/>
    </row>
    <row r="215" spans="43:44" x14ac:dyDescent="0.25">
      <c r="AQ215"/>
      <c r="AR215"/>
    </row>
    <row r="216" spans="43:44" x14ac:dyDescent="0.25">
      <c r="AQ216"/>
      <c r="AR216"/>
    </row>
    <row r="217" spans="43:44" x14ac:dyDescent="0.25">
      <c r="AQ217"/>
      <c r="AR217"/>
    </row>
    <row r="218" spans="43:44" x14ac:dyDescent="0.25">
      <c r="AQ218"/>
      <c r="AR218"/>
    </row>
    <row r="219" spans="43:44" x14ac:dyDescent="0.25">
      <c r="AQ219"/>
      <c r="AR219"/>
    </row>
    <row r="220" spans="43:44" x14ac:dyDescent="0.25">
      <c r="AQ220"/>
      <c r="AR220"/>
    </row>
    <row r="221" spans="43:44" x14ac:dyDescent="0.25">
      <c r="AQ221"/>
      <c r="AR221"/>
    </row>
    <row r="222" spans="43:44" x14ac:dyDescent="0.25">
      <c r="AQ222"/>
      <c r="AR222"/>
    </row>
    <row r="223" spans="43:44" x14ac:dyDescent="0.25">
      <c r="AQ223"/>
      <c r="AR223"/>
    </row>
    <row r="224" spans="43:44" x14ac:dyDescent="0.25">
      <c r="AQ224"/>
      <c r="AR224"/>
    </row>
    <row r="225" spans="43:44" x14ac:dyDescent="0.25">
      <c r="AQ225"/>
      <c r="AR225"/>
    </row>
    <row r="226" spans="43:44" x14ac:dyDescent="0.25">
      <c r="AQ226"/>
      <c r="AR226"/>
    </row>
    <row r="227" spans="43:44" x14ac:dyDescent="0.25">
      <c r="AQ227"/>
      <c r="AR227"/>
    </row>
    <row r="228" spans="43:44" x14ac:dyDescent="0.25">
      <c r="AQ228"/>
      <c r="AR228"/>
    </row>
    <row r="229" spans="43:44" x14ac:dyDescent="0.25">
      <c r="AQ229"/>
      <c r="AR229"/>
    </row>
    <row r="230" spans="43:44" x14ac:dyDescent="0.25">
      <c r="AQ230"/>
      <c r="AR230"/>
    </row>
    <row r="231" spans="43:44" x14ac:dyDescent="0.25">
      <c r="AQ231"/>
      <c r="AR231"/>
    </row>
    <row r="232" spans="43:44" x14ac:dyDescent="0.25">
      <c r="AQ232"/>
      <c r="AR232"/>
    </row>
    <row r="233" spans="43:44" x14ac:dyDescent="0.25">
      <c r="AQ233"/>
      <c r="AR233"/>
    </row>
    <row r="234" spans="43:44" x14ac:dyDescent="0.25">
      <c r="AQ234"/>
      <c r="AR234"/>
    </row>
    <row r="235" spans="43:44" x14ac:dyDescent="0.25">
      <c r="AQ235"/>
      <c r="AR235"/>
    </row>
    <row r="236" spans="43:44" x14ac:dyDescent="0.25">
      <c r="AQ236"/>
      <c r="AR236"/>
    </row>
    <row r="237" spans="43:44" x14ac:dyDescent="0.25">
      <c r="AQ237"/>
      <c r="AR237"/>
    </row>
    <row r="238" spans="43:44" x14ac:dyDescent="0.25">
      <c r="AQ238"/>
      <c r="AR238"/>
    </row>
    <row r="239" spans="43:44" x14ac:dyDescent="0.25">
      <c r="AQ239"/>
      <c r="AR239"/>
    </row>
    <row r="240" spans="43:44" x14ac:dyDescent="0.25">
      <c r="AQ240"/>
      <c r="AR240"/>
    </row>
    <row r="241" spans="43:44" x14ac:dyDescent="0.25">
      <c r="AQ241"/>
      <c r="AR241"/>
    </row>
    <row r="242" spans="43:44" x14ac:dyDescent="0.25">
      <c r="AQ242"/>
      <c r="AR242"/>
    </row>
    <row r="243" spans="43:44" x14ac:dyDescent="0.25">
      <c r="AQ243"/>
      <c r="AR243"/>
    </row>
    <row r="244" spans="43:44" x14ac:dyDescent="0.25">
      <c r="AQ244"/>
      <c r="AR244"/>
    </row>
    <row r="245" spans="43:44" x14ac:dyDescent="0.25">
      <c r="AQ245"/>
      <c r="AR245"/>
    </row>
    <row r="246" spans="43:44" x14ac:dyDescent="0.25">
      <c r="AQ246"/>
      <c r="AR246"/>
    </row>
    <row r="247" spans="43:44" x14ac:dyDescent="0.25">
      <c r="AQ247"/>
      <c r="AR247"/>
    </row>
    <row r="248" spans="43:44" x14ac:dyDescent="0.25">
      <c r="AQ248"/>
      <c r="AR248"/>
    </row>
    <row r="249" spans="43:44" x14ac:dyDescent="0.25">
      <c r="AQ249"/>
      <c r="AR249"/>
    </row>
    <row r="250" spans="43:44" x14ac:dyDescent="0.25">
      <c r="AQ250"/>
      <c r="AR250"/>
    </row>
    <row r="251" spans="43:44" x14ac:dyDescent="0.25">
      <c r="AQ251"/>
      <c r="AR251"/>
    </row>
    <row r="252" spans="43:44" x14ac:dyDescent="0.25">
      <c r="AQ252"/>
      <c r="AR252"/>
    </row>
    <row r="253" spans="43:44" x14ac:dyDescent="0.25">
      <c r="AQ253"/>
      <c r="AR253"/>
    </row>
    <row r="254" spans="43:44" x14ac:dyDescent="0.25">
      <c r="AQ254"/>
      <c r="AR254"/>
    </row>
    <row r="255" spans="43:44" x14ac:dyDescent="0.25">
      <c r="AQ255"/>
      <c r="AR255"/>
    </row>
    <row r="256" spans="43:44" x14ac:dyDescent="0.25">
      <c r="AQ256"/>
      <c r="AR256"/>
    </row>
    <row r="257" spans="43:44" x14ac:dyDescent="0.25">
      <c r="AQ257"/>
      <c r="AR257"/>
    </row>
    <row r="258" spans="43:44" x14ac:dyDescent="0.25">
      <c r="AQ258"/>
      <c r="AR258"/>
    </row>
    <row r="259" spans="43:44" x14ac:dyDescent="0.25">
      <c r="AQ259"/>
      <c r="AR259"/>
    </row>
    <row r="260" spans="43:44" x14ac:dyDescent="0.25">
      <c r="AQ260"/>
      <c r="AR260"/>
    </row>
    <row r="261" spans="43:44" x14ac:dyDescent="0.25">
      <c r="AQ261"/>
      <c r="AR261"/>
    </row>
    <row r="262" spans="43:44" x14ac:dyDescent="0.25">
      <c r="AQ262"/>
      <c r="AR262"/>
    </row>
    <row r="263" spans="43:44" x14ac:dyDescent="0.25">
      <c r="AQ263"/>
      <c r="AR263"/>
    </row>
    <row r="264" spans="43:44" x14ac:dyDescent="0.25">
      <c r="AQ264"/>
      <c r="AR264"/>
    </row>
    <row r="265" spans="43:44" x14ac:dyDescent="0.25">
      <c r="AQ265"/>
      <c r="AR265"/>
    </row>
    <row r="266" spans="43:44" x14ac:dyDescent="0.25">
      <c r="AQ266"/>
      <c r="AR266"/>
    </row>
    <row r="267" spans="43:44" x14ac:dyDescent="0.25">
      <c r="AQ267"/>
      <c r="AR267"/>
    </row>
    <row r="268" spans="43:44" x14ac:dyDescent="0.25">
      <c r="AQ268"/>
      <c r="AR268"/>
    </row>
    <row r="269" spans="43:44" x14ac:dyDescent="0.25">
      <c r="AQ269"/>
      <c r="AR269"/>
    </row>
    <row r="270" spans="43:44" x14ac:dyDescent="0.25">
      <c r="AQ270"/>
      <c r="AR270"/>
    </row>
    <row r="271" spans="43:44" x14ac:dyDescent="0.25">
      <c r="AQ271"/>
      <c r="AR271"/>
    </row>
    <row r="272" spans="43:44" x14ac:dyDescent="0.25">
      <c r="AQ272"/>
      <c r="AR272"/>
    </row>
    <row r="273" spans="43:44" x14ac:dyDescent="0.25">
      <c r="AQ273"/>
      <c r="AR273"/>
    </row>
    <row r="274" spans="43:44" x14ac:dyDescent="0.25">
      <c r="AQ274"/>
      <c r="AR274"/>
    </row>
    <row r="275" spans="43:44" x14ac:dyDescent="0.25">
      <c r="AQ275"/>
      <c r="AR275"/>
    </row>
    <row r="276" spans="43:44" x14ac:dyDescent="0.25">
      <c r="AQ276"/>
      <c r="AR276"/>
    </row>
    <row r="277" spans="43:44" x14ac:dyDescent="0.25">
      <c r="AQ277"/>
      <c r="AR277"/>
    </row>
    <row r="278" spans="43:44" x14ac:dyDescent="0.25">
      <c r="AQ278"/>
      <c r="AR278"/>
    </row>
    <row r="279" spans="43:44" x14ac:dyDescent="0.25">
      <c r="AQ279"/>
      <c r="AR279"/>
    </row>
    <row r="280" spans="43:44" x14ac:dyDescent="0.25">
      <c r="AQ280"/>
      <c r="AR280"/>
    </row>
    <row r="281" spans="43:44" x14ac:dyDescent="0.25">
      <c r="AQ281"/>
      <c r="AR281"/>
    </row>
    <row r="282" spans="43:44" x14ac:dyDescent="0.25">
      <c r="AQ282"/>
      <c r="AR282"/>
    </row>
    <row r="283" spans="43:44" x14ac:dyDescent="0.25">
      <c r="AQ283"/>
      <c r="AR283"/>
    </row>
    <row r="284" spans="43:44" x14ac:dyDescent="0.25">
      <c r="AQ284"/>
      <c r="AR284"/>
    </row>
    <row r="285" spans="43:44" x14ac:dyDescent="0.25">
      <c r="AQ285"/>
      <c r="AR285"/>
    </row>
    <row r="286" spans="43:44" x14ac:dyDescent="0.25">
      <c r="AQ286"/>
      <c r="AR286"/>
    </row>
    <row r="287" spans="43:44" x14ac:dyDescent="0.25">
      <c r="AQ287"/>
      <c r="AR287"/>
    </row>
    <row r="288" spans="43:44" x14ac:dyDescent="0.25">
      <c r="AQ288"/>
      <c r="AR288"/>
    </row>
    <row r="289" spans="43:44" x14ac:dyDescent="0.25">
      <c r="AQ289"/>
      <c r="AR289"/>
    </row>
    <row r="290" spans="43:44" x14ac:dyDescent="0.25">
      <c r="AQ290"/>
      <c r="AR290"/>
    </row>
    <row r="291" spans="43:44" x14ac:dyDescent="0.25">
      <c r="AQ291"/>
      <c r="AR291"/>
    </row>
    <row r="292" spans="43:44" x14ac:dyDescent="0.25">
      <c r="AQ292"/>
      <c r="AR292"/>
    </row>
    <row r="293" spans="43:44" x14ac:dyDescent="0.25">
      <c r="AQ293"/>
      <c r="AR293"/>
    </row>
    <row r="294" spans="43:44" x14ac:dyDescent="0.25">
      <c r="AQ294"/>
      <c r="AR294"/>
    </row>
    <row r="295" spans="43:44" x14ac:dyDescent="0.25">
      <c r="AQ295"/>
      <c r="AR295"/>
    </row>
    <row r="296" spans="43:44" x14ac:dyDescent="0.25">
      <c r="AQ296"/>
      <c r="AR296"/>
    </row>
    <row r="297" spans="43:44" x14ac:dyDescent="0.25">
      <c r="AQ297"/>
      <c r="AR297"/>
    </row>
    <row r="298" spans="43:44" x14ac:dyDescent="0.25">
      <c r="AQ298"/>
      <c r="AR298"/>
    </row>
    <row r="299" spans="43:44" x14ac:dyDescent="0.25">
      <c r="AQ299"/>
      <c r="AR299"/>
    </row>
    <row r="300" spans="43:44" x14ac:dyDescent="0.25">
      <c r="AQ300"/>
      <c r="AR300"/>
    </row>
    <row r="301" spans="43:44" x14ac:dyDescent="0.25">
      <c r="AQ301"/>
      <c r="AR301"/>
    </row>
    <row r="302" spans="43:44" x14ac:dyDescent="0.25">
      <c r="AQ302"/>
      <c r="AR302"/>
    </row>
    <row r="303" spans="43:44" x14ac:dyDescent="0.25">
      <c r="AQ303"/>
      <c r="AR303"/>
    </row>
    <row r="304" spans="43:44" x14ac:dyDescent="0.25">
      <c r="AQ304"/>
      <c r="AR304"/>
    </row>
    <row r="305" spans="43:44" x14ac:dyDescent="0.25">
      <c r="AQ305"/>
      <c r="AR305"/>
    </row>
    <row r="306" spans="43:44" x14ac:dyDescent="0.25">
      <c r="AQ306"/>
      <c r="AR306"/>
    </row>
    <row r="307" spans="43:44" x14ac:dyDescent="0.25">
      <c r="AQ307"/>
      <c r="AR307"/>
    </row>
    <row r="308" spans="43:44" x14ac:dyDescent="0.25">
      <c r="AQ308"/>
      <c r="AR308"/>
    </row>
    <row r="309" spans="43:44" x14ac:dyDescent="0.25">
      <c r="AQ309"/>
      <c r="AR309"/>
    </row>
    <row r="310" spans="43:44" x14ac:dyDescent="0.25">
      <c r="AQ310"/>
      <c r="AR310"/>
    </row>
    <row r="311" spans="43:44" x14ac:dyDescent="0.25">
      <c r="AQ311"/>
      <c r="AR311"/>
    </row>
    <row r="312" spans="43:44" x14ac:dyDescent="0.25">
      <c r="AQ312"/>
      <c r="AR312"/>
    </row>
    <row r="313" spans="43:44" x14ac:dyDescent="0.25">
      <c r="AQ313"/>
      <c r="AR313"/>
    </row>
    <row r="314" spans="43:44" x14ac:dyDescent="0.25">
      <c r="AQ314"/>
      <c r="AR314"/>
    </row>
    <row r="315" spans="43:44" x14ac:dyDescent="0.25">
      <c r="AQ315"/>
      <c r="AR315"/>
    </row>
    <row r="316" spans="43:44" x14ac:dyDescent="0.25">
      <c r="AQ316"/>
      <c r="AR316"/>
    </row>
    <row r="317" spans="43:44" x14ac:dyDescent="0.25">
      <c r="AQ317"/>
      <c r="AR317"/>
    </row>
    <row r="318" spans="43:44" x14ac:dyDescent="0.25">
      <c r="AQ318"/>
      <c r="AR318"/>
    </row>
    <row r="319" spans="43:44" x14ac:dyDescent="0.25">
      <c r="AQ319"/>
      <c r="AR319"/>
    </row>
    <row r="320" spans="43:44" x14ac:dyDescent="0.25">
      <c r="AQ320"/>
      <c r="AR320"/>
    </row>
    <row r="321" spans="43:44" x14ac:dyDescent="0.25">
      <c r="AQ321"/>
      <c r="AR321"/>
    </row>
    <row r="322" spans="43:44" x14ac:dyDescent="0.25">
      <c r="AQ322"/>
      <c r="AR322"/>
    </row>
    <row r="323" spans="43:44" x14ac:dyDescent="0.25">
      <c r="AQ323"/>
      <c r="AR323"/>
    </row>
    <row r="324" spans="43:44" x14ac:dyDescent="0.25">
      <c r="AQ324"/>
      <c r="AR324"/>
    </row>
    <row r="325" spans="43:44" x14ac:dyDescent="0.25">
      <c r="AQ325"/>
      <c r="AR325"/>
    </row>
    <row r="326" spans="43:44" x14ac:dyDescent="0.25">
      <c r="AQ326"/>
      <c r="AR326"/>
    </row>
    <row r="327" spans="43:44" x14ac:dyDescent="0.25">
      <c r="AQ327"/>
      <c r="AR327"/>
    </row>
    <row r="328" spans="43:44" x14ac:dyDescent="0.25">
      <c r="AQ328"/>
      <c r="AR328"/>
    </row>
    <row r="329" spans="43:44" x14ac:dyDescent="0.25">
      <c r="AQ329"/>
      <c r="AR329"/>
    </row>
    <row r="330" spans="43:44" x14ac:dyDescent="0.25">
      <c r="AQ330"/>
      <c r="AR330"/>
    </row>
    <row r="331" spans="43:44" x14ac:dyDescent="0.25">
      <c r="AQ331"/>
      <c r="AR331"/>
    </row>
    <row r="332" spans="43:44" x14ac:dyDescent="0.25">
      <c r="AQ332"/>
      <c r="AR332"/>
    </row>
    <row r="333" spans="43:44" x14ac:dyDescent="0.25">
      <c r="AQ333"/>
      <c r="AR333"/>
    </row>
    <row r="334" spans="43:44" x14ac:dyDescent="0.25">
      <c r="AQ334"/>
      <c r="AR334"/>
    </row>
    <row r="335" spans="43:44" x14ac:dyDescent="0.25">
      <c r="AQ335"/>
      <c r="AR335"/>
    </row>
    <row r="336" spans="43:44" x14ac:dyDescent="0.25">
      <c r="AQ336"/>
      <c r="AR336"/>
    </row>
    <row r="337" spans="43:44" x14ac:dyDescent="0.25">
      <c r="AQ337"/>
      <c r="AR337"/>
    </row>
    <row r="338" spans="43:44" x14ac:dyDescent="0.25">
      <c r="AQ338"/>
      <c r="AR338"/>
    </row>
    <row r="339" spans="43:44" x14ac:dyDescent="0.25">
      <c r="AQ339"/>
      <c r="AR339"/>
    </row>
    <row r="340" spans="43:44" x14ac:dyDescent="0.25">
      <c r="AQ340"/>
      <c r="AR340"/>
    </row>
    <row r="341" spans="43:44" x14ac:dyDescent="0.25">
      <c r="AQ341"/>
      <c r="AR341"/>
    </row>
    <row r="342" spans="43:44" x14ac:dyDescent="0.25">
      <c r="AQ342"/>
      <c r="AR342"/>
    </row>
    <row r="343" spans="43:44" x14ac:dyDescent="0.25">
      <c r="AQ343"/>
      <c r="AR343"/>
    </row>
    <row r="344" spans="43:44" x14ac:dyDescent="0.25">
      <c r="AQ344"/>
      <c r="AR344"/>
    </row>
    <row r="345" spans="43:44" x14ac:dyDescent="0.25">
      <c r="AQ345"/>
      <c r="AR345"/>
    </row>
    <row r="346" spans="43:44" x14ac:dyDescent="0.25">
      <c r="AQ346"/>
      <c r="AR346"/>
    </row>
    <row r="347" spans="43:44" x14ac:dyDescent="0.25">
      <c r="AQ347"/>
      <c r="AR347"/>
    </row>
    <row r="348" spans="43:44" x14ac:dyDescent="0.25">
      <c r="AQ348"/>
      <c r="AR348"/>
    </row>
    <row r="349" spans="43:44" x14ac:dyDescent="0.25">
      <c r="AQ349"/>
      <c r="AR349"/>
    </row>
    <row r="350" spans="43:44" x14ac:dyDescent="0.25">
      <c r="AQ350"/>
      <c r="AR350"/>
    </row>
    <row r="351" spans="43:44" x14ac:dyDescent="0.25">
      <c r="AQ351"/>
      <c r="AR351"/>
    </row>
    <row r="352" spans="43:44" x14ac:dyDescent="0.25">
      <c r="AQ352"/>
      <c r="AR352"/>
    </row>
    <row r="353" spans="43:44" x14ac:dyDescent="0.25">
      <c r="AQ353"/>
      <c r="AR353"/>
    </row>
    <row r="354" spans="43:44" x14ac:dyDescent="0.25">
      <c r="AQ354"/>
      <c r="AR354"/>
    </row>
    <row r="355" spans="43:44" x14ac:dyDescent="0.25">
      <c r="AQ355"/>
      <c r="AR355"/>
    </row>
    <row r="356" spans="43:44" x14ac:dyDescent="0.25">
      <c r="AQ356"/>
      <c r="AR356"/>
    </row>
    <row r="357" spans="43:44" x14ac:dyDescent="0.25">
      <c r="AQ357"/>
      <c r="AR357"/>
    </row>
    <row r="358" spans="43:44" x14ac:dyDescent="0.25">
      <c r="AQ358"/>
      <c r="AR358"/>
    </row>
    <row r="359" spans="43:44" x14ac:dyDescent="0.25">
      <c r="AQ359"/>
      <c r="AR359"/>
    </row>
    <row r="360" spans="43:44" x14ac:dyDescent="0.25">
      <c r="AQ360"/>
      <c r="AR360"/>
    </row>
    <row r="361" spans="43:44" x14ac:dyDescent="0.25">
      <c r="AQ361"/>
      <c r="AR361"/>
    </row>
    <row r="362" spans="43:44" x14ac:dyDescent="0.25">
      <c r="AQ362"/>
      <c r="AR362"/>
    </row>
    <row r="363" spans="43:44" x14ac:dyDescent="0.25">
      <c r="AQ363"/>
      <c r="AR363"/>
    </row>
    <row r="364" spans="43:44" x14ac:dyDescent="0.25">
      <c r="AQ364"/>
      <c r="AR364"/>
    </row>
    <row r="365" spans="43:44" x14ac:dyDescent="0.25">
      <c r="AQ365"/>
      <c r="AR365"/>
    </row>
    <row r="366" spans="43:44" x14ac:dyDescent="0.25">
      <c r="AQ366"/>
      <c r="AR366"/>
    </row>
    <row r="367" spans="43:44" x14ac:dyDescent="0.25">
      <c r="AQ367"/>
      <c r="AR367"/>
    </row>
    <row r="368" spans="43:44" x14ac:dyDescent="0.25">
      <c r="AQ368"/>
      <c r="AR368"/>
    </row>
    <row r="369" spans="43:44" x14ac:dyDescent="0.25">
      <c r="AQ369"/>
      <c r="AR369"/>
    </row>
    <row r="370" spans="43:44" x14ac:dyDescent="0.25">
      <c r="AQ370"/>
      <c r="AR370"/>
    </row>
    <row r="371" spans="43:44" x14ac:dyDescent="0.25">
      <c r="AQ371"/>
      <c r="AR371"/>
    </row>
    <row r="372" spans="43:44" x14ac:dyDescent="0.25">
      <c r="AQ372"/>
      <c r="AR372"/>
    </row>
    <row r="373" spans="43:44" x14ac:dyDescent="0.25">
      <c r="AQ373"/>
      <c r="AR373"/>
    </row>
    <row r="374" spans="43:44" x14ac:dyDescent="0.25">
      <c r="AQ374"/>
      <c r="AR374"/>
    </row>
    <row r="375" spans="43:44" x14ac:dyDescent="0.25">
      <c r="AQ375"/>
      <c r="AR375"/>
    </row>
    <row r="376" spans="43:44" x14ac:dyDescent="0.25">
      <c r="AQ376"/>
      <c r="AR376"/>
    </row>
    <row r="377" spans="43:44" x14ac:dyDescent="0.25">
      <c r="AQ377"/>
      <c r="AR377"/>
    </row>
    <row r="378" spans="43:44" x14ac:dyDescent="0.25">
      <c r="AQ378"/>
      <c r="AR378"/>
    </row>
    <row r="379" spans="43:44" x14ac:dyDescent="0.25">
      <c r="AQ379"/>
      <c r="AR379"/>
    </row>
    <row r="380" spans="43:44" x14ac:dyDescent="0.25">
      <c r="AQ380"/>
      <c r="AR380"/>
    </row>
    <row r="381" spans="43:44" x14ac:dyDescent="0.25">
      <c r="AQ381"/>
      <c r="AR381"/>
    </row>
    <row r="382" spans="43:44" x14ac:dyDescent="0.25">
      <c r="AQ382"/>
      <c r="AR382"/>
    </row>
    <row r="383" spans="43:44" x14ac:dyDescent="0.25">
      <c r="AQ383"/>
      <c r="AR383"/>
    </row>
    <row r="384" spans="43:44" x14ac:dyDescent="0.25">
      <c r="AQ384"/>
      <c r="AR384"/>
    </row>
    <row r="385" spans="43:44" x14ac:dyDescent="0.25">
      <c r="AQ385"/>
      <c r="AR385"/>
    </row>
    <row r="386" spans="43:44" x14ac:dyDescent="0.25">
      <c r="AQ386"/>
      <c r="AR386"/>
    </row>
    <row r="387" spans="43:44" x14ac:dyDescent="0.25">
      <c r="AQ387"/>
      <c r="AR387"/>
    </row>
    <row r="388" spans="43:44" x14ac:dyDescent="0.25">
      <c r="AQ388"/>
      <c r="AR388"/>
    </row>
    <row r="389" spans="43:44" x14ac:dyDescent="0.25">
      <c r="AQ389"/>
      <c r="AR389"/>
    </row>
    <row r="390" spans="43:44" x14ac:dyDescent="0.25">
      <c r="AQ390"/>
      <c r="AR390"/>
    </row>
    <row r="391" spans="43:44" x14ac:dyDescent="0.25">
      <c r="AQ391"/>
      <c r="AR391"/>
    </row>
    <row r="392" spans="43:44" x14ac:dyDescent="0.25">
      <c r="AQ392"/>
      <c r="AR392"/>
    </row>
    <row r="393" spans="43:44" x14ac:dyDescent="0.25">
      <c r="AQ393"/>
      <c r="AR393"/>
    </row>
    <row r="394" spans="43:44" x14ac:dyDescent="0.25">
      <c r="AQ394"/>
      <c r="AR394"/>
    </row>
    <row r="395" spans="43:44" x14ac:dyDescent="0.25">
      <c r="AQ395"/>
      <c r="AR395"/>
    </row>
    <row r="396" spans="43:44" x14ac:dyDescent="0.25">
      <c r="AQ396"/>
      <c r="AR396"/>
    </row>
    <row r="397" spans="43:44" x14ac:dyDescent="0.25">
      <c r="AQ397"/>
      <c r="AR397"/>
    </row>
    <row r="398" spans="43:44" x14ac:dyDescent="0.25">
      <c r="AQ398"/>
      <c r="AR398"/>
    </row>
    <row r="399" spans="43:44" x14ac:dyDescent="0.25">
      <c r="AQ399"/>
      <c r="AR399"/>
    </row>
    <row r="400" spans="43:44" x14ac:dyDescent="0.25">
      <c r="AQ400"/>
      <c r="AR400"/>
    </row>
    <row r="401" spans="43:44" x14ac:dyDescent="0.25">
      <c r="AQ401"/>
      <c r="AR401"/>
    </row>
    <row r="402" spans="43:44" x14ac:dyDescent="0.25">
      <c r="AQ402"/>
      <c r="AR402"/>
    </row>
    <row r="403" spans="43:44" x14ac:dyDescent="0.25">
      <c r="AQ403"/>
      <c r="AR403"/>
    </row>
    <row r="404" spans="43:44" x14ac:dyDescent="0.25">
      <c r="AQ404"/>
      <c r="AR404"/>
    </row>
    <row r="405" spans="43:44" x14ac:dyDescent="0.25">
      <c r="AQ405"/>
      <c r="AR405"/>
    </row>
    <row r="406" spans="43:44" x14ac:dyDescent="0.25">
      <c r="AQ406"/>
      <c r="AR406"/>
    </row>
    <row r="407" spans="43:44" x14ac:dyDescent="0.25">
      <c r="AQ407"/>
      <c r="AR407"/>
    </row>
    <row r="408" spans="43:44" x14ac:dyDescent="0.25">
      <c r="AQ408"/>
      <c r="AR408"/>
    </row>
    <row r="409" spans="43:44" x14ac:dyDescent="0.25">
      <c r="AQ409"/>
      <c r="AR409"/>
    </row>
    <row r="410" spans="43:44" x14ac:dyDescent="0.25">
      <c r="AQ410"/>
      <c r="AR410"/>
    </row>
    <row r="411" spans="43:44" x14ac:dyDescent="0.25">
      <c r="AQ411"/>
      <c r="AR411"/>
    </row>
    <row r="412" spans="43:44" x14ac:dyDescent="0.25">
      <c r="AQ412"/>
      <c r="AR412"/>
    </row>
    <row r="413" spans="43:44" x14ac:dyDescent="0.25">
      <c r="AQ413"/>
      <c r="AR413"/>
    </row>
    <row r="414" spans="43:44" x14ac:dyDescent="0.25">
      <c r="AQ414"/>
      <c r="AR414"/>
    </row>
    <row r="415" spans="43:44" x14ac:dyDescent="0.25">
      <c r="AQ415"/>
      <c r="AR415"/>
    </row>
    <row r="416" spans="43:44" x14ac:dyDescent="0.25">
      <c r="AQ416"/>
      <c r="AR416"/>
    </row>
    <row r="417" spans="43:44" x14ac:dyDescent="0.25">
      <c r="AQ417"/>
      <c r="AR417"/>
    </row>
    <row r="418" spans="43:44" x14ac:dyDescent="0.25">
      <c r="AQ418"/>
      <c r="AR418"/>
    </row>
    <row r="419" spans="43:44" x14ac:dyDescent="0.25">
      <c r="AQ419"/>
      <c r="AR419"/>
    </row>
    <row r="420" spans="43:44" x14ac:dyDescent="0.25">
      <c r="AQ420"/>
      <c r="AR420"/>
    </row>
    <row r="421" spans="43:44" x14ac:dyDescent="0.25">
      <c r="AQ421"/>
      <c r="AR421"/>
    </row>
    <row r="422" spans="43:44" x14ac:dyDescent="0.25">
      <c r="AQ422"/>
      <c r="AR422"/>
    </row>
    <row r="423" spans="43:44" x14ac:dyDescent="0.25">
      <c r="AQ423"/>
      <c r="AR423"/>
    </row>
    <row r="424" spans="43:44" x14ac:dyDescent="0.25">
      <c r="AQ424"/>
      <c r="AR424"/>
    </row>
    <row r="425" spans="43:44" x14ac:dyDescent="0.25">
      <c r="AQ425"/>
      <c r="AR425"/>
    </row>
    <row r="426" spans="43:44" x14ac:dyDescent="0.25">
      <c r="AQ426"/>
      <c r="AR426"/>
    </row>
    <row r="427" spans="43:44" x14ac:dyDescent="0.25">
      <c r="AQ427"/>
      <c r="AR427"/>
    </row>
    <row r="428" spans="43:44" x14ac:dyDescent="0.25">
      <c r="AQ428"/>
      <c r="AR428"/>
    </row>
    <row r="429" spans="43:44" x14ac:dyDescent="0.25">
      <c r="AQ429"/>
      <c r="AR429"/>
    </row>
    <row r="430" spans="43:44" x14ac:dyDescent="0.25">
      <c r="AQ430"/>
      <c r="AR430"/>
    </row>
    <row r="431" spans="43:44" x14ac:dyDescent="0.25">
      <c r="AQ431"/>
      <c r="AR431"/>
    </row>
    <row r="432" spans="43:44" x14ac:dyDescent="0.25">
      <c r="AQ432"/>
      <c r="AR432"/>
    </row>
    <row r="433" spans="43:44" x14ac:dyDescent="0.25">
      <c r="AQ433"/>
      <c r="AR433"/>
    </row>
    <row r="434" spans="43:44" x14ac:dyDescent="0.25">
      <c r="AQ434"/>
      <c r="AR434"/>
    </row>
    <row r="435" spans="43:44" x14ac:dyDescent="0.25">
      <c r="AQ435"/>
      <c r="AR435"/>
    </row>
    <row r="436" spans="43:44" x14ac:dyDescent="0.25">
      <c r="AQ436"/>
      <c r="AR436"/>
    </row>
    <row r="437" spans="43:44" x14ac:dyDescent="0.25">
      <c r="AQ437"/>
      <c r="AR437"/>
    </row>
    <row r="438" spans="43:44" x14ac:dyDescent="0.25">
      <c r="AQ438"/>
      <c r="AR438"/>
    </row>
    <row r="439" spans="43:44" x14ac:dyDescent="0.25">
      <c r="AQ439"/>
      <c r="AR439"/>
    </row>
    <row r="440" spans="43:44" x14ac:dyDescent="0.25">
      <c r="AQ440"/>
      <c r="AR440"/>
    </row>
    <row r="441" spans="43:44" x14ac:dyDescent="0.25">
      <c r="AQ441"/>
      <c r="AR441"/>
    </row>
    <row r="442" spans="43:44" x14ac:dyDescent="0.25">
      <c r="AQ442"/>
      <c r="AR442"/>
    </row>
    <row r="443" spans="43:44" x14ac:dyDescent="0.25">
      <c r="AQ443"/>
      <c r="AR443"/>
    </row>
    <row r="444" spans="43:44" x14ac:dyDescent="0.25">
      <c r="AQ444"/>
      <c r="AR444"/>
    </row>
    <row r="445" spans="43:44" x14ac:dyDescent="0.25">
      <c r="AQ445"/>
      <c r="AR445"/>
    </row>
    <row r="446" spans="43:44" x14ac:dyDescent="0.25">
      <c r="AQ446"/>
      <c r="AR446"/>
    </row>
    <row r="447" spans="43:44" x14ac:dyDescent="0.25">
      <c r="AQ447"/>
      <c r="AR447"/>
    </row>
    <row r="448" spans="43:44" x14ac:dyDescent="0.25">
      <c r="AQ448"/>
      <c r="AR448"/>
    </row>
    <row r="449" spans="43:44" x14ac:dyDescent="0.25">
      <c r="AQ449"/>
      <c r="AR449"/>
    </row>
    <row r="450" spans="43:44" x14ac:dyDescent="0.25">
      <c r="AQ450"/>
      <c r="AR450"/>
    </row>
    <row r="451" spans="43:44" x14ac:dyDescent="0.25">
      <c r="AQ451"/>
      <c r="AR451"/>
    </row>
    <row r="452" spans="43:44" x14ac:dyDescent="0.25">
      <c r="AQ452"/>
      <c r="AR452"/>
    </row>
    <row r="453" spans="43:44" x14ac:dyDescent="0.25">
      <c r="AQ453"/>
      <c r="AR453"/>
    </row>
    <row r="454" spans="43:44" x14ac:dyDescent="0.25">
      <c r="AQ454"/>
      <c r="AR454"/>
    </row>
    <row r="455" spans="43:44" x14ac:dyDescent="0.25">
      <c r="AQ455"/>
      <c r="AR455"/>
    </row>
    <row r="456" spans="43:44" x14ac:dyDescent="0.25">
      <c r="AQ456"/>
      <c r="AR456"/>
    </row>
    <row r="457" spans="43:44" x14ac:dyDescent="0.25">
      <c r="AQ457"/>
      <c r="AR457"/>
    </row>
    <row r="458" spans="43:44" x14ac:dyDescent="0.25">
      <c r="AQ458"/>
      <c r="AR458"/>
    </row>
    <row r="459" spans="43:44" x14ac:dyDescent="0.25">
      <c r="AQ459"/>
      <c r="AR459"/>
    </row>
    <row r="460" spans="43:44" x14ac:dyDescent="0.25">
      <c r="AQ460"/>
      <c r="AR460"/>
    </row>
    <row r="461" spans="43:44" x14ac:dyDescent="0.25">
      <c r="AQ461"/>
      <c r="AR461"/>
    </row>
    <row r="462" spans="43:44" x14ac:dyDescent="0.25">
      <c r="AQ462"/>
      <c r="AR462"/>
    </row>
    <row r="463" spans="43:44" x14ac:dyDescent="0.25">
      <c r="AQ463"/>
      <c r="AR463"/>
    </row>
    <row r="464" spans="43:44" x14ac:dyDescent="0.25">
      <c r="AQ464"/>
      <c r="AR464"/>
    </row>
    <row r="465" spans="43:44" x14ac:dyDescent="0.25">
      <c r="AQ465"/>
      <c r="AR465"/>
    </row>
    <row r="466" spans="43:44" x14ac:dyDescent="0.25">
      <c r="AQ466"/>
      <c r="AR466"/>
    </row>
    <row r="467" spans="43:44" x14ac:dyDescent="0.25">
      <c r="AQ467"/>
      <c r="AR467"/>
    </row>
    <row r="468" spans="43:44" x14ac:dyDescent="0.25">
      <c r="AQ468"/>
      <c r="AR468"/>
    </row>
    <row r="469" spans="43:44" x14ac:dyDescent="0.25">
      <c r="AQ469"/>
      <c r="AR469"/>
    </row>
    <row r="470" spans="43:44" x14ac:dyDescent="0.25">
      <c r="AQ470"/>
      <c r="AR470"/>
    </row>
    <row r="471" spans="43:44" x14ac:dyDescent="0.25">
      <c r="AQ471"/>
      <c r="AR471"/>
    </row>
    <row r="472" spans="43:44" x14ac:dyDescent="0.25">
      <c r="AQ472"/>
      <c r="AR472"/>
    </row>
    <row r="473" spans="43:44" x14ac:dyDescent="0.25">
      <c r="AQ473"/>
      <c r="AR473"/>
    </row>
    <row r="474" spans="43:44" x14ac:dyDescent="0.25">
      <c r="AQ474"/>
      <c r="AR474"/>
    </row>
    <row r="475" spans="43:44" x14ac:dyDescent="0.25">
      <c r="AQ475"/>
      <c r="AR475"/>
    </row>
    <row r="476" spans="43:44" x14ac:dyDescent="0.25">
      <c r="AQ476"/>
      <c r="AR476"/>
    </row>
    <row r="477" spans="43:44" x14ac:dyDescent="0.25">
      <c r="AQ477"/>
      <c r="AR477"/>
    </row>
    <row r="478" spans="43:44" x14ac:dyDescent="0.25">
      <c r="AQ478"/>
      <c r="AR478"/>
    </row>
    <row r="479" spans="43:44" x14ac:dyDescent="0.25">
      <c r="AQ479"/>
      <c r="AR479"/>
    </row>
    <row r="480" spans="43:44" x14ac:dyDescent="0.25">
      <c r="AQ480"/>
      <c r="AR480"/>
    </row>
    <row r="481" spans="43:44" x14ac:dyDescent="0.25">
      <c r="AQ481"/>
      <c r="AR481"/>
    </row>
    <row r="482" spans="43:44" x14ac:dyDescent="0.25">
      <c r="AQ482"/>
      <c r="AR482"/>
    </row>
    <row r="483" spans="43:44" x14ac:dyDescent="0.25">
      <c r="AQ483"/>
      <c r="AR483"/>
    </row>
    <row r="484" spans="43:44" x14ac:dyDescent="0.25">
      <c r="AQ484"/>
      <c r="AR484"/>
    </row>
    <row r="485" spans="43:44" x14ac:dyDescent="0.25">
      <c r="AQ485"/>
      <c r="AR485"/>
    </row>
    <row r="486" spans="43:44" x14ac:dyDescent="0.25">
      <c r="AQ486"/>
      <c r="AR486"/>
    </row>
    <row r="487" spans="43:44" x14ac:dyDescent="0.25">
      <c r="AQ487"/>
      <c r="AR487"/>
    </row>
    <row r="488" spans="43:44" x14ac:dyDescent="0.25">
      <c r="AQ488"/>
      <c r="AR488"/>
    </row>
    <row r="489" spans="43:44" x14ac:dyDescent="0.25">
      <c r="AQ489"/>
      <c r="AR489"/>
    </row>
    <row r="490" spans="43:44" x14ac:dyDescent="0.25">
      <c r="AQ490"/>
      <c r="AR490"/>
    </row>
    <row r="491" spans="43:44" x14ac:dyDescent="0.25">
      <c r="AQ491"/>
      <c r="AR491"/>
    </row>
    <row r="492" spans="43:44" x14ac:dyDescent="0.25">
      <c r="AQ492"/>
      <c r="AR492"/>
    </row>
    <row r="493" spans="43:44" x14ac:dyDescent="0.25">
      <c r="AQ493"/>
      <c r="AR493"/>
    </row>
    <row r="494" spans="43:44" x14ac:dyDescent="0.25">
      <c r="AQ494"/>
      <c r="AR494"/>
    </row>
    <row r="495" spans="43:44" x14ac:dyDescent="0.25">
      <c r="AQ495"/>
      <c r="AR495"/>
    </row>
    <row r="496" spans="43:44" x14ac:dyDescent="0.25">
      <c r="AQ496"/>
      <c r="AR496"/>
    </row>
    <row r="497" spans="43:44" x14ac:dyDescent="0.25">
      <c r="AQ497"/>
      <c r="AR497"/>
    </row>
    <row r="498" spans="43:44" x14ac:dyDescent="0.25">
      <c r="AQ498"/>
      <c r="AR498"/>
    </row>
    <row r="499" spans="43:44" x14ac:dyDescent="0.25">
      <c r="AQ499"/>
      <c r="AR499"/>
    </row>
    <row r="500" spans="43:44" x14ac:dyDescent="0.25">
      <c r="AQ500"/>
      <c r="AR500"/>
    </row>
    <row r="501" spans="43:44" x14ac:dyDescent="0.25">
      <c r="AQ501"/>
      <c r="AR501"/>
    </row>
    <row r="502" spans="43:44" x14ac:dyDescent="0.25">
      <c r="AQ502"/>
      <c r="AR502"/>
    </row>
    <row r="503" spans="43:44" x14ac:dyDescent="0.25">
      <c r="AQ503"/>
      <c r="AR503"/>
    </row>
    <row r="504" spans="43:44" x14ac:dyDescent="0.25">
      <c r="AQ504"/>
      <c r="AR504"/>
    </row>
    <row r="505" spans="43:44" x14ac:dyDescent="0.25">
      <c r="AQ505"/>
      <c r="AR505"/>
    </row>
    <row r="506" spans="43:44" x14ac:dyDescent="0.25">
      <c r="AQ506"/>
      <c r="AR506"/>
    </row>
    <row r="507" spans="43:44" x14ac:dyDescent="0.25">
      <c r="AQ507"/>
      <c r="AR507"/>
    </row>
    <row r="508" spans="43:44" x14ac:dyDescent="0.25">
      <c r="AQ508"/>
      <c r="AR508"/>
    </row>
    <row r="509" spans="43:44" x14ac:dyDescent="0.25">
      <c r="AQ509"/>
      <c r="AR509"/>
    </row>
    <row r="510" spans="43:44" x14ac:dyDescent="0.25">
      <c r="AQ510"/>
      <c r="AR510"/>
    </row>
    <row r="511" spans="43:44" x14ac:dyDescent="0.25">
      <c r="AQ511"/>
      <c r="AR511"/>
    </row>
    <row r="512" spans="43:44" x14ac:dyDescent="0.25">
      <c r="AQ512"/>
      <c r="AR512"/>
    </row>
    <row r="513" spans="43:44" x14ac:dyDescent="0.25">
      <c r="AQ513"/>
      <c r="AR513"/>
    </row>
    <row r="514" spans="43:44" x14ac:dyDescent="0.25">
      <c r="AQ514"/>
      <c r="AR514"/>
    </row>
    <row r="515" spans="43:44" x14ac:dyDescent="0.25">
      <c r="AQ515"/>
      <c r="AR515"/>
    </row>
    <row r="516" spans="43:44" x14ac:dyDescent="0.25">
      <c r="AQ516"/>
      <c r="AR516"/>
    </row>
    <row r="517" spans="43:44" x14ac:dyDescent="0.25">
      <c r="AQ517"/>
      <c r="AR517"/>
    </row>
    <row r="518" spans="43:44" x14ac:dyDescent="0.25">
      <c r="AQ518"/>
      <c r="AR518"/>
    </row>
    <row r="519" spans="43:44" x14ac:dyDescent="0.25">
      <c r="AQ519"/>
      <c r="AR519"/>
    </row>
    <row r="520" spans="43:44" x14ac:dyDescent="0.25">
      <c r="AQ520"/>
      <c r="AR520"/>
    </row>
    <row r="521" spans="43:44" x14ac:dyDescent="0.25">
      <c r="AQ521"/>
      <c r="AR521"/>
    </row>
    <row r="522" spans="43:44" x14ac:dyDescent="0.25">
      <c r="AQ522"/>
      <c r="AR522"/>
    </row>
    <row r="523" spans="43:44" x14ac:dyDescent="0.25">
      <c r="AQ523"/>
      <c r="AR523"/>
    </row>
    <row r="524" spans="43:44" x14ac:dyDescent="0.25">
      <c r="AQ524"/>
      <c r="AR524"/>
    </row>
    <row r="525" spans="43:44" x14ac:dyDescent="0.25">
      <c r="AQ525"/>
      <c r="AR525"/>
    </row>
    <row r="526" spans="43:44" x14ac:dyDescent="0.25">
      <c r="AQ526"/>
      <c r="AR526"/>
    </row>
    <row r="527" spans="43:44" x14ac:dyDescent="0.25">
      <c r="AQ527"/>
      <c r="AR527"/>
    </row>
    <row r="528" spans="43:44" x14ac:dyDescent="0.25">
      <c r="AQ528"/>
      <c r="AR528"/>
    </row>
    <row r="529" spans="43:44" x14ac:dyDescent="0.25">
      <c r="AQ529"/>
      <c r="AR529"/>
    </row>
    <row r="530" spans="43:44" x14ac:dyDescent="0.25">
      <c r="AQ530"/>
      <c r="AR530"/>
    </row>
    <row r="531" spans="43:44" x14ac:dyDescent="0.25">
      <c r="AQ531"/>
      <c r="AR531"/>
    </row>
    <row r="532" spans="43:44" x14ac:dyDescent="0.25">
      <c r="AQ532"/>
      <c r="AR532"/>
    </row>
    <row r="533" spans="43:44" x14ac:dyDescent="0.25">
      <c r="AQ533"/>
      <c r="AR533"/>
    </row>
    <row r="534" spans="43:44" x14ac:dyDescent="0.25">
      <c r="AQ534"/>
      <c r="AR534"/>
    </row>
    <row r="535" spans="43:44" x14ac:dyDescent="0.25">
      <c r="AQ535"/>
      <c r="AR535"/>
    </row>
    <row r="536" spans="43:44" x14ac:dyDescent="0.25">
      <c r="AQ536"/>
      <c r="AR536"/>
    </row>
    <row r="537" spans="43:44" x14ac:dyDescent="0.25">
      <c r="AQ537"/>
      <c r="AR537"/>
    </row>
    <row r="538" spans="43:44" x14ac:dyDescent="0.25">
      <c r="AQ538"/>
      <c r="AR538"/>
    </row>
    <row r="539" spans="43:44" x14ac:dyDescent="0.25">
      <c r="AQ539"/>
      <c r="AR539"/>
    </row>
    <row r="540" spans="43:44" x14ac:dyDescent="0.25">
      <c r="AQ540"/>
      <c r="AR540"/>
    </row>
    <row r="541" spans="43:44" x14ac:dyDescent="0.25">
      <c r="AQ541"/>
      <c r="AR541"/>
    </row>
    <row r="542" spans="43:44" x14ac:dyDescent="0.25">
      <c r="AQ542"/>
      <c r="AR542"/>
    </row>
    <row r="543" spans="43:44" x14ac:dyDescent="0.25">
      <c r="AQ543"/>
      <c r="AR543"/>
    </row>
    <row r="544" spans="43:44" x14ac:dyDescent="0.25">
      <c r="AQ544"/>
      <c r="AR544"/>
    </row>
    <row r="545" spans="43:44" x14ac:dyDescent="0.25">
      <c r="AQ545"/>
      <c r="AR545"/>
    </row>
    <row r="546" spans="43:44" x14ac:dyDescent="0.25">
      <c r="AQ546"/>
      <c r="AR546"/>
    </row>
    <row r="547" spans="43:44" x14ac:dyDescent="0.25">
      <c r="AQ547"/>
      <c r="AR547"/>
    </row>
    <row r="548" spans="43:44" x14ac:dyDescent="0.25">
      <c r="AQ548"/>
      <c r="AR548"/>
    </row>
    <row r="549" spans="43:44" x14ac:dyDescent="0.25">
      <c r="AQ549"/>
      <c r="AR549"/>
    </row>
    <row r="550" spans="43:44" x14ac:dyDescent="0.25">
      <c r="AQ550"/>
      <c r="AR550"/>
    </row>
    <row r="551" spans="43:44" x14ac:dyDescent="0.25">
      <c r="AQ551"/>
      <c r="AR551"/>
    </row>
    <row r="552" spans="43:44" x14ac:dyDescent="0.25">
      <c r="AQ552"/>
      <c r="AR552"/>
    </row>
    <row r="553" spans="43:44" x14ac:dyDescent="0.25">
      <c r="AQ553"/>
      <c r="AR553"/>
    </row>
    <row r="554" spans="43:44" x14ac:dyDescent="0.25">
      <c r="AQ554"/>
      <c r="AR554"/>
    </row>
    <row r="555" spans="43:44" x14ac:dyDescent="0.25">
      <c r="AQ555"/>
      <c r="AR555"/>
    </row>
    <row r="556" spans="43:44" x14ac:dyDescent="0.25">
      <c r="AQ556"/>
      <c r="AR556"/>
    </row>
    <row r="557" spans="43:44" x14ac:dyDescent="0.25">
      <c r="AQ557"/>
      <c r="AR557"/>
    </row>
    <row r="558" spans="43:44" x14ac:dyDescent="0.25">
      <c r="AQ558"/>
      <c r="AR558"/>
    </row>
    <row r="559" spans="43:44" x14ac:dyDescent="0.25">
      <c r="AQ559"/>
      <c r="AR559"/>
    </row>
    <row r="560" spans="43:44" x14ac:dyDescent="0.25">
      <c r="AQ560"/>
      <c r="AR560"/>
    </row>
    <row r="561" spans="43:44" x14ac:dyDescent="0.25">
      <c r="AQ561"/>
      <c r="AR561"/>
    </row>
    <row r="562" spans="43:44" x14ac:dyDescent="0.25">
      <c r="AQ562"/>
      <c r="AR562"/>
    </row>
    <row r="563" spans="43:44" x14ac:dyDescent="0.25">
      <c r="AQ563"/>
      <c r="AR563"/>
    </row>
    <row r="564" spans="43:44" x14ac:dyDescent="0.25">
      <c r="AQ564"/>
      <c r="AR564"/>
    </row>
    <row r="565" spans="43:44" x14ac:dyDescent="0.25">
      <c r="AQ565"/>
      <c r="AR565"/>
    </row>
    <row r="566" spans="43:44" x14ac:dyDescent="0.25">
      <c r="AQ566"/>
      <c r="AR566"/>
    </row>
    <row r="567" spans="43:44" x14ac:dyDescent="0.25">
      <c r="AQ567"/>
      <c r="AR567"/>
    </row>
    <row r="568" spans="43:44" x14ac:dyDescent="0.25">
      <c r="AQ568"/>
      <c r="AR568"/>
    </row>
    <row r="569" spans="43:44" x14ac:dyDescent="0.25">
      <c r="AQ569"/>
      <c r="AR569"/>
    </row>
    <row r="570" spans="43:44" x14ac:dyDescent="0.25">
      <c r="AQ570"/>
      <c r="AR570"/>
    </row>
    <row r="571" spans="43:44" x14ac:dyDescent="0.25">
      <c r="AQ571"/>
      <c r="AR571"/>
    </row>
    <row r="572" spans="43:44" x14ac:dyDescent="0.25">
      <c r="AQ572"/>
      <c r="AR572"/>
    </row>
    <row r="573" spans="43:44" x14ac:dyDescent="0.25">
      <c r="AQ573"/>
      <c r="AR573"/>
    </row>
    <row r="574" spans="43:44" x14ac:dyDescent="0.25">
      <c r="AQ574"/>
      <c r="AR574"/>
    </row>
    <row r="575" spans="43:44" x14ac:dyDescent="0.25">
      <c r="AQ575"/>
      <c r="AR575"/>
    </row>
    <row r="576" spans="43:44" x14ac:dyDescent="0.25">
      <c r="AQ576"/>
      <c r="AR576"/>
    </row>
    <row r="577" spans="43:44" x14ac:dyDescent="0.25">
      <c r="AQ577"/>
      <c r="AR577"/>
    </row>
    <row r="578" spans="43:44" x14ac:dyDescent="0.25">
      <c r="AQ578"/>
      <c r="AR578"/>
    </row>
    <row r="579" spans="43:44" x14ac:dyDescent="0.25">
      <c r="AQ579"/>
      <c r="AR579"/>
    </row>
    <row r="580" spans="43:44" x14ac:dyDescent="0.25">
      <c r="AQ580"/>
      <c r="AR580"/>
    </row>
    <row r="581" spans="43:44" x14ac:dyDescent="0.25">
      <c r="AQ581"/>
      <c r="AR581"/>
    </row>
    <row r="582" spans="43:44" x14ac:dyDescent="0.25">
      <c r="AQ582"/>
      <c r="AR582"/>
    </row>
    <row r="583" spans="43:44" x14ac:dyDescent="0.25">
      <c r="AQ583"/>
      <c r="AR583"/>
    </row>
    <row r="584" spans="43:44" x14ac:dyDescent="0.25">
      <c r="AQ584"/>
      <c r="AR584"/>
    </row>
    <row r="585" spans="43:44" x14ac:dyDescent="0.25">
      <c r="AQ585"/>
      <c r="AR585"/>
    </row>
    <row r="586" spans="43:44" x14ac:dyDescent="0.25">
      <c r="AQ586"/>
      <c r="AR586"/>
    </row>
    <row r="587" spans="43:44" x14ac:dyDescent="0.25">
      <c r="AQ587"/>
      <c r="AR587"/>
    </row>
    <row r="588" spans="43:44" x14ac:dyDescent="0.25">
      <c r="AQ588"/>
      <c r="AR588"/>
    </row>
    <row r="589" spans="43:44" x14ac:dyDescent="0.25">
      <c r="AQ589"/>
      <c r="AR589"/>
    </row>
    <row r="590" spans="43:44" x14ac:dyDescent="0.25">
      <c r="AQ590"/>
      <c r="AR590"/>
    </row>
    <row r="591" spans="43:44" x14ac:dyDescent="0.25">
      <c r="AQ591"/>
      <c r="AR591"/>
    </row>
    <row r="592" spans="43:44" x14ac:dyDescent="0.25">
      <c r="AQ592"/>
      <c r="AR592"/>
    </row>
    <row r="593" spans="43:44" x14ac:dyDescent="0.25">
      <c r="AQ593"/>
      <c r="AR593"/>
    </row>
    <row r="594" spans="43:44" x14ac:dyDescent="0.25">
      <c r="AQ594"/>
      <c r="AR594"/>
    </row>
    <row r="595" spans="43:44" x14ac:dyDescent="0.25">
      <c r="AQ595"/>
      <c r="AR595"/>
    </row>
    <row r="596" spans="43:44" x14ac:dyDescent="0.25">
      <c r="AQ596"/>
      <c r="AR596"/>
    </row>
    <row r="597" spans="43:44" x14ac:dyDescent="0.25">
      <c r="AQ597"/>
      <c r="AR597"/>
    </row>
    <row r="598" spans="43:44" x14ac:dyDescent="0.25">
      <c r="AQ598"/>
      <c r="AR598"/>
    </row>
    <row r="599" spans="43:44" x14ac:dyDescent="0.25">
      <c r="AQ599"/>
      <c r="AR599"/>
    </row>
    <row r="600" spans="43:44" x14ac:dyDescent="0.25">
      <c r="AQ600"/>
      <c r="AR600"/>
    </row>
    <row r="601" spans="43:44" x14ac:dyDescent="0.25">
      <c r="AQ601"/>
      <c r="AR601"/>
    </row>
    <row r="602" spans="43:44" x14ac:dyDescent="0.25">
      <c r="AQ602"/>
      <c r="AR602"/>
    </row>
    <row r="603" spans="43:44" x14ac:dyDescent="0.25">
      <c r="AQ603"/>
      <c r="AR603"/>
    </row>
    <row r="604" spans="43:44" x14ac:dyDescent="0.25">
      <c r="AQ604"/>
      <c r="AR604"/>
    </row>
    <row r="605" spans="43:44" x14ac:dyDescent="0.25">
      <c r="AQ605"/>
      <c r="AR605"/>
    </row>
    <row r="606" spans="43:44" x14ac:dyDescent="0.25">
      <c r="AQ606"/>
      <c r="AR606"/>
    </row>
    <row r="607" spans="43:44" x14ac:dyDescent="0.25">
      <c r="AQ607"/>
      <c r="AR607"/>
    </row>
    <row r="608" spans="43:44" x14ac:dyDescent="0.25">
      <c r="AQ608"/>
      <c r="AR608"/>
    </row>
    <row r="609" spans="43:44" x14ac:dyDescent="0.25">
      <c r="AQ609"/>
      <c r="AR609"/>
    </row>
    <row r="610" spans="43:44" x14ac:dyDescent="0.25">
      <c r="AQ610"/>
      <c r="AR610"/>
    </row>
    <row r="611" spans="43:44" x14ac:dyDescent="0.25">
      <c r="AQ611"/>
      <c r="AR611"/>
    </row>
    <row r="612" spans="43:44" x14ac:dyDescent="0.25">
      <c r="AQ612"/>
      <c r="AR612"/>
    </row>
    <row r="613" spans="43:44" x14ac:dyDescent="0.25">
      <c r="AQ613"/>
      <c r="AR613"/>
    </row>
    <row r="614" spans="43:44" x14ac:dyDescent="0.25">
      <c r="AQ614"/>
      <c r="AR614"/>
    </row>
    <row r="615" spans="43:44" x14ac:dyDescent="0.25">
      <c r="AQ615"/>
      <c r="AR615"/>
    </row>
    <row r="616" spans="43:44" x14ac:dyDescent="0.25">
      <c r="AQ616"/>
      <c r="AR616"/>
    </row>
    <row r="617" spans="43:44" x14ac:dyDescent="0.25">
      <c r="AQ617"/>
      <c r="AR617"/>
    </row>
    <row r="618" spans="43:44" x14ac:dyDescent="0.25">
      <c r="AQ618"/>
      <c r="AR618"/>
    </row>
    <row r="619" spans="43:44" x14ac:dyDescent="0.25">
      <c r="AQ619"/>
      <c r="AR619"/>
    </row>
    <row r="620" spans="43:44" x14ac:dyDescent="0.25">
      <c r="AQ620"/>
      <c r="AR620"/>
    </row>
    <row r="621" spans="43:44" x14ac:dyDescent="0.25">
      <c r="AQ621"/>
      <c r="AR621"/>
    </row>
    <row r="622" spans="43:44" x14ac:dyDescent="0.25">
      <c r="AQ622"/>
      <c r="AR622"/>
    </row>
    <row r="623" spans="43:44" x14ac:dyDescent="0.25">
      <c r="AQ623"/>
      <c r="AR623"/>
    </row>
    <row r="624" spans="43:44" x14ac:dyDescent="0.25">
      <c r="AQ624"/>
      <c r="AR624"/>
    </row>
    <row r="625" spans="43:44" x14ac:dyDescent="0.25">
      <c r="AQ625"/>
      <c r="AR625"/>
    </row>
    <row r="626" spans="43:44" x14ac:dyDescent="0.25">
      <c r="AQ626"/>
      <c r="AR626"/>
    </row>
    <row r="627" spans="43:44" x14ac:dyDescent="0.25">
      <c r="AQ627"/>
      <c r="AR627"/>
    </row>
    <row r="628" spans="43:44" x14ac:dyDescent="0.25">
      <c r="AQ628"/>
      <c r="AR628"/>
    </row>
    <row r="629" spans="43:44" x14ac:dyDescent="0.25">
      <c r="AQ629"/>
      <c r="AR629"/>
    </row>
    <row r="630" spans="43:44" x14ac:dyDescent="0.25">
      <c r="AQ630"/>
      <c r="AR630"/>
    </row>
    <row r="631" spans="43:44" x14ac:dyDescent="0.25">
      <c r="AQ631"/>
      <c r="AR631"/>
    </row>
    <row r="632" spans="43:44" x14ac:dyDescent="0.25">
      <c r="AQ632"/>
      <c r="AR632"/>
    </row>
    <row r="633" spans="43:44" x14ac:dyDescent="0.25">
      <c r="AQ633"/>
      <c r="AR633"/>
    </row>
    <row r="634" spans="43:44" x14ac:dyDescent="0.25">
      <c r="AQ634"/>
      <c r="AR634"/>
    </row>
    <row r="635" spans="43:44" x14ac:dyDescent="0.25">
      <c r="AQ635"/>
      <c r="AR635"/>
    </row>
    <row r="636" spans="43:44" x14ac:dyDescent="0.25">
      <c r="AQ636"/>
      <c r="AR636"/>
    </row>
    <row r="637" spans="43:44" x14ac:dyDescent="0.25">
      <c r="AQ637"/>
      <c r="AR637"/>
    </row>
    <row r="638" spans="43:44" x14ac:dyDescent="0.25">
      <c r="AQ638"/>
      <c r="AR638"/>
    </row>
    <row r="639" spans="43:44" x14ac:dyDescent="0.25">
      <c r="AQ639"/>
      <c r="AR639"/>
    </row>
    <row r="640" spans="43:44" x14ac:dyDescent="0.25">
      <c r="AQ640"/>
      <c r="AR640"/>
    </row>
    <row r="641" spans="43:44" x14ac:dyDescent="0.25">
      <c r="AQ641"/>
      <c r="AR641"/>
    </row>
    <row r="642" spans="43:44" x14ac:dyDescent="0.25">
      <c r="AQ642"/>
      <c r="AR642"/>
    </row>
    <row r="643" spans="43:44" x14ac:dyDescent="0.25">
      <c r="AQ643"/>
      <c r="AR643"/>
    </row>
    <row r="644" spans="43:44" x14ac:dyDescent="0.25">
      <c r="AQ644"/>
      <c r="AR644"/>
    </row>
    <row r="645" spans="43:44" x14ac:dyDescent="0.25">
      <c r="AQ645"/>
      <c r="AR645"/>
    </row>
    <row r="646" spans="43:44" x14ac:dyDescent="0.25">
      <c r="AQ646"/>
      <c r="AR646"/>
    </row>
    <row r="647" spans="43:44" x14ac:dyDescent="0.25">
      <c r="AQ647"/>
      <c r="AR647"/>
    </row>
    <row r="648" spans="43:44" x14ac:dyDescent="0.25">
      <c r="AQ648"/>
      <c r="AR648"/>
    </row>
    <row r="649" spans="43:44" x14ac:dyDescent="0.25">
      <c r="AQ649"/>
      <c r="AR649"/>
    </row>
    <row r="650" spans="43:44" x14ac:dyDescent="0.25">
      <c r="AQ650"/>
      <c r="AR650"/>
    </row>
    <row r="651" spans="43:44" x14ac:dyDescent="0.25">
      <c r="AQ651"/>
      <c r="AR651"/>
    </row>
    <row r="652" spans="43:44" x14ac:dyDescent="0.25">
      <c r="AQ652"/>
      <c r="AR652"/>
    </row>
    <row r="653" spans="43:44" x14ac:dyDescent="0.25">
      <c r="AQ653"/>
      <c r="AR653"/>
    </row>
    <row r="654" spans="43:44" x14ac:dyDescent="0.25">
      <c r="AQ654"/>
      <c r="AR654"/>
    </row>
    <row r="655" spans="43:44" x14ac:dyDescent="0.25">
      <c r="AQ655"/>
      <c r="AR655"/>
    </row>
    <row r="656" spans="43:44" x14ac:dyDescent="0.25">
      <c r="AQ656"/>
      <c r="AR656"/>
    </row>
    <row r="657" spans="43:44" x14ac:dyDescent="0.25">
      <c r="AQ657"/>
      <c r="AR657"/>
    </row>
    <row r="658" spans="43:44" x14ac:dyDescent="0.25">
      <c r="AQ658"/>
      <c r="AR658"/>
    </row>
    <row r="659" spans="43:44" x14ac:dyDescent="0.25">
      <c r="AQ659"/>
      <c r="AR659"/>
    </row>
    <row r="660" spans="43:44" x14ac:dyDescent="0.25">
      <c r="AQ660"/>
      <c r="AR660"/>
    </row>
    <row r="661" spans="43:44" x14ac:dyDescent="0.25">
      <c r="AQ661"/>
      <c r="AR661"/>
    </row>
    <row r="662" spans="43:44" x14ac:dyDescent="0.25">
      <c r="AQ662"/>
      <c r="AR662"/>
    </row>
    <row r="663" spans="43:44" x14ac:dyDescent="0.25">
      <c r="AQ663"/>
      <c r="AR663"/>
    </row>
    <row r="664" spans="43:44" x14ac:dyDescent="0.25">
      <c r="AQ664"/>
      <c r="AR664"/>
    </row>
    <row r="665" spans="43:44" x14ac:dyDescent="0.25">
      <c r="AQ665"/>
      <c r="AR665"/>
    </row>
    <row r="666" spans="43:44" x14ac:dyDescent="0.25">
      <c r="AQ666"/>
      <c r="AR666"/>
    </row>
    <row r="667" spans="43:44" x14ac:dyDescent="0.25">
      <c r="AQ667"/>
      <c r="AR667"/>
    </row>
    <row r="668" spans="43:44" x14ac:dyDescent="0.25">
      <c r="AQ668"/>
      <c r="AR668"/>
    </row>
    <row r="669" spans="43:44" x14ac:dyDescent="0.25">
      <c r="AQ669"/>
      <c r="AR669"/>
    </row>
    <row r="670" spans="43:44" x14ac:dyDescent="0.25">
      <c r="AQ670"/>
      <c r="AR670"/>
    </row>
    <row r="671" spans="43:44" x14ac:dyDescent="0.25">
      <c r="AQ671"/>
      <c r="AR671"/>
    </row>
    <row r="672" spans="43:44" x14ac:dyDescent="0.25">
      <c r="AQ672"/>
      <c r="AR672"/>
    </row>
    <row r="673" spans="43:44" x14ac:dyDescent="0.25">
      <c r="AQ673"/>
      <c r="AR673"/>
    </row>
    <row r="674" spans="43:44" x14ac:dyDescent="0.25">
      <c r="AQ674"/>
      <c r="AR674"/>
    </row>
    <row r="675" spans="43:44" x14ac:dyDescent="0.25">
      <c r="AQ675"/>
      <c r="AR675"/>
    </row>
    <row r="676" spans="43:44" x14ac:dyDescent="0.25">
      <c r="AQ676"/>
      <c r="AR676"/>
    </row>
    <row r="677" spans="43:44" x14ac:dyDescent="0.25">
      <c r="AQ677"/>
      <c r="AR677"/>
    </row>
    <row r="678" spans="43:44" x14ac:dyDescent="0.25">
      <c r="AQ678"/>
      <c r="AR678"/>
    </row>
    <row r="679" spans="43:44" x14ac:dyDescent="0.25">
      <c r="AQ679"/>
      <c r="AR679"/>
    </row>
    <row r="680" spans="43:44" x14ac:dyDescent="0.25">
      <c r="AQ680"/>
      <c r="AR680"/>
    </row>
    <row r="681" spans="43:44" x14ac:dyDescent="0.25">
      <c r="AQ681"/>
      <c r="AR681"/>
    </row>
    <row r="682" spans="43:44" x14ac:dyDescent="0.25">
      <c r="AQ682"/>
      <c r="AR682"/>
    </row>
    <row r="683" spans="43:44" x14ac:dyDescent="0.25">
      <c r="AQ683"/>
      <c r="AR683"/>
    </row>
    <row r="684" spans="43:44" x14ac:dyDescent="0.25">
      <c r="AQ684"/>
      <c r="AR684"/>
    </row>
    <row r="685" spans="43:44" x14ac:dyDescent="0.25">
      <c r="AQ685"/>
      <c r="AR685"/>
    </row>
    <row r="686" spans="43:44" x14ac:dyDescent="0.25">
      <c r="AQ686"/>
      <c r="AR686"/>
    </row>
    <row r="687" spans="43:44" x14ac:dyDescent="0.25">
      <c r="AQ687"/>
      <c r="AR687"/>
    </row>
    <row r="688" spans="43:44" x14ac:dyDescent="0.25">
      <c r="AQ688"/>
      <c r="AR688"/>
    </row>
    <row r="689" spans="43:44" x14ac:dyDescent="0.25">
      <c r="AQ689"/>
      <c r="AR689"/>
    </row>
    <row r="690" spans="43:44" x14ac:dyDescent="0.25">
      <c r="AQ690"/>
      <c r="AR690"/>
    </row>
    <row r="691" spans="43:44" x14ac:dyDescent="0.25">
      <c r="AQ691"/>
      <c r="AR691"/>
    </row>
    <row r="692" spans="43:44" x14ac:dyDescent="0.25">
      <c r="AQ692"/>
      <c r="AR692"/>
    </row>
    <row r="693" spans="43:44" x14ac:dyDescent="0.25">
      <c r="AQ693"/>
      <c r="AR693"/>
    </row>
    <row r="694" spans="43:44" x14ac:dyDescent="0.25">
      <c r="AQ694"/>
      <c r="AR694"/>
    </row>
    <row r="695" spans="43:44" x14ac:dyDescent="0.25">
      <c r="AQ695"/>
      <c r="AR695"/>
    </row>
    <row r="696" spans="43:44" x14ac:dyDescent="0.25">
      <c r="AQ696"/>
      <c r="AR696"/>
    </row>
    <row r="697" spans="43:44" x14ac:dyDescent="0.25">
      <c r="AQ697"/>
      <c r="AR697"/>
    </row>
    <row r="698" spans="43:44" x14ac:dyDescent="0.25">
      <c r="AQ698"/>
      <c r="AR698"/>
    </row>
    <row r="699" spans="43:44" x14ac:dyDescent="0.25">
      <c r="AQ699"/>
      <c r="AR699"/>
    </row>
    <row r="700" spans="43:44" x14ac:dyDescent="0.25">
      <c r="AQ700"/>
      <c r="AR700"/>
    </row>
    <row r="701" spans="43:44" x14ac:dyDescent="0.25">
      <c r="AQ701"/>
      <c r="AR701"/>
    </row>
    <row r="702" spans="43:44" x14ac:dyDescent="0.25">
      <c r="AQ702"/>
      <c r="AR702"/>
    </row>
    <row r="703" spans="43:44" x14ac:dyDescent="0.25">
      <c r="AQ703"/>
      <c r="AR703"/>
    </row>
    <row r="704" spans="43:44" x14ac:dyDescent="0.25">
      <c r="AQ704"/>
      <c r="AR704"/>
    </row>
    <row r="705" spans="43:44" x14ac:dyDescent="0.25">
      <c r="AQ705"/>
      <c r="AR705"/>
    </row>
    <row r="706" spans="43:44" x14ac:dyDescent="0.25">
      <c r="AQ706"/>
      <c r="AR706"/>
    </row>
    <row r="707" spans="43:44" x14ac:dyDescent="0.25">
      <c r="AQ707"/>
      <c r="AR707"/>
    </row>
    <row r="708" spans="43:44" x14ac:dyDescent="0.25">
      <c r="AQ708"/>
      <c r="AR708"/>
    </row>
    <row r="709" spans="43:44" x14ac:dyDescent="0.25">
      <c r="AQ709"/>
      <c r="AR709"/>
    </row>
    <row r="710" spans="43:44" x14ac:dyDescent="0.25">
      <c r="AQ710"/>
      <c r="AR710"/>
    </row>
    <row r="711" spans="43:44" x14ac:dyDescent="0.25">
      <c r="AQ711"/>
      <c r="AR711"/>
    </row>
    <row r="712" spans="43:44" x14ac:dyDescent="0.25">
      <c r="AQ712"/>
      <c r="AR712"/>
    </row>
    <row r="713" spans="43:44" x14ac:dyDescent="0.25">
      <c r="AQ713"/>
      <c r="AR713"/>
    </row>
    <row r="714" spans="43:44" x14ac:dyDescent="0.25">
      <c r="AQ714"/>
      <c r="AR714"/>
    </row>
    <row r="715" spans="43:44" x14ac:dyDescent="0.25">
      <c r="AQ715"/>
      <c r="AR715"/>
    </row>
    <row r="716" spans="43:44" x14ac:dyDescent="0.25">
      <c r="AQ716"/>
      <c r="AR716"/>
    </row>
    <row r="717" spans="43:44" x14ac:dyDescent="0.25">
      <c r="AQ717"/>
      <c r="AR717"/>
    </row>
    <row r="718" spans="43:44" x14ac:dyDescent="0.25">
      <c r="AQ718"/>
      <c r="AR718"/>
    </row>
    <row r="719" spans="43:44" x14ac:dyDescent="0.25">
      <c r="AQ719"/>
      <c r="AR719"/>
    </row>
    <row r="720" spans="43:44" x14ac:dyDescent="0.25">
      <c r="AQ720"/>
      <c r="AR720"/>
    </row>
    <row r="721" spans="43:44" x14ac:dyDescent="0.25">
      <c r="AQ721"/>
      <c r="AR721"/>
    </row>
    <row r="722" spans="43:44" x14ac:dyDescent="0.25">
      <c r="AQ722"/>
      <c r="AR722"/>
    </row>
    <row r="723" spans="43:44" x14ac:dyDescent="0.25">
      <c r="AQ723"/>
      <c r="AR723"/>
    </row>
    <row r="724" spans="43:44" x14ac:dyDescent="0.25">
      <c r="AQ724"/>
      <c r="AR724"/>
    </row>
    <row r="725" spans="43:44" x14ac:dyDescent="0.25">
      <c r="AQ725"/>
      <c r="AR725"/>
    </row>
    <row r="726" spans="43:44" x14ac:dyDescent="0.25">
      <c r="AQ726"/>
      <c r="AR726"/>
    </row>
    <row r="727" spans="43:44" x14ac:dyDescent="0.25">
      <c r="AQ727"/>
      <c r="AR727"/>
    </row>
    <row r="728" spans="43:44" x14ac:dyDescent="0.25">
      <c r="AQ728"/>
      <c r="AR728"/>
    </row>
    <row r="729" spans="43:44" x14ac:dyDescent="0.25">
      <c r="AQ729"/>
      <c r="AR729"/>
    </row>
    <row r="730" spans="43:44" x14ac:dyDescent="0.25">
      <c r="AQ730"/>
      <c r="AR730"/>
    </row>
    <row r="731" spans="43:44" x14ac:dyDescent="0.25">
      <c r="AQ731"/>
      <c r="AR731"/>
    </row>
    <row r="732" spans="43:44" x14ac:dyDescent="0.25">
      <c r="AQ732"/>
      <c r="AR732"/>
    </row>
    <row r="733" spans="43:44" x14ac:dyDescent="0.25">
      <c r="AQ733"/>
      <c r="AR733"/>
    </row>
    <row r="734" spans="43:44" x14ac:dyDescent="0.25">
      <c r="AQ734"/>
      <c r="AR734"/>
    </row>
    <row r="735" spans="43:44" x14ac:dyDescent="0.25">
      <c r="AQ735"/>
      <c r="AR735"/>
    </row>
    <row r="736" spans="43:44" x14ac:dyDescent="0.25">
      <c r="AQ736"/>
      <c r="AR736"/>
    </row>
    <row r="737" spans="43:44" x14ac:dyDescent="0.25">
      <c r="AQ737"/>
      <c r="AR737"/>
    </row>
    <row r="738" spans="43:44" x14ac:dyDescent="0.25">
      <c r="AQ738"/>
      <c r="AR738"/>
    </row>
    <row r="739" spans="43:44" x14ac:dyDescent="0.25">
      <c r="AQ739"/>
      <c r="AR739"/>
    </row>
    <row r="740" spans="43:44" x14ac:dyDescent="0.25">
      <c r="AQ740"/>
      <c r="AR740"/>
    </row>
    <row r="741" spans="43:44" x14ac:dyDescent="0.25">
      <c r="AQ741"/>
      <c r="AR741"/>
    </row>
    <row r="742" spans="43:44" x14ac:dyDescent="0.25">
      <c r="AQ742"/>
      <c r="AR742"/>
    </row>
    <row r="743" spans="43:44" x14ac:dyDescent="0.25">
      <c r="AQ743"/>
      <c r="AR743"/>
    </row>
    <row r="744" spans="43:44" x14ac:dyDescent="0.25">
      <c r="AQ744"/>
      <c r="AR744"/>
    </row>
    <row r="745" spans="43:44" x14ac:dyDescent="0.25">
      <c r="AQ745"/>
      <c r="AR745"/>
    </row>
    <row r="746" spans="43:44" x14ac:dyDescent="0.25">
      <c r="AQ746"/>
      <c r="AR746"/>
    </row>
    <row r="747" spans="43:44" x14ac:dyDescent="0.25">
      <c r="AQ747"/>
      <c r="AR747"/>
    </row>
    <row r="748" spans="43:44" x14ac:dyDescent="0.25">
      <c r="AQ748"/>
      <c r="AR748"/>
    </row>
    <row r="749" spans="43:44" x14ac:dyDescent="0.25">
      <c r="AQ749"/>
      <c r="AR749"/>
    </row>
    <row r="750" spans="43:44" x14ac:dyDescent="0.25">
      <c r="AQ750"/>
      <c r="AR750"/>
    </row>
    <row r="751" spans="43:44" x14ac:dyDescent="0.25">
      <c r="AQ751"/>
      <c r="AR751"/>
    </row>
    <row r="752" spans="43:44" x14ac:dyDescent="0.25">
      <c r="AQ752"/>
      <c r="AR752"/>
    </row>
    <row r="753" spans="43:44" x14ac:dyDescent="0.25">
      <c r="AQ753"/>
      <c r="AR753"/>
    </row>
    <row r="754" spans="43:44" x14ac:dyDescent="0.25">
      <c r="AQ754"/>
      <c r="AR754"/>
    </row>
    <row r="755" spans="43:44" x14ac:dyDescent="0.25">
      <c r="AQ755"/>
      <c r="AR755"/>
    </row>
    <row r="756" spans="43:44" x14ac:dyDescent="0.25">
      <c r="AQ756"/>
      <c r="AR756"/>
    </row>
    <row r="757" spans="43:44" x14ac:dyDescent="0.25">
      <c r="AQ757"/>
      <c r="AR757"/>
    </row>
    <row r="758" spans="43:44" x14ac:dyDescent="0.25">
      <c r="AQ758"/>
      <c r="AR758"/>
    </row>
    <row r="759" spans="43:44" x14ac:dyDescent="0.25">
      <c r="AQ759"/>
      <c r="AR759"/>
    </row>
    <row r="760" spans="43:44" x14ac:dyDescent="0.25">
      <c r="AQ760"/>
      <c r="AR760"/>
    </row>
    <row r="761" spans="43:44" x14ac:dyDescent="0.25">
      <c r="AQ761"/>
      <c r="AR761"/>
    </row>
    <row r="762" spans="43:44" x14ac:dyDescent="0.25">
      <c r="AQ762"/>
      <c r="AR762"/>
    </row>
    <row r="763" spans="43:44" x14ac:dyDescent="0.25">
      <c r="AQ763"/>
      <c r="AR763"/>
    </row>
    <row r="764" spans="43:44" x14ac:dyDescent="0.25">
      <c r="AQ764"/>
      <c r="AR764"/>
    </row>
    <row r="765" spans="43:44" x14ac:dyDescent="0.25">
      <c r="AQ765"/>
      <c r="AR765"/>
    </row>
    <row r="766" spans="43:44" x14ac:dyDescent="0.25">
      <c r="AQ766"/>
      <c r="AR766"/>
    </row>
    <row r="767" spans="43:44" x14ac:dyDescent="0.25">
      <c r="AQ767"/>
      <c r="AR767"/>
    </row>
    <row r="768" spans="43:44" x14ac:dyDescent="0.25">
      <c r="AQ768"/>
      <c r="AR768"/>
    </row>
    <row r="769" spans="43:44" x14ac:dyDescent="0.25">
      <c r="AQ769"/>
      <c r="AR769"/>
    </row>
    <row r="770" spans="43:44" x14ac:dyDescent="0.25">
      <c r="AQ770"/>
      <c r="AR770"/>
    </row>
    <row r="771" spans="43:44" x14ac:dyDescent="0.25">
      <c r="AQ771"/>
      <c r="AR771"/>
    </row>
    <row r="772" spans="43:44" x14ac:dyDescent="0.25">
      <c r="AQ772"/>
      <c r="AR772"/>
    </row>
    <row r="773" spans="43:44" x14ac:dyDescent="0.25">
      <c r="AQ773"/>
      <c r="AR773"/>
    </row>
    <row r="774" spans="43:44" x14ac:dyDescent="0.25">
      <c r="AQ774"/>
      <c r="AR774"/>
    </row>
    <row r="775" spans="43:44" x14ac:dyDescent="0.25">
      <c r="AQ775"/>
      <c r="AR775"/>
    </row>
    <row r="776" spans="43:44" x14ac:dyDescent="0.25">
      <c r="AQ776"/>
      <c r="AR776"/>
    </row>
    <row r="777" spans="43:44" x14ac:dyDescent="0.25">
      <c r="AQ777"/>
      <c r="AR777"/>
    </row>
    <row r="778" spans="43:44" x14ac:dyDescent="0.25">
      <c r="AQ778"/>
      <c r="AR778"/>
    </row>
    <row r="779" spans="43:44" x14ac:dyDescent="0.25">
      <c r="AQ779"/>
      <c r="AR779"/>
    </row>
    <row r="780" spans="43:44" x14ac:dyDescent="0.25">
      <c r="AQ780"/>
      <c r="AR780"/>
    </row>
    <row r="781" spans="43:44" x14ac:dyDescent="0.25">
      <c r="AQ781"/>
      <c r="AR781"/>
    </row>
    <row r="782" spans="43:44" x14ac:dyDescent="0.25">
      <c r="AQ782"/>
      <c r="AR782"/>
    </row>
    <row r="783" spans="43:44" x14ac:dyDescent="0.25">
      <c r="AQ783"/>
      <c r="AR783"/>
    </row>
    <row r="784" spans="43:44" x14ac:dyDescent="0.25">
      <c r="AQ784"/>
      <c r="AR784"/>
    </row>
    <row r="785" spans="43:44" x14ac:dyDescent="0.25">
      <c r="AQ785"/>
      <c r="AR785"/>
    </row>
    <row r="786" spans="43:44" x14ac:dyDescent="0.25">
      <c r="AQ786"/>
      <c r="AR786"/>
    </row>
    <row r="787" spans="43:44" x14ac:dyDescent="0.25">
      <c r="AQ787"/>
      <c r="AR787"/>
    </row>
    <row r="788" spans="43:44" x14ac:dyDescent="0.25">
      <c r="AQ788"/>
      <c r="AR788"/>
    </row>
    <row r="789" spans="43:44" x14ac:dyDescent="0.25">
      <c r="AQ789"/>
      <c r="AR789"/>
    </row>
    <row r="790" spans="43:44" x14ac:dyDescent="0.25">
      <c r="AQ790"/>
      <c r="AR790"/>
    </row>
    <row r="791" spans="43:44" x14ac:dyDescent="0.25">
      <c r="AQ791"/>
      <c r="AR791"/>
    </row>
    <row r="792" spans="43:44" x14ac:dyDescent="0.25">
      <c r="AQ792"/>
      <c r="AR792"/>
    </row>
    <row r="793" spans="43:44" x14ac:dyDescent="0.25">
      <c r="AQ793"/>
      <c r="AR793"/>
    </row>
    <row r="794" spans="43:44" x14ac:dyDescent="0.25">
      <c r="AQ794"/>
      <c r="AR794"/>
    </row>
    <row r="795" spans="43:44" x14ac:dyDescent="0.25">
      <c r="AQ795"/>
      <c r="AR795"/>
    </row>
    <row r="796" spans="43:44" x14ac:dyDescent="0.25">
      <c r="AQ796"/>
      <c r="AR796"/>
    </row>
    <row r="797" spans="43:44" x14ac:dyDescent="0.25">
      <c r="AQ797"/>
      <c r="AR797"/>
    </row>
    <row r="798" spans="43:44" x14ac:dyDescent="0.25">
      <c r="AQ798"/>
      <c r="AR798"/>
    </row>
    <row r="799" spans="43:44" x14ac:dyDescent="0.25">
      <c r="AQ799"/>
      <c r="AR799"/>
    </row>
    <row r="800" spans="43:44" x14ac:dyDescent="0.25">
      <c r="AQ800"/>
      <c r="AR800"/>
    </row>
    <row r="801" spans="43:44" x14ac:dyDescent="0.25">
      <c r="AQ801"/>
      <c r="AR801"/>
    </row>
    <row r="802" spans="43:44" x14ac:dyDescent="0.25">
      <c r="AQ802"/>
      <c r="AR802"/>
    </row>
    <row r="803" spans="43:44" x14ac:dyDescent="0.25">
      <c r="AQ803"/>
      <c r="AR803"/>
    </row>
    <row r="804" spans="43:44" x14ac:dyDescent="0.25">
      <c r="AQ804"/>
      <c r="AR804"/>
    </row>
    <row r="805" spans="43:44" x14ac:dyDescent="0.25">
      <c r="AQ805"/>
      <c r="AR805"/>
    </row>
    <row r="806" spans="43:44" x14ac:dyDescent="0.25">
      <c r="AQ806"/>
      <c r="AR806"/>
    </row>
    <row r="807" spans="43:44" x14ac:dyDescent="0.25">
      <c r="AQ807"/>
      <c r="AR807"/>
    </row>
    <row r="808" spans="43:44" x14ac:dyDescent="0.25">
      <c r="AQ808"/>
      <c r="AR808"/>
    </row>
    <row r="809" spans="43:44" x14ac:dyDescent="0.25">
      <c r="AQ809"/>
      <c r="AR809"/>
    </row>
    <row r="810" spans="43:44" x14ac:dyDescent="0.25">
      <c r="AQ810"/>
      <c r="AR810"/>
    </row>
    <row r="811" spans="43:44" x14ac:dyDescent="0.25">
      <c r="AQ811"/>
      <c r="AR811"/>
    </row>
    <row r="812" spans="43:44" x14ac:dyDescent="0.25">
      <c r="AQ812"/>
      <c r="AR812"/>
    </row>
    <row r="813" spans="43:44" x14ac:dyDescent="0.25">
      <c r="AQ813"/>
      <c r="AR813"/>
    </row>
    <row r="814" spans="43:44" x14ac:dyDescent="0.25">
      <c r="AQ814"/>
      <c r="AR814"/>
    </row>
    <row r="815" spans="43:44" x14ac:dyDescent="0.25">
      <c r="AQ815"/>
      <c r="AR815"/>
    </row>
    <row r="816" spans="43:44" x14ac:dyDescent="0.25">
      <c r="AQ816"/>
      <c r="AR816"/>
    </row>
    <row r="817" spans="43:44" x14ac:dyDescent="0.25">
      <c r="AQ817"/>
      <c r="AR817"/>
    </row>
    <row r="818" spans="43:44" x14ac:dyDescent="0.25">
      <c r="AQ818"/>
      <c r="AR818"/>
    </row>
    <row r="819" spans="43:44" x14ac:dyDescent="0.25">
      <c r="AQ819"/>
      <c r="AR819"/>
    </row>
    <row r="820" spans="43:44" x14ac:dyDescent="0.25">
      <c r="AQ820"/>
      <c r="AR820"/>
    </row>
    <row r="821" spans="43:44" x14ac:dyDescent="0.25">
      <c r="AQ821"/>
      <c r="AR821"/>
    </row>
    <row r="822" spans="43:44" x14ac:dyDescent="0.25">
      <c r="AQ822"/>
      <c r="AR822"/>
    </row>
    <row r="823" spans="43:44" x14ac:dyDescent="0.25">
      <c r="AQ823"/>
      <c r="AR823"/>
    </row>
    <row r="824" spans="43:44" x14ac:dyDescent="0.25">
      <c r="AQ824"/>
      <c r="AR824"/>
    </row>
    <row r="825" spans="43:44" x14ac:dyDescent="0.25">
      <c r="AQ825"/>
      <c r="AR825"/>
    </row>
    <row r="826" spans="43:44" x14ac:dyDescent="0.25">
      <c r="AQ826"/>
      <c r="AR826"/>
    </row>
    <row r="827" spans="43:44" x14ac:dyDescent="0.25">
      <c r="AQ827"/>
      <c r="AR827"/>
    </row>
    <row r="828" spans="43:44" x14ac:dyDescent="0.25">
      <c r="AQ828"/>
      <c r="AR828"/>
    </row>
    <row r="829" spans="43:44" x14ac:dyDescent="0.25">
      <c r="AQ829"/>
      <c r="AR829"/>
    </row>
    <row r="830" spans="43:44" x14ac:dyDescent="0.25">
      <c r="AQ830"/>
      <c r="AR830"/>
    </row>
    <row r="831" spans="43:44" x14ac:dyDescent="0.25">
      <c r="AQ831"/>
      <c r="AR831"/>
    </row>
    <row r="832" spans="43:44" x14ac:dyDescent="0.25">
      <c r="AQ832"/>
      <c r="AR832"/>
    </row>
    <row r="833" spans="43:44" x14ac:dyDescent="0.25">
      <c r="AQ833"/>
      <c r="AR833"/>
    </row>
    <row r="834" spans="43:44" x14ac:dyDescent="0.25">
      <c r="AQ834"/>
      <c r="AR834"/>
    </row>
    <row r="835" spans="43:44" x14ac:dyDescent="0.25">
      <c r="AQ835"/>
      <c r="AR835"/>
    </row>
    <row r="836" spans="43:44" x14ac:dyDescent="0.25">
      <c r="AQ836"/>
      <c r="AR836"/>
    </row>
    <row r="837" spans="43:44" x14ac:dyDescent="0.25">
      <c r="AQ837"/>
      <c r="AR837"/>
    </row>
    <row r="838" spans="43:44" x14ac:dyDescent="0.25">
      <c r="AQ838"/>
      <c r="AR838"/>
    </row>
    <row r="839" spans="43:44" x14ac:dyDescent="0.25">
      <c r="AQ839"/>
      <c r="AR839"/>
    </row>
    <row r="840" spans="43:44" x14ac:dyDescent="0.25">
      <c r="AQ840"/>
      <c r="AR840"/>
    </row>
    <row r="841" spans="43:44" x14ac:dyDescent="0.25">
      <c r="AQ841"/>
      <c r="AR841"/>
    </row>
    <row r="842" spans="43:44" x14ac:dyDescent="0.25">
      <c r="AQ842"/>
      <c r="AR842"/>
    </row>
    <row r="843" spans="43:44" x14ac:dyDescent="0.25">
      <c r="AQ843"/>
      <c r="AR843"/>
    </row>
    <row r="844" spans="43:44" x14ac:dyDescent="0.25">
      <c r="AQ844"/>
      <c r="AR844"/>
    </row>
    <row r="845" spans="43:44" x14ac:dyDescent="0.25">
      <c r="AQ845"/>
      <c r="AR845"/>
    </row>
    <row r="846" spans="43:44" x14ac:dyDescent="0.25">
      <c r="AQ846"/>
      <c r="AR846"/>
    </row>
    <row r="847" spans="43:44" x14ac:dyDescent="0.25">
      <c r="AQ847"/>
      <c r="AR847"/>
    </row>
    <row r="848" spans="43:44" x14ac:dyDescent="0.25">
      <c r="AQ848"/>
      <c r="AR848"/>
    </row>
    <row r="849" spans="43:44" x14ac:dyDescent="0.25">
      <c r="AQ849"/>
      <c r="AR849"/>
    </row>
    <row r="850" spans="43:44" x14ac:dyDescent="0.25">
      <c r="AQ850"/>
      <c r="AR850"/>
    </row>
    <row r="851" spans="43:44" x14ac:dyDescent="0.25">
      <c r="AQ851"/>
      <c r="AR851"/>
    </row>
    <row r="852" spans="43:44" x14ac:dyDescent="0.25">
      <c r="AQ852"/>
      <c r="AR852"/>
    </row>
    <row r="853" spans="43:44" x14ac:dyDescent="0.25">
      <c r="AQ853"/>
      <c r="AR853"/>
    </row>
    <row r="854" spans="43:44" x14ac:dyDescent="0.25">
      <c r="AQ854"/>
      <c r="AR854"/>
    </row>
    <row r="855" spans="43:44" x14ac:dyDescent="0.25">
      <c r="AQ855"/>
      <c r="AR855"/>
    </row>
    <row r="856" spans="43:44" x14ac:dyDescent="0.25">
      <c r="AQ856"/>
      <c r="AR856"/>
    </row>
    <row r="857" spans="43:44" x14ac:dyDescent="0.25">
      <c r="AQ857"/>
      <c r="AR857"/>
    </row>
    <row r="858" spans="43:44" x14ac:dyDescent="0.25">
      <c r="AQ858"/>
      <c r="AR858"/>
    </row>
    <row r="859" spans="43:44" x14ac:dyDescent="0.25">
      <c r="AQ859"/>
      <c r="AR859"/>
    </row>
    <row r="860" spans="43:44" x14ac:dyDescent="0.25">
      <c r="AQ860"/>
      <c r="AR860"/>
    </row>
    <row r="861" spans="43:44" x14ac:dyDescent="0.25">
      <c r="AQ861"/>
      <c r="AR861"/>
    </row>
    <row r="862" spans="43:44" x14ac:dyDescent="0.25">
      <c r="AQ862"/>
      <c r="AR862"/>
    </row>
    <row r="863" spans="43:44" x14ac:dyDescent="0.25">
      <c r="AQ863"/>
      <c r="AR863"/>
    </row>
    <row r="864" spans="43:44" x14ac:dyDescent="0.25">
      <c r="AQ864"/>
      <c r="AR864"/>
    </row>
    <row r="865" spans="43:44" x14ac:dyDescent="0.25">
      <c r="AQ865"/>
      <c r="AR865"/>
    </row>
    <row r="866" spans="43:44" x14ac:dyDescent="0.25">
      <c r="AQ866"/>
      <c r="AR866"/>
    </row>
    <row r="867" spans="43:44" x14ac:dyDescent="0.25">
      <c r="AQ867"/>
      <c r="AR867"/>
    </row>
    <row r="868" spans="43:44" x14ac:dyDescent="0.25">
      <c r="AQ868"/>
      <c r="AR868"/>
    </row>
    <row r="869" spans="43:44" x14ac:dyDescent="0.25">
      <c r="AQ869"/>
      <c r="AR869"/>
    </row>
    <row r="870" spans="43:44" x14ac:dyDescent="0.25">
      <c r="AQ870"/>
      <c r="AR870"/>
    </row>
    <row r="871" spans="43:44" x14ac:dyDescent="0.25">
      <c r="AQ871"/>
      <c r="AR871"/>
    </row>
    <row r="872" spans="43:44" x14ac:dyDescent="0.25">
      <c r="AQ872"/>
      <c r="AR872"/>
    </row>
    <row r="873" spans="43:44" x14ac:dyDescent="0.25">
      <c r="AQ873"/>
      <c r="AR873"/>
    </row>
    <row r="874" spans="43:44" x14ac:dyDescent="0.25">
      <c r="AQ874"/>
      <c r="AR874"/>
    </row>
    <row r="875" spans="43:44" x14ac:dyDescent="0.25">
      <c r="AQ875"/>
      <c r="AR875"/>
    </row>
    <row r="876" spans="43:44" x14ac:dyDescent="0.25">
      <c r="AQ876"/>
      <c r="AR876"/>
    </row>
    <row r="877" spans="43:44" x14ac:dyDescent="0.25">
      <c r="AQ877"/>
      <c r="AR877"/>
    </row>
    <row r="878" spans="43:44" x14ac:dyDescent="0.25">
      <c r="AQ878"/>
      <c r="AR878"/>
    </row>
    <row r="879" spans="43:44" x14ac:dyDescent="0.25">
      <c r="AQ879"/>
      <c r="AR879"/>
    </row>
    <row r="880" spans="43:44" x14ac:dyDescent="0.25">
      <c r="AQ880"/>
      <c r="AR880"/>
    </row>
    <row r="881" spans="43:44" x14ac:dyDescent="0.25">
      <c r="AQ881"/>
      <c r="AR881"/>
    </row>
    <row r="882" spans="43:44" x14ac:dyDescent="0.25">
      <c r="AQ882"/>
      <c r="AR882"/>
    </row>
    <row r="883" spans="43:44" x14ac:dyDescent="0.25">
      <c r="AQ883"/>
      <c r="AR883"/>
    </row>
    <row r="884" spans="43:44" x14ac:dyDescent="0.25">
      <c r="AQ884"/>
      <c r="AR884"/>
    </row>
    <row r="885" spans="43:44" x14ac:dyDescent="0.25">
      <c r="AQ885"/>
      <c r="AR885"/>
    </row>
    <row r="886" spans="43:44" x14ac:dyDescent="0.25">
      <c r="AQ886"/>
      <c r="AR886"/>
    </row>
    <row r="887" spans="43:44" x14ac:dyDescent="0.25">
      <c r="AQ887"/>
      <c r="AR887"/>
    </row>
    <row r="888" spans="43:44" x14ac:dyDescent="0.25">
      <c r="AQ888"/>
      <c r="AR888"/>
    </row>
    <row r="889" spans="43:44" x14ac:dyDescent="0.25">
      <c r="AQ889"/>
      <c r="AR889"/>
    </row>
    <row r="890" spans="43:44" x14ac:dyDescent="0.25">
      <c r="AQ890"/>
      <c r="AR890"/>
    </row>
    <row r="891" spans="43:44" x14ac:dyDescent="0.25">
      <c r="AQ891"/>
      <c r="AR891"/>
    </row>
    <row r="892" spans="43:44" x14ac:dyDescent="0.25">
      <c r="AQ892"/>
      <c r="AR892"/>
    </row>
    <row r="893" spans="43:44" x14ac:dyDescent="0.25">
      <c r="AQ893"/>
      <c r="AR893"/>
    </row>
    <row r="894" spans="43:44" x14ac:dyDescent="0.25">
      <c r="AQ894"/>
      <c r="AR894"/>
    </row>
    <row r="895" spans="43:44" x14ac:dyDescent="0.25">
      <c r="AQ895"/>
      <c r="AR895"/>
    </row>
    <row r="896" spans="43:44" x14ac:dyDescent="0.25">
      <c r="AQ896"/>
      <c r="AR896"/>
    </row>
    <row r="897" spans="43:44" x14ac:dyDescent="0.25">
      <c r="AQ897"/>
      <c r="AR897"/>
    </row>
    <row r="898" spans="43:44" x14ac:dyDescent="0.25">
      <c r="AQ898"/>
      <c r="AR898"/>
    </row>
    <row r="899" spans="43:44" x14ac:dyDescent="0.25">
      <c r="AQ899"/>
      <c r="AR899"/>
    </row>
    <row r="900" spans="43:44" x14ac:dyDescent="0.25">
      <c r="AQ900"/>
      <c r="AR900"/>
    </row>
    <row r="901" spans="43:44" x14ac:dyDescent="0.25">
      <c r="AQ901"/>
      <c r="AR901"/>
    </row>
    <row r="902" spans="43:44" x14ac:dyDescent="0.25">
      <c r="AQ902"/>
      <c r="AR902"/>
    </row>
    <row r="903" spans="43:44" x14ac:dyDescent="0.25">
      <c r="AQ903"/>
      <c r="AR903"/>
    </row>
    <row r="904" spans="43:44" x14ac:dyDescent="0.25">
      <c r="AQ904"/>
      <c r="AR904"/>
    </row>
    <row r="905" spans="43:44" x14ac:dyDescent="0.25">
      <c r="AQ905"/>
      <c r="AR905"/>
    </row>
    <row r="906" spans="43:44" x14ac:dyDescent="0.25">
      <c r="AQ906"/>
      <c r="AR906"/>
    </row>
    <row r="907" spans="43:44" x14ac:dyDescent="0.25">
      <c r="AQ907"/>
      <c r="AR907"/>
    </row>
    <row r="908" spans="43:44" x14ac:dyDescent="0.25">
      <c r="AQ908"/>
      <c r="AR908"/>
    </row>
    <row r="909" spans="43:44" x14ac:dyDescent="0.25">
      <c r="AQ909"/>
      <c r="AR909"/>
    </row>
    <row r="910" spans="43:44" x14ac:dyDescent="0.25">
      <c r="AQ910"/>
      <c r="AR910"/>
    </row>
    <row r="911" spans="43:44" x14ac:dyDescent="0.25">
      <c r="AQ911"/>
      <c r="AR911"/>
    </row>
    <row r="912" spans="43:44" x14ac:dyDescent="0.25">
      <c r="AQ912"/>
      <c r="AR912"/>
    </row>
    <row r="913" spans="43:44" x14ac:dyDescent="0.25">
      <c r="AQ913"/>
      <c r="AR913"/>
    </row>
    <row r="914" spans="43:44" x14ac:dyDescent="0.25">
      <c r="AQ914"/>
      <c r="AR914"/>
    </row>
    <row r="915" spans="43:44" x14ac:dyDescent="0.25">
      <c r="AQ915"/>
      <c r="AR915"/>
    </row>
    <row r="916" spans="43:44" x14ac:dyDescent="0.25">
      <c r="AQ916"/>
      <c r="AR916"/>
    </row>
    <row r="917" spans="43:44" x14ac:dyDescent="0.25">
      <c r="AQ917"/>
      <c r="AR917"/>
    </row>
    <row r="918" spans="43:44" x14ac:dyDescent="0.25">
      <c r="AQ918"/>
      <c r="AR918"/>
    </row>
    <row r="919" spans="43:44" x14ac:dyDescent="0.25">
      <c r="AQ919"/>
      <c r="AR919"/>
    </row>
    <row r="920" spans="43:44" x14ac:dyDescent="0.25">
      <c r="AQ920"/>
      <c r="AR920"/>
    </row>
    <row r="921" spans="43:44" x14ac:dyDescent="0.25">
      <c r="AQ921"/>
      <c r="AR921"/>
    </row>
    <row r="922" spans="43:44" x14ac:dyDescent="0.25">
      <c r="AQ922"/>
      <c r="AR922"/>
    </row>
    <row r="923" spans="43:44" x14ac:dyDescent="0.25">
      <c r="AQ923"/>
      <c r="AR923"/>
    </row>
    <row r="924" spans="43:44" x14ac:dyDescent="0.25">
      <c r="AQ924"/>
      <c r="AR924"/>
    </row>
    <row r="925" spans="43:44" x14ac:dyDescent="0.25">
      <c r="AQ925"/>
      <c r="AR925"/>
    </row>
    <row r="926" spans="43:44" x14ac:dyDescent="0.25">
      <c r="AQ926"/>
      <c r="AR926"/>
    </row>
    <row r="927" spans="43:44" x14ac:dyDescent="0.25">
      <c r="AQ927"/>
      <c r="AR927"/>
    </row>
    <row r="928" spans="43:44" x14ac:dyDescent="0.25">
      <c r="AQ928"/>
      <c r="AR928"/>
    </row>
    <row r="929" spans="43:44" x14ac:dyDescent="0.25">
      <c r="AQ929"/>
      <c r="AR929"/>
    </row>
    <row r="930" spans="43:44" x14ac:dyDescent="0.25">
      <c r="AQ930"/>
      <c r="AR930"/>
    </row>
    <row r="931" spans="43:44" x14ac:dyDescent="0.25">
      <c r="AQ931"/>
      <c r="AR931"/>
    </row>
    <row r="932" spans="43:44" x14ac:dyDescent="0.25">
      <c r="AQ932"/>
      <c r="AR932"/>
    </row>
    <row r="933" spans="43:44" x14ac:dyDescent="0.25">
      <c r="AQ933"/>
      <c r="AR933"/>
    </row>
    <row r="934" spans="43:44" x14ac:dyDescent="0.25">
      <c r="AQ934"/>
      <c r="AR934"/>
    </row>
    <row r="935" spans="43:44" x14ac:dyDescent="0.25">
      <c r="AQ935"/>
      <c r="AR935"/>
    </row>
    <row r="936" spans="43:44" x14ac:dyDescent="0.25">
      <c r="AQ936"/>
      <c r="AR936"/>
    </row>
    <row r="937" spans="43:44" x14ac:dyDescent="0.25">
      <c r="AQ937"/>
      <c r="AR937"/>
    </row>
    <row r="938" spans="43:44" x14ac:dyDescent="0.25">
      <c r="AQ938"/>
      <c r="AR938"/>
    </row>
    <row r="939" spans="43:44" x14ac:dyDescent="0.25">
      <c r="AQ939"/>
      <c r="AR939"/>
    </row>
    <row r="940" spans="43:44" x14ac:dyDescent="0.25">
      <c r="AQ940"/>
      <c r="AR940"/>
    </row>
    <row r="941" spans="43:44" x14ac:dyDescent="0.25">
      <c r="AQ941"/>
      <c r="AR941"/>
    </row>
    <row r="942" spans="43:44" x14ac:dyDescent="0.25">
      <c r="AQ942"/>
      <c r="AR942"/>
    </row>
    <row r="943" spans="43:44" x14ac:dyDescent="0.25">
      <c r="AQ943"/>
      <c r="AR943"/>
    </row>
    <row r="944" spans="43:44" x14ac:dyDescent="0.25">
      <c r="AQ944"/>
      <c r="AR944"/>
    </row>
    <row r="945" spans="43:44" x14ac:dyDescent="0.25">
      <c r="AQ945"/>
      <c r="AR945"/>
    </row>
    <row r="946" spans="43:44" x14ac:dyDescent="0.25">
      <c r="AQ946"/>
      <c r="AR946"/>
    </row>
    <row r="947" spans="43:44" x14ac:dyDescent="0.25">
      <c r="AQ947"/>
      <c r="AR947"/>
    </row>
    <row r="948" spans="43:44" x14ac:dyDescent="0.25">
      <c r="AQ948"/>
      <c r="AR948"/>
    </row>
    <row r="949" spans="43:44" x14ac:dyDescent="0.25">
      <c r="AQ949"/>
      <c r="AR949"/>
    </row>
    <row r="950" spans="43:44" x14ac:dyDescent="0.25">
      <c r="AQ950"/>
      <c r="AR950"/>
    </row>
    <row r="951" spans="43:44" x14ac:dyDescent="0.25">
      <c r="AQ951"/>
      <c r="AR951"/>
    </row>
    <row r="952" spans="43:44" x14ac:dyDescent="0.25">
      <c r="AQ952"/>
      <c r="AR952"/>
    </row>
    <row r="953" spans="43:44" x14ac:dyDescent="0.25">
      <c r="AQ953"/>
      <c r="AR953"/>
    </row>
    <row r="954" spans="43:44" x14ac:dyDescent="0.25">
      <c r="AQ954"/>
      <c r="AR954"/>
    </row>
    <row r="955" spans="43:44" x14ac:dyDescent="0.25">
      <c r="AQ955"/>
      <c r="AR955"/>
    </row>
    <row r="956" spans="43:44" x14ac:dyDescent="0.25">
      <c r="AQ956"/>
      <c r="AR956"/>
    </row>
    <row r="957" spans="43:44" x14ac:dyDescent="0.25">
      <c r="AQ957"/>
      <c r="AR957"/>
    </row>
    <row r="958" spans="43:44" x14ac:dyDescent="0.25">
      <c r="AQ958"/>
      <c r="AR958"/>
    </row>
    <row r="959" spans="43:44" x14ac:dyDescent="0.25">
      <c r="AQ959"/>
      <c r="AR959"/>
    </row>
    <row r="960" spans="43:44" x14ac:dyDescent="0.25">
      <c r="AQ960"/>
      <c r="AR960"/>
    </row>
    <row r="961" spans="43:44" x14ac:dyDescent="0.25">
      <c r="AQ961"/>
      <c r="AR961"/>
    </row>
    <row r="962" spans="43:44" x14ac:dyDescent="0.25">
      <c r="AQ962"/>
      <c r="AR962"/>
    </row>
    <row r="963" spans="43:44" x14ac:dyDescent="0.25">
      <c r="AQ963"/>
      <c r="AR963"/>
    </row>
    <row r="964" spans="43:44" x14ac:dyDescent="0.25">
      <c r="AQ964"/>
      <c r="AR964"/>
    </row>
    <row r="965" spans="43:44" x14ac:dyDescent="0.25">
      <c r="AQ965"/>
      <c r="AR965"/>
    </row>
    <row r="966" spans="43:44" x14ac:dyDescent="0.25">
      <c r="AQ966"/>
      <c r="AR966"/>
    </row>
    <row r="967" spans="43:44" x14ac:dyDescent="0.25">
      <c r="AQ967"/>
      <c r="AR967"/>
    </row>
    <row r="968" spans="43:44" x14ac:dyDescent="0.25">
      <c r="AQ968"/>
      <c r="AR968"/>
    </row>
    <row r="969" spans="43:44" x14ac:dyDescent="0.25">
      <c r="AQ969"/>
      <c r="AR969"/>
    </row>
    <row r="970" spans="43:44" x14ac:dyDescent="0.25">
      <c r="AQ970"/>
      <c r="AR970"/>
    </row>
    <row r="971" spans="43:44" x14ac:dyDescent="0.25">
      <c r="AQ971"/>
      <c r="AR971"/>
    </row>
    <row r="972" spans="43:44" x14ac:dyDescent="0.25">
      <c r="AQ972"/>
      <c r="AR972"/>
    </row>
    <row r="973" spans="43:44" x14ac:dyDescent="0.25">
      <c r="AQ973"/>
      <c r="AR973"/>
    </row>
    <row r="974" spans="43:44" x14ac:dyDescent="0.25">
      <c r="AQ974"/>
      <c r="AR974"/>
    </row>
    <row r="975" spans="43:44" x14ac:dyDescent="0.25">
      <c r="AQ975"/>
      <c r="AR975"/>
    </row>
    <row r="976" spans="43:44" x14ac:dyDescent="0.25">
      <c r="AQ976"/>
      <c r="AR976"/>
    </row>
    <row r="977" spans="43:44" x14ac:dyDescent="0.25">
      <c r="AQ977"/>
      <c r="AR977"/>
    </row>
    <row r="978" spans="43:44" x14ac:dyDescent="0.25">
      <c r="AQ978"/>
      <c r="AR978"/>
    </row>
    <row r="979" spans="43:44" x14ac:dyDescent="0.25">
      <c r="AQ979"/>
      <c r="AR979"/>
    </row>
    <row r="980" spans="43:44" x14ac:dyDescent="0.25">
      <c r="AQ980"/>
      <c r="AR980"/>
    </row>
    <row r="981" spans="43:44" x14ac:dyDescent="0.25">
      <c r="AQ981"/>
      <c r="AR981"/>
    </row>
    <row r="982" spans="43:44" x14ac:dyDescent="0.25">
      <c r="AQ982"/>
      <c r="AR982"/>
    </row>
    <row r="983" spans="43:44" x14ac:dyDescent="0.25">
      <c r="AQ983"/>
      <c r="AR983"/>
    </row>
    <row r="984" spans="43:44" x14ac:dyDescent="0.25">
      <c r="AQ984"/>
      <c r="AR984"/>
    </row>
    <row r="985" spans="43:44" x14ac:dyDescent="0.25">
      <c r="AQ985"/>
      <c r="AR985"/>
    </row>
    <row r="986" spans="43:44" x14ac:dyDescent="0.25">
      <c r="AQ986"/>
      <c r="AR986"/>
    </row>
    <row r="987" spans="43:44" x14ac:dyDescent="0.25">
      <c r="AQ987"/>
      <c r="AR987"/>
    </row>
    <row r="988" spans="43:44" x14ac:dyDescent="0.25">
      <c r="AQ988"/>
      <c r="AR988"/>
    </row>
    <row r="989" spans="43:44" x14ac:dyDescent="0.25">
      <c r="AQ989"/>
      <c r="AR989"/>
    </row>
    <row r="990" spans="43:44" x14ac:dyDescent="0.25">
      <c r="AQ990"/>
      <c r="AR990"/>
    </row>
    <row r="991" spans="43:44" x14ac:dyDescent="0.25">
      <c r="AQ991"/>
      <c r="AR991"/>
    </row>
    <row r="992" spans="43:44" x14ac:dyDescent="0.25">
      <c r="AQ992"/>
      <c r="AR992"/>
    </row>
    <row r="993" spans="43:44" x14ac:dyDescent="0.25">
      <c r="AQ993"/>
      <c r="AR993"/>
    </row>
    <row r="994" spans="43:44" x14ac:dyDescent="0.25">
      <c r="AQ994"/>
      <c r="AR994"/>
    </row>
    <row r="995" spans="43:44" x14ac:dyDescent="0.25">
      <c r="AQ995"/>
      <c r="AR995"/>
    </row>
    <row r="996" spans="43:44" x14ac:dyDescent="0.25">
      <c r="AQ996"/>
      <c r="AR996"/>
    </row>
    <row r="997" spans="43:44" x14ac:dyDescent="0.25">
      <c r="AQ997"/>
      <c r="AR997"/>
    </row>
    <row r="998" spans="43:44" x14ac:dyDescent="0.25">
      <c r="AQ998"/>
      <c r="AR998"/>
    </row>
    <row r="999" spans="43:44" x14ac:dyDescent="0.25">
      <c r="AQ999"/>
      <c r="AR999"/>
    </row>
    <row r="1000" spans="43:44" x14ac:dyDescent="0.25">
      <c r="AQ1000"/>
      <c r="AR1000"/>
    </row>
    <row r="1001" spans="43:44" x14ac:dyDescent="0.25">
      <c r="AQ1001"/>
      <c r="AR1001"/>
    </row>
    <row r="1002" spans="43:44" x14ac:dyDescent="0.25">
      <c r="AQ1002"/>
      <c r="AR1002"/>
    </row>
    <row r="1003" spans="43:44" x14ac:dyDescent="0.25">
      <c r="AQ1003"/>
      <c r="AR1003"/>
    </row>
    <row r="1004" spans="43:44" x14ac:dyDescent="0.25">
      <c r="AQ1004"/>
      <c r="AR1004"/>
    </row>
    <row r="1005" spans="43:44" x14ac:dyDescent="0.25">
      <c r="AQ1005"/>
      <c r="AR1005"/>
    </row>
    <row r="1006" spans="43:44" x14ac:dyDescent="0.25">
      <c r="AQ1006"/>
      <c r="AR1006"/>
    </row>
    <row r="1007" spans="43:44" x14ac:dyDescent="0.25">
      <c r="AQ1007"/>
      <c r="AR1007"/>
    </row>
    <row r="1008" spans="43:44" x14ac:dyDescent="0.25">
      <c r="AQ1008"/>
      <c r="AR1008"/>
    </row>
    <row r="1009" spans="43:44" x14ac:dyDescent="0.25">
      <c r="AQ1009"/>
      <c r="AR1009"/>
    </row>
    <row r="1010" spans="43:44" x14ac:dyDescent="0.25">
      <c r="AQ1010"/>
      <c r="AR1010"/>
    </row>
    <row r="1011" spans="43:44" x14ac:dyDescent="0.25">
      <c r="AQ1011"/>
      <c r="AR1011"/>
    </row>
    <row r="1012" spans="43:44" x14ac:dyDescent="0.25">
      <c r="AQ1012"/>
      <c r="AR1012"/>
    </row>
    <row r="1013" spans="43:44" x14ac:dyDescent="0.25">
      <c r="AQ1013"/>
      <c r="AR1013"/>
    </row>
    <row r="1014" spans="43:44" x14ac:dyDescent="0.25">
      <c r="AQ1014"/>
      <c r="AR1014"/>
    </row>
    <row r="1015" spans="43:44" x14ac:dyDescent="0.25">
      <c r="AQ1015"/>
      <c r="AR1015"/>
    </row>
    <row r="1016" spans="43:44" x14ac:dyDescent="0.25">
      <c r="AQ1016"/>
      <c r="AR1016"/>
    </row>
    <row r="1017" spans="43:44" x14ac:dyDescent="0.25">
      <c r="AQ1017"/>
      <c r="AR1017"/>
    </row>
    <row r="1018" spans="43:44" x14ac:dyDescent="0.25">
      <c r="AQ1018"/>
      <c r="AR1018"/>
    </row>
    <row r="1019" spans="43:44" x14ac:dyDescent="0.25">
      <c r="AQ1019"/>
      <c r="AR1019"/>
    </row>
    <row r="1020" spans="43:44" x14ac:dyDescent="0.25">
      <c r="AQ1020"/>
      <c r="AR1020"/>
    </row>
    <row r="1021" spans="43:44" x14ac:dyDescent="0.25">
      <c r="AQ1021"/>
      <c r="AR1021"/>
    </row>
    <row r="1022" spans="43:44" x14ac:dyDescent="0.25">
      <c r="AQ1022"/>
      <c r="AR1022"/>
    </row>
    <row r="1023" spans="43:44" x14ac:dyDescent="0.25">
      <c r="AQ1023"/>
      <c r="AR1023"/>
    </row>
    <row r="1024" spans="43:44" x14ac:dyDescent="0.25">
      <c r="AQ1024"/>
      <c r="AR1024"/>
    </row>
    <row r="1025" spans="43:44" x14ac:dyDescent="0.25">
      <c r="AQ1025"/>
      <c r="AR1025"/>
    </row>
    <row r="1026" spans="43:44" x14ac:dyDescent="0.25">
      <c r="AQ1026"/>
      <c r="AR1026"/>
    </row>
    <row r="1027" spans="43:44" x14ac:dyDescent="0.25">
      <c r="AQ1027"/>
      <c r="AR1027"/>
    </row>
    <row r="1028" spans="43:44" x14ac:dyDescent="0.25">
      <c r="AQ1028"/>
      <c r="AR1028"/>
    </row>
    <row r="1029" spans="43:44" x14ac:dyDescent="0.25">
      <c r="AQ1029"/>
      <c r="AR1029"/>
    </row>
    <row r="1030" spans="43:44" x14ac:dyDescent="0.25">
      <c r="AQ1030"/>
      <c r="AR1030"/>
    </row>
    <row r="1031" spans="43:44" x14ac:dyDescent="0.25">
      <c r="AQ1031"/>
      <c r="AR1031"/>
    </row>
    <row r="1032" spans="43:44" x14ac:dyDescent="0.25">
      <c r="AQ1032"/>
      <c r="AR1032"/>
    </row>
    <row r="1033" spans="43:44" x14ac:dyDescent="0.25">
      <c r="AQ1033"/>
      <c r="AR1033"/>
    </row>
    <row r="1034" spans="43:44" x14ac:dyDescent="0.25">
      <c r="AQ1034"/>
      <c r="AR1034"/>
    </row>
    <row r="1035" spans="43:44" x14ac:dyDescent="0.25">
      <c r="AQ1035"/>
      <c r="AR1035"/>
    </row>
    <row r="1036" spans="43:44" x14ac:dyDescent="0.25">
      <c r="AQ1036"/>
      <c r="AR1036"/>
    </row>
    <row r="1037" spans="43:44" x14ac:dyDescent="0.25">
      <c r="AQ1037"/>
      <c r="AR1037"/>
    </row>
    <row r="1038" spans="43:44" x14ac:dyDescent="0.25">
      <c r="AQ1038"/>
      <c r="AR1038"/>
    </row>
    <row r="1039" spans="43:44" x14ac:dyDescent="0.25">
      <c r="AQ1039"/>
      <c r="AR1039"/>
    </row>
    <row r="1040" spans="43:44" x14ac:dyDescent="0.25">
      <c r="AQ1040"/>
      <c r="AR1040"/>
    </row>
    <row r="1041" spans="43:44" x14ac:dyDescent="0.25">
      <c r="AQ1041"/>
      <c r="AR1041"/>
    </row>
    <row r="1042" spans="43:44" x14ac:dyDescent="0.25">
      <c r="AQ1042"/>
      <c r="AR1042"/>
    </row>
    <row r="1043" spans="43:44" x14ac:dyDescent="0.25">
      <c r="AQ1043"/>
      <c r="AR1043"/>
    </row>
    <row r="1044" spans="43:44" x14ac:dyDescent="0.25">
      <c r="AQ1044"/>
      <c r="AR1044"/>
    </row>
    <row r="1045" spans="43:44" x14ac:dyDescent="0.25">
      <c r="AQ1045"/>
      <c r="AR1045"/>
    </row>
    <row r="1046" spans="43:44" x14ac:dyDescent="0.25">
      <c r="AQ1046"/>
      <c r="AR1046"/>
    </row>
    <row r="1047" spans="43:44" x14ac:dyDescent="0.25">
      <c r="AQ1047"/>
      <c r="AR1047"/>
    </row>
    <row r="1048" spans="43:44" x14ac:dyDescent="0.25">
      <c r="AQ1048"/>
      <c r="AR1048"/>
    </row>
    <row r="1049" spans="43:44" x14ac:dyDescent="0.25">
      <c r="AQ1049"/>
      <c r="AR1049"/>
    </row>
    <row r="1050" spans="43:44" x14ac:dyDescent="0.25">
      <c r="AQ1050"/>
      <c r="AR1050"/>
    </row>
    <row r="1051" spans="43:44" x14ac:dyDescent="0.25">
      <c r="AQ1051"/>
      <c r="AR1051"/>
    </row>
    <row r="1052" spans="43:44" x14ac:dyDescent="0.25">
      <c r="AQ1052"/>
      <c r="AR1052"/>
    </row>
    <row r="1053" spans="43:44" x14ac:dyDescent="0.25">
      <c r="AQ1053"/>
      <c r="AR1053"/>
    </row>
    <row r="1054" spans="43:44" x14ac:dyDescent="0.25">
      <c r="AQ1054"/>
      <c r="AR1054"/>
    </row>
    <row r="1055" spans="43:44" x14ac:dyDescent="0.25">
      <c r="AQ1055"/>
      <c r="AR1055"/>
    </row>
    <row r="1056" spans="43:44" x14ac:dyDescent="0.25">
      <c r="AQ1056"/>
      <c r="AR1056"/>
    </row>
    <row r="1057" spans="43:44" x14ac:dyDescent="0.25">
      <c r="AQ1057"/>
      <c r="AR1057"/>
    </row>
    <row r="1058" spans="43:44" x14ac:dyDescent="0.25">
      <c r="AQ1058"/>
      <c r="AR1058"/>
    </row>
    <row r="1059" spans="43:44" x14ac:dyDescent="0.25">
      <c r="AQ1059"/>
      <c r="AR1059"/>
    </row>
    <row r="1060" spans="43:44" x14ac:dyDescent="0.25">
      <c r="AQ1060"/>
      <c r="AR1060"/>
    </row>
    <row r="1061" spans="43:44" x14ac:dyDescent="0.25">
      <c r="AQ1061"/>
      <c r="AR1061"/>
    </row>
    <row r="1062" spans="43:44" x14ac:dyDescent="0.25">
      <c r="AQ1062"/>
      <c r="AR1062"/>
    </row>
    <row r="1063" spans="43:44" x14ac:dyDescent="0.25">
      <c r="AQ1063"/>
      <c r="AR1063"/>
    </row>
    <row r="1064" spans="43:44" x14ac:dyDescent="0.25">
      <c r="AQ1064"/>
      <c r="AR1064"/>
    </row>
    <row r="1065" spans="43:44" x14ac:dyDescent="0.25">
      <c r="AQ1065"/>
      <c r="AR1065"/>
    </row>
    <row r="1066" spans="43:44" x14ac:dyDescent="0.25">
      <c r="AQ1066"/>
      <c r="AR1066"/>
    </row>
    <row r="1067" spans="43:44" x14ac:dyDescent="0.25">
      <c r="AQ1067"/>
      <c r="AR1067"/>
    </row>
    <row r="1068" spans="43:44" x14ac:dyDescent="0.25">
      <c r="AQ1068"/>
      <c r="AR1068"/>
    </row>
    <row r="1069" spans="43:44" x14ac:dyDescent="0.25">
      <c r="AQ1069"/>
      <c r="AR1069"/>
    </row>
    <row r="1070" spans="43:44" x14ac:dyDescent="0.25">
      <c r="AQ1070"/>
      <c r="AR1070"/>
    </row>
    <row r="1071" spans="43:44" x14ac:dyDescent="0.25">
      <c r="AQ1071"/>
      <c r="AR1071"/>
    </row>
    <row r="1072" spans="43:44" x14ac:dyDescent="0.25">
      <c r="AQ1072"/>
      <c r="AR1072"/>
    </row>
    <row r="1073" spans="43:44" x14ac:dyDescent="0.25">
      <c r="AQ1073"/>
      <c r="AR1073"/>
    </row>
    <row r="1074" spans="43:44" x14ac:dyDescent="0.25">
      <c r="AQ1074"/>
      <c r="AR1074"/>
    </row>
    <row r="1075" spans="43:44" x14ac:dyDescent="0.25">
      <c r="AQ1075"/>
      <c r="AR1075"/>
    </row>
    <row r="1076" spans="43:44" x14ac:dyDescent="0.25">
      <c r="AQ1076"/>
      <c r="AR1076"/>
    </row>
    <row r="1077" spans="43:44" x14ac:dyDescent="0.25">
      <c r="AQ1077"/>
      <c r="AR1077"/>
    </row>
    <row r="1078" spans="43:44" x14ac:dyDescent="0.25">
      <c r="AQ1078"/>
      <c r="AR1078"/>
    </row>
    <row r="1079" spans="43:44" x14ac:dyDescent="0.25">
      <c r="AQ1079"/>
      <c r="AR1079"/>
    </row>
    <row r="1080" spans="43:44" x14ac:dyDescent="0.25">
      <c r="AQ1080"/>
      <c r="AR1080"/>
    </row>
    <row r="1081" spans="43:44" x14ac:dyDescent="0.25">
      <c r="AQ1081"/>
      <c r="AR1081"/>
    </row>
    <row r="1082" spans="43:44" x14ac:dyDescent="0.25">
      <c r="AQ1082"/>
      <c r="AR1082"/>
    </row>
    <row r="1083" spans="43:44" x14ac:dyDescent="0.25">
      <c r="AQ1083"/>
      <c r="AR1083"/>
    </row>
    <row r="1084" spans="43:44" x14ac:dyDescent="0.25">
      <c r="AQ1084"/>
      <c r="AR1084"/>
    </row>
    <row r="1085" spans="43:44" x14ac:dyDescent="0.25">
      <c r="AQ1085"/>
      <c r="AR1085"/>
    </row>
    <row r="1086" spans="43:44" x14ac:dyDescent="0.25">
      <c r="AQ1086"/>
      <c r="AR1086"/>
    </row>
    <row r="1087" spans="43:44" x14ac:dyDescent="0.25">
      <c r="AQ1087"/>
      <c r="AR1087"/>
    </row>
    <row r="1088" spans="43:44" x14ac:dyDescent="0.25">
      <c r="AQ1088"/>
      <c r="AR1088"/>
    </row>
    <row r="1089" spans="43:44" x14ac:dyDescent="0.25">
      <c r="AQ1089"/>
      <c r="AR1089"/>
    </row>
    <row r="1090" spans="43:44" x14ac:dyDescent="0.25">
      <c r="AQ1090"/>
      <c r="AR1090"/>
    </row>
    <row r="1091" spans="43:44" x14ac:dyDescent="0.25">
      <c r="AQ1091"/>
      <c r="AR1091"/>
    </row>
    <row r="1092" spans="43:44" x14ac:dyDescent="0.25">
      <c r="AQ1092"/>
      <c r="AR1092"/>
    </row>
    <row r="1093" spans="43:44" x14ac:dyDescent="0.25">
      <c r="AQ1093"/>
      <c r="AR1093"/>
    </row>
    <row r="1094" spans="43:44" x14ac:dyDescent="0.25">
      <c r="AQ1094"/>
      <c r="AR1094"/>
    </row>
    <row r="1095" spans="43:44" x14ac:dyDescent="0.25">
      <c r="AQ1095"/>
      <c r="AR1095"/>
    </row>
    <row r="1096" spans="43:44" x14ac:dyDescent="0.25">
      <c r="AQ1096"/>
      <c r="AR1096"/>
    </row>
    <row r="1097" spans="43:44" x14ac:dyDescent="0.25">
      <c r="AQ1097"/>
      <c r="AR1097"/>
    </row>
    <row r="1098" spans="43:44" x14ac:dyDescent="0.25">
      <c r="AQ1098"/>
      <c r="AR1098"/>
    </row>
    <row r="1099" spans="43:44" x14ac:dyDescent="0.25">
      <c r="AQ1099"/>
      <c r="AR1099"/>
    </row>
    <row r="1100" spans="43:44" x14ac:dyDescent="0.25">
      <c r="AQ1100"/>
      <c r="AR1100"/>
    </row>
    <row r="1101" spans="43:44" x14ac:dyDescent="0.25">
      <c r="AQ1101"/>
      <c r="AR1101"/>
    </row>
    <row r="1102" spans="43:44" x14ac:dyDescent="0.25">
      <c r="AQ1102"/>
      <c r="AR1102"/>
    </row>
    <row r="1103" spans="43:44" x14ac:dyDescent="0.25">
      <c r="AQ1103"/>
      <c r="AR1103"/>
    </row>
    <row r="1104" spans="43:44" x14ac:dyDescent="0.25">
      <c r="AQ1104"/>
      <c r="AR1104"/>
    </row>
    <row r="1105" spans="43:44" x14ac:dyDescent="0.25">
      <c r="AQ1105"/>
      <c r="AR1105"/>
    </row>
    <row r="1106" spans="43:44" x14ac:dyDescent="0.25">
      <c r="AQ1106"/>
      <c r="AR1106"/>
    </row>
    <row r="1107" spans="43:44" x14ac:dyDescent="0.25">
      <c r="AQ1107"/>
      <c r="AR1107"/>
    </row>
    <row r="1108" spans="43:44" x14ac:dyDescent="0.25">
      <c r="AQ1108"/>
      <c r="AR1108"/>
    </row>
    <row r="1109" spans="43:44" x14ac:dyDescent="0.25">
      <c r="AQ1109"/>
      <c r="AR1109"/>
    </row>
    <row r="1110" spans="43:44" x14ac:dyDescent="0.25">
      <c r="AQ1110"/>
      <c r="AR1110"/>
    </row>
    <row r="1111" spans="43:44" x14ac:dyDescent="0.25">
      <c r="AQ1111"/>
      <c r="AR1111"/>
    </row>
    <row r="1112" spans="43:44" x14ac:dyDescent="0.25">
      <c r="AQ1112"/>
      <c r="AR1112"/>
    </row>
    <row r="1113" spans="43:44" x14ac:dyDescent="0.25">
      <c r="AQ1113"/>
      <c r="AR1113"/>
    </row>
    <row r="1114" spans="43:44" x14ac:dyDescent="0.25">
      <c r="AQ1114"/>
      <c r="AR1114"/>
    </row>
    <row r="1115" spans="43:44" x14ac:dyDescent="0.25">
      <c r="AQ1115"/>
      <c r="AR1115"/>
    </row>
    <row r="1116" spans="43:44" x14ac:dyDescent="0.25">
      <c r="AQ1116"/>
      <c r="AR1116"/>
    </row>
    <row r="1117" spans="43:44" x14ac:dyDescent="0.25">
      <c r="AQ1117"/>
      <c r="AR1117"/>
    </row>
    <row r="1118" spans="43:44" x14ac:dyDescent="0.25">
      <c r="AQ1118"/>
      <c r="AR1118"/>
    </row>
    <row r="1119" spans="43:44" x14ac:dyDescent="0.25">
      <c r="AQ1119"/>
      <c r="AR1119"/>
    </row>
    <row r="1120" spans="43:44" x14ac:dyDescent="0.25">
      <c r="AQ1120"/>
      <c r="AR1120"/>
    </row>
    <row r="1121" spans="43:44" x14ac:dyDescent="0.25">
      <c r="AQ1121"/>
      <c r="AR1121"/>
    </row>
    <row r="1122" spans="43:44" x14ac:dyDescent="0.25">
      <c r="AQ1122"/>
      <c r="AR1122"/>
    </row>
    <row r="1123" spans="43:44" x14ac:dyDescent="0.25">
      <c r="AQ1123"/>
      <c r="AR1123"/>
    </row>
    <row r="1124" spans="43:44" x14ac:dyDescent="0.25">
      <c r="AQ1124"/>
      <c r="AR1124"/>
    </row>
    <row r="1125" spans="43:44" x14ac:dyDescent="0.25">
      <c r="AQ1125"/>
      <c r="AR1125"/>
    </row>
    <row r="1126" spans="43:44" x14ac:dyDescent="0.25">
      <c r="AQ1126"/>
      <c r="AR1126"/>
    </row>
    <row r="1127" spans="43:44" x14ac:dyDescent="0.25">
      <c r="AQ1127"/>
      <c r="AR1127"/>
    </row>
    <row r="1128" spans="43:44" x14ac:dyDescent="0.25">
      <c r="AQ1128"/>
      <c r="AR1128"/>
    </row>
    <row r="1129" spans="43:44" x14ac:dyDescent="0.25">
      <c r="AQ1129"/>
      <c r="AR1129"/>
    </row>
    <row r="1130" spans="43:44" x14ac:dyDescent="0.25">
      <c r="AQ1130"/>
      <c r="AR1130"/>
    </row>
    <row r="1131" spans="43:44" x14ac:dyDescent="0.25">
      <c r="AQ1131"/>
      <c r="AR1131"/>
    </row>
    <row r="1132" spans="43:44" x14ac:dyDescent="0.25">
      <c r="AQ1132"/>
      <c r="AR1132"/>
    </row>
    <row r="1133" spans="43:44" x14ac:dyDescent="0.25">
      <c r="AQ1133"/>
      <c r="AR1133"/>
    </row>
    <row r="1134" spans="43:44" x14ac:dyDescent="0.25">
      <c r="AQ1134"/>
      <c r="AR1134"/>
    </row>
    <row r="1135" spans="43:44" x14ac:dyDescent="0.25">
      <c r="AQ1135"/>
      <c r="AR1135"/>
    </row>
    <row r="1136" spans="43:44" x14ac:dyDescent="0.25">
      <c r="AQ1136"/>
      <c r="AR1136"/>
    </row>
    <row r="1137" spans="43:44" x14ac:dyDescent="0.25">
      <c r="AQ1137"/>
      <c r="AR1137"/>
    </row>
    <row r="1138" spans="43:44" x14ac:dyDescent="0.25">
      <c r="AQ1138"/>
      <c r="AR1138"/>
    </row>
    <row r="1139" spans="43:44" x14ac:dyDescent="0.25">
      <c r="AQ1139"/>
      <c r="AR1139"/>
    </row>
    <row r="1140" spans="43:44" x14ac:dyDescent="0.25">
      <c r="AQ1140"/>
      <c r="AR1140"/>
    </row>
    <row r="1141" spans="43:44" x14ac:dyDescent="0.25">
      <c r="AQ1141"/>
      <c r="AR1141"/>
    </row>
    <row r="1142" spans="43:44" x14ac:dyDescent="0.25">
      <c r="AQ1142"/>
      <c r="AR1142"/>
    </row>
    <row r="1143" spans="43:44" x14ac:dyDescent="0.25">
      <c r="AQ1143"/>
      <c r="AR1143"/>
    </row>
    <row r="1144" spans="43:44" x14ac:dyDescent="0.25">
      <c r="AQ1144"/>
      <c r="AR1144"/>
    </row>
    <row r="1145" spans="43:44" x14ac:dyDescent="0.25">
      <c r="AQ1145"/>
      <c r="AR1145"/>
    </row>
    <row r="1146" spans="43:44" x14ac:dyDescent="0.25">
      <c r="AQ1146"/>
      <c r="AR1146"/>
    </row>
    <row r="1147" spans="43:44" x14ac:dyDescent="0.25">
      <c r="AQ1147"/>
      <c r="AR1147"/>
    </row>
    <row r="1148" spans="43:44" x14ac:dyDescent="0.25">
      <c r="AQ1148"/>
      <c r="AR1148"/>
    </row>
    <row r="1149" spans="43:44" x14ac:dyDescent="0.25">
      <c r="AQ1149"/>
      <c r="AR1149"/>
    </row>
    <row r="1150" spans="43:44" x14ac:dyDescent="0.25">
      <c r="AQ1150"/>
      <c r="AR1150"/>
    </row>
    <row r="1151" spans="43:44" x14ac:dyDescent="0.25">
      <c r="AQ1151"/>
      <c r="AR1151"/>
    </row>
    <row r="1152" spans="43:44" x14ac:dyDescent="0.25">
      <c r="AQ1152"/>
      <c r="AR1152"/>
    </row>
    <row r="1153" spans="43:44" x14ac:dyDescent="0.25">
      <c r="AQ1153"/>
      <c r="AR1153"/>
    </row>
    <row r="1154" spans="43:44" x14ac:dyDescent="0.25">
      <c r="AQ1154"/>
      <c r="AR1154"/>
    </row>
    <row r="1155" spans="43:44" x14ac:dyDescent="0.25">
      <c r="AQ1155"/>
      <c r="AR1155"/>
    </row>
    <row r="1156" spans="43:44" x14ac:dyDescent="0.25">
      <c r="AQ1156"/>
      <c r="AR1156"/>
    </row>
    <row r="1157" spans="43:44" x14ac:dyDescent="0.25">
      <c r="AQ1157"/>
      <c r="AR1157"/>
    </row>
    <row r="1158" spans="43:44" x14ac:dyDescent="0.25">
      <c r="AQ1158"/>
      <c r="AR1158"/>
    </row>
    <row r="1159" spans="43:44" x14ac:dyDescent="0.25">
      <c r="AQ1159"/>
      <c r="AR1159"/>
    </row>
    <row r="1160" spans="43:44" x14ac:dyDescent="0.25">
      <c r="AQ1160"/>
      <c r="AR1160"/>
    </row>
    <row r="1161" spans="43:44" x14ac:dyDescent="0.25">
      <c r="AQ1161"/>
      <c r="AR1161"/>
    </row>
    <row r="1162" spans="43:44" x14ac:dyDescent="0.25">
      <c r="AQ1162"/>
      <c r="AR1162"/>
    </row>
    <row r="1163" spans="43:44" x14ac:dyDescent="0.25">
      <c r="AQ1163"/>
      <c r="AR1163"/>
    </row>
    <row r="1164" spans="43:44" x14ac:dyDescent="0.25">
      <c r="AQ1164"/>
      <c r="AR1164"/>
    </row>
    <row r="1165" spans="43:44" x14ac:dyDescent="0.25">
      <c r="AQ1165"/>
      <c r="AR1165"/>
    </row>
    <row r="1166" spans="43:44" x14ac:dyDescent="0.25">
      <c r="AQ1166"/>
      <c r="AR1166"/>
    </row>
    <row r="1167" spans="43:44" x14ac:dyDescent="0.25">
      <c r="AQ1167"/>
      <c r="AR1167"/>
    </row>
    <row r="1168" spans="43:44" x14ac:dyDescent="0.25">
      <c r="AQ1168"/>
      <c r="AR1168"/>
    </row>
    <row r="1169" spans="43:44" x14ac:dyDescent="0.25">
      <c r="AQ1169"/>
      <c r="AR1169"/>
    </row>
    <row r="1170" spans="43:44" x14ac:dyDescent="0.25">
      <c r="AQ1170"/>
      <c r="AR1170"/>
    </row>
    <row r="1171" spans="43:44" x14ac:dyDescent="0.25">
      <c r="AQ1171"/>
      <c r="AR1171"/>
    </row>
    <row r="1172" spans="43:44" x14ac:dyDescent="0.25">
      <c r="AQ1172"/>
      <c r="AR1172"/>
    </row>
    <row r="1173" spans="43:44" x14ac:dyDescent="0.25">
      <c r="AQ1173"/>
      <c r="AR1173"/>
    </row>
    <row r="1174" spans="43:44" x14ac:dyDescent="0.25">
      <c r="AQ1174"/>
      <c r="AR1174"/>
    </row>
    <row r="1175" spans="43:44" x14ac:dyDescent="0.25">
      <c r="AQ1175"/>
      <c r="AR1175"/>
    </row>
    <row r="1176" spans="43:44" x14ac:dyDescent="0.25">
      <c r="AQ1176"/>
      <c r="AR1176"/>
    </row>
    <row r="1177" spans="43:44" x14ac:dyDescent="0.25">
      <c r="AQ1177"/>
      <c r="AR1177"/>
    </row>
    <row r="1178" spans="43:44" x14ac:dyDescent="0.25">
      <c r="AQ1178"/>
      <c r="AR1178"/>
    </row>
    <row r="1179" spans="43:44" x14ac:dyDescent="0.25">
      <c r="AQ1179"/>
      <c r="AR1179"/>
    </row>
    <row r="1180" spans="43:44" x14ac:dyDescent="0.25">
      <c r="AQ1180"/>
      <c r="AR1180"/>
    </row>
    <row r="1181" spans="43:44" x14ac:dyDescent="0.25">
      <c r="AQ1181"/>
      <c r="AR1181"/>
    </row>
    <row r="1182" spans="43:44" x14ac:dyDescent="0.25">
      <c r="AQ1182"/>
      <c r="AR1182"/>
    </row>
    <row r="1183" spans="43:44" x14ac:dyDescent="0.25">
      <c r="AQ1183"/>
      <c r="AR1183"/>
    </row>
    <row r="1184" spans="43:44" x14ac:dyDescent="0.25">
      <c r="AQ1184"/>
      <c r="AR1184"/>
    </row>
    <row r="1185" spans="43:44" x14ac:dyDescent="0.25">
      <c r="AQ1185"/>
      <c r="AR1185"/>
    </row>
    <row r="1186" spans="43:44" x14ac:dyDescent="0.25">
      <c r="AQ1186"/>
      <c r="AR1186"/>
    </row>
    <row r="1187" spans="43:44" x14ac:dyDescent="0.25">
      <c r="AQ1187"/>
      <c r="AR1187"/>
    </row>
    <row r="1188" spans="43:44" x14ac:dyDescent="0.25">
      <c r="AQ1188"/>
      <c r="AR1188"/>
    </row>
    <row r="1189" spans="43:44" x14ac:dyDescent="0.25">
      <c r="AQ1189"/>
      <c r="AR1189"/>
    </row>
    <row r="1190" spans="43:44" x14ac:dyDescent="0.25">
      <c r="AQ1190"/>
      <c r="AR1190"/>
    </row>
    <row r="1191" spans="43:44" x14ac:dyDescent="0.25">
      <c r="AQ1191"/>
      <c r="AR1191"/>
    </row>
    <row r="1192" spans="43:44" x14ac:dyDescent="0.25">
      <c r="AQ1192"/>
      <c r="AR1192"/>
    </row>
    <row r="1193" spans="43:44" x14ac:dyDescent="0.25">
      <c r="AQ1193"/>
      <c r="AR1193"/>
    </row>
    <row r="1194" spans="43:44" x14ac:dyDescent="0.25">
      <c r="AQ1194"/>
      <c r="AR1194"/>
    </row>
    <row r="1195" spans="43:44" x14ac:dyDescent="0.25">
      <c r="AQ1195"/>
      <c r="AR1195"/>
    </row>
    <row r="1196" spans="43:44" x14ac:dyDescent="0.25">
      <c r="AQ1196"/>
      <c r="AR1196"/>
    </row>
    <row r="1197" spans="43:44" x14ac:dyDescent="0.25">
      <c r="AQ1197"/>
      <c r="AR1197"/>
    </row>
    <row r="1198" spans="43:44" x14ac:dyDescent="0.25">
      <c r="AQ1198"/>
      <c r="AR1198"/>
    </row>
    <row r="1199" spans="43:44" x14ac:dyDescent="0.25">
      <c r="AQ1199"/>
      <c r="AR1199"/>
    </row>
    <row r="1200" spans="43:44" x14ac:dyDescent="0.25">
      <c r="AQ1200"/>
      <c r="AR1200"/>
    </row>
    <row r="1201" spans="43:44" x14ac:dyDescent="0.25">
      <c r="AQ1201"/>
      <c r="AR1201"/>
    </row>
    <row r="1202" spans="43:44" x14ac:dyDescent="0.25">
      <c r="AQ1202"/>
      <c r="AR1202"/>
    </row>
    <row r="1203" spans="43:44" x14ac:dyDescent="0.25">
      <c r="AQ1203"/>
      <c r="AR1203"/>
    </row>
    <row r="1204" spans="43:44" x14ac:dyDescent="0.25">
      <c r="AQ1204"/>
      <c r="AR1204"/>
    </row>
    <row r="1205" spans="43:44" x14ac:dyDescent="0.25">
      <c r="AQ1205"/>
      <c r="AR1205"/>
    </row>
    <row r="1206" spans="43:44" x14ac:dyDescent="0.25">
      <c r="AQ1206"/>
      <c r="AR1206"/>
    </row>
    <row r="1207" spans="43:44" x14ac:dyDescent="0.25">
      <c r="AQ1207"/>
      <c r="AR1207"/>
    </row>
    <row r="1208" spans="43:44" x14ac:dyDescent="0.25">
      <c r="AQ1208"/>
      <c r="AR1208"/>
    </row>
    <row r="1209" spans="43:44" x14ac:dyDescent="0.25">
      <c r="AQ1209"/>
      <c r="AR1209"/>
    </row>
    <row r="1210" spans="43:44" x14ac:dyDescent="0.25">
      <c r="AQ1210"/>
      <c r="AR1210"/>
    </row>
    <row r="1211" spans="43:44" x14ac:dyDescent="0.25">
      <c r="AQ1211"/>
      <c r="AR1211"/>
    </row>
    <row r="1212" spans="43:44" x14ac:dyDescent="0.25">
      <c r="AQ1212"/>
      <c r="AR1212"/>
    </row>
    <row r="1213" spans="43:44" x14ac:dyDescent="0.25">
      <c r="AQ1213"/>
      <c r="AR1213"/>
    </row>
    <row r="1214" spans="43:44" x14ac:dyDescent="0.25">
      <c r="AQ1214"/>
      <c r="AR1214"/>
    </row>
    <row r="1215" spans="43:44" x14ac:dyDescent="0.25">
      <c r="AQ1215"/>
      <c r="AR1215"/>
    </row>
    <row r="1216" spans="43:44" x14ac:dyDescent="0.25">
      <c r="AQ1216"/>
      <c r="AR1216"/>
    </row>
    <row r="1217" spans="43:44" x14ac:dyDescent="0.25">
      <c r="AQ1217"/>
      <c r="AR1217"/>
    </row>
    <row r="1218" spans="43:44" x14ac:dyDescent="0.25">
      <c r="AQ1218"/>
      <c r="AR1218"/>
    </row>
    <row r="1219" spans="43:44" x14ac:dyDescent="0.25">
      <c r="AQ1219"/>
      <c r="AR1219"/>
    </row>
    <row r="1220" spans="43:44" x14ac:dyDescent="0.25">
      <c r="AQ1220"/>
      <c r="AR1220"/>
    </row>
    <row r="1221" spans="43:44" x14ac:dyDescent="0.25">
      <c r="AQ1221"/>
      <c r="AR1221"/>
    </row>
    <row r="1222" spans="43:44" x14ac:dyDescent="0.25">
      <c r="AQ1222"/>
      <c r="AR1222"/>
    </row>
    <row r="1223" spans="43:44" x14ac:dyDescent="0.25">
      <c r="AQ1223"/>
      <c r="AR1223"/>
    </row>
    <row r="1224" spans="43:44" x14ac:dyDescent="0.25">
      <c r="AQ1224"/>
      <c r="AR1224"/>
    </row>
    <row r="1225" spans="43:44" x14ac:dyDescent="0.25">
      <c r="AQ1225"/>
      <c r="AR1225"/>
    </row>
    <row r="1226" spans="43:44" x14ac:dyDescent="0.25">
      <c r="AQ1226"/>
      <c r="AR1226"/>
    </row>
    <row r="1227" spans="43:44" x14ac:dyDescent="0.25">
      <c r="AQ1227"/>
      <c r="AR1227"/>
    </row>
    <row r="1228" spans="43:44" x14ac:dyDescent="0.25">
      <c r="AQ1228"/>
      <c r="AR1228"/>
    </row>
    <row r="1229" spans="43:44" x14ac:dyDescent="0.25">
      <c r="AQ1229"/>
      <c r="AR1229"/>
    </row>
    <row r="1230" spans="43:44" x14ac:dyDescent="0.25">
      <c r="AQ1230"/>
      <c r="AR1230"/>
    </row>
    <row r="1231" spans="43:44" x14ac:dyDescent="0.25">
      <c r="AQ1231"/>
      <c r="AR1231"/>
    </row>
    <row r="1232" spans="43:44" x14ac:dyDescent="0.25">
      <c r="AQ1232"/>
      <c r="AR1232"/>
    </row>
    <row r="1233" spans="43:44" x14ac:dyDescent="0.25">
      <c r="AQ1233"/>
      <c r="AR1233"/>
    </row>
    <row r="1234" spans="43:44" x14ac:dyDescent="0.25">
      <c r="AQ1234"/>
      <c r="AR1234"/>
    </row>
    <row r="1235" spans="43:44" x14ac:dyDescent="0.25">
      <c r="AQ1235"/>
      <c r="AR1235"/>
    </row>
    <row r="1236" spans="43:44" x14ac:dyDescent="0.25">
      <c r="AQ1236"/>
      <c r="AR1236"/>
    </row>
    <row r="1237" spans="43:44" x14ac:dyDescent="0.25">
      <c r="AQ1237"/>
      <c r="AR1237"/>
    </row>
    <row r="1238" spans="43:44" x14ac:dyDescent="0.25">
      <c r="AQ1238"/>
      <c r="AR1238"/>
    </row>
    <row r="1239" spans="43:44" x14ac:dyDescent="0.25">
      <c r="AQ1239"/>
      <c r="AR1239"/>
    </row>
    <row r="1240" spans="43:44" x14ac:dyDescent="0.25">
      <c r="AQ1240"/>
      <c r="AR1240"/>
    </row>
    <row r="1241" spans="43:44" x14ac:dyDescent="0.25">
      <c r="AQ1241"/>
      <c r="AR1241"/>
    </row>
    <row r="1242" spans="43:44" x14ac:dyDescent="0.25">
      <c r="AQ1242"/>
      <c r="AR1242"/>
    </row>
    <row r="1243" spans="43:44" x14ac:dyDescent="0.25">
      <c r="AQ1243"/>
      <c r="AR1243"/>
    </row>
    <row r="1244" spans="43:44" x14ac:dyDescent="0.25">
      <c r="AQ1244"/>
      <c r="AR1244"/>
    </row>
    <row r="1245" spans="43:44" x14ac:dyDescent="0.25">
      <c r="AQ1245"/>
      <c r="AR1245"/>
    </row>
    <row r="1246" spans="43:44" x14ac:dyDescent="0.25">
      <c r="AQ1246"/>
      <c r="AR1246"/>
    </row>
    <row r="1247" spans="43:44" x14ac:dyDescent="0.25">
      <c r="AQ1247"/>
      <c r="AR1247"/>
    </row>
    <row r="1248" spans="43:44" x14ac:dyDescent="0.25">
      <c r="AQ1248"/>
      <c r="AR1248"/>
    </row>
    <row r="1249" spans="43:44" x14ac:dyDescent="0.25">
      <c r="AQ1249"/>
      <c r="AR1249"/>
    </row>
    <row r="1250" spans="43:44" x14ac:dyDescent="0.25">
      <c r="AQ1250"/>
      <c r="AR1250"/>
    </row>
    <row r="1251" spans="43:44" x14ac:dyDescent="0.25">
      <c r="AQ1251"/>
      <c r="AR1251"/>
    </row>
    <row r="1252" spans="43:44" x14ac:dyDescent="0.25">
      <c r="AQ1252"/>
      <c r="AR1252"/>
    </row>
    <row r="1253" spans="43:44" x14ac:dyDescent="0.25">
      <c r="AQ1253"/>
      <c r="AR1253"/>
    </row>
    <row r="1254" spans="43:44" x14ac:dyDescent="0.25">
      <c r="AQ1254"/>
      <c r="AR1254"/>
    </row>
    <row r="1255" spans="43:44" x14ac:dyDescent="0.25">
      <c r="AQ1255"/>
      <c r="AR1255"/>
    </row>
    <row r="1256" spans="43:44" x14ac:dyDescent="0.25">
      <c r="AQ1256"/>
      <c r="AR1256"/>
    </row>
    <row r="1257" spans="43:44" x14ac:dyDescent="0.25">
      <c r="AQ1257"/>
      <c r="AR1257"/>
    </row>
    <row r="1258" spans="43:44" x14ac:dyDescent="0.25">
      <c r="AQ1258"/>
      <c r="AR1258"/>
    </row>
    <row r="1259" spans="43:44" x14ac:dyDescent="0.25">
      <c r="AQ1259"/>
      <c r="AR1259"/>
    </row>
    <row r="1260" spans="43:44" x14ac:dyDescent="0.25">
      <c r="AQ1260"/>
      <c r="AR1260"/>
    </row>
    <row r="1261" spans="43:44" x14ac:dyDescent="0.25">
      <c r="AQ1261"/>
      <c r="AR1261"/>
    </row>
    <row r="1262" spans="43:44" x14ac:dyDescent="0.25">
      <c r="AQ1262"/>
      <c r="AR1262"/>
    </row>
    <row r="1263" spans="43:44" x14ac:dyDescent="0.25">
      <c r="AQ1263"/>
      <c r="AR1263"/>
    </row>
    <row r="1264" spans="43:44" x14ac:dyDescent="0.25">
      <c r="AQ1264"/>
      <c r="AR1264"/>
    </row>
    <row r="1265" spans="43:44" x14ac:dyDescent="0.25">
      <c r="AQ1265"/>
      <c r="AR1265"/>
    </row>
    <row r="1266" spans="43:44" x14ac:dyDescent="0.25">
      <c r="AQ1266"/>
      <c r="AR1266"/>
    </row>
    <row r="1267" spans="43:44" x14ac:dyDescent="0.25">
      <c r="AQ1267"/>
      <c r="AR1267"/>
    </row>
    <row r="1268" spans="43:44" x14ac:dyDescent="0.25">
      <c r="AQ1268"/>
      <c r="AR1268"/>
    </row>
    <row r="1269" spans="43:44" x14ac:dyDescent="0.25">
      <c r="AQ1269"/>
      <c r="AR1269"/>
    </row>
    <row r="1270" spans="43:44" x14ac:dyDescent="0.25">
      <c r="AQ1270"/>
      <c r="AR1270"/>
    </row>
    <row r="1271" spans="43:44" x14ac:dyDescent="0.25">
      <c r="AQ1271"/>
      <c r="AR1271"/>
    </row>
    <row r="1272" spans="43:44" x14ac:dyDescent="0.25">
      <c r="AQ1272"/>
      <c r="AR1272"/>
    </row>
    <row r="1273" spans="43:44" x14ac:dyDescent="0.25">
      <c r="AQ1273"/>
      <c r="AR1273"/>
    </row>
    <row r="1274" spans="43:44" x14ac:dyDescent="0.25">
      <c r="AQ1274"/>
      <c r="AR1274"/>
    </row>
    <row r="1275" spans="43:44" x14ac:dyDescent="0.25">
      <c r="AQ1275"/>
      <c r="AR1275"/>
    </row>
    <row r="1276" spans="43:44" x14ac:dyDescent="0.25">
      <c r="AQ1276"/>
      <c r="AR1276"/>
    </row>
    <row r="1277" spans="43:44" x14ac:dyDescent="0.25">
      <c r="AQ1277"/>
      <c r="AR1277"/>
    </row>
    <row r="1278" spans="43:44" x14ac:dyDescent="0.25">
      <c r="AQ1278"/>
      <c r="AR1278"/>
    </row>
    <row r="1279" spans="43:44" x14ac:dyDescent="0.25">
      <c r="AQ1279"/>
      <c r="AR1279"/>
    </row>
    <row r="1280" spans="43:44" x14ac:dyDescent="0.25">
      <c r="AQ1280"/>
      <c r="AR1280"/>
    </row>
    <row r="1281" spans="43:44" x14ac:dyDescent="0.25">
      <c r="AQ1281"/>
      <c r="AR1281"/>
    </row>
    <row r="1282" spans="43:44" x14ac:dyDescent="0.25">
      <c r="AQ1282"/>
      <c r="AR1282"/>
    </row>
    <row r="1283" spans="43:44" x14ac:dyDescent="0.25">
      <c r="AQ1283"/>
      <c r="AR1283"/>
    </row>
    <row r="1284" spans="43:44" x14ac:dyDescent="0.25">
      <c r="AQ1284"/>
      <c r="AR1284"/>
    </row>
    <row r="1285" spans="43:44" x14ac:dyDescent="0.25">
      <c r="AQ1285"/>
      <c r="AR1285"/>
    </row>
    <row r="1286" spans="43:44" x14ac:dyDescent="0.25">
      <c r="AQ1286"/>
      <c r="AR1286"/>
    </row>
    <row r="1287" spans="43:44" x14ac:dyDescent="0.25">
      <c r="AQ1287"/>
      <c r="AR1287"/>
    </row>
    <row r="1288" spans="43:44" x14ac:dyDescent="0.25">
      <c r="AQ1288"/>
      <c r="AR1288"/>
    </row>
    <row r="1289" spans="43:44" x14ac:dyDescent="0.25">
      <c r="AQ1289"/>
      <c r="AR1289"/>
    </row>
    <row r="1290" spans="43:44" x14ac:dyDescent="0.25">
      <c r="AQ1290"/>
      <c r="AR1290"/>
    </row>
    <row r="1291" spans="43:44" x14ac:dyDescent="0.25">
      <c r="AQ1291"/>
      <c r="AR1291"/>
    </row>
    <row r="1292" spans="43:44" x14ac:dyDescent="0.25">
      <c r="AQ1292"/>
      <c r="AR1292"/>
    </row>
    <row r="1293" spans="43:44" x14ac:dyDescent="0.25">
      <c r="AQ1293"/>
      <c r="AR1293"/>
    </row>
    <row r="1294" spans="43:44" x14ac:dyDescent="0.25">
      <c r="AQ1294"/>
      <c r="AR1294"/>
    </row>
    <row r="1295" spans="43:44" x14ac:dyDescent="0.25">
      <c r="AQ1295"/>
      <c r="AR1295"/>
    </row>
    <row r="1296" spans="43:44" x14ac:dyDescent="0.25">
      <c r="AQ1296"/>
      <c r="AR1296"/>
    </row>
    <row r="1297" spans="43:44" x14ac:dyDescent="0.25">
      <c r="AQ1297"/>
      <c r="AR1297"/>
    </row>
    <row r="1298" spans="43:44" x14ac:dyDescent="0.25">
      <c r="AQ1298"/>
      <c r="AR1298"/>
    </row>
    <row r="1299" spans="43:44" x14ac:dyDescent="0.25">
      <c r="AQ1299"/>
      <c r="AR1299"/>
    </row>
    <row r="1300" spans="43:44" x14ac:dyDescent="0.25">
      <c r="AQ1300"/>
      <c r="AR1300"/>
    </row>
    <row r="1301" spans="43:44" x14ac:dyDescent="0.25">
      <c r="AQ1301"/>
      <c r="AR1301"/>
    </row>
    <row r="1302" spans="43:44" x14ac:dyDescent="0.25">
      <c r="AQ1302"/>
      <c r="AR1302"/>
    </row>
    <row r="1303" spans="43:44" x14ac:dyDescent="0.25">
      <c r="AQ1303"/>
      <c r="AR1303"/>
    </row>
    <row r="1304" spans="43:44" x14ac:dyDescent="0.25">
      <c r="AQ1304"/>
      <c r="AR1304"/>
    </row>
    <row r="1305" spans="43:44" x14ac:dyDescent="0.25">
      <c r="AQ1305"/>
      <c r="AR1305"/>
    </row>
    <row r="1306" spans="43:44" x14ac:dyDescent="0.25">
      <c r="AQ1306"/>
      <c r="AR1306"/>
    </row>
    <row r="1307" spans="43:44" x14ac:dyDescent="0.25">
      <c r="AQ1307"/>
      <c r="AR1307"/>
    </row>
    <row r="1308" spans="43:44" x14ac:dyDescent="0.25">
      <c r="AQ1308"/>
      <c r="AR1308"/>
    </row>
    <row r="1309" spans="43:44" x14ac:dyDescent="0.25">
      <c r="AQ1309"/>
      <c r="AR1309"/>
    </row>
    <row r="1310" spans="43:44" x14ac:dyDescent="0.25">
      <c r="AQ1310"/>
      <c r="AR1310"/>
    </row>
    <row r="1311" spans="43:44" x14ac:dyDescent="0.25">
      <c r="AQ1311"/>
      <c r="AR1311"/>
    </row>
    <row r="1312" spans="43:44" x14ac:dyDescent="0.25">
      <c r="AQ1312"/>
      <c r="AR1312"/>
    </row>
    <row r="1313" spans="43:44" x14ac:dyDescent="0.25">
      <c r="AQ1313"/>
      <c r="AR1313"/>
    </row>
    <row r="1314" spans="43:44" x14ac:dyDescent="0.25">
      <c r="AQ1314"/>
      <c r="AR1314"/>
    </row>
    <row r="1315" spans="43:44" x14ac:dyDescent="0.25">
      <c r="AQ1315"/>
      <c r="AR1315"/>
    </row>
    <row r="1316" spans="43:44" x14ac:dyDescent="0.25">
      <c r="AQ1316"/>
      <c r="AR1316"/>
    </row>
    <row r="1317" spans="43:44" x14ac:dyDescent="0.25">
      <c r="AQ1317"/>
      <c r="AR1317"/>
    </row>
    <row r="1318" spans="43:44" x14ac:dyDescent="0.25">
      <c r="AQ1318"/>
      <c r="AR1318"/>
    </row>
    <row r="1319" spans="43:44" x14ac:dyDescent="0.25">
      <c r="AQ1319"/>
      <c r="AR1319"/>
    </row>
    <row r="1320" spans="43:44" x14ac:dyDescent="0.25">
      <c r="AQ1320"/>
      <c r="AR1320"/>
    </row>
    <row r="1321" spans="43:44" x14ac:dyDescent="0.25">
      <c r="AQ1321"/>
      <c r="AR1321"/>
    </row>
    <row r="1322" spans="43:44" x14ac:dyDescent="0.25">
      <c r="AQ1322"/>
      <c r="AR1322"/>
    </row>
    <row r="1323" spans="43:44" x14ac:dyDescent="0.25">
      <c r="AQ1323"/>
      <c r="AR1323"/>
    </row>
    <row r="1324" spans="43:44" x14ac:dyDescent="0.25">
      <c r="AQ1324"/>
      <c r="AR1324"/>
    </row>
    <row r="1325" spans="43:44" x14ac:dyDescent="0.25">
      <c r="AQ1325"/>
      <c r="AR1325"/>
    </row>
    <row r="1326" spans="43:44" x14ac:dyDescent="0.25">
      <c r="AQ1326"/>
      <c r="AR1326"/>
    </row>
    <row r="1327" spans="43:44" x14ac:dyDescent="0.25">
      <c r="AQ1327"/>
      <c r="AR1327"/>
    </row>
    <row r="1328" spans="43:44" x14ac:dyDescent="0.25">
      <c r="AQ1328"/>
      <c r="AR1328"/>
    </row>
    <row r="1329" spans="43:44" x14ac:dyDescent="0.25">
      <c r="AQ1329"/>
      <c r="AR1329"/>
    </row>
    <row r="1330" spans="43:44" x14ac:dyDescent="0.25">
      <c r="AQ1330"/>
      <c r="AR1330"/>
    </row>
    <row r="1331" spans="43:44" x14ac:dyDescent="0.25">
      <c r="AQ1331"/>
      <c r="AR1331"/>
    </row>
    <row r="1332" spans="43:44" x14ac:dyDescent="0.25">
      <c r="AQ1332"/>
      <c r="AR1332"/>
    </row>
    <row r="1333" spans="43:44" x14ac:dyDescent="0.25">
      <c r="AQ1333"/>
      <c r="AR1333"/>
    </row>
    <row r="1334" spans="43:44" x14ac:dyDescent="0.25">
      <c r="AQ1334"/>
      <c r="AR1334"/>
    </row>
    <row r="1335" spans="43:44" x14ac:dyDescent="0.25">
      <c r="AQ1335"/>
      <c r="AR1335"/>
    </row>
    <row r="1336" spans="43:44" x14ac:dyDescent="0.25">
      <c r="AQ1336"/>
      <c r="AR1336"/>
    </row>
    <row r="1337" spans="43:44" x14ac:dyDescent="0.25">
      <c r="AQ1337"/>
      <c r="AR1337"/>
    </row>
    <row r="1338" spans="43:44" x14ac:dyDescent="0.25">
      <c r="AQ1338"/>
      <c r="AR1338"/>
    </row>
    <row r="1339" spans="43:44" x14ac:dyDescent="0.25">
      <c r="AQ1339"/>
      <c r="AR1339"/>
    </row>
    <row r="1340" spans="43:44" x14ac:dyDescent="0.25">
      <c r="AQ1340"/>
      <c r="AR1340"/>
    </row>
    <row r="1341" spans="43:44" x14ac:dyDescent="0.25">
      <c r="AQ1341"/>
      <c r="AR1341"/>
    </row>
    <row r="1342" spans="43:44" x14ac:dyDescent="0.25">
      <c r="AQ1342"/>
      <c r="AR1342"/>
    </row>
    <row r="1343" spans="43:44" x14ac:dyDescent="0.25">
      <c r="AQ1343"/>
      <c r="AR1343"/>
    </row>
    <row r="1344" spans="43:44" x14ac:dyDescent="0.25">
      <c r="AQ1344"/>
      <c r="AR1344"/>
    </row>
    <row r="1345" spans="43:44" x14ac:dyDescent="0.25">
      <c r="AQ1345"/>
      <c r="AR1345"/>
    </row>
    <row r="1346" spans="43:44" x14ac:dyDescent="0.25">
      <c r="AQ1346"/>
      <c r="AR1346"/>
    </row>
    <row r="1347" spans="43:44" x14ac:dyDescent="0.25">
      <c r="AQ1347"/>
      <c r="AR1347"/>
    </row>
    <row r="1348" spans="43:44" x14ac:dyDescent="0.25">
      <c r="AQ1348"/>
      <c r="AR1348"/>
    </row>
    <row r="1349" spans="43:44" x14ac:dyDescent="0.25">
      <c r="AQ1349"/>
      <c r="AR1349"/>
    </row>
    <row r="1350" spans="43:44" x14ac:dyDescent="0.25">
      <c r="AQ1350"/>
      <c r="AR1350"/>
    </row>
    <row r="1351" spans="43:44" x14ac:dyDescent="0.25">
      <c r="AQ1351"/>
      <c r="AR1351"/>
    </row>
    <row r="1352" spans="43:44" x14ac:dyDescent="0.25">
      <c r="AQ1352"/>
      <c r="AR1352"/>
    </row>
    <row r="1353" spans="43:44" x14ac:dyDescent="0.25">
      <c r="AQ1353"/>
      <c r="AR1353"/>
    </row>
    <row r="1354" spans="43:44" x14ac:dyDescent="0.25">
      <c r="AQ1354"/>
      <c r="AR1354"/>
    </row>
    <row r="1355" spans="43:44" x14ac:dyDescent="0.25">
      <c r="AQ1355"/>
      <c r="AR1355"/>
    </row>
    <row r="1356" spans="43:44" x14ac:dyDescent="0.25">
      <c r="AQ1356"/>
      <c r="AR1356"/>
    </row>
    <row r="1357" spans="43:44" x14ac:dyDescent="0.25">
      <c r="AQ1357"/>
      <c r="AR1357"/>
    </row>
    <row r="1358" spans="43:44" x14ac:dyDescent="0.25">
      <c r="AQ1358"/>
      <c r="AR1358"/>
    </row>
    <row r="1359" spans="43:44" x14ac:dyDescent="0.25">
      <c r="AQ1359"/>
      <c r="AR1359"/>
    </row>
    <row r="1360" spans="43:44" x14ac:dyDescent="0.25">
      <c r="AQ1360"/>
      <c r="AR1360"/>
    </row>
    <row r="1361" spans="43:44" x14ac:dyDescent="0.25">
      <c r="AQ1361"/>
      <c r="AR1361"/>
    </row>
    <row r="1362" spans="43:44" x14ac:dyDescent="0.25">
      <c r="AQ1362"/>
      <c r="AR1362"/>
    </row>
    <row r="1363" spans="43:44" x14ac:dyDescent="0.25">
      <c r="AQ1363"/>
      <c r="AR1363"/>
    </row>
    <row r="1364" spans="43:44" x14ac:dyDescent="0.25">
      <c r="AQ1364"/>
      <c r="AR1364"/>
    </row>
    <row r="1365" spans="43:44" x14ac:dyDescent="0.25">
      <c r="AQ1365"/>
      <c r="AR1365"/>
    </row>
    <row r="1366" spans="43:44" x14ac:dyDescent="0.25">
      <c r="AQ1366"/>
      <c r="AR1366"/>
    </row>
    <row r="1367" spans="43:44" x14ac:dyDescent="0.25">
      <c r="AQ1367"/>
      <c r="AR1367"/>
    </row>
    <row r="1368" spans="43:44" x14ac:dyDescent="0.25">
      <c r="AQ1368"/>
      <c r="AR1368"/>
    </row>
    <row r="1369" spans="43:44" x14ac:dyDescent="0.25">
      <c r="AQ1369"/>
      <c r="AR1369"/>
    </row>
    <row r="1370" spans="43:44" x14ac:dyDescent="0.25">
      <c r="AQ1370"/>
      <c r="AR1370"/>
    </row>
    <row r="1371" spans="43:44" x14ac:dyDescent="0.25">
      <c r="AQ1371"/>
      <c r="AR1371"/>
    </row>
    <row r="1372" spans="43:44" x14ac:dyDescent="0.25">
      <c r="AQ1372"/>
      <c r="AR1372"/>
    </row>
    <row r="1373" spans="43:44" x14ac:dyDescent="0.25">
      <c r="AQ1373"/>
      <c r="AR1373"/>
    </row>
    <row r="1374" spans="43:44" x14ac:dyDescent="0.25">
      <c r="AQ1374"/>
      <c r="AR1374"/>
    </row>
    <row r="1375" spans="43:44" x14ac:dyDescent="0.25">
      <c r="AQ1375"/>
      <c r="AR1375"/>
    </row>
    <row r="1376" spans="43:44" x14ac:dyDescent="0.25">
      <c r="AQ1376"/>
      <c r="AR1376"/>
    </row>
    <row r="1377" spans="43:44" x14ac:dyDescent="0.25">
      <c r="AQ1377"/>
      <c r="AR1377"/>
    </row>
    <row r="1378" spans="43:44" x14ac:dyDescent="0.25">
      <c r="AQ1378"/>
      <c r="AR1378"/>
    </row>
    <row r="1379" spans="43:44" x14ac:dyDescent="0.25">
      <c r="AQ1379"/>
      <c r="AR1379"/>
    </row>
    <row r="1380" spans="43:44" x14ac:dyDescent="0.25">
      <c r="AQ1380"/>
      <c r="AR1380"/>
    </row>
    <row r="1381" spans="43:44" x14ac:dyDescent="0.25">
      <c r="AQ1381"/>
      <c r="AR1381"/>
    </row>
    <row r="1382" spans="43:44" x14ac:dyDescent="0.25">
      <c r="AQ1382"/>
      <c r="AR1382"/>
    </row>
    <row r="1383" spans="43:44" x14ac:dyDescent="0.25">
      <c r="AQ1383"/>
      <c r="AR1383"/>
    </row>
    <row r="1384" spans="43:44" x14ac:dyDescent="0.25">
      <c r="AQ1384"/>
      <c r="AR1384"/>
    </row>
    <row r="1385" spans="43:44" x14ac:dyDescent="0.25">
      <c r="AQ1385"/>
      <c r="AR1385"/>
    </row>
    <row r="1386" spans="43:44" x14ac:dyDescent="0.25">
      <c r="AQ1386"/>
      <c r="AR1386"/>
    </row>
    <row r="1387" spans="43:44" x14ac:dyDescent="0.25">
      <c r="AQ1387"/>
      <c r="AR1387"/>
    </row>
    <row r="1388" spans="43:44" x14ac:dyDescent="0.25">
      <c r="AQ1388"/>
      <c r="AR1388"/>
    </row>
    <row r="1389" spans="43:44" x14ac:dyDescent="0.25">
      <c r="AQ1389"/>
      <c r="AR1389"/>
    </row>
    <row r="1390" spans="43:44" x14ac:dyDescent="0.25">
      <c r="AQ1390"/>
      <c r="AR1390"/>
    </row>
    <row r="1391" spans="43:44" x14ac:dyDescent="0.25">
      <c r="AQ1391"/>
      <c r="AR1391"/>
    </row>
    <row r="1392" spans="43:44" x14ac:dyDescent="0.25">
      <c r="AQ1392"/>
      <c r="AR1392"/>
    </row>
    <row r="1393" spans="43:44" x14ac:dyDescent="0.25">
      <c r="AQ1393"/>
      <c r="AR1393"/>
    </row>
    <row r="1394" spans="43:44" x14ac:dyDescent="0.25">
      <c r="AQ1394"/>
      <c r="AR1394"/>
    </row>
    <row r="1395" spans="43:44" x14ac:dyDescent="0.25">
      <c r="AQ1395"/>
      <c r="AR1395"/>
    </row>
    <row r="1396" spans="43:44" x14ac:dyDescent="0.25">
      <c r="AQ1396"/>
      <c r="AR1396"/>
    </row>
    <row r="1397" spans="43:44" x14ac:dyDescent="0.25">
      <c r="AQ1397"/>
      <c r="AR1397"/>
    </row>
    <row r="1398" spans="43:44" x14ac:dyDescent="0.25">
      <c r="AQ1398"/>
      <c r="AR1398"/>
    </row>
    <row r="1399" spans="43:44" x14ac:dyDescent="0.25">
      <c r="AQ1399"/>
      <c r="AR1399"/>
    </row>
    <row r="1400" spans="43:44" x14ac:dyDescent="0.25">
      <c r="AQ1400"/>
      <c r="AR1400"/>
    </row>
    <row r="1401" spans="43:44" x14ac:dyDescent="0.25">
      <c r="AQ1401"/>
      <c r="AR1401"/>
    </row>
    <row r="1402" spans="43:44" x14ac:dyDescent="0.25">
      <c r="AQ1402"/>
      <c r="AR1402"/>
    </row>
    <row r="1403" spans="43:44" x14ac:dyDescent="0.25">
      <c r="AQ1403"/>
      <c r="AR1403"/>
    </row>
    <row r="1404" spans="43:44" x14ac:dyDescent="0.25">
      <c r="AQ1404"/>
      <c r="AR1404"/>
    </row>
    <row r="1405" spans="43:44" x14ac:dyDescent="0.25">
      <c r="AQ1405"/>
      <c r="AR1405"/>
    </row>
    <row r="1406" spans="43:44" x14ac:dyDescent="0.25">
      <c r="AQ1406"/>
      <c r="AR1406"/>
    </row>
    <row r="1407" spans="43:44" x14ac:dyDescent="0.25">
      <c r="AQ1407"/>
      <c r="AR1407"/>
    </row>
    <row r="1408" spans="43:44" x14ac:dyDescent="0.25">
      <c r="AQ1408"/>
      <c r="AR1408"/>
    </row>
    <row r="1409" spans="43:44" x14ac:dyDescent="0.25">
      <c r="AQ1409"/>
      <c r="AR1409"/>
    </row>
    <row r="1410" spans="43:44" x14ac:dyDescent="0.25">
      <c r="AQ1410"/>
      <c r="AR1410"/>
    </row>
    <row r="1411" spans="43:44" x14ac:dyDescent="0.25">
      <c r="AQ1411"/>
      <c r="AR1411"/>
    </row>
    <row r="1412" spans="43:44" x14ac:dyDescent="0.25">
      <c r="AQ1412"/>
      <c r="AR1412"/>
    </row>
    <row r="1413" spans="43:44" x14ac:dyDescent="0.25">
      <c r="AQ1413"/>
      <c r="AR1413"/>
    </row>
    <row r="1414" spans="43:44" x14ac:dyDescent="0.25">
      <c r="AQ1414"/>
      <c r="AR1414"/>
    </row>
    <row r="1415" spans="43:44" x14ac:dyDescent="0.25">
      <c r="AQ1415"/>
      <c r="AR1415"/>
    </row>
    <row r="1416" spans="43:44" x14ac:dyDescent="0.25">
      <c r="AQ1416"/>
      <c r="AR1416"/>
    </row>
    <row r="1417" spans="43:44" x14ac:dyDescent="0.25">
      <c r="AQ1417"/>
      <c r="AR1417"/>
    </row>
    <row r="1418" spans="43:44" x14ac:dyDescent="0.25">
      <c r="AQ1418"/>
      <c r="AR1418"/>
    </row>
    <row r="1419" spans="43:44" x14ac:dyDescent="0.25">
      <c r="AQ1419"/>
      <c r="AR1419"/>
    </row>
    <row r="1420" spans="43:44" x14ac:dyDescent="0.25">
      <c r="AQ1420"/>
      <c r="AR1420"/>
    </row>
    <row r="1421" spans="43:44" x14ac:dyDescent="0.25">
      <c r="AQ1421"/>
      <c r="AR1421"/>
    </row>
    <row r="1422" spans="43:44" x14ac:dyDescent="0.25">
      <c r="AQ1422"/>
      <c r="AR1422"/>
    </row>
    <row r="1423" spans="43:44" x14ac:dyDescent="0.25">
      <c r="AQ1423"/>
      <c r="AR1423"/>
    </row>
    <row r="1424" spans="43:44" x14ac:dyDescent="0.25">
      <c r="AQ1424"/>
      <c r="AR1424"/>
    </row>
    <row r="1425" spans="43:44" x14ac:dyDescent="0.25">
      <c r="AQ1425"/>
      <c r="AR1425"/>
    </row>
    <row r="1426" spans="43:44" x14ac:dyDescent="0.25">
      <c r="AQ1426"/>
      <c r="AR1426"/>
    </row>
    <row r="1427" spans="43:44" x14ac:dyDescent="0.25">
      <c r="AQ1427"/>
      <c r="AR1427"/>
    </row>
    <row r="1428" spans="43:44" x14ac:dyDescent="0.25">
      <c r="AQ1428"/>
      <c r="AR1428"/>
    </row>
    <row r="1429" spans="43:44" x14ac:dyDescent="0.25">
      <c r="AQ1429"/>
      <c r="AR1429"/>
    </row>
    <row r="1430" spans="43:44" x14ac:dyDescent="0.25">
      <c r="AQ1430"/>
      <c r="AR1430"/>
    </row>
    <row r="1431" spans="43:44" x14ac:dyDescent="0.25">
      <c r="AQ1431"/>
      <c r="AR1431"/>
    </row>
    <row r="1432" spans="43:44" x14ac:dyDescent="0.25">
      <c r="AQ1432"/>
      <c r="AR1432"/>
    </row>
    <row r="1433" spans="43:44" x14ac:dyDescent="0.25">
      <c r="AQ1433"/>
      <c r="AR1433"/>
    </row>
    <row r="1434" spans="43:44" x14ac:dyDescent="0.25">
      <c r="AQ1434"/>
      <c r="AR1434"/>
    </row>
    <row r="1435" spans="43:44" x14ac:dyDescent="0.25">
      <c r="AQ1435"/>
      <c r="AR1435"/>
    </row>
    <row r="1436" spans="43:44" x14ac:dyDescent="0.25">
      <c r="AQ1436"/>
      <c r="AR1436"/>
    </row>
    <row r="1437" spans="43:44" x14ac:dyDescent="0.25">
      <c r="AQ1437"/>
      <c r="AR1437"/>
    </row>
    <row r="1438" spans="43:44" x14ac:dyDescent="0.25">
      <c r="AQ1438"/>
      <c r="AR1438"/>
    </row>
    <row r="1439" spans="43:44" x14ac:dyDescent="0.25">
      <c r="AQ1439"/>
      <c r="AR1439"/>
    </row>
    <row r="1440" spans="43:44" x14ac:dyDescent="0.25">
      <c r="AQ1440"/>
      <c r="AR1440"/>
    </row>
    <row r="1441" spans="43:44" x14ac:dyDescent="0.25">
      <c r="AQ1441"/>
      <c r="AR1441"/>
    </row>
    <row r="1442" spans="43:44" x14ac:dyDescent="0.25">
      <c r="AQ1442"/>
      <c r="AR1442"/>
    </row>
    <row r="1443" spans="43:44" x14ac:dyDescent="0.25">
      <c r="AQ1443"/>
      <c r="AR1443"/>
    </row>
    <row r="1444" spans="43:44" x14ac:dyDescent="0.25">
      <c r="AQ1444"/>
      <c r="AR1444"/>
    </row>
    <row r="1445" spans="43:44" x14ac:dyDescent="0.25">
      <c r="AQ1445"/>
      <c r="AR1445"/>
    </row>
    <row r="1446" spans="43:44" x14ac:dyDescent="0.25">
      <c r="AQ1446"/>
      <c r="AR1446"/>
    </row>
    <row r="1447" spans="43:44" x14ac:dyDescent="0.25">
      <c r="AQ1447"/>
      <c r="AR1447"/>
    </row>
    <row r="1448" spans="43:44" x14ac:dyDescent="0.25">
      <c r="AQ1448"/>
      <c r="AR1448"/>
    </row>
    <row r="1449" spans="43:44" x14ac:dyDescent="0.25">
      <c r="AQ1449"/>
      <c r="AR1449"/>
    </row>
    <row r="1450" spans="43:44" x14ac:dyDescent="0.25">
      <c r="AQ1450"/>
      <c r="AR1450"/>
    </row>
    <row r="1451" spans="43:44" x14ac:dyDescent="0.25">
      <c r="AQ1451"/>
      <c r="AR1451"/>
    </row>
    <row r="1452" spans="43:44" x14ac:dyDescent="0.25">
      <c r="AQ1452"/>
      <c r="AR1452"/>
    </row>
    <row r="1453" spans="43:44" x14ac:dyDescent="0.25">
      <c r="AQ1453"/>
      <c r="AR1453"/>
    </row>
    <row r="1454" spans="43:44" x14ac:dyDescent="0.25">
      <c r="AQ1454"/>
      <c r="AR1454"/>
    </row>
    <row r="1455" spans="43:44" x14ac:dyDescent="0.25">
      <c r="AQ1455"/>
      <c r="AR1455"/>
    </row>
    <row r="1456" spans="43:44" x14ac:dyDescent="0.25">
      <c r="AQ1456"/>
      <c r="AR1456"/>
    </row>
    <row r="1457" spans="43:44" x14ac:dyDescent="0.25">
      <c r="AQ1457"/>
      <c r="AR1457"/>
    </row>
    <row r="1458" spans="43:44" x14ac:dyDescent="0.25">
      <c r="AQ1458"/>
      <c r="AR1458"/>
    </row>
    <row r="1459" spans="43:44" x14ac:dyDescent="0.25">
      <c r="AQ1459"/>
      <c r="AR1459"/>
    </row>
    <row r="1460" spans="43:44" x14ac:dyDescent="0.25">
      <c r="AQ1460"/>
      <c r="AR1460"/>
    </row>
    <row r="1461" spans="43:44" x14ac:dyDescent="0.25">
      <c r="AQ1461"/>
      <c r="AR1461"/>
    </row>
    <row r="1462" spans="43:44" x14ac:dyDescent="0.25">
      <c r="AQ1462"/>
      <c r="AR1462"/>
    </row>
    <row r="1463" spans="43:44" x14ac:dyDescent="0.25">
      <c r="AQ1463"/>
      <c r="AR1463"/>
    </row>
    <row r="1464" spans="43:44" x14ac:dyDescent="0.25">
      <c r="AQ1464"/>
      <c r="AR1464"/>
    </row>
    <row r="1465" spans="43:44" x14ac:dyDescent="0.25">
      <c r="AQ1465"/>
      <c r="AR1465"/>
    </row>
    <row r="1466" spans="43:44" x14ac:dyDescent="0.25">
      <c r="AQ1466"/>
      <c r="AR1466"/>
    </row>
    <row r="1467" spans="43:44" x14ac:dyDescent="0.25">
      <c r="AQ1467"/>
      <c r="AR1467"/>
    </row>
    <row r="1468" spans="43:44" x14ac:dyDescent="0.25">
      <c r="AQ1468"/>
      <c r="AR1468"/>
    </row>
    <row r="1469" spans="43:44" x14ac:dyDescent="0.25">
      <c r="AQ1469"/>
      <c r="AR1469"/>
    </row>
    <row r="1470" spans="43:44" x14ac:dyDescent="0.25">
      <c r="AQ1470"/>
      <c r="AR1470"/>
    </row>
    <row r="1471" spans="43:44" x14ac:dyDescent="0.25">
      <c r="AQ1471"/>
      <c r="AR1471"/>
    </row>
    <row r="1472" spans="43:44" x14ac:dyDescent="0.25">
      <c r="AQ1472"/>
      <c r="AR1472"/>
    </row>
    <row r="1473" spans="43:44" x14ac:dyDescent="0.25">
      <c r="AQ1473"/>
      <c r="AR1473"/>
    </row>
    <row r="1474" spans="43:44" x14ac:dyDescent="0.25">
      <c r="AQ1474"/>
      <c r="AR1474"/>
    </row>
    <row r="1475" spans="43:44" x14ac:dyDescent="0.25">
      <c r="AQ1475"/>
      <c r="AR1475"/>
    </row>
    <row r="1476" spans="43:44" x14ac:dyDescent="0.25">
      <c r="AQ1476"/>
      <c r="AR1476"/>
    </row>
    <row r="1477" spans="43:44" x14ac:dyDescent="0.25">
      <c r="AQ1477"/>
      <c r="AR1477"/>
    </row>
    <row r="1478" spans="43:44" x14ac:dyDescent="0.25">
      <c r="AQ1478"/>
      <c r="AR1478"/>
    </row>
    <row r="1479" spans="43:44" x14ac:dyDescent="0.25">
      <c r="AQ1479"/>
      <c r="AR1479"/>
    </row>
    <row r="1480" spans="43:44" x14ac:dyDescent="0.25">
      <c r="AQ1480"/>
      <c r="AR1480"/>
    </row>
    <row r="1481" spans="43:44" x14ac:dyDescent="0.25">
      <c r="AQ1481"/>
      <c r="AR1481"/>
    </row>
    <row r="1482" spans="43:44" x14ac:dyDescent="0.25">
      <c r="AQ1482"/>
      <c r="AR1482"/>
    </row>
    <row r="1483" spans="43:44" x14ac:dyDescent="0.25">
      <c r="AQ1483"/>
      <c r="AR1483"/>
    </row>
    <row r="1484" spans="43:44" x14ac:dyDescent="0.25">
      <c r="AQ1484"/>
      <c r="AR1484"/>
    </row>
    <row r="1485" spans="43:44" x14ac:dyDescent="0.25">
      <c r="AQ1485"/>
      <c r="AR1485"/>
    </row>
    <row r="1486" spans="43:44" x14ac:dyDescent="0.25">
      <c r="AQ1486"/>
      <c r="AR1486"/>
    </row>
    <row r="1487" spans="43:44" x14ac:dyDescent="0.25">
      <c r="AQ1487"/>
      <c r="AR1487"/>
    </row>
    <row r="1488" spans="43:44" x14ac:dyDescent="0.25">
      <c r="AQ1488"/>
      <c r="AR1488"/>
    </row>
    <row r="1489" spans="43:44" x14ac:dyDescent="0.25">
      <c r="AQ1489"/>
      <c r="AR1489"/>
    </row>
    <row r="1490" spans="43:44" x14ac:dyDescent="0.25">
      <c r="AQ1490"/>
      <c r="AR1490"/>
    </row>
    <row r="1491" spans="43:44" x14ac:dyDescent="0.25">
      <c r="AQ1491"/>
      <c r="AR1491"/>
    </row>
    <row r="1492" spans="43:44" x14ac:dyDescent="0.25">
      <c r="AQ1492"/>
      <c r="AR1492"/>
    </row>
    <row r="1493" spans="43:44" x14ac:dyDescent="0.25">
      <c r="AQ1493"/>
      <c r="AR1493"/>
    </row>
    <row r="1494" spans="43:44" x14ac:dyDescent="0.25">
      <c r="AQ1494"/>
      <c r="AR1494"/>
    </row>
    <row r="1495" spans="43:44" x14ac:dyDescent="0.25">
      <c r="AQ1495"/>
      <c r="AR1495"/>
    </row>
    <row r="1496" spans="43:44" x14ac:dyDescent="0.25">
      <c r="AQ1496"/>
      <c r="AR1496"/>
    </row>
    <row r="1497" spans="43:44" x14ac:dyDescent="0.25">
      <c r="AQ1497"/>
      <c r="AR1497"/>
    </row>
    <row r="1498" spans="43:44" x14ac:dyDescent="0.25">
      <c r="AQ1498"/>
      <c r="AR1498"/>
    </row>
    <row r="1499" spans="43:44" x14ac:dyDescent="0.25">
      <c r="AQ1499"/>
      <c r="AR1499"/>
    </row>
    <row r="1500" spans="43:44" x14ac:dyDescent="0.25">
      <c r="AQ1500"/>
      <c r="AR1500"/>
    </row>
    <row r="1501" spans="43:44" x14ac:dyDescent="0.25">
      <c r="AQ1501"/>
      <c r="AR1501"/>
    </row>
    <row r="1502" spans="43:44" x14ac:dyDescent="0.25">
      <c r="AQ1502"/>
      <c r="AR1502"/>
    </row>
    <row r="1503" spans="43:44" x14ac:dyDescent="0.25">
      <c r="AQ1503"/>
      <c r="AR1503"/>
    </row>
    <row r="1504" spans="43:44" x14ac:dyDescent="0.25">
      <c r="AQ1504"/>
      <c r="AR1504"/>
    </row>
    <row r="1505" spans="43:44" x14ac:dyDescent="0.25">
      <c r="AQ1505"/>
      <c r="AR1505"/>
    </row>
    <row r="1506" spans="43:44" x14ac:dyDescent="0.25">
      <c r="AQ1506"/>
      <c r="AR1506"/>
    </row>
    <row r="1507" spans="43:44" x14ac:dyDescent="0.25">
      <c r="AQ1507"/>
      <c r="AR1507"/>
    </row>
    <row r="1508" spans="43:44" x14ac:dyDescent="0.25">
      <c r="AQ1508"/>
      <c r="AR1508"/>
    </row>
    <row r="1509" spans="43:44" x14ac:dyDescent="0.25">
      <c r="AQ1509"/>
      <c r="AR1509"/>
    </row>
    <row r="1510" spans="43:44" x14ac:dyDescent="0.25">
      <c r="AQ1510"/>
      <c r="AR1510"/>
    </row>
    <row r="1511" spans="43:44" x14ac:dyDescent="0.25">
      <c r="AQ1511"/>
      <c r="AR1511"/>
    </row>
    <row r="1512" spans="43:44" x14ac:dyDescent="0.25">
      <c r="AQ1512"/>
      <c r="AR1512"/>
    </row>
    <row r="1513" spans="43:44" x14ac:dyDescent="0.25">
      <c r="AQ1513"/>
      <c r="AR1513"/>
    </row>
    <row r="1514" spans="43:44" x14ac:dyDescent="0.25">
      <c r="AQ1514"/>
      <c r="AR1514"/>
    </row>
    <row r="1515" spans="43:44" x14ac:dyDescent="0.25">
      <c r="AQ1515"/>
      <c r="AR1515"/>
    </row>
    <row r="1516" spans="43:44" x14ac:dyDescent="0.25">
      <c r="AQ1516"/>
      <c r="AR1516"/>
    </row>
    <row r="1517" spans="43:44" x14ac:dyDescent="0.25">
      <c r="AQ1517"/>
      <c r="AR1517"/>
    </row>
    <row r="1518" spans="43:44" x14ac:dyDescent="0.25">
      <c r="AQ1518"/>
      <c r="AR1518"/>
    </row>
    <row r="1519" spans="43:44" x14ac:dyDescent="0.25">
      <c r="AQ1519"/>
      <c r="AR1519"/>
    </row>
    <row r="1520" spans="43:44" x14ac:dyDescent="0.25">
      <c r="AQ1520"/>
      <c r="AR1520"/>
    </row>
    <row r="1521" spans="43:44" x14ac:dyDescent="0.25">
      <c r="AQ1521"/>
      <c r="AR1521"/>
    </row>
    <row r="1522" spans="43:44" x14ac:dyDescent="0.25">
      <c r="AQ1522"/>
      <c r="AR1522"/>
    </row>
    <row r="1523" spans="43:44" x14ac:dyDescent="0.25">
      <c r="AQ1523"/>
      <c r="AR1523"/>
    </row>
    <row r="1524" spans="43:44" x14ac:dyDescent="0.25">
      <c r="AQ1524"/>
      <c r="AR1524"/>
    </row>
    <row r="1525" spans="43:44" x14ac:dyDescent="0.25">
      <c r="AQ1525"/>
      <c r="AR1525"/>
    </row>
    <row r="1526" spans="43:44" x14ac:dyDescent="0.25">
      <c r="AQ1526"/>
      <c r="AR1526"/>
    </row>
    <row r="1527" spans="43:44" x14ac:dyDescent="0.25">
      <c r="AQ1527"/>
      <c r="AR1527"/>
    </row>
    <row r="1528" spans="43:44" x14ac:dyDescent="0.25">
      <c r="AQ1528"/>
      <c r="AR1528"/>
    </row>
    <row r="1529" spans="43:44" x14ac:dyDescent="0.25">
      <c r="AQ1529"/>
      <c r="AR1529"/>
    </row>
    <row r="1530" spans="43:44" x14ac:dyDescent="0.25">
      <c r="AQ1530"/>
      <c r="AR1530"/>
    </row>
    <row r="1531" spans="43:44" x14ac:dyDescent="0.25">
      <c r="AQ1531"/>
      <c r="AR1531"/>
    </row>
    <row r="1532" spans="43:44" x14ac:dyDescent="0.25">
      <c r="AQ1532"/>
      <c r="AR1532"/>
    </row>
    <row r="1533" spans="43:44" x14ac:dyDescent="0.25">
      <c r="AQ1533"/>
      <c r="AR1533"/>
    </row>
    <row r="1534" spans="43:44" x14ac:dyDescent="0.25">
      <c r="AQ1534"/>
      <c r="AR1534"/>
    </row>
    <row r="1535" spans="43:44" x14ac:dyDescent="0.25">
      <c r="AQ1535"/>
      <c r="AR1535"/>
    </row>
    <row r="1536" spans="43:44" x14ac:dyDescent="0.25">
      <c r="AQ1536"/>
      <c r="AR1536"/>
    </row>
    <row r="1537" spans="43:44" x14ac:dyDescent="0.25">
      <c r="AQ1537"/>
      <c r="AR1537"/>
    </row>
    <row r="1538" spans="43:44" x14ac:dyDescent="0.25">
      <c r="AQ1538"/>
      <c r="AR1538"/>
    </row>
    <row r="1539" spans="43:44" x14ac:dyDescent="0.25">
      <c r="AQ1539"/>
      <c r="AR1539"/>
    </row>
    <row r="1540" spans="43:44" x14ac:dyDescent="0.25">
      <c r="AQ1540"/>
      <c r="AR1540"/>
    </row>
    <row r="1541" spans="43:44" x14ac:dyDescent="0.25">
      <c r="AQ1541"/>
      <c r="AR1541"/>
    </row>
    <row r="1542" spans="43:44" x14ac:dyDescent="0.25">
      <c r="AQ1542"/>
      <c r="AR1542"/>
    </row>
    <row r="1543" spans="43:44" x14ac:dyDescent="0.25">
      <c r="AQ1543"/>
      <c r="AR1543"/>
    </row>
    <row r="1544" spans="43:44" x14ac:dyDescent="0.25">
      <c r="AQ1544"/>
      <c r="AR1544"/>
    </row>
    <row r="1545" spans="43:44" x14ac:dyDescent="0.25">
      <c r="AQ1545"/>
      <c r="AR1545"/>
    </row>
    <row r="1546" spans="43:44" x14ac:dyDescent="0.25">
      <c r="AQ1546"/>
      <c r="AR1546"/>
    </row>
    <row r="1547" spans="43:44" x14ac:dyDescent="0.25">
      <c r="AQ1547"/>
      <c r="AR1547"/>
    </row>
    <row r="1548" spans="43:44" x14ac:dyDescent="0.25">
      <c r="AQ1548"/>
      <c r="AR1548"/>
    </row>
    <row r="1549" spans="43:44" x14ac:dyDescent="0.25">
      <c r="AQ1549"/>
      <c r="AR1549"/>
    </row>
    <row r="1550" spans="43:44" x14ac:dyDescent="0.25">
      <c r="AQ1550"/>
      <c r="AR1550"/>
    </row>
    <row r="1551" spans="43:44" x14ac:dyDescent="0.25">
      <c r="AQ1551"/>
      <c r="AR1551"/>
    </row>
    <row r="1552" spans="43:44" x14ac:dyDescent="0.25">
      <c r="AQ1552"/>
      <c r="AR1552"/>
    </row>
    <row r="1553" spans="43:44" x14ac:dyDescent="0.25">
      <c r="AQ1553"/>
      <c r="AR1553"/>
    </row>
    <row r="1554" spans="43:44" x14ac:dyDescent="0.25">
      <c r="AQ1554"/>
      <c r="AR1554"/>
    </row>
    <row r="1555" spans="43:44" x14ac:dyDescent="0.25">
      <c r="AQ1555"/>
      <c r="AR1555"/>
    </row>
    <row r="1556" spans="43:44" x14ac:dyDescent="0.25">
      <c r="AQ1556"/>
      <c r="AR1556"/>
    </row>
    <row r="1557" spans="43:44" x14ac:dyDescent="0.25">
      <c r="AQ1557"/>
      <c r="AR1557"/>
    </row>
    <row r="1558" spans="43:44" x14ac:dyDescent="0.25">
      <c r="AQ1558"/>
      <c r="AR1558"/>
    </row>
    <row r="1559" spans="43:44" x14ac:dyDescent="0.25">
      <c r="AQ1559"/>
      <c r="AR1559"/>
    </row>
    <row r="1560" spans="43:44" x14ac:dyDescent="0.25">
      <c r="AQ1560"/>
      <c r="AR1560"/>
    </row>
    <row r="1561" spans="43:44" x14ac:dyDescent="0.25">
      <c r="AQ1561"/>
      <c r="AR1561"/>
    </row>
    <row r="1562" spans="43:44" x14ac:dyDescent="0.25">
      <c r="AQ1562"/>
      <c r="AR1562"/>
    </row>
    <row r="1563" spans="43:44" x14ac:dyDescent="0.25">
      <c r="AQ1563"/>
      <c r="AR1563"/>
    </row>
    <row r="1564" spans="43:44" x14ac:dyDescent="0.25">
      <c r="AQ1564"/>
      <c r="AR1564"/>
    </row>
    <row r="1565" spans="43:44" x14ac:dyDescent="0.25">
      <c r="AQ1565"/>
      <c r="AR1565"/>
    </row>
    <row r="1566" spans="43:44" x14ac:dyDescent="0.25">
      <c r="AQ1566"/>
      <c r="AR1566"/>
    </row>
    <row r="1567" spans="43:44" x14ac:dyDescent="0.25">
      <c r="AQ1567"/>
      <c r="AR1567"/>
    </row>
    <row r="1568" spans="43:44" x14ac:dyDescent="0.25">
      <c r="AQ1568"/>
      <c r="AR1568"/>
    </row>
    <row r="1569" spans="43:44" x14ac:dyDescent="0.25">
      <c r="AQ1569"/>
      <c r="AR1569"/>
    </row>
    <row r="1570" spans="43:44" x14ac:dyDescent="0.25">
      <c r="AQ1570"/>
      <c r="AR1570"/>
    </row>
    <row r="1571" spans="43:44" x14ac:dyDescent="0.25">
      <c r="AQ1571"/>
      <c r="AR1571"/>
    </row>
    <row r="1572" spans="43:44" x14ac:dyDescent="0.25">
      <c r="AQ1572"/>
      <c r="AR1572"/>
    </row>
    <row r="1573" spans="43:44" x14ac:dyDescent="0.25">
      <c r="AQ1573"/>
      <c r="AR1573"/>
    </row>
    <row r="1574" spans="43:44" x14ac:dyDescent="0.25">
      <c r="AQ1574"/>
      <c r="AR1574"/>
    </row>
    <row r="1575" spans="43:44" x14ac:dyDescent="0.25">
      <c r="AQ1575"/>
      <c r="AR1575"/>
    </row>
    <row r="1576" spans="43:44" x14ac:dyDescent="0.25">
      <c r="AQ1576"/>
      <c r="AR1576"/>
    </row>
    <row r="1577" spans="43:44" x14ac:dyDescent="0.25">
      <c r="AQ1577"/>
      <c r="AR1577"/>
    </row>
    <row r="1578" spans="43:44" x14ac:dyDescent="0.25">
      <c r="AQ1578"/>
      <c r="AR1578"/>
    </row>
    <row r="1579" spans="43:44" x14ac:dyDescent="0.25">
      <c r="AQ1579"/>
      <c r="AR1579"/>
    </row>
    <row r="1580" spans="43:44" x14ac:dyDescent="0.25">
      <c r="AQ1580"/>
      <c r="AR1580"/>
    </row>
    <row r="1581" spans="43:44" x14ac:dyDescent="0.25">
      <c r="AQ1581"/>
      <c r="AR1581"/>
    </row>
    <row r="1582" spans="43:44" x14ac:dyDescent="0.25">
      <c r="AQ1582"/>
      <c r="AR1582"/>
    </row>
    <row r="1583" spans="43:44" x14ac:dyDescent="0.25">
      <c r="AQ1583"/>
      <c r="AR1583"/>
    </row>
    <row r="1584" spans="43:44" x14ac:dyDescent="0.25">
      <c r="AQ1584"/>
      <c r="AR1584"/>
    </row>
    <row r="1585" spans="43:44" x14ac:dyDescent="0.25">
      <c r="AQ1585"/>
      <c r="AR1585"/>
    </row>
    <row r="1586" spans="43:44" x14ac:dyDescent="0.25">
      <c r="AQ1586"/>
      <c r="AR1586"/>
    </row>
    <row r="1587" spans="43:44" x14ac:dyDescent="0.25">
      <c r="AQ1587"/>
      <c r="AR1587"/>
    </row>
    <row r="1588" spans="43:44" x14ac:dyDescent="0.25">
      <c r="AQ1588"/>
      <c r="AR1588"/>
    </row>
    <row r="1589" spans="43:44" x14ac:dyDescent="0.25">
      <c r="AQ1589"/>
      <c r="AR1589"/>
    </row>
    <row r="1590" spans="43:44" x14ac:dyDescent="0.25">
      <c r="AQ1590"/>
      <c r="AR1590"/>
    </row>
    <row r="1591" spans="43:44" x14ac:dyDescent="0.25">
      <c r="AQ1591"/>
      <c r="AR1591"/>
    </row>
    <row r="1592" spans="43:44" x14ac:dyDescent="0.25">
      <c r="AQ1592"/>
      <c r="AR1592"/>
    </row>
    <row r="1593" spans="43:44" x14ac:dyDescent="0.25">
      <c r="AQ1593"/>
      <c r="AR1593"/>
    </row>
    <row r="1594" spans="43:44" x14ac:dyDescent="0.25">
      <c r="AQ1594"/>
      <c r="AR1594"/>
    </row>
    <row r="1595" spans="43:44" x14ac:dyDescent="0.25">
      <c r="AQ1595"/>
      <c r="AR1595"/>
    </row>
    <row r="1596" spans="43:44" x14ac:dyDescent="0.25">
      <c r="AQ1596"/>
      <c r="AR1596"/>
    </row>
    <row r="1597" spans="43:44" x14ac:dyDescent="0.25">
      <c r="AQ1597"/>
      <c r="AR1597"/>
    </row>
    <row r="1598" spans="43:44" x14ac:dyDescent="0.25">
      <c r="AQ1598"/>
      <c r="AR1598"/>
    </row>
    <row r="1599" spans="43:44" x14ac:dyDescent="0.25">
      <c r="AQ1599"/>
      <c r="AR1599"/>
    </row>
    <row r="1600" spans="43:44" x14ac:dyDescent="0.25">
      <c r="AQ1600"/>
      <c r="AR1600"/>
    </row>
    <row r="1601" spans="43:44" x14ac:dyDescent="0.25">
      <c r="AQ1601"/>
      <c r="AR1601"/>
    </row>
    <row r="1602" spans="43:44" x14ac:dyDescent="0.25">
      <c r="AQ1602"/>
      <c r="AR1602"/>
    </row>
    <row r="1603" spans="43:44" x14ac:dyDescent="0.25">
      <c r="AQ1603"/>
      <c r="AR1603"/>
    </row>
    <row r="1604" spans="43:44" x14ac:dyDescent="0.25">
      <c r="AQ1604"/>
      <c r="AR1604"/>
    </row>
    <row r="1605" spans="43:44" x14ac:dyDescent="0.25">
      <c r="AQ1605"/>
      <c r="AR1605"/>
    </row>
    <row r="1606" spans="43:44" x14ac:dyDescent="0.25">
      <c r="AQ1606"/>
      <c r="AR1606"/>
    </row>
    <row r="1607" spans="43:44" x14ac:dyDescent="0.25">
      <c r="AQ1607"/>
      <c r="AR1607"/>
    </row>
    <row r="1608" spans="43:44" x14ac:dyDescent="0.25">
      <c r="AQ1608"/>
      <c r="AR1608"/>
    </row>
    <row r="1609" spans="43:44" x14ac:dyDescent="0.25">
      <c r="AQ1609"/>
      <c r="AR1609"/>
    </row>
    <row r="1610" spans="43:44" x14ac:dyDescent="0.25">
      <c r="AQ1610"/>
      <c r="AR1610"/>
    </row>
    <row r="1611" spans="43:44" x14ac:dyDescent="0.25">
      <c r="AQ1611"/>
      <c r="AR1611"/>
    </row>
    <row r="1612" spans="43:44" x14ac:dyDescent="0.25">
      <c r="AQ1612"/>
      <c r="AR1612"/>
    </row>
    <row r="1613" spans="43:44" x14ac:dyDescent="0.25">
      <c r="AQ1613"/>
      <c r="AR1613"/>
    </row>
    <row r="1614" spans="43:44" x14ac:dyDescent="0.25">
      <c r="AQ1614"/>
      <c r="AR1614"/>
    </row>
    <row r="1615" spans="43:44" x14ac:dyDescent="0.25">
      <c r="AQ1615"/>
      <c r="AR1615"/>
    </row>
    <row r="1616" spans="43:44" x14ac:dyDescent="0.25">
      <c r="AQ1616"/>
      <c r="AR1616"/>
    </row>
    <row r="1617" spans="43:44" x14ac:dyDescent="0.25">
      <c r="AQ1617"/>
      <c r="AR1617"/>
    </row>
    <row r="1618" spans="43:44" x14ac:dyDescent="0.25">
      <c r="AQ1618"/>
      <c r="AR1618"/>
    </row>
    <row r="1619" spans="43:44" x14ac:dyDescent="0.25">
      <c r="AQ1619"/>
      <c r="AR1619"/>
    </row>
    <row r="1620" spans="43:44" x14ac:dyDescent="0.25">
      <c r="AQ1620"/>
      <c r="AR1620"/>
    </row>
    <row r="1621" spans="43:44" x14ac:dyDescent="0.25">
      <c r="AQ1621"/>
      <c r="AR1621"/>
    </row>
    <row r="1622" spans="43:44" x14ac:dyDescent="0.25">
      <c r="AQ1622"/>
      <c r="AR1622"/>
    </row>
    <row r="1623" spans="43:44" x14ac:dyDescent="0.25">
      <c r="AQ1623"/>
      <c r="AR1623"/>
    </row>
    <row r="1624" spans="43:44" x14ac:dyDescent="0.25">
      <c r="AQ1624"/>
      <c r="AR1624"/>
    </row>
    <row r="1625" spans="43:44" x14ac:dyDescent="0.25">
      <c r="AQ1625"/>
      <c r="AR1625"/>
    </row>
    <row r="1626" spans="43:44" x14ac:dyDescent="0.25">
      <c r="AQ1626"/>
      <c r="AR1626"/>
    </row>
    <row r="1627" spans="43:44" x14ac:dyDescent="0.25">
      <c r="AQ1627"/>
      <c r="AR1627"/>
    </row>
    <row r="1628" spans="43:44" x14ac:dyDescent="0.25">
      <c r="AQ1628"/>
      <c r="AR1628"/>
    </row>
    <row r="1629" spans="43:44" x14ac:dyDescent="0.25">
      <c r="AQ1629"/>
      <c r="AR1629"/>
    </row>
    <row r="1630" spans="43:44" x14ac:dyDescent="0.25">
      <c r="AQ1630"/>
      <c r="AR1630"/>
    </row>
    <row r="1631" spans="43:44" x14ac:dyDescent="0.25">
      <c r="AQ1631"/>
      <c r="AR1631"/>
    </row>
    <row r="1632" spans="43:44" x14ac:dyDescent="0.25">
      <c r="AQ1632"/>
      <c r="AR1632"/>
    </row>
    <row r="1633" spans="43:44" x14ac:dyDescent="0.25">
      <c r="AQ1633"/>
      <c r="AR1633"/>
    </row>
    <row r="1634" spans="43:44" x14ac:dyDescent="0.25">
      <c r="AQ1634"/>
      <c r="AR1634"/>
    </row>
    <row r="1635" spans="43:44" x14ac:dyDescent="0.25">
      <c r="AQ1635"/>
      <c r="AR1635"/>
    </row>
    <row r="1636" spans="43:44" x14ac:dyDescent="0.25">
      <c r="AQ1636"/>
      <c r="AR1636"/>
    </row>
    <row r="1637" spans="43:44" x14ac:dyDescent="0.25">
      <c r="AQ1637"/>
      <c r="AR1637"/>
    </row>
    <row r="1638" spans="43:44" x14ac:dyDescent="0.25">
      <c r="AQ1638"/>
      <c r="AR1638"/>
    </row>
    <row r="1639" spans="43:44" x14ac:dyDescent="0.25">
      <c r="AQ1639"/>
      <c r="AR1639"/>
    </row>
    <row r="1640" spans="43:44" x14ac:dyDescent="0.25">
      <c r="AQ1640"/>
      <c r="AR1640"/>
    </row>
    <row r="1641" spans="43:44" x14ac:dyDescent="0.25">
      <c r="AQ1641"/>
      <c r="AR1641"/>
    </row>
    <row r="1642" spans="43:44" x14ac:dyDescent="0.25">
      <c r="AQ1642"/>
      <c r="AR1642"/>
    </row>
    <row r="1643" spans="43:44" x14ac:dyDescent="0.25">
      <c r="AQ1643"/>
      <c r="AR1643"/>
    </row>
    <row r="1644" spans="43:44" x14ac:dyDescent="0.25">
      <c r="AQ1644"/>
      <c r="AR1644"/>
    </row>
    <row r="1645" spans="43:44" x14ac:dyDescent="0.25">
      <c r="AQ1645"/>
      <c r="AR1645"/>
    </row>
    <row r="1646" spans="43:44" x14ac:dyDescent="0.25">
      <c r="AQ1646"/>
      <c r="AR1646"/>
    </row>
    <row r="1647" spans="43:44" x14ac:dyDescent="0.25">
      <c r="AQ1647"/>
      <c r="AR1647"/>
    </row>
    <row r="1648" spans="43:44" x14ac:dyDescent="0.25">
      <c r="AQ1648"/>
      <c r="AR1648"/>
    </row>
    <row r="1649" spans="43:44" x14ac:dyDescent="0.25">
      <c r="AQ1649"/>
      <c r="AR1649"/>
    </row>
    <row r="1650" spans="43:44" x14ac:dyDescent="0.25">
      <c r="AQ1650"/>
      <c r="AR1650"/>
    </row>
    <row r="1651" spans="43:44" x14ac:dyDescent="0.25">
      <c r="AQ1651"/>
      <c r="AR1651"/>
    </row>
    <row r="1652" spans="43:44" x14ac:dyDescent="0.25">
      <c r="AQ1652"/>
      <c r="AR1652"/>
    </row>
    <row r="1653" spans="43:44" x14ac:dyDescent="0.25">
      <c r="AQ1653"/>
      <c r="AR1653"/>
    </row>
    <row r="1654" spans="43:44" x14ac:dyDescent="0.25">
      <c r="AQ1654"/>
      <c r="AR1654"/>
    </row>
    <row r="1655" spans="43:44" x14ac:dyDescent="0.25">
      <c r="AQ1655"/>
      <c r="AR1655"/>
    </row>
    <row r="1656" spans="43:44" x14ac:dyDescent="0.25">
      <c r="AQ1656"/>
      <c r="AR1656"/>
    </row>
    <row r="1657" spans="43:44" x14ac:dyDescent="0.25">
      <c r="AQ1657"/>
      <c r="AR1657"/>
    </row>
    <row r="1658" spans="43:44" x14ac:dyDescent="0.25">
      <c r="AQ1658"/>
      <c r="AR1658"/>
    </row>
    <row r="1659" spans="43:44" x14ac:dyDescent="0.25">
      <c r="AQ1659"/>
      <c r="AR1659"/>
    </row>
    <row r="1660" spans="43:44" x14ac:dyDescent="0.25">
      <c r="AQ1660"/>
      <c r="AR1660"/>
    </row>
    <row r="1661" spans="43:44" x14ac:dyDescent="0.25">
      <c r="AQ1661"/>
      <c r="AR1661"/>
    </row>
    <row r="1662" spans="43:44" x14ac:dyDescent="0.25">
      <c r="AQ1662"/>
      <c r="AR1662"/>
    </row>
    <row r="1663" spans="43:44" x14ac:dyDescent="0.25">
      <c r="AQ1663"/>
      <c r="AR1663"/>
    </row>
    <row r="1664" spans="43:44" x14ac:dyDescent="0.25">
      <c r="AQ1664"/>
      <c r="AR1664"/>
    </row>
    <row r="1665" spans="43:44" x14ac:dyDescent="0.25">
      <c r="AQ1665"/>
      <c r="AR1665"/>
    </row>
    <row r="1666" spans="43:44" x14ac:dyDescent="0.25">
      <c r="AQ1666"/>
      <c r="AR1666"/>
    </row>
    <row r="1667" spans="43:44" x14ac:dyDescent="0.25">
      <c r="AQ1667"/>
      <c r="AR1667"/>
    </row>
    <row r="1668" spans="43:44" x14ac:dyDescent="0.25">
      <c r="AQ1668"/>
      <c r="AR1668"/>
    </row>
    <row r="1669" spans="43:44" x14ac:dyDescent="0.25">
      <c r="AQ1669"/>
      <c r="AR1669"/>
    </row>
    <row r="1670" spans="43:44" x14ac:dyDescent="0.25">
      <c r="AQ1670"/>
      <c r="AR1670"/>
    </row>
    <row r="1671" spans="43:44" x14ac:dyDescent="0.25">
      <c r="AQ1671"/>
      <c r="AR1671"/>
    </row>
    <row r="1672" spans="43:44" x14ac:dyDescent="0.25">
      <c r="AQ1672"/>
      <c r="AR1672"/>
    </row>
    <row r="1673" spans="43:44" x14ac:dyDescent="0.25">
      <c r="AQ1673"/>
      <c r="AR1673"/>
    </row>
    <row r="1674" spans="43:44" x14ac:dyDescent="0.25">
      <c r="AQ1674"/>
      <c r="AR1674"/>
    </row>
    <row r="1675" spans="43:44" x14ac:dyDescent="0.25">
      <c r="AQ1675"/>
      <c r="AR1675"/>
    </row>
    <row r="1676" spans="43:44" x14ac:dyDescent="0.25">
      <c r="AQ1676"/>
      <c r="AR1676"/>
    </row>
    <row r="1677" spans="43:44" x14ac:dyDescent="0.25">
      <c r="AQ1677"/>
      <c r="AR1677"/>
    </row>
    <row r="1678" spans="43:44" x14ac:dyDescent="0.25">
      <c r="AQ1678"/>
      <c r="AR1678"/>
    </row>
    <row r="1679" spans="43:44" x14ac:dyDescent="0.25">
      <c r="AQ1679"/>
      <c r="AR1679"/>
    </row>
    <row r="1680" spans="43:44" x14ac:dyDescent="0.25">
      <c r="AQ1680"/>
      <c r="AR1680"/>
    </row>
    <row r="1681" spans="43:44" x14ac:dyDescent="0.25">
      <c r="AQ1681"/>
      <c r="AR1681"/>
    </row>
    <row r="1682" spans="43:44" x14ac:dyDescent="0.25">
      <c r="AQ1682"/>
      <c r="AR1682"/>
    </row>
    <row r="1683" spans="43:44" x14ac:dyDescent="0.25">
      <c r="AQ1683"/>
      <c r="AR1683"/>
    </row>
    <row r="1684" spans="43:44" x14ac:dyDescent="0.25">
      <c r="AQ1684"/>
      <c r="AR1684"/>
    </row>
    <row r="1685" spans="43:44" x14ac:dyDescent="0.25">
      <c r="AQ1685"/>
      <c r="AR1685"/>
    </row>
    <row r="1686" spans="43:44" x14ac:dyDescent="0.25">
      <c r="AQ1686"/>
      <c r="AR1686"/>
    </row>
    <row r="1687" spans="43:44" x14ac:dyDescent="0.25">
      <c r="AQ1687"/>
      <c r="AR1687"/>
    </row>
    <row r="1688" spans="43:44" x14ac:dyDescent="0.25">
      <c r="AQ1688"/>
      <c r="AR1688"/>
    </row>
    <row r="1689" spans="43:44" x14ac:dyDescent="0.25">
      <c r="AQ1689"/>
      <c r="AR1689"/>
    </row>
    <row r="1690" spans="43:44" x14ac:dyDescent="0.25">
      <c r="AQ1690"/>
      <c r="AR1690"/>
    </row>
    <row r="1691" spans="43:44" x14ac:dyDescent="0.25">
      <c r="AQ1691"/>
      <c r="AR1691"/>
    </row>
    <row r="1692" spans="43:44" x14ac:dyDescent="0.25">
      <c r="AQ1692"/>
      <c r="AR1692"/>
    </row>
    <row r="1693" spans="43:44" x14ac:dyDescent="0.25">
      <c r="AQ1693"/>
      <c r="AR1693"/>
    </row>
    <row r="1694" spans="43:44" x14ac:dyDescent="0.25">
      <c r="AQ1694"/>
      <c r="AR1694"/>
    </row>
    <row r="1695" spans="43:44" x14ac:dyDescent="0.25">
      <c r="AQ1695"/>
      <c r="AR1695"/>
    </row>
    <row r="1696" spans="43:44" x14ac:dyDescent="0.25">
      <c r="AQ1696"/>
      <c r="AR1696"/>
    </row>
    <row r="1697" spans="43:44" x14ac:dyDescent="0.25">
      <c r="AQ1697"/>
      <c r="AR1697"/>
    </row>
    <row r="1698" spans="43:44" x14ac:dyDescent="0.25">
      <c r="AQ1698"/>
      <c r="AR1698"/>
    </row>
    <row r="1699" spans="43:44" x14ac:dyDescent="0.25">
      <c r="AQ1699"/>
      <c r="AR1699"/>
    </row>
    <row r="1700" spans="43:44" x14ac:dyDescent="0.25">
      <c r="AQ1700"/>
      <c r="AR1700"/>
    </row>
    <row r="1701" spans="43:44" x14ac:dyDescent="0.25">
      <c r="AQ1701"/>
      <c r="AR1701"/>
    </row>
    <row r="1702" spans="43:44" x14ac:dyDescent="0.25">
      <c r="AQ1702"/>
      <c r="AR1702"/>
    </row>
    <row r="1703" spans="43:44" x14ac:dyDescent="0.25">
      <c r="AQ1703"/>
      <c r="AR1703"/>
    </row>
    <row r="1704" spans="43:44" x14ac:dyDescent="0.25">
      <c r="AQ1704"/>
      <c r="AR1704"/>
    </row>
    <row r="1705" spans="43:44" x14ac:dyDescent="0.25">
      <c r="AQ1705"/>
      <c r="AR1705"/>
    </row>
    <row r="1706" spans="43:44" x14ac:dyDescent="0.25">
      <c r="AQ1706"/>
      <c r="AR1706"/>
    </row>
    <row r="1707" spans="43:44" x14ac:dyDescent="0.25">
      <c r="AQ1707"/>
      <c r="AR1707"/>
    </row>
    <row r="1708" spans="43:44" x14ac:dyDescent="0.25">
      <c r="AQ1708"/>
      <c r="AR1708"/>
    </row>
    <row r="1709" spans="43:44" x14ac:dyDescent="0.25">
      <c r="AQ1709"/>
      <c r="AR1709"/>
    </row>
    <row r="1710" spans="43:44" x14ac:dyDescent="0.25">
      <c r="AQ1710"/>
      <c r="AR1710"/>
    </row>
    <row r="1711" spans="43:44" x14ac:dyDescent="0.25">
      <c r="AQ1711"/>
      <c r="AR1711"/>
    </row>
    <row r="1712" spans="43:44" x14ac:dyDescent="0.25">
      <c r="AQ1712"/>
      <c r="AR1712"/>
    </row>
    <row r="1713" spans="43:44" x14ac:dyDescent="0.25">
      <c r="AQ1713"/>
      <c r="AR1713"/>
    </row>
    <row r="1714" spans="43:44" x14ac:dyDescent="0.25">
      <c r="AQ1714"/>
      <c r="AR1714"/>
    </row>
    <row r="1715" spans="43:44" x14ac:dyDescent="0.25">
      <c r="AQ1715"/>
      <c r="AR1715"/>
    </row>
    <row r="1716" spans="43:44" x14ac:dyDescent="0.25">
      <c r="AQ1716"/>
      <c r="AR1716"/>
    </row>
    <row r="1717" spans="43:44" x14ac:dyDescent="0.25">
      <c r="AQ1717"/>
      <c r="AR1717"/>
    </row>
    <row r="1718" spans="43:44" x14ac:dyDescent="0.25">
      <c r="AQ1718"/>
      <c r="AR1718"/>
    </row>
    <row r="1719" spans="43:44" x14ac:dyDescent="0.25">
      <c r="AQ1719"/>
      <c r="AR1719"/>
    </row>
    <row r="1720" spans="43:44" x14ac:dyDescent="0.25">
      <c r="AQ1720"/>
      <c r="AR1720"/>
    </row>
    <row r="1721" spans="43:44" x14ac:dyDescent="0.25">
      <c r="AQ1721"/>
      <c r="AR1721"/>
    </row>
    <row r="1722" spans="43:44" x14ac:dyDescent="0.25">
      <c r="AQ1722"/>
      <c r="AR1722"/>
    </row>
    <row r="1723" spans="43:44" x14ac:dyDescent="0.25">
      <c r="AQ1723"/>
      <c r="AR1723"/>
    </row>
    <row r="1724" spans="43:44" x14ac:dyDescent="0.25">
      <c r="AQ1724"/>
      <c r="AR1724"/>
    </row>
    <row r="1725" spans="43:44" x14ac:dyDescent="0.25">
      <c r="AQ1725"/>
      <c r="AR1725"/>
    </row>
    <row r="1726" spans="43:44" x14ac:dyDescent="0.25">
      <c r="AQ1726"/>
      <c r="AR1726"/>
    </row>
    <row r="1727" spans="43:44" x14ac:dyDescent="0.25">
      <c r="AQ1727"/>
      <c r="AR1727"/>
    </row>
    <row r="1728" spans="43:44" x14ac:dyDescent="0.25">
      <c r="AQ1728"/>
      <c r="AR1728"/>
    </row>
    <row r="1729" spans="43:44" x14ac:dyDescent="0.25">
      <c r="AQ1729"/>
      <c r="AR1729"/>
    </row>
    <row r="1730" spans="43:44" x14ac:dyDescent="0.25">
      <c r="AQ1730"/>
      <c r="AR1730"/>
    </row>
    <row r="1731" spans="43:44" x14ac:dyDescent="0.25">
      <c r="AQ1731"/>
      <c r="AR1731"/>
    </row>
    <row r="1732" spans="43:44" x14ac:dyDescent="0.25">
      <c r="AQ1732"/>
      <c r="AR1732"/>
    </row>
    <row r="1733" spans="43:44" x14ac:dyDescent="0.25">
      <c r="AQ1733"/>
      <c r="AR1733"/>
    </row>
    <row r="1734" spans="43:44" x14ac:dyDescent="0.25">
      <c r="AQ1734"/>
      <c r="AR1734"/>
    </row>
    <row r="1735" spans="43:44" x14ac:dyDescent="0.25">
      <c r="AQ1735"/>
      <c r="AR1735"/>
    </row>
    <row r="1736" spans="43:44" x14ac:dyDescent="0.25">
      <c r="AQ1736"/>
      <c r="AR1736"/>
    </row>
    <row r="1737" spans="43:44" x14ac:dyDescent="0.25">
      <c r="AQ1737"/>
      <c r="AR1737"/>
    </row>
    <row r="1738" spans="43:44" x14ac:dyDescent="0.25">
      <c r="AQ1738"/>
      <c r="AR1738"/>
    </row>
    <row r="1739" spans="43:44" x14ac:dyDescent="0.25">
      <c r="AQ1739"/>
      <c r="AR1739"/>
    </row>
    <row r="1740" spans="43:44" x14ac:dyDescent="0.25">
      <c r="AQ1740"/>
      <c r="AR1740"/>
    </row>
    <row r="1741" spans="43:44" x14ac:dyDescent="0.25">
      <c r="AQ1741"/>
      <c r="AR1741"/>
    </row>
    <row r="1742" spans="43:44" x14ac:dyDescent="0.25">
      <c r="AQ1742"/>
      <c r="AR1742"/>
    </row>
    <row r="1743" spans="43:44" x14ac:dyDescent="0.25">
      <c r="AQ1743"/>
      <c r="AR1743"/>
    </row>
    <row r="1744" spans="43:44" x14ac:dyDescent="0.25">
      <c r="AQ1744"/>
      <c r="AR1744"/>
    </row>
    <row r="1745" spans="43:44" x14ac:dyDescent="0.25">
      <c r="AQ1745"/>
      <c r="AR1745"/>
    </row>
    <row r="1746" spans="43:44" x14ac:dyDescent="0.25">
      <c r="AQ1746"/>
      <c r="AR1746"/>
    </row>
    <row r="1747" spans="43:44" x14ac:dyDescent="0.25">
      <c r="AQ1747"/>
      <c r="AR1747"/>
    </row>
    <row r="1748" spans="43:44" x14ac:dyDescent="0.25">
      <c r="AQ1748"/>
      <c r="AR1748"/>
    </row>
    <row r="1749" spans="43:44" x14ac:dyDescent="0.25">
      <c r="AQ1749"/>
      <c r="AR1749"/>
    </row>
    <row r="1750" spans="43:44" x14ac:dyDescent="0.25">
      <c r="AQ1750"/>
      <c r="AR1750"/>
    </row>
    <row r="1751" spans="43:44" x14ac:dyDescent="0.25">
      <c r="AQ1751"/>
      <c r="AR1751"/>
    </row>
    <row r="1752" spans="43:44" x14ac:dyDescent="0.25">
      <c r="AQ1752"/>
      <c r="AR1752"/>
    </row>
    <row r="1753" spans="43:44" x14ac:dyDescent="0.25">
      <c r="AQ1753"/>
      <c r="AR1753"/>
    </row>
    <row r="1754" spans="43:44" x14ac:dyDescent="0.25">
      <c r="AQ1754"/>
      <c r="AR1754"/>
    </row>
    <row r="1755" spans="43:44" x14ac:dyDescent="0.25">
      <c r="AQ1755"/>
      <c r="AR1755"/>
    </row>
    <row r="1756" spans="43:44" x14ac:dyDescent="0.25">
      <c r="AQ1756"/>
      <c r="AR1756"/>
    </row>
    <row r="1757" spans="43:44" x14ac:dyDescent="0.25">
      <c r="AQ1757"/>
      <c r="AR1757"/>
    </row>
    <row r="1758" spans="43:44" x14ac:dyDescent="0.25">
      <c r="AQ1758"/>
      <c r="AR1758"/>
    </row>
    <row r="1759" spans="43:44" x14ac:dyDescent="0.25">
      <c r="AQ1759"/>
      <c r="AR1759"/>
    </row>
    <row r="1760" spans="43:44" x14ac:dyDescent="0.25">
      <c r="AQ1760"/>
      <c r="AR1760"/>
    </row>
    <row r="1761" spans="43:44" x14ac:dyDescent="0.25">
      <c r="AQ1761"/>
      <c r="AR1761"/>
    </row>
    <row r="1762" spans="43:44" x14ac:dyDescent="0.25">
      <c r="AQ1762"/>
      <c r="AR1762"/>
    </row>
    <row r="1763" spans="43:44" x14ac:dyDescent="0.25">
      <c r="AQ1763"/>
      <c r="AR1763"/>
    </row>
    <row r="1764" spans="43:44" x14ac:dyDescent="0.25">
      <c r="AQ1764"/>
      <c r="AR1764"/>
    </row>
    <row r="1765" spans="43:44" x14ac:dyDescent="0.25">
      <c r="AQ1765"/>
      <c r="AR1765"/>
    </row>
    <row r="1766" spans="43:44" x14ac:dyDescent="0.25">
      <c r="AQ1766"/>
      <c r="AR1766"/>
    </row>
    <row r="1767" spans="43:44" x14ac:dyDescent="0.25">
      <c r="AQ1767"/>
      <c r="AR1767"/>
    </row>
    <row r="1768" spans="43:44" x14ac:dyDescent="0.25">
      <c r="AQ1768"/>
      <c r="AR1768"/>
    </row>
    <row r="1769" spans="43:44" x14ac:dyDescent="0.25">
      <c r="AQ1769"/>
      <c r="AR1769"/>
    </row>
    <row r="1770" spans="43:44" x14ac:dyDescent="0.25">
      <c r="AQ1770"/>
      <c r="AR1770"/>
    </row>
    <row r="1771" spans="43:44" x14ac:dyDescent="0.25">
      <c r="AQ1771"/>
      <c r="AR1771"/>
    </row>
    <row r="1772" spans="43:44" x14ac:dyDescent="0.25">
      <c r="AQ1772"/>
      <c r="AR1772"/>
    </row>
    <row r="1773" spans="43:44" x14ac:dyDescent="0.25">
      <c r="AQ1773"/>
      <c r="AR1773"/>
    </row>
    <row r="1774" spans="43:44" x14ac:dyDescent="0.25">
      <c r="AQ1774"/>
      <c r="AR1774"/>
    </row>
    <row r="1775" spans="43:44" x14ac:dyDescent="0.25">
      <c r="AQ1775"/>
      <c r="AR1775"/>
    </row>
    <row r="1776" spans="43:44" x14ac:dyDescent="0.25">
      <c r="AQ1776"/>
      <c r="AR1776"/>
    </row>
    <row r="1777" spans="43:44" x14ac:dyDescent="0.25">
      <c r="AQ1777"/>
      <c r="AR1777"/>
    </row>
    <row r="1778" spans="43:44" x14ac:dyDescent="0.25">
      <c r="AQ1778"/>
      <c r="AR1778"/>
    </row>
    <row r="1779" spans="43:44" x14ac:dyDescent="0.25">
      <c r="AQ1779"/>
      <c r="AR1779"/>
    </row>
    <row r="1780" spans="43:44" x14ac:dyDescent="0.25">
      <c r="AQ1780"/>
      <c r="AR1780"/>
    </row>
    <row r="1781" spans="43:44" x14ac:dyDescent="0.25">
      <c r="AQ1781"/>
      <c r="AR1781"/>
    </row>
    <row r="1782" spans="43:44" x14ac:dyDescent="0.25">
      <c r="AQ1782"/>
      <c r="AR1782"/>
    </row>
    <row r="1783" spans="43:44" x14ac:dyDescent="0.25">
      <c r="AQ1783"/>
      <c r="AR1783"/>
    </row>
    <row r="1784" spans="43:44" x14ac:dyDescent="0.25">
      <c r="AQ1784"/>
      <c r="AR1784"/>
    </row>
    <row r="1785" spans="43:44" x14ac:dyDescent="0.25">
      <c r="AQ1785"/>
      <c r="AR1785"/>
    </row>
    <row r="1786" spans="43:44" x14ac:dyDescent="0.25">
      <c r="AQ1786"/>
      <c r="AR1786"/>
    </row>
    <row r="1787" spans="43:44" x14ac:dyDescent="0.25">
      <c r="AQ1787"/>
      <c r="AR1787"/>
    </row>
    <row r="1788" spans="43:44" x14ac:dyDescent="0.25">
      <c r="AQ1788"/>
      <c r="AR1788"/>
    </row>
    <row r="1789" spans="43:44" x14ac:dyDescent="0.25">
      <c r="AQ1789"/>
      <c r="AR1789"/>
    </row>
    <row r="1790" spans="43:44" x14ac:dyDescent="0.25">
      <c r="AQ1790"/>
      <c r="AR1790"/>
    </row>
    <row r="1791" spans="43:44" x14ac:dyDescent="0.25">
      <c r="AQ1791"/>
      <c r="AR1791"/>
    </row>
    <row r="1792" spans="43:44" x14ac:dyDescent="0.25">
      <c r="AQ1792"/>
      <c r="AR1792"/>
    </row>
    <row r="1793" spans="43:44" x14ac:dyDescent="0.25">
      <c r="AQ1793"/>
      <c r="AR1793"/>
    </row>
    <row r="1794" spans="43:44" x14ac:dyDescent="0.25">
      <c r="AQ1794"/>
      <c r="AR1794"/>
    </row>
    <row r="1795" spans="43:44" x14ac:dyDescent="0.25">
      <c r="AQ1795"/>
      <c r="AR1795"/>
    </row>
    <row r="1796" spans="43:44" x14ac:dyDescent="0.25">
      <c r="AQ1796"/>
      <c r="AR1796"/>
    </row>
    <row r="1797" spans="43:44" x14ac:dyDescent="0.25">
      <c r="AQ1797"/>
      <c r="AR1797"/>
    </row>
    <row r="1798" spans="43:44" x14ac:dyDescent="0.25">
      <c r="AQ1798"/>
      <c r="AR1798"/>
    </row>
    <row r="1799" spans="43:44" x14ac:dyDescent="0.25">
      <c r="AQ1799"/>
      <c r="AR1799"/>
    </row>
    <row r="1800" spans="43:44" x14ac:dyDescent="0.25">
      <c r="AQ1800"/>
      <c r="AR1800"/>
    </row>
    <row r="1801" spans="43:44" x14ac:dyDescent="0.25">
      <c r="AQ1801"/>
      <c r="AR1801"/>
    </row>
    <row r="1802" spans="43:44" x14ac:dyDescent="0.25">
      <c r="AQ1802"/>
      <c r="AR1802"/>
    </row>
    <row r="1803" spans="43:44" x14ac:dyDescent="0.25">
      <c r="AQ1803"/>
      <c r="AR1803"/>
    </row>
    <row r="1804" spans="43:44" x14ac:dyDescent="0.25">
      <c r="AQ1804"/>
      <c r="AR1804"/>
    </row>
    <row r="1805" spans="43:44" x14ac:dyDescent="0.25">
      <c r="AQ1805"/>
      <c r="AR1805"/>
    </row>
    <row r="1806" spans="43:44" x14ac:dyDescent="0.25">
      <c r="AQ1806"/>
      <c r="AR1806"/>
    </row>
    <row r="1807" spans="43:44" x14ac:dyDescent="0.25">
      <c r="AQ1807"/>
      <c r="AR1807"/>
    </row>
    <row r="1808" spans="43:44" x14ac:dyDescent="0.25">
      <c r="AQ1808"/>
      <c r="AR1808"/>
    </row>
    <row r="1809" spans="43:44" x14ac:dyDescent="0.25">
      <c r="AQ1809"/>
      <c r="AR1809"/>
    </row>
    <row r="1810" spans="43:44" x14ac:dyDescent="0.25">
      <c r="AQ1810"/>
      <c r="AR1810"/>
    </row>
    <row r="1811" spans="43:44" x14ac:dyDescent="0.25">
      <c r="AQ1811"/>
      <c r="AR1811"/>
    </row>
    <row r="1812" spans="43:44" x14ac:dyDescent="0.25">
      <c r="AQ1812"/>
      <c r="AR1812"/>
    </row>
    <row r="1813" spans="43:44" x14ac:dyDescent="0.25">
      <c r="AQ1813"/>
      <c r="AR1813"/>
    </row>
    <row r="1814" spans="43:44" x14ac:dyDescent="0.25">
      <c r="AQ1814"/>
      <c r="AR1814"/>
    </row>
    <row r="1815" spans="43:44" x14ac:dyDescent="0.25">
      <c r="AQ1815"/>
      <c r="AR1815"/>
    </row>
    <row r="1816" spans="43:44" x14ac:dyDescent="0.25">
      <c r="AQ1816"/>
      <c r="AR1816"/>
    </row>
    <row r="1817" spans="43:44" x14ac:dyDescent="0.25">
      <c r="AQ1817"/>
      <c r="AR1817"/>
    </row>
    <row r="1818" spans="43:44" x14ac:dyDescent="0.25">
      <c r="AQ1818"/>
      <c r="AR1818"/>
    </row>
    <row r="1819" spans="43:44" x14ac:dyDescent="0.25">
      <c r="AQ1819"/>
      <c r="AR1819"/>
    </row>
    <row r="1820" spans="43:44" x14ac:dyDescent="0.25">
      <c r="AQ1820"/>
      <c r="AR1820"/>
    </row>
    <row r="1821" spans="43:44" x14ac:dyDescent="0.25">
      <c r="AQ1821"/>
      <c r="AR1821"/>
    </row>
    <row r="1822" spans="43:44" x14ac:dyDescent="0.25">
      <c r="AQ1822"/>
      <c r="AR1822"/>
    </row>
    <row r="1823" spans="43:44" x14ac:dyDescent="0.25">
      <c r="AQ1823"/>
      <c r="AR1823"/>
    </row>
    <row r="1824" spans="43:44" x14ac:dyDescent="0.25">
      <c r="AQ1824"/>
      <c r="AR1824"/>
    </row>
    <row r="1825" spans="43:44" x14ac:dyDescent="0.25">
      <c r="AQ1825"/>
      <c r="AR1825"/>
    </row>
    <row r="1826" spans="43:44" x14ac:dyDescent="0.25">
      <c r="AQ1826"/>
      <c r="AR1826"/>
    </row>
    <row r="1827" spans="43:44" x14ac:dyDescent="0.25">
      <c r="AQ1827"/>
      <c r="AR1827"/>
    </row>
    <row r="1828" spans="43:44" x14ac:dyDescent="0.25">
      <c r="AQ1828"/>
      <c r="AR1828"/>
    </row>
    <row r="1829" spans="43:44" x14ac:dyDescent="0.25">
      <c r="AQ1829"/>
      <c r="AR1829"/>
    </row>
    <row r="1830" spans="43:44" x14ac:dyDescent="0.25">
      <c r="AQ1830"/>
      <c r="AR1830"/>
    </row>
    <row r="1831" spans="43:44" x14ac:dyDescent="0.25">
      <c r="AQ1831"/>
      <c r="AR1831"/>
    </row>
    <row r="1832" spans="43:44" x14ac:dyDescent="0.25">
      <c r="AQ1832"/>
      <c r="AR1832"/>
    </row>
    <row r="1833" spans="43:44" x14ac:dyDescent="0.25">
      <c r="AQ1833"/>
      <c r="AR1833"/>
    </row>
    <row r="1834" spans="43:44" x14ac:dyDescent="0.25">
      <c r="AQ1834"/>
      <c r="AR1834"/>
    </row>
    <row r="1835" spans="43:44" x14ac:dyDescent="0.25">
      <c r="AQ1835"/>
      <c r="AR1835"/>
    </row>
    <row r="1836" spans="43:44" x14ac:dyDescent="0.25">
      <c r="AQ1836"/>
      <c r="AR1836"/>
    </row>
    <row r="1837" spans="43:44" x14ac:dyDescent="0.25">
      <c r="AQ1837"/>
      <c r="AR1837"/>
    </row>
    <row r="1838" spans="43:44" x14ac:dyDescent="0.25">
      <c r="AQ1838"/>
      <c r="AR1838"/>
    </row>
    <row r="1839" spans="43:44" x14ac:dyDescent="0.25">
      <c r="AQ1839"/>
      <c r="AR1839"/>
    </row>
    <row r="1840" spans="43:44" x14ac:dyDescent="0.25">
      <c r="AQ1840"/>
      <c r="AR1840"/>
    </row>
    <row r="1841" spans="43:44" x14ac:dyDescent="0.25">
      <c r="AQ1841"/>
      <c r="AR1841"/>
    </row>
    <row r="1842" spans="43:44" x14ac:dyDescent="0.25">
      <c r="AQ1842"/>
      <c r="AR1842"/>
    </row>
    <row r="1843" spans="43:44" x14ac:dyDescent="0.25">
      <c r="AQ1843"/>
      <c r="AR1843"/>
    </row>
    <row r="1844" spans="43:44" x14ac:dyDescent="0.25">
      <c r="AQ1844"/>
      <c r="AR1844"/>
    </row>
    <row r="1845" spans="43:44" x14ac:dyDescent="0.25">
      <c r="AQ1845"/>
      <c r="AR1845"/>
    </row>
    <row r="1846" spans="43:44" x14ac:dyDescent="0.25">
      <c r="AQ1846"/>
      <c r="AR1846"/>
    </row>
    <row r="1847" spans="43:44" x14ac:dyDescent="0.25">
      <c r="AQ1847"/>
      <c r="AR1847"/>
    </row>
    <row r="1848" spans="43:44" x14ac:dyDescent="0.25">
      <c r="AQ1848"/>
      <c r="AR1848"/>
    </row>
    <row r="1849" spans="43:44" x14ac:dyDescent="0.25">
      <c r="AQ1849"/>
      <c r="AR1849"/>
    </row>
    <row r="1850" spans="43:44" x14ac:dyDescent="0.25">
      <c r="AQ1850"/>
      <c r="AR1850"/>
    </row>
    <row r="1851" spans="43:44" x14ac:dyDescent="0.25">
      <c r="AQ1851"/>
      <c r="AR1851"/>
    </row>
    <row r="1852" spans="43:44" x14ac:dyDescent="0.25">
      <c r="AQ1852"/>
      <c r="AR1852"/>
    </row>
    <row r="1853" spans="43:44" x14ac:dyDescent="0.25">
      <c r="AQ1853"/>
      <c r="AR1853"/>
    </row>
    <row r="1854" spans="43:44" x14ac:dyDescent="0.25">
      <c r="AQ1854"/>
      <c r="AR1854"/>
    </row>
    <row r="1855" spans="43:44" x14ac:dyDescent="0.25">
      <c r="AQ1855"/>
      <c r="AR1855"/>
    </row>
    <row r="1856" spans="43:44" x14ac:dyDescent="0.25">
      <c r="AQ1856"/>
      <c r="AR1856"/>
    </row>
    <row r="1857" spans="43:44" x14ac:dyDescent="0.25">
      <c r="AQ1857"/>
      <c r="AR1857"/>
    </row>
    <row r="1858" spans="43:44" x14ac:dyDescent="0.25">
      <c r="AQ1858"/>
      <c r="AR1858"/>
    </row>
    <row r="1859" spans="43:44" x14ac:dyDescent="0.25">
      <c r="AQ1859"/>
      <c r="AR1859"/>
    </row>
    <row r="1860" spans="43:44" x14ac:dyDescent="0.25">
      <c r="AQ1860"/>
      <c r="AR1860"/>
    </row>
    <row r="1861" spans="43:44" x14ac:dyDescent="0.25">
      <c r="AQ1861"/>
      <c r="AR1861"/>
    </row>
    <row r="1862" spans="43:44" x14ac:dyDescent="0.25">
      <c r="AQ1862"/>
      <c r="AR1862"/>
    </row>
    <row r="1863" spans="43:44" x14ac:dyDescent="0.25">
      <c r="AQ1863"/>
      <c r="AR1863"/>
    </row>
    <row r="1864" spans="43:44" x14ac:dyDescent="0.25">
      <c r="AQ1864"/>
      <c r="AR1864"/>
    </row>
    <row r="1865" spans="43:44" x14ac:dyDescent="0.25">
      <c r="AQ1865"/>
      <c r="AR1865"/>
    </row>
    <row r="1866" spans="43:44" x14ac:dyDescent="0.25">
      <c r="AQ1866"/>
      <c r="AR1866"/>
    </row>
    <row r="1867" spans="43:44" x14ac:dyDescent="0.25">
      <c r="AQ1867"/>
      <c r="AR1867"/>
    </row>
    <row r="1868" spans="43:44" x14ac:dyDescent="0.25">
      <c r="AQ1868"/>
      <c r="AR1868"/>
    </row>
    <row r="1869" spans="43:44" x14ac:dyDescent="0.25">
      <c r="AQ1869"/>
      <c r="AR1869"/>
    </row>
    <row r="1870" spans="43:44" x14ac:dyDescent="0.25">
      <c r="AQ1870"/>
      <c r="AR1870"/>
    </row>
    <row r="1871" spans="43:44" x14ac:dyDescent="0.25">
      <c r="AQ1871"/>
      <c r="AR1871"/>
    </row>
    <row r="1872" spans="43:44" x14ac:dyDescent="0.25">
      <c r="AQ1872"/>
      <c r="AR1872"/>
    </row>
    <row r="1873" spans="43:44" x14ac:dyDescent="0.25">
      <c r="AQ1873"/>
      <c r="AR1873"/>
    </row>
    <row r="1874" spans="43:44" x14ac:dyDescent="0.25">
      <c r="AQ1874"/>
      <c r="AR1874"/>
    </row>
    <row r="1875" spans="43:44" x14ac:dyDescent="0.25">
      <c r="AQ1875"/>
      <c r="AR1875"/>
    </row>
    <row r="1876" spans="43:44" x14ac:dyDescent="0.25">
      <c r="AQ1876"/>
      <c r="AR1876"/>
    </row>
    <row r="1877" spans="43:44" x14ac:dyDescent="0.25">
      <c r="AQ1877"/>
      <c r="AR1877"/>
    </row>
    <row r="1878" spans="43:44" x14ac:dyDescent="0.25">
      <c r="AQ1878"/>
      <c r="AR1878"/>
    </row>
    <row r="1879" spans="43:44" x14ac:dyDescent="0.25">
      <c r="AQ1879"/>
      <c r="AR1879"/>
    </row>
    <row r="1880" spans="43:44" x14ac:dyDescent="0.25">
      <c r="AQ1880"/>
      <c r="AR1880"/>
    </row>
    <row r="1881" spans="43:44" x14ac:dyDescent="0.25">
      <c r="AQ1881"/>
      <c r="AR1881"/>
    </row>
    <row r="1882" spans="43:44" x14ac:dyDescent="0.25">
      <c r="AQ1882"/>
      <c r="AR1882"/>
    </row>
    <row r="1883" spans="43:44" x14ac:dyDescent="0.25">
      <c r="AQ1883"/>
      <c r="AR1883"/>
    </row>
    <row r="1884" spans="43:44" x14ac:dyDescent="0.25">
      <c r="AQ1884"/>
      <c r="AR1884"/>
    </row>
    <row r="1885" spans="43:44" x14ac:dyDescent="0.25">
      <c r="AQ1885"/>
      <c r="AR1885"/>
    </row>
    <row r="1886" spans="43:44" x14ac:dyDescent="0.25">
      <c r="AQ1886"/>
      <c r="AR1886"/>
    </row>
    <row r="1887" spans="43:44" x14ac:dyDescent="0.25">
      <c r="AQ1887"/>
      <c r="AR1887"/>
    </row>
    <row r="1888" spans="43:44" x14ac:dyDescent="0.25">
      <c r="AQ1888"/>
      <c r="AR1888"/>
    </row>
    <row r="1889" spans="43:44" x14ac:dyDescent="0.25">
      <c r="AQ1889"/>
      <c r="AR1889"/>
    </row>
    <row r="1890" spans="43:44" x14ac:dyDescent="0.25">
      <c r="AQ1890"/>
      <c r="AR1890"/>
    </row>
    <row r="1891" spans="43:44" x14ac:dyDescent="0.25">
      <c r="AQ1891"/>
      <c r="AR1891"/>
    </row>
    <row r="1892" spans="43:44" x14ac:dyDescent="0.25">
      <c r="AQ1892"/>
      <c r="AR1892"/>
    </row>
    <row r="1893" spans="43:44" x14ac:dyDescent="0.25">
      <c r="AQ1893"/>
      <c r="AR1893"/>
    </row>
    <row r="1894" spans="43:44" x14ac:dyDescent="0.25">
      <c r="AQ1894"/>
      <c r="AR1894"/>
    </row>
    <row r="1895" spans="43:44" x14ac:dyDescent="0.25">
      <c r="AQ1895"/>
      <c r="AR1895"/>
    </row>
    <row r="1896" spans="43:44" x14ac:dyDescent="0.25">
      <c r="AQ1896"/>
      <c r="AR1896"/>
    </row>
    <row r="1897" spans="43:44" x14ac:dyDescent="0.25">
      <c r="AQ1897"/>
      <c r="AR1897"/>
    </row>
    <row r="1898" spans="43:44" x14ac:dyDescent="0.25">
      <c r="AQ1898"/>
      <c r="AR1898"/>
    </row>
    <row r="1899" spans="43:44" x14ac:dyDescent="0.25">
      <c r="AQ1899"/>
      <c r="AR1899"/>
    </row>
    <row r="1900" spans="43:44" x14ac:dyDescent="0.25">
      <c r="AQ1900"/>
      <c r="AR1900"/>
    </row>
    <row r="1901" spans="43:44" x14ac:dyDescent="0.25">
      <c r="AQ1901"/>
      <c r="AR1901"/>
    </row>
    <row r="1902" spans="43:44" x14ac:dyDescent="0.25">
      <c r="AQ1902"/>
      <c r="AR1902"/>
    </row>
    <row r="1903" spans="43:44" x14ac:dyDescent="0.25">
      <c r="AQ1903"/>
      <c r="AR1903"/>
    </row>
    <row r="1904" spans="43:44" x14ac:dyDescent="0.25">
      <c r="AQ1904"/>
      <c r="AR1904"/>
    </row>
    <row r="1905" spans="43:44" x14ac:dyDescent="0.25">
      <c r="AQ1905"/>
      <c r="AR1905"/>
    </row>
    <row r="1906" spans="43:44" x14ac:dyDescent="0.25">
      <c r="AQ1906"/>
      <c r="AR1906"/>
    </row>
    <row r="1907" spans="43:44" x14ac:dyDescent="0.25">
      <c r="AQ1907"/>
      <c r="AR1907"/>
    </row>
    <row r="1908" spans="43:44" x14ac:dyDescent="0.25">
      <c r="AQ1908"/>
      <c r="AR1908"/>
    </row>
    <row r="1909" spans="43:44" x14ac:dyDescent="0.25">
      <c r="AQ1909"/>
      <c r="AR1909"/>
    </row>
    <row r="1910" spans="43:44" x14ac:dyDescent="0.25">
      <c r="AQ1910"/>
      <c r="AR1910"/>
    </row>
    <row r="1911" spans="43:44" x14ac:dyDescent="0.25">
      <c r="AQ1911"/>
      <c r="AR1911"/>
    </row>
    <row r="1912" spans="43:44" x14ac:dyDescent="0.25">
      <c r="AQ1912"/>
      <c r="AR1912"/>
    </row>
    <row r="1913" spans="43:44" x14ac:dyDescent="0.25">
      <c r="AQ1913"/>
      <c r="AR1913"/>
    </row>
    <row r="1914" spans="43:44" x14ac:dyDescent="0.25">
      <c r="AQ1914"/>
      <c r="AR1914"/>
    </row>
    <row r="1915" spans="43:44" x14ac:dyDescent="0.25">
      <c r="AQ1915"/>
      <c r="AR1915"/>
    </row>
    <row r="1916" spans="43:44" x14ac:dyDescent="0.25">
      <c r="AQ1916"/>
      <c r="AR1916"/>
    </row>
    <row r="1917" spans="43:44" x14ac:dyDescent="0.25">
      <c r="AQ1917"/>
      <c r="AR1917"/>
    </row>
    <row r="1918" spans="43:44" x14ac:dyDescent="0.25">
      <c r="AQ1918"/>
      <c r="AR1918"/>
    </row>
    <row r="1919" spans="43:44" x14ac:dyDescent="0.25">
      <c r="AQ1919"/>
      <c r="AR1919"/>
    </row>
    <row r="1920" spans="43:44" x14ac:dyDescent="0.25">
      <c r="AQ1920"/>
      <c r="AR1920"/>
    </row>
    <row r="1921" spans="43:44" x14ac:dyDescent="0.25">
      <c r="AQ1921"/>
      <c r="AR1921"/>
    </row>
    <row r="1922" spans="43:44" x14ac:dyDescent="0.25">
      <c r="AQ1922"/>
      <c r="AR1922"/>
    </row>
    <row r="1923" spans="43:44" x14ac:dyDescent="0.25">
      <c r="AQ1923"/>
      <c r="AR1923"/>
    </row>
    <row r="1924" spans="43:44" x14ac:dyDescent="0.25">
      <c r="AQ1924"/>
      <c r="AR1924"/>
    </row>
    <row r="1925" spans="43:44" x14ac:dyDescent="0.25">
      <c r="AQ1925"/>
      <c r="AR1925"/>
    </row>
    <row r="1926" spans="43:44" x14ac:dyDescent="0.25">
      <c r="AQ1926"/>
      <c r="AR1926"/>
    </row>
    <row r="1927" spans="43:44" x14ac:dyDescent="0.25">
      <c r="AQ1927"/>
      <c r="AR1927"/>
    </row>
    <row r="1928" spans="43:44" x14ac:dyDescent="0.25">
      <c r="AQ1928"/>
      <c r="AR1928"/>
    </row>
    <row r="1929" spans="43:44" x14ac:dyDescent="0.25">
      <c r="AQ1929"/>
      <c r="AR1929"/>
    </row>
    <row r="1930" spans="43:44" x14ac:dyDescent="0.25">
      <c r="AQ1930"/>
      <c r="AR1930"/>
    </row>
    <row r="1931" spans="43:44" x14ac:dyDescent="0.25">
      <c r="AQ1931"/>
      <c r="AR1931"/>
    </row>
    <row r="1932" spans="43:44" x14ac:dyDescent="0.25">
      <c r="AQ1932"/>
      <c r="AR1932"/>
    </row>
    <row r="1933" spans="43:44" x14ac:dyDescent="0.25">
      <c r="AQ1933"/>
      <c r="AR1933"/>
    </row>
    <row r="1934" spans="43:44" x14ac:dyDescent="0.25">
      <c r="AQ1934"/>
      <c r="AR1934"/>
    </row>
    <row r="1935" spans="43:44" x14ac:dyDescent="0.25">
      <c r="AQ1935"/>
      <c r="AR1935"/>
    </row>
    <row r="1936" spans="43:44" x14ac:dyDescent="0.25">
      <c r="AQ1936"/>
      <c r="AR1936"/>
    </row>
    <row r="1937" spans="43:44" x14ac:dyDescent="0.25">
      <c r="AQ1937"/>
      <c r="AR1937"/>
    </row>
    <row r="1938" spans="43:44" x14ac:dyDescent="0.25">
      <c r="AQ1938"/>
      <c r="AR1938"/>
    </row>
    <row r="1939" spans="43:44" x14ac:dyDescent="0.25">
      <c r="AQ1939"/>
      <c r="AR1939"/>
    </row>
    <row r="1940" spans="43:44" x14ac:dyDescent="0.25">
      <c r="AQ1940"/>
      <c r="AR1940"/>
    </row>
    <row r="1941" spans="43:44" x14ac:dyDescent="0.25">
      <c r="AQ1941"/>
      <c r="AR1941"/>
    </row>
    <row r="1942" spans="43:44" x14ac:dyDescent="0.25">
      <c r="AQ1942"/>
      <c r="AR1942"/>
    </row>
    <row r="1943" spans="43:44" x14ac:dyDescent="0.25">
      <c r="AQ1943"/>
      <c r="AR1943"/>
    </row>
    <row r="1944" spans="43:44" x14ac:dyDescent="0.25">
      <c r="AQ1944"/>
      <c r="AR1944"/>
    </row>
    <row r="1945" spans="43:44" x14ac:dyDescent="0.25">
      <c r="AQ1945"/>
      <c r="AR1945"/>
    </row>
    <row r="1946" spans="43:44" x14ac:dyDescent="0.25">
      <c r="AQ1946"/>
      <c r="AR1946"/>
    </row>
    <row r="1947" spans="43:44" x14ac:dyDescent="0.25">
      <c r="AQ1947"/>
      <c r="AR1947"/>
    </row>
    <row r="1948" spans="43:44" x14ac:dyDescent="0.25">
      <c r="AQ1948"/>
      <c r="AR1948"/>
    </row>
    <row r="1949" spans="43:44" x14ac:dyDescent="0.25">
      <c r="AQ1949"/>
      <c r="AR1949"/>
    </row>
    <row r="1950" spans="43:44" x14ac:dyDescent="0.25">
      <c r="AQ1950"/>
      <c r="AR1950"/>
    </row>
    <row r="1951" spans="43:44" x14ac:dyDescent="0.25">
      <c r="AQ1951"/>
      <c r="AR1951"/>
    </row>
    <row r="1952" spans="43:44" x14ac:dyDescent="0.25">
      <c r="AQ1952"/>
      <c r="AR1952"/>
    </row>
    <row r="1953" spans="43:44" x14ac:dyDescent="0.25">
      <c r="AQ1953"/>
      <c r="AR1953"/>
    </row>
    <row r="1954" spans="43:44" x14ac:dyDescent="0.25">
      <c r="AQ1954"/>
      <c r="AR1954"/>
    </row>
    <row r="1955" spans="43:44" x14ac:dyDescent="0.25">
      <c r="AQ1955"/>
      <c r="AR1955"/>
    </row>
    <row r="1956" spans="43:44" x14ac:dyDescent="0.25">
      <c r="AQ1956"/>
      <c r="AR1956"/>
    </row>
    <row r="1957" spans="43:44" x14ac:dyDescent="0.25">
      <c r="AQ1957"/>
      <c r="AR1957"/>
    </row>
    <row r="1958" spans="43:44" x14ac:dyDescent="0.25">
      <c r="AQ1958"/>
      <c r="AR1958"/>
    </row>
    <row r="1959" spans="43:44" x14ac:dyDescent="0.25">
      <c r="AQ1959"/>
      <c r="AR1959"/>
    </row>
    <row r="1960" spans="43:44" x14ac:dyDescent="0.25">
      <c r="AQ1960"/>
      <c r="AR1960"/>
    </row>
    <row r="1961" spans="43:44" x14ac:dyDescent="0.25">
      <c r="AQ1961"/>
      <c r="AR1961"/>
    </row>
    <row r="1962" spans="43:44" x14ac:dyDescent="0.25">
      <c r="AQ1962"/>
      <c r="AR1962"/>
    </row>
    <row r="1963" spans="43:44" x14ac:dyDescent="0.25">
      <c r="AQ1963"/>
      <c r="AR1963"/>
    </row>
    <row r="1964" spans="43:44" x14ac:dyDescent="0.25">
      <c r="AQ1964"/>
      <c r="AR1964"/>
    </row>
    <row r="1965" spans="43:44" x14ac:dyDescent="0.25">
      <c r="AQ1965"/>
      <c r="AR1965"/>
    </row>
    <row r="1966" spans="43:44" x14ac:dyDescent="0.25">
      <c r="AQ1966"/>
      <c r="AR1966"/>
    </row>
    <row r="1967" spans="43:44" x14ac:dyDescent="0.25">
      <c r="AQ1967"/>
      <c r="AR1967"/>
    </row>
    <row r="1968" spans="43:44" x14ac:dyDescent="0.25">
      <c r="AQ1968"/>
      <c r="AR1968"/>
    </row>
    <row r="1969" spans="43:44" x14ac:dyDescent="0.25">
      <c r="AQ1969"/>
      <c r="AR1969"/>
    </row>
    <row r="1970" spans="43:44" x14ac:dyDescent="0.25">
      <c r="AQ1970"/>
      <c r="AR1970"/>
    </row>
    <row r="1971" spans="43:44" x14ac:dyDescent="0.25">
      <c r="AQ1971"/>
      <c r="AR1971"/>
    </row>
    <row r="1972" spans="43:44" x14ac:dyDescent="0.25">
      <c r="AQ1972"/>
      <c r="AR1972"/>
    </row>
    <row r="1973" spans="43:44" x14ac:dyDescent="0.25">
      <c r="AQ1973"/>
      <c r="AR1973"/>
    </row>
    <row r="1974" spans="43:44" x14ac:dyDescent="0.25">
      <c r="AQ1974"/>
      <c r="AR1974"/>
    </row>
    <row r="1975" spans="43:44" x14ac:dyDescent="0.25">
      <c r="AQ1975"/>
      <c r="AR1975"/>
    </row>
    <row r="1976" spans="43:44" x14ac:dyDescent="0.25">
      <c r="AQ1976"/>
      <c r="AR1976"/>
    </row>
    <row r="1977" spans="43:44" x14ac:dyDescent="0.25">
      <c r="AQ1977"/>
      <c r="AR1977"/>
    </row>
    <row r="1978" spans="43:44" x14ac:dyDescent="0.25">
      <c r="AQ1978"/>
      <c r="AR1978"/>
    </row>
    <row r="1979" spans="43:44" x14ac:dyDescent="0.25">
      <c r="AQ1979"/>
      <c r="AR1979"/>
    </row>
    <row r="1980" spans="43:44" x14ac:dyDescent="0.25">
      <c r="AQ1980"/>
      <c r="AR1980"/>
    </row>
    <row r="1981" spans="43:44" x14ac:dyDescent="0.25">
      <c r="AQ1981"/>
      <c r="AR1981"/>
    </row>
    <row r="1982" spans="43:44" x14ac:dyDescent="0.25">
      <c r="AQ1982"/>
      <c r="AR1982"/>
    </row>
    <row r="1983" spans="43:44" x14ac:dyDescent="0.25">
      <c r="AQ1983"/>
      <c r="AR1983"/>
    </row>
    <row r="1984" spans="43:44" x14ac:dyDescent="0.25">
      <c r="AQ1984"/>
      <c r="AR1984"/>
    </row>
    <row r="1985" spans="43:44" x14ac:dyDescent="0.25">
      <c r="AQ1985"/>
      <c r="AR1985"/>
    </row>
    <row r="1986" spans="43:44" x14ac:dyDescent="0.25">
      <c r="AQ1986"/>
      <c r="AR1986"/>
    </row>
    <row r="1987" spans="43:44" x14ac:dyDescent="0.25">
      <c r="AQ1987"/>
      <c r="AR1987"/>
    </row>
    <row r="1988" spans="43:44" x14ac:dyDescent="0.25">
      <c r="AQ1988"/>
      <c r="AR1988"/>
    </row>
    <row r="1989" spans="43:44" x14ac:dyDescent="0.25">
      <c r="AQ1989"/>
      <c r="AR1989"/>
    </row>
    <row r="1990" spans="43:44" x14ac:dyDescent="0.25">
      <c r="AQ1990"/>
      <c r="AR1990"/>
    </row>
    <row r="1991" spans="43:44" x14ac:dyDescent="0.25">
      <c r="AQ1991"/>
      <c r="AR1991"/>
    </row>
    <row r="1992" spans="43:44" x14ac:dyDescent="0.25">
      <c r="AQ1992"/>
      <c r="AR1992"/>
    </row>
    <row r="1993" spans="43:44" x14ac:dyDescent="0.25">
      <c r="AQ1993"/>
      <c r="AR1993"/>
    </row>
    <row r="1994" spans="43:44" x14ac:dyDescent="0.25">
      <c r="AQ1994"/>
      <c r="AR1994"/>
    </row>
    <row r="1995" spans="43:44" x14ac:dyDescent="0.25">
      <c r="AQ1995"/>
      <c r="AR1995"/>
    </row>
    <row r="1996" spans="43:44" x14ac:dyDescent="0.25">
      <c r="AQ1996"/>
      <c r="AR1996"/>
    </row>
    <row r="1997" spans="43:44" x14ac:dyDescent="0.25">
      <c r="AQ1997"/>
      <c r="AR1997"/>
    </row>
    <row r="1998" spans="43:44" x14ac:dyDescent="0.25">
      <c r="AQ1998"/>
      <c r="AR1998"/>
    </row>
    <row r="1999" spans="43:44" x14ac:dyDescent="0.25">
      <c r="AQ1999"/>
      <c r="AR1999"/>
    </row>
    <row r="2000" spans="43:44" x14ac:dyDescent="0.25">
      <c r="AQ2000"/>
      <c r="AR2000"/>
    </row>
    <row r="2001" spans="43:44" x14ac:dyDescent="0.25">
      <c r="AQ2001"/>
      <c r="AR2001"/>
    </row>
    <row r="2002" spans="43:44" x14ac:dyDescent="0.25">
      <c r="AQ2002"/>
      <c r="AR2002"/>
    </row>
    <row r="2003" spans="43:44" x14ac:dyDescent="0.25">
      <c r="AQ2003"/>
      <c r="AR2003"/>
    </row>
    <row r="2004" spans="43:44" x14ac:dyDescent="0.25">
      <c r="AQ2004"/>
      <c r="AR2004"/>
    </row>
    <row r="2005" spans="43:44" x14ac:dyDescent="0.25">
      <c r="AQ2005"/>
      <c r="AR2005"/>
    </row>
    <row r="2006" spans="43:44" x14ac:dyDescent="0.25">
      <c r="AQ2006"/>
      <c r="AR2006"/>
    </row>
    <row r="2007" spans="43:44" x14ac:dyDescent="0.25">
      <c r="AQ2007"/>
      <c r="AR2007"/>
    </row>
    <row r="2008" spans="43:44" x14ac:dyDescent="0.25">
      <c r="AQ2008"/>
      <c r="AR2008"/>
    </row>
    <row r="2009" spans="43:44" x14ac:dyDescent="0.25">
      <c r="AQ2009"/>
      <c r="AR2009"/>
    </row>
    <row r="2010" spans="43:44" x14ac:dyDescent="0.25">
      <c r="AQ2010"/>
      <c r="AR2010"/>
    </row>
    <row r="2011" spans="43:44" x14ac:dyDescent="0.25">
      <c r="AQ2011"/>
      <c r="AR2011"/>
    </row>
    <row r="2012" spans="43:44" x14ac:dyDescent="0.25">
      <c r="AQ2012"/>
      <c r="AR2012"/>
    </row>
    <row r="2013" spans="43:44" x14ac:dyDescent="0.25">
      <c r="AQ2013"/>
      <c r="AR2013"/>
    </row>
    <row r="2014" spans="43:44" x14ac:dyDescent="0.25">
      <c r="AQ2014"/>
      <c r="AR2014"/>
    </row>
    <row r="2015" spans="43:44" x14ac:dyDescent="0.25">
      <c r="AQ2015"/>
      <c r="AR2015"/>
    </row>
    <row r="2016" spans="43:44" x14ac:dyDescent="0.25">
      <c r="AQ2016"/>
      <c r="AR2016"/>
    </row>
    <row r="2017" spans="43:44" x14ac:dyDescent="0.25">
      <c r="AQ2017"/>
      <c r="AR2017"/>
    </row>
    <row r="2018" spans="43:44" x14ac:dyDescent="0.25">
      <c r="AQ2018"/>
      <c r="AR2018"/>
    </row>
    <row r="2019" spans="43:44" x14ac:dyDescent="0.25">
      <c r="AQ2019"/>
      <c r="AR2019"/>
    </row>
    <row r="2020" spans="43:44" x14ac:dyDescent="0.25">
      <c r="AQ2020"/>
      <c r="AR2020"/>
    </row>
    <row r="2021" spans="43:44" x14ac:dyDescent="0.25">
      <c r="AQ2021"/>
      <c r="AR2021"/>
    </row>
    <row r="2022" spans="43:44" x14ac:dyDescent="0.25">
      <c r="AQ2022"/>
      <c r="AR2022"/>
    </row>
    <row r="2023" spans="43:44" x14ac:dyDescent="0.25">
      <c r="AQ2023"/>
      <c r="AR2023"/>
    </row>
    <row r="2024" spans="43:44" x14ac:dyDescent="0.25">
      <c r="AQ2024"/>
      <c r="AR2024"/>
    </row>
    <row r="2025" spans="43:44" x14ac:dyDescent="0.25">
      <c r="AQ2025"/>
      <c r="AR2025"/>
    </row>
    <row r="2026" spans="43:44" x14ac:dyDescent="0.25">
      <c r="AQ2026"/>
      <c r="AR2026"/>
    </row>
    <row r="2027" spans="43:44" x14ac:dyDescent="0.25">
      <c r="AQ2027"/>
      <c r="AR2027"/>
    </row>
    <row r="2028" spans="43:44" x14ac:dyDescent="0.25">
      <c r="AQ2028"/>
      <c r="AR2028"/>
    </row>
    <row r="2029" spans="43:44" x14ac:dyDescent="0.25">
      <c r="AQ2029"/>
      <c r="AR2029"/>
    </row>
    <row r="2030" spans="43:44" x14ac:dyDescent="0.25">
      <c r="AQ2030"/>
      <c r="AR2030"/>
    </row>
    <row r="2031" spans="43:44" x14ac:dyDescent="0.25">
      <c r="AQ2031"/>
      <c r="AR2031"/>
    </row>
    <row r="2032" spans="43:44" x14ac:dyDescent="0.25">
      <c r="AQ2032"/>
      <c r="AR2032"/>
    </row>
    <row r="2033" spans="43:44" x14ac:dyDescent="0.25">
      <c r="AQ2033"/>
      <c r="AR2033"/>
    </row>
    <row r="2034" spans="43:44" x14ac:dyDescent="0.25">
      <c r="AQ2034"/>
      <c r="AR2034"/>
    </row>
    <row r="2035" spans="43:44" x14ac:dyDescent="0.25">
      <c r="AQ2035"/>
      <c r="AR2035"/>
    </row>
    <row r="2036" spans="43:44" x14ac:dyDescent="0.25">
      <c r="AQ2036"/>
      <c r="AR2036"/>
    </row>
    <row r="2037" spans="43:44" x14ac:dyDescent="0.25">
      <c r="AQ2037"/>
      <c r="AR2037"/>
    </row>
    <row r="2038" spans="43:44" x14ac:dyDescent="0.25">
      <c r="AQ2038"/>
      <c r="AR2038"/>
    </row>
    <row r="2039" spans="43:44" x14ac:dyDescent="0.25">
      <c r="AQ2039"/>
      <c r="AR2039"/>
    </row>
    <row r="2040" spans="43:44" x14ac:dyDescent="0.25">
      <c r="AQ2040"/>
      <c r="AR2040"/>
    </row>
    <row r="2041" spans="43:44" x14ac:dyDescent="0.25">
      <c r="AQ2041"/>
      <c r="AR2041"/>
    </row>
    <row r="2042" spans="43:44" x14ac:dyDescent="0.25">
      <c r="AQ2042"/>
      <c r="AR2042"/>
    </row>
    <row r="2043" spans="43:44" x14ac:dyDescent="0.25">
      <c r="AQ2043"/>
      <c r="AR2043"/>
    </row>
    <row r="2044" spans="43:44" x14ac:dyDescent="0.25">
      <c r="AQ2044"/>
      <c r="AR2044"/>
    </row>
    <row r="2045" spans="43:44" x14ac:dyDescent="0.25">
      <c r="AQ2045"/>
      <c r="AR2045"/>
    </row>
    <row r="2046" spans="43:44" x14ac:dyDescent="0.25">
      <c r="AQ2046"/>
      <c r="AR2046"/>
    </row>
    <row r="2047" spans="43:44" x14ac:dyDescent="0.25">
      <c r="AQ2047"/>
      <c r="AR2047"/>
    </row>
    <row r="2048" spans="43:44" x14ac:dyDescent="0.25">
      <c r="AQ2048"/>
      <c r="AR2048"/>
    </row>
    <row r="2049" spans="43:44" x14ac:dyDescent="0.25">
      <c r="AQ2049"/>
      <c r="AR2049"/>
    </row>
    <row r="2050" spans="43:44" x14ac:dyDescent="0.25">
      <c r="AQ2050"/>
      <c r="AR2050"/>
    </row>
    <row r="2051" spans="43:44" x14ac:dyDescent="0.25">
      <c r="AQ2051"/>
      <c r="AR2051"/>
    </row>
    <row r="2052" spans="43:44" x14ac:dyDescent="0.25">
      <c r="AQ2052"/>
      <c r="AR2052"/>
    </row>
    <row r="2053" spans="43:44" x14ac:dyDescent="0.25">
      <c r="AQ2053"/>
      <c r="AR2053"/>
    </row>
    <row r="2054" spans="43:44" x14ac:dyDescent="0.25">
      <c r="AQ2054"/>
      <c r="AR2054"/>
    </row>
    <row r="2055" spans="43:44" x14ac:dyDescent="0.25">
      <c r="AQ2055"/>
      <c r="AR2055"/>
    </row>
    <row r="2056" spans="43:44" x14ac:dyDescent="0.25">
      <c r="AQ2056"/>
      <c r="AR2056"/>
    </row>
    <row r="2057" spans="43:44" x14ac:dyDescent="0.25">
      <c r="AQ2057"/>
      <c r="AR2057"/>
    </row>
    <row r="2058" spans="43:44" x14ac:dyDescent="0.25">
      <c r="AQ2058"/>
      <c r="AR2058"/>
    </row>
    <row r="2059" spans="43:44" x14ac:dyDescent="0.25">
      <c r="AQ2059"/>
      <c r="AR2059"/>
    </row>
    <row r="2060" spans="43:44" x14ac:dyDescent="0.25">
      <c r="AQ2060"/>
      <c r="AR2060"/>
    </row>
    <row r="2061" spans="43:44" x14ac:dyDescent="0.25">
      <c r="AQ2061"/>
      <c r="AR2061"/>
    </row>
    <row r="2062" spans="43:44" x14ac:dyDescent="0.25">
      <c r="AQ2062"/>
      <c r="AR2062"/>
    </row>
    <row r="2063" spans="43:44" x14ac:dyDescent="0.25">
      <c r="AQ2063"/>
      <c r="AR2063"/>
    </row>
    <row r="2064" spans="43:44" x14ac:dyDescent="0.25">
      <c r="AQ2064"/>
      <c r="AR2064"/>
    </row>
    <row r="2065" spans="43:44" x14ac:dyDescent="0.25">
      <c r="AQ2065"/>
      <c r="AR2065"/>
    </row>
    <row r="2066" spans="43:44" x14ac:dyDescent="0.25">
      <c r="AQ2066"/>
      <c r="AR2066"/>
    </row>
    <row r="2067" spans="43:44" x14ac:dyDescent="0.25">
      <c r="AQ2067"/>
      <c r="AR2067"/>
    </row>
    <row r="2068" spans="43:44" x14ac:dyDescent="0.25">
      <c r="AQ2068"/>
      <c r="AR2068"/>
    </row>
    <row r="2069" spans="43:44" x14ac:dyDescent="0.25">
      <c r="AQ2069"/>
      <c r="AR2069"/>
    </row>
    <row r="2070" spans="43:44" x14ac:dyDescent="0.25">
      <c r="AQ2070"/>
      <c r="AR2070"/>
    </row>
    <row r="2071" spans="43:44" x14ac:dyDescent="0.25">
      <c r="AQ2071"/>
      <c r="AR2071"/>
    </row>
    <row r="2072" spans="43:44" x14ac:dyDescent="0.25">
      <c r="AQ2072"/>
      <c r="AR2072"/>
    </row>
    <row r="2073" spans="43:44" x14ac:dyDescent="0.25">
      <c r="AQ2073"/>
      <c r="AR2073"/>
    </row>
    <row r="2074" spans="43:44" x14ac:dyDescent="0.25">
      <c r="AQ2074"/>
      <c r="AR2074"/>
    </row>
    <row r="2075" spans="43:44" x14ac:dyDescent="0.25">
      <c r="AQ2075"/>
      <c r="AR2075"/>
    </row>
    <row r="2076" spans="43:44" x14ac:dyDescent="0.25">
      <c r="AQ2076"/>
      <c r="AR2076"/>
    </row>
    <row r="2077" spans="43:44" x14ac:dyDescent="0.25">
      <c r="AQ2077"/>
      <c r="AR2077"/>
    </row>
    <row r="2078" spans="43:44" x14ac:dyDescent="0.25">
      <c r="AQ2078"/>
      <c r="AR2078"/>
    </row>
    <row r="2079" spans="43:44" x14ac:dyDescent="0.25">
      <c r="AQ2079"/>
      <c r="AR2079"/>
    </row>
    <row r="2080" spans="43:44" x14ac:dyDescent="0.25">
      <c r="AQ2080"/>
      <c r="AR2080"/>
    </row>
    <row r="2081" spans="43:44" x14ac:dyDescent="0.25">
      <c r="AQ2081"/>
      <c r="AR2081"/>
    </row>
    <row r="2082" spans="43:44" x14ac:dyDescent="0.25">
      <c r="AQ2082"/>
      <c r="AR2082"/>
    </row>
    <row r="2083" spans="43:44" x14ac:dyDescent="0.25">
      <c r="AQ2083"/>
      <c r="AR2083"/>
    </row>
    <row r="2084" spans="43:44" x14ac:dyDescent="0.25">
      <c r="AQ2084"/>
      <c r="AR2084"/>
    </row>
    <row r="2085" spans="43:44" x14ac:dyDescent="0.25">
      <c r="AQ2085"/>
      <c r="AR2085"/>
    </row>
    <row r="2086" spans="43:44" x14ac:dyDescent="0.25">
      <c r="AQ2086"/>
      <c r="AR2086"/>
    </row>
    <row r="2087" spans="43:44" x14ac:dyDescent="0.25">
      <c r="AQ2087"/>
      <c r="AR2087"/>
    </row>
    <row r="2088" spans="43:44" x14ac:dyDescent="0.25">
      <c r="AQ2088"/>
      <c r="AR2088"/>
    </row>
    <row r="2089" spans="43:44" x14ac:dyDescent="0.25">
      <c r="AQ2089"/>
      <c r="AR2089"/>
    </row>
    <row r="2090" spans="43:44" x14ac:dyDescent="0.25">
      <c r="AQ2090"/>
      <c r="AR2090"/>
    </row>
    <row r="2091" spans="43:44" x14ac:dyDescent="0.25">
      <c r="AQ2091"/>
      <c r="AR2091"/>
    </row>
    <row r="2092" spans="43:44" x14ac:dyDescent="0.25">
      <c r="AQ2092"/>
      <c r="AR2092"/>
    </row>
    <row r="2093" spans="43:44" x14ac:dyDescent="0.25">
      <c r="AQ2093"/>
      <c r="AR2093"/>
    </row>
    <row r="2094" spans="43:44" x14ac:dyDescent="0.25">
      <c r="AQ2094"/>
      <c r="AR2094"/>
    </row>
    <row r="2095" spans="43:44" x14ac:dyDescent="0.25">
      <c r="AQ2095"/>
      <c r="AR2095"/>
    </row>
    <row r="2096" spans="43:44" x14ac:dyDescent="0.25">
      <c r="AQ2096"/>
      <c r="AR2096"/>
    </row>
    <row r="2097" spans="43:44" x14ac:dyDescent="0.25">
      <c r="AQ2097"/>
      <c r="AR2097"/>
    </row>
    <row r="2098" spans="43:44" x14ac:dyDescent="0.25">
      <c r="AQ2098"/>
      <c r="AR2098"/>
    </row>
    <row r="2099" spans="43:44" x14ac:dyDescent="0.25">
      <c r="AQ2099"/>
      <c r="AR2099"/>
    </row>
    <row r="2100" spans="43:44" x14ac:dyDescent="0.25">
      <c r="AQ2100"/>
      <c r="AR2100"/>
    </row>
    <row r="2101" spans="43:44" x14ac:dyDescent="0.25">
      <c r="AQ2101"/>
      <c r="AR2101"/>
    </row>
    <row r="2102" spans="43:44" x14ac:dyDescent="0.25">
      <c r="AQ2102"/>
      <c r="AR2102"/>
    </row>
    <row r="2103" spans="43:44" x14ac:dyDescent="0.25">
      <c r="AQ2103"/>
      <c r="AR2103"/>
    </row>
    <row r="2104" spans="43:44" x14ac:dyDescent="0.25">
      <c r="AQ2104"/>
      <c r="AR2104"/>
    </row>
    <row r="2105" spans="43:44" x14ac:dyDescent="0.25">
      <c r="AQ2105"/>
      <c r="AR2105"/>
    </row>
    <row r="2106" spans="43:44" x14ac:dyDescent="0.25">
      <c r="AQ2106"/>
      <c r="AR2106"/>
    </row>
    <row r="2107" spans="43:44" x14ac:dyDescent="0.25">
      <c r="AQ2107"/>
      <c r="AR2107"/>
    </row>
    <row r="2108" spans="43:44" x14ac:dyDescent="0.25">
      <c r="AQ2108"/>
      <c r="AR2108"/>
    </row>
    <row r="2109" spans="43:44" x14ac:dyDescent="0.25">
      <c r="AQ2109"/>
      <c r="AR2109"/>
    </row>
    <row r="2110" spans="43:44" x14ac:dyDescent="0.25">
      <c r="AQ2110"/>
      <c r="AR2110"/>
    </row>
    <row r="2111" spans="43:44" x14ac:dyDescent="0.25">
      <c r="AQ2111"/>
      <c r="AR2111"/>
    </row>
    <row r="2112" spans="43:44" x14ac:dyDescent="0.25">
      <c r="AQ2112"/>
      <c r="AR2112"/>
    </row>
    <row r="2113" spans="43:44" x14ac:dyDescent="0.25">
      <c r="AQ2113"/>
      <c r="AR2113"/>
    </row>
    <row r="2114" spans="43:44" x14ac:dyDescent="0.25">
      <c r="AQ2114"/>
      <c r="AR2114"/>
    </row>
    <row r="2115" spans="43:44" x14ac:dyDescent="0.25">
      <c r="AQ2115"/>
      <c r="AR2115"/>
    </row>
    <row r="2116" spans="43:44" x14ac:dyDescent="0.25">
      <c r="AQ2116"/>
      <c r="AR2116"/>
    </row>
    <row r="2117" spans="43:44" x14ac:dyDescent="0.25">
      <c r="AQ2117"/>
      <c r="AR2117"/>
    </row>
    <row r="2118" spans="43:44" x14ac:dyDescent="0.25">
      <c r="AQ2118"/>
      <c r="AR2118"/>
    </row>
    <row r="2119" spans="43:44" x14ac:dyDescent="0.25">
      <c r="AQ2119"/>
      <c r="AR2119"/>
    </row>
    <row r="2120" spans="43:44" x14ac:dyDescent="0.25">
      <c r="AQ2120"/>
      <c r="AR2120"/>
    </row>
    <row r="2121" spans="43:44" x14ac:dyDescent="0.25">
      <c r="AQ2121"/>
      <c r="AR2121"/>
    </row>
    <row r="2122" spans="43:44" x14ac:dyDescent="0.25">
      <c r="AQ2122"/>
      <c r="AR2122"/>
    </row>
    <row r="2123" spans="43:44" x14ac:dyDescent="0.25">
      <c r="AQ2123"/>
      <c r="AR2123"/>
    </row>
    <row r="2124" spans="43:44" x14ac:dyDescent="0.25">
      <c r="AQ2124"/>
      <c r="AR2124"/>
    </row>
    <row r="2125" spans="43:44" x14ac:dyDescent="0.25">
      <c r="AQ2125"/>
      <c r="AR2125"/>
    </row>
    <row r="2126" spans="43:44" x14ac:dyDescent="0.25">
      <c r="AQ2126"/>
      <c r="AR2126"/>
    </row>
    <row r="2127" spans="43:44" x14ac:dyDescent="0.25">
      <c r="AQ2127"/>
      <c r="AR2127"/>
    </row>
    <row r="2128" spans="43:44" x14ac:dyDescent="0.25">
      <c r="AQ2128"/>
      <c r="AR2128"/>
    </row>
    <row r="2129" spans="43:44" x14ac:dyDescent="0.25">
      <c r="AQ2129"/>
      <c r="AR2129"/>
    </row>
    <row r="2130" spans="43:44" x14ac:dyDescent="0.25">
      <c r="AQ2130"/>
      <c r="AR2130"/>
    </row>
    <row r="2131" spans="43:44" x14ac:dyDescent="0.25">
      <c r="AQ2131"/>
      <c r="AR2131"/>
    </row>
    <row r="2132" spans="43:44" x14ac:dyDescent="0.25">
      <c r="AQ2132"/>
      <c r="AR2132"/>
    </row>
    <row r="2133" spans="43:44" x14ac:dyDescent="0.25">
      <c r="AQ2133"/>
      <c r="AR2133"/>
    </row>
    <row r="2134" spans="43:44" x14ac:dyDescent="0.25">
      <c r="AQ2134"/>
      <c r="AR2134"/>
    </row>
    <row r="2135" spans="43:44" x14ac:dyDescent="0.25">
      <c r="AQ2135"/>
      <c r="AR2135"/>
    </row>
    <row r="2136" spans="43:44" x14ac:dyDescent="0.25">
      <c r="AQ2136"/>
      <c r="AR2136"/>
    </row>
    <row r="2137" spans="43:44" x14ac:dyDescent="0.25">
      <c r="AQ2137"/>
      <c r="AR2137"/>
    </row>
    <row r="2138" spans="43:44" x14ac:dyDescent="0.25">
      <c r="AQ2138"/>
      <c r="AR2138"/>
    </row>
    <row r="2139" spans="43:44" x14ac:dyDescent="0.25">
      <c r="AQ2139"/>
      <c r="AR2139"/>
    </row>
    <row r="2140" spans="43:44" x14ac:dyDescent="0.25">
      <c r="AQ2140"/>
      <c r="AR2140"/>
    </row>
    <row r="2141" spans="43:44" x14ac:dyDescent="0.25">
      <c r="AQ2141"/>
      <c r="AR2141"/>
    </row>
    <row r="2142" spans="43:44" x14ac:dyDescent="0.25">
      <c r="AQ2142"/>
      <c r="AR2142"/>
    </row>
    <row r="2143" spans="43:44" x14ac:dyDescent="0.25">
      <c r="AQ2143"/>
      <c r="AR2143"/>
    </row>
    <row r="2144" spans="43:44" x14ac:dyDescent="0.25">
      <c r="AQ2144"/>
      <c r="AR2144"/>
    </row>
    <row r="2145" spans="43:44" x14ac:dyDescent="0.25">
      <c r="AQ2145"/>
      <c r="AR2145"/>
    </row>
    <row r="2146" spans="43:44" x14ac:dyDescent="0.25">
      <c r="AQ2146"/>
      <c r="AR2146"/>
    </row>
    <row r="2147" spans="43:44" x14ac:dyDescent="0.25">
      <c r="AQ2147"/>
      <c r="AR2147"/>
    </row>
    <row r="2148" spans="43:44" x14ac:dyDescent="0.25">
      <c r="AQ2148"/>
      <c r="AR2148"/>
    </row>
    <row r="2149" spans="43:44" x14ac:dyDescent="0.25">
      <c r="AQ2149"/>
      <c r="AR2149"/>
    </row>
    <row r="2150" spans="43:44" x14ac:dyDescent="0.25">
      <c r="AQ2150"/>
      <c r="AR2150"/>
    </row>
    <row r="2151" spans="43:44" x14ac:dyDescent="0.25">
      <c r="AQ2151"/>
      <c r="AR2151"/>
    </row>
    <row r="2152" spans="43:44" x14ac:dyDescent="0.25">
      <c r="AQ2152"/>
      <c r="AR2152"/>
    </row>
    <row r="2153" spans="43:44" x14ac:dyDescent="0.25">
      <c r="AQ2153"/>
      <c r="AR2153"/>
    </row>
    <row r="2154" spans="43:44" x14ac:dyDescent="0.25">
      <c r="AQ2154"/>
      <c r="AR2154"/>
    </row>
    <row r="2155" spans="43:44" x14ac:dyDescent="0.25">
      <c r="AQ2155"/>
      <c r="AR2155"/>
    </row>
    <row r="2156" spans="43:44" x14ac:dyDescent="0.25">
      <c r="AQ2156"/>
      <c r="AR2156"/>
    </row>
    <row r="2157" spans="43:44" x14ac:dyDescent="0.25">
      <c r="AQ2157"/>
      <c r="AR2157"/>
    </row>
    <row r="2158" spans="43:44" x14ac:dyDescent="0.25">
      <c r="AQ2158"/>
      <c r="AR2158"/>
    </row>
    <row r="2159" spans="43:44" x14ac:dyDescent="0.25">
      <c r="AQ2159"/>
      <c r="AR2159"/>
    </row>
    <row r="2160" spans="43:44" x14ac:dyDescent="0.25">
      <c r="AQ2160"/>
      <c r="AR2160"/>
    </row>
    <row r="2161" spans="43:44" x14ac:dyDescent="0.25">
      <c r="AQ2161"/>
      <c r="AR2161"/>
    </row>
    <row r="2162" spans="43:44" x14ac:dyDescent="0.25">
      <c r="AQ2162"/>
      <c r="AR2162"/>
    </row>
    <row r="2163" spans="43:44" x14ac:dyDescent="0.25">
      <c r="AQ2163"/>
      <c r="AR2163"/>
    </row>
    <row r="2164" spans="43:44" x14ac:dyDescent="0.25">
      <c r="AQ2164"/>
      <c r="AR2164"/>
    </row>
    <row r="2165" spans="43:44" x14ac:dyDescent="0.25">
      <c r="AQ2165"/>
      <c r="AR2165"/>
    </row>
    <row r="2166" spans="43:44" x14ac:dyDescent="0.25">
      <c r="AQ2166"/>
      <c r="AR2166"/>
    </row>
    <row r="2167" spans="43:44" x14ac:dyDescent="0.25">
      <c r="AQ2167"/>
      <c r="AR2167"/>
    </row>
    <row r="2168" spans="43:44" x14ac:dyDescent="0.25">
      <c r="AQ2168"/>
      <c r="AR2168"/>
    </row>
    <row r="2169" spans="43:44" x14ac:dyDescent="0.25">
      <c r="AQ2169"/>
      <c r="AR2169"/>
    </row>
    <row r="2170" spans="43:44" x14ac:dyDescent="0.25">
      <c r="AQ2170"/>
      <c r="AR2170"/>
    </row>
    <row r="2171" spans="43:44" x14ac:dyDescent="0.25">
      <c r="AQ2171"/>
      <c r="AR2171"/>
    </row>
    <row r="2172" spans="43:44" x14ac:dyDescent="0.25">
      <c r="AQ2172"/>
      <c r="AR2172"/>
    </row>
    <row r="2173" spans="43:44" x14ac:dyDescent="0.25">
      <c r="AQ2173"/>
      <c r="AR2173"/>
    </row>
    <row r="2174" spans="43:44" x14ac:dyDescent="0.25">
      <c r="AQ2174"/>
      <c r="AR2174"/>
    </row>
    <row r="2175" spans="43:44" x14ac:dyDescent="0.25">
      <c r="AQ2175"/>
      <c r="AR2175"/>
    </row>
    <row r="2176" spans="43:44" x14ac:dyDescent="0.25">
      <c r="AQ2176"/>
      <c r="AR2176"/>
    </row>
    <row r="2177" spans="43:44" x14ac:dyDescent="0.25">
      <c r="AQ2177"/>
      <c r="AR2177"/>
    </row>
    <row r="2178" spans="43:44" x14ac:dyDescent="0.25">
      <c r="AQ2178"/>
      <c r="AR2178"/>
    </row>
    <row r="2179" spans="43:44" x14ac:dyDescent="0.25">
      <c r="AQ2179"/>
      <c r="AR2179"/>
    </row>
    <row r="2180" spans="43:44" x14ac:dyDescent="0.25">
      <c r="AQ2180"/>
      <c r="AR2180"/>
    </row>
    <row r="2181" spans="43:44" x14ac:dyDescent="0.25">
      <c r="AQ2181"/>
      <c r="AR2181"/>
    </row>
    <row r="2182" spans="43:44" x14ac:dyDescent="0.25">
      <c r="AQ2182"/>
      <c r="AR2182"/>
    </row>
    <row r="2183" spans="43:44" x14ac:dyDescent="0.25">
      <c r="AQ2183"/>
      <c r="AR2183"/>
    </row>
    <row r="2184" spans="43:44" x14ac:dyDescent="0.25">
      <c r="AQ2184"/>
      <c r="AR2184"/>
    </row>
    <row r="2185" spans="43:44" x14ac:dyDescent="0.25">
      <c r="AQ2185"/>
      <c r="AR2185"/>
    </row>
    <row r="2186" spans="43:44" x14ac:dyDescent="0.25">
      <c r="AQ2186"/>
      <c r="AR2186"/>
    </row>
    <row r="2187" spans="43:44" x14ac:dyDescent="0.25">
      <c r="AQ2187"/>
      <c r="AR2187"/>
    </row>
    <row r="2188" spans="43:44" x14ac:dyDescent="0.25">
      <c r="AQ2188"/>
      <c r="AR2188"/>
    </row>
    <row r="2189" spans="43:44" x14ac:dyDescent="0.25">
      <c r="AQ2189"/>
      <c r="AR2189"/>
    </row>
    <row r="2190" spans="43:44" x14ac:dyDescent="0.25">
      <c r="AQ2190"/>
      <c r="AR2190"/>
    </row>
    <row r="2191" spans="43:44" x14ac:dyDescent="0.25">
      <c r="AQ2191"/>
      <c r="AR2191"/>
    </row>
    <row r="2192" spans="43:44" x14ac:dyDescent="0.25">
      <c r="AQ2192"/>
      <c r="AR2192"/>
    </row>
    <row r="2193" spans="43:44" x14ac:dyDescent="0.25">
      <c r="AQ2193"/>
      <c r="AR2193"/>
    </row>
    <row r="2194" spans="43:44" x14ac:dyDescent="0.25">
      <c r="AQ2194"/>
      <c r="AR2194"/>
    </row>
    <row r="2195" spans="43:44" x14ac:dyDescent="0.25">
      <c r="AQ2195"/>
      <c r="AR2195"/>
    </row>
    <row r="2196" spans="43:44" x14ac:dyDescent="0.25">
      <c r="AQ2196"/>
      <c r="AR2196"/>
    </row>
    <row r="2197" spans="43:44" x14ac:dyDescent="0.25">
      <c r="AQ2197"/>
      <c r="AR2197"/>
    </row>
    <row r="2198" spans="43:44" x14ac:dyDescent="0.25">
      <c r="AQ2198"/>
      <c r="AR2198"/>
    </row>
    <row r="2199" spans="43:44" x14ac:dyDescent="0.25">
      <c r="AQ2199"/>
      <c r="AR2199"/>
    </row>
    <row r="2200" spans="43:44" x14ac:dyDescent="0.25">
      <c r="AQ2200"/>
      <c r="AR2200"/>
    </row>
    <row r="2201" spans="43:44" x14ac:dyDescent="0.25">
      <c r="AQ2201"/>
      <c r="AR2201"/>
    </row>
    <row r="2202" spans="43:44" x14ac:dyDescent="0.25">
      <c r="AQ2202"/>
      <c r="AR2202"/>
    </row>
    <row r="2203" spans="43:44" x14ac:dyDescent="0.25">
      <c r="AQ2203"/>
      <c r="AR2203"/>
    </row>
    <row r="2204" spans="43:44" x14ac:dyDescent="0.25">
      <c r="AQ2204"/>
      <c r="AR2204"/>
    </row>
    <row r="2205" spans="43:44" x14ac:dyDescent="0.25">
      <c r="AQ2205"/>
      <c r="AR2205"/>
    </row>
    <row r="2206" spans="43:44" x14ac:dyDescent="0.25">
      <c r="AQ2206"/>
      <c r="AR2206"/>
    </row>
    <row r="2207" spans="43:44" x14ac:dyDescent="0.25">
      <c r="AQ2207"/>
      <c r="AR2207"/>
    </row>
    <row r="2208" spans="43:44" x14ac:dyDescent="0.25">
      <c r="AQ2208"/>
      <c r="AR2208"/>
    </row>
    <row r="2209" spans="43:44" x14ac:dyDescent="0.25">
      <c r="AQ2209"/>
      <c r="AR2209"/>
    </row>
    <row r="2210" spans="43:44" x14ac:dyDescent="0.25">
      <c r="AQ2210"/>
      <c r="AR2210"/>
    </row>
    <row r="2211" spans="43:44" x14ac:dyDescent="0.25">
      <c r="AQ2211"/>
      <c r="AR2211"/>
    </row>
    <row r="2212" spans="43:44" x14ac:dyDescent="0.25">
      <c r="AQ2212"/>
      <c r="AR2212"/>
    </row>
    <row r="2213" spans="43:44" x14ac:dyDescent="0.25">
      <c r="AQ2213"/>
      <c r="AR2213"/>
    </row>
    <row r="2214" spans="43:44" x14ac:dyDescent="0.25">
      <c r="AQ2214"/>
      <c r="AR2214"/>
    </row>
    <row r="2215" spans="43:44" x14ac:dyDescent="0.25">
      <c r="AQ2215"/>
      <c r="AR2215"/>
    </row>
    <row r="2216" spans="43:44" x14ac:dyDescent="0.25">
      <c r="AQ2216"/>
      <c r="AR2216"/>
    </row>
    <row r="2217" spans="43:44" x14ac:dyDescent="0.25">
      <c r="AQ2217"/>
      <c r="AR2217"/>
    </row>
    <row r="2218" spans="43:44" x14ac:dyDescent="0.25">
      <c r="AQ2218"/>
      <c r="AR2218"/>
    </row>
    <row r="2219" spans="43:44" x14ac:dyDescent="0.25">
      <c r="AQ2219"/>
      <c r="AR2219"/>
    </row>
    <row r="2220" spans="43:44" x14ac:dyDescent="0.25">
      <c r="AQ2220"/>
      <c r="AR2220"/>
    </row>
    <row r="2221" spans="43:44" x14ac:dyDescent="0.25">
      <c r="AQ2221"/>
      <c r="AR2221"/>
    </row>
    <row r="2222" spans="43:44" x14ac:dyDescent="0.25">
      <c r="AQ2222"/>
      <c r="AR2222"/>
    </row>
    <row r="2223" spans="43:44" x14ac:dyDescent="0.25">
      <c r="AQ2223"/>
      <c r="AR2223"/>
    </row>
    <row r="2224" spans="43:44" x14ac:dyDescent="0.25">
      <c r="AQ2224"/>
      <c r="AR2224"/>
    </row>
    <row r="2225" spans="43:44" x14ac:dyDescent="0.25">
      <c r="AQ2225"/>
      <c r="AR2225"/>
    </row>
    <row r="2226" spans="43:44" x14ac:dyDescent="0.25">
      <c r="AQ2226"/>
      <c r="AR2226"/>
    </row>
    <row r="2227" spans="43:44" x14ac:dyDescent="0.25">
      <c r="AQ2227"/>
      <c r="AR2227"/>
    </row>
    <row r="2228" spans="43:44" x14ac:dyDescent="0.25">
      <c r="AQ2228"/>
      <c r="AR2228"/>
    </row>
    <row r="2229" spans="43:44" x14ac:dyDescent="0.25">
      <c r="AQ2229"/>
      <c r="AR2229"/>
    </row>
    <row r="2230" spans="43:44" x14ac:dyDescent="0.25">
      <c r="AQ2230"/>
      <c r="AR2230"/>
    </row>
    <row r="2231" spans="43:44" x14ac:dyDescent="0.25">
      <c r="AQ2231"/>
      <c r="AR2231"/>
    </row>
    <row r="2232" spans="43:44" x14ac:dyDescent="0.25">
      <c r="AQ2232"/>
      <c r="AR2232"/>
    </row>
    <row r="2233" spans="43:44" x14ac:dyDescent="0.25">
      <c r="AQ2233"/>
      <c r="AR2233"/>
    </row>
    <row r="2234" spans="43:44" x14ac:dyDescent="0.25">
      <c r="AQ2234"/>
      <c r="AR2234"/>
    </row>
    <row r="2235" spans="43:44" x14ac:dyDescent="0.25">
      <c r="AQ2235"/>
      <c r="AR2235"/>
    </row>
    <row r="2236" spans="43:44" x14ac:dyDescent="0.25">
      <c r="AQ2236"/>
      <c r="AR2236"/>
    </row>
    <row r="2237" spans="43:44" x14ac:dyDescent="0.25">
      <c r="AQ2237"/>
      <c r="AR2237"/>
    </row>
    <row r="2238" spans="43:44" x14ac:dyDescent="0.25">
      <c r="AQ2238"/>
      <c r="AR2238"/>
    </row>
    <row r="2239" spans="43:44" x14ac:dyDescent="0.25">
      <c r="AQ2239"/>
      <c r="AR2239"/>
    </row>
    <row r="2240" spans="43:44" x14ac:dyDescent="0.25">
      <c r="AQ2240"/>
      <c r="AR2240"/>
    </row>
    <row r="2241" spans="43:44" x14ac:dyDescent="0.25">
      <c r="AQ2241"/>
      <c r="AR2241"/>
    </row>
    <row r="2242" spans="43:44" x14ac:dyDescent="0.25">
      <c r="AQ2242"/>
      <c r="AR2242"/>
    </row>
    <row r="2243" spans="43:44" x14ac:dyDescent="0.25">
      <c r="AQ2243"/>
      <c r="AR2243"/>
    </row>
    <row r="2244" spans="43:44" x14ac:dyDescent="0.25">
      <c r="AQ2244"/>
      <c r="AR2244"/>
    </row>
    <row r="2245" spans="43:44" x14ac:dyDescent="0.25">
      <c r="AQ2245"/>
      <c r="AR2245"/>
    </row>
    <row r="2246" spans="43:44" x14ac:dyDescent="0.25">
      <c r="AQ2246"/>
      <c r="AR2246"/>
    </row>
    <row r="2247" spans="43:44" x14ac:dyDescent="0.25">
      <c r="AQ2247"/>
      <c r="AR2247"/>
    </row>
    <row r="2248" spans="43:44" x14ac:dyDescent="0.25">
      <c r="AQ2248"/>
      <c r="AR2248"/>
    </row>
    <row r="2249" spans="43:44" x14ac:dyDescent="0.25">
      <c r="AQ2249"/>
      <c r="AR2249"/>
    </row>
    <row r="2250" spans="43:44" x14ac:dyDescent="0.25">
      <c r="AQ2250"/>
      <c r="AR2250"/>
    </row>
    <row r="2251" spans="43:44" x14ac:dyDescent="0.25">
      <c r="AQ2251"/>
      <c r="AR2251"/>
    </row>
    <row r="2252" spans="43:44" x14ac:dyDescent="0.25">
      <c r="AQ2252"/>
      <c r="AR2252"/>
    </row>
    <row r="2253" spans="43:44" x14ac:dyDescent="0.25">
      <c r="AQ2253"/>
      <c r="AR2253"/>
    </row>
    <row r="2254" spans="43:44" x14ac:dyDescent="0.25">
      <c r="AQ2254"/>
      <c r="AR2254"/>
    </row>
    <row r="2255" spans="43:44" x14ac:dyDescent="0.25">
      <c r="AQ2255"/>
      <c r="AR2255"/>
    </row>
    <row r="2256" spans="43:44" x14ac:dyDescent="0.25">
      <c r="AQ2256"/>
      <c r="AR2256"/>
    </row>
    <row r="2257" spans="43:44" x14ac:dyDescent="0.25">
      <c r="AQ2257"/>
      <c r="AR2257"/>
    </row>
    <row r="2258" spans="43:44" x14ac:dyDescent="0.25">
      <c r="AQ2258"/>
      <c r="AR2258"/>
    </row>
    <row r="2259" spans="43:44" x14ac:dyDescent="0.25">
      <c r="AQ2259"/>
      <c r="AR2259"/>
    </row>
    <row r="2260" spans="43:44" x14ac:dyDescent="0.25">
      <c r="AQ2260"/>
      <c r="AR2260"/>
    </row>
    <row r="2261" spans="43:44" x14ac:dyDescent="0.25">
      <c r="AQ2261"/>
      <c r="AR2261"/>
    </row>
    <row r="2262" spans="43:44" x14ac:dyDescent="0.25">
      <c r="AQ2262"/>
      <c r="AR2262"/>
    </row>
    <row r="2263" spans="43:44" x14ac:dyDescent="0.25">
      <c r="AQ2263"/>
      <c r="AR2263"/>
    </row>
    <row r="2264" spans="43:44" x14ac:dyDescent="0.25">
      <c r="AQ2264"/>
      <c r="AR2264"/>
    </row>
    <row r="2265" spans="43:44" x14ac:dyDescent="0.25">
      <c r="AQ2265"/>
      <c r="AR2265"/>
    </row>
    <row r="2266" spans="43:44" x14ac:dyDescent="0.25">
      <c r="AQ2266"/>
      <c r="AR2266"/>
    </row>
    <row r="2267" spans="43:44" x14ac:dyDescent="0.25">
      <c r="AQ2267"/>
      <c r="AR2267"/>
    </row>
    <row r="2268" spans="43:44" x14ac:dyDescent="0.25">
      <c r="AQ2268"/>
      <c r="AR2268"/>
    </row>
    <row r="2269" spans="43:44" x14ac:dyDescent="0.25">
      <c r="AQ2269"/>
      <c r="AR2269"/>
    </row>
    <row r="2270" spans="43:44" x14ac:dyDescent="0.25">
      <c r="AQ2270"/>
      <c r="AR2270"/>
    </row>
    <row r="2271" spans="43:44" x14ac:dyDescent="0.25">
      <c r="AQ2271"/>
      <c r="AR2271"/>
    </row>
    <row r="2272" spans="43:44" x14ac:dyDescent="0.25">
      <c r="AQ2272"/>
      <c r="AR2272"/>
    </row>
    <row r="2273" spans="43:44" x14ac:dyDescent="0.25">
      <c r="AQ2273"/>
      <c r="AR2273"/>
    </row>
    <row r="2274" spans="43:44" x14ac:dyDescent="0.25">
      <c r="AQ2274"/>
      <c r="AR2274"/>
    </row>
    <row r="2275" spans="43:44" x14ac:dyDescent="0.25">
      <c r="AQ2275"/>
      <c r="AR2275"/>
    </row>
    <row r="2276" spans="43:44" x14ac:dyDescent="0.25">
      <c r="AQ2276"/>
      <c r="AR2276"/>
    </row>
    <row r="2277" spans="43:44" x14ac:dyDescent="0.25">
      <c r="AQ2277"/>
      <c r="AR2277"/>
    </row>
    <row r="2278" spans="43:44" x14ac:dyDescent="0.25">
      <c r="AQ2278"/>
      <c r="AR2278"/>
    </row>
    <row r="2279" spans="43:44" x14ac:dyDescent="0.25">
      <c r="AQ2279"/>
      <c r="AR2279"/>
    </row>
    <row r="2280" spans="43:44" x14ac:dyDescent="0.25">
      <c r="AQ2280"/>
      <c r="AR2280"/>
    </row>
    <row r="2281" spans="43:44" x14ac:dyDescent="0.25">
      <c r="AQ2281"/>
      <c r="AR2281"/>
    </row>
    <row r="2282" spans="43:44" x14ac:dyDescent="0.25">
      <c r="AQ2282"/>
      <c r="AR2282"/>
    </row>
    <row r="2283" spans="43:44" x14ac:dyDescent="0.25">
      <c r="AQ2283"/>
      <c r="AR2283"/>
    </row>
    <row r="2284" spans="43:44" x14ac:dyDescent="0.25">
      <c r="AQ2284"/>
      <c r="AR2284"/>
    </row>
    <row r="2285" spans="43:44" x14ac:dyDescent="0.25">
      <c r="AQ2285"/>
      <c r="AR2285"/>
    </row>
    <row r="2286" spans="43:44" x14ac:dyDescent="0.25">
      <c r="AQ2286"/>
      <c r="AR2286"/>
    </row>
    <row r="2287" spans="43:44" x14ac:dyDescent="0.25">
      <c r="AQ2287"/>
      <c r="AR2287"/>
    </row>
    <row r="2288" spans="43:44" x14ac:dyDescent="0.25">
      <c r="AQ2288"/>
      <c r="AR2288"/>
    </row>
    <row r="2289" spans="43:44" x14ac:dyDescent="0.25">
      <c r="AQ2289"/>
      <c r="AR2289"/>
    </row>
    <row r="2290" spans="43:44" x14ac:dyDescent="0.25">
      <c r="AQ2290"/>
      <c r="AR2290"/>
    </row>
    <row r="2291" spans="43:44" x14ac:dyDescent="0.25">
      <c r="AQ2291"/>
      <c r="AR2291"/>
    </row>
    <row r="2292" spans="43:44" x14ac:dyDescent="0.25">
      <c r="AQ2292"/>
      <c r="AR2292"/>
    </row>
    <row r="2293" spans="43:44" x14ac:dyDescent="0.25">
      <c r="AQ2293"/>
      <c r="AR2293"/>
    </row>
    <row r="2294" spans="43:44" x14ac:dyDescent="0.25">
      <c r="AQ2294"/>
      <c r="AR2294"/>
    </row>
    <row r="2295" spans="43:44" x14ac:dyDescent="0.25">
      <c r="AQ2295"/>
      <c r="AR2295"/>
    </row>
    <row r="2296" spans="43:44" x14ac:dyDescent="0.25">
      <c r="AQ2296"/>
      <c r="AR2296"/>
    </row>
    <row r="2297" spans="43:44" x14ac:dyDescent="0.25">
      <c r="AQ2297"/>
      <c r="AR2297"/>
    </row>
    <row r="2298" spans="43:44" x14ac:dyDescent="0.25">
      <c r="AQ2298"/>
      <c r="AR2298"/>
    </row>
    <row r="2299" spans="43:44" x14ac:dyDescent="0.25">
      <c r="AQ2299"/>
      <c r="AR2299"/>
    </row>
    <row r="2300" spans="43:44" x14ac:dyDescent="0.25">
      <c r="AQ2300"/>
      <c r="AR2300"/>
    </row>
    <row r="2301" spans="43:44" x14ac:dyDescent="0.25">
      <c r="AQ2301"/>
      <c r="AR2301"/>
    </row>
    <row r="2302" spans="43:44" x14ac:dyDescent="0.25">
      <c r="AQ2302"/>
      <c r="AR2302"/>
    </row>
    <row r="2303" spans="43:44" x14ac:dyDescent="0.25">
      <c r="AQ2303"/>
      <c r="AR2303"/>
    </row>
    <row r="2304" spans="43:44" x14ac:dyDescent="0.25">
      <c r="AQ2304"/>
      <c r="AR2304"/>
    </row>
    <row r="2305" spans="43:44" x14ac:dyDescent="0.25">
      <c r="AQ2305"/>
      <c r="AR2305"/>
    </row>
    <row r="2306" spans="43:44" x14ac:dyDescent="0.25">
      <c r="AQ2306"/>
      <c r="AR2306"/>
    </row>
    <row r="2307" spans="43:44" x14ac:dyDescent="0.25">
      <c r="AQ2307"/>
      <c r="AR2307"/>
    </row>
    <row r="2308" spans="43:44" x14ac:dyDescent="0.25">
      <c r="AQ2308"/>
      <c r="AR2308"/>
    </row>
    <row r="2309" spans="43:44" x14ac:dyDescent="0.25">
      <c r="AQ2309"/>
      <c r="AR2309"/>
    </row>
    <row r="2310" spans="43:44" x14ac:dyDescent="0.25">
      <c r="AQ2310"/>
      <c r="AR2310"/>
    </row>
    <row r="2311" spans="43:44" x14ac:dyDescent="0.25">
      <c r="AQ2311"/>
      <c r="AR2311"/>
    </row>
    <row r="2312" spans="43:44" x14ac:dyDescent="0.25">
      <c r="AQ2312"/>
      <c r="AR2312"/>
    </row>
    <row r="2313" spans="43:44" x14ac:dyDescent="0.25">
      <c r="AQ2313"/>
      <c r="AR2313"/>
    </row>
    <row r="2314" spans="43:44" x14ac:dyDescent="0.25">
      <c r="AQ2314"/>
      <c r="AR2314"/>
    </row>
    <row r="2315" spans="43:44" x14ac:dyDescent="0.25">
      <c r="AQ2315"/>
      <c r="AR2315"/>
    </row>
    <row r="2316" spans="43:44" x14ac:dyDescent="0.25">
      <c r="AQ2316"/>
      <c r="AR2316"/>
    </row>
    <row r="2317" spans="43:44" x14ac:dyDescent="0.25">
      <c r="AQ2317"/>
      <c r="AR2317"/>
    </row>
    <row r="2318" spans="43:44" x14ac:dyDescent="0.25">
      <c r="AQ2318"/>
      <c r="AR2318"/>
    </row>
    <row r="2319" spans="43:44" x14ac:dyDescent="0.25">
      <c r="AQ2319"/>
      <c r="AR2319"/>
    </row>
    <row r="2320" spans="43:44" x14ac:dyDescent="0.25">
      <c r="AQ2320"/>
      <c r="AR2320"/>
    </row>
    <row r="2321" spans="43:44" x14ac:dyDescent="0.25">
      <c r="AQ2321"/>
      <c r="AR2321"/>
    </row>
    <row r="2322" spans="43:44" x14ac:dyDescent="0.25">
      <c r="AQ2322"/>
      <c r="AR2322"/>
    </row>
    <row r="2323" spans="43:44" x14ac:dyDescent="0.25">
      <c r="AQ2323"/>
      <c r="AR2323"/>
    </row>
    <row r="2324" spans="43:44" x14ac:dyDescent="0.25">
      <c r="AQ2324"/>
      <c r="AR2324"/>
    </row>
    <row r="2325" spans="43:44" x14ac:dyDescent="0.25">
      <c r="AQ2325"/>
      <c r="AR2325"/>
    </row>
    <row r="2326" spans="43:44" x14ac:dyDescent="0.25">
      <c r="AQ2326"/>
      <c r="AR2326"/>
    </row>
    <row r="2327" spans="43:44" x14ac:dyDescent="0.25">
      <c r="AQ2327"/>
      <c r="AR2327"/>
    </row>
    <row r="2328" spans="43:44" x14ac:dyDescent="0.25">
      <c r="AQ2328"/>
      <c r="AR2328"/>
    </row>
    <row r="2329" spans="43:44" x14ac:dyDescent="0.25">
      <c r="AQ2329"/>
      <c r="AR2329"/>
    </row>
    <row r="2330" spans="43:44" x14ac:dyDescent="0.25">
      <c r="AQ2330"/>
      <c r="AR2330"/>
    </row>
    <row r="2331" spans="43:44" x14ac:dyDescent="0.25">
      <c r="AQ2331"/>
      <c r="AR2331"/>
    </row>
    <row r="2332" spans="43:44" x14ac:dyDescent="0.25">
      <c r="AQ2332"/>
      <c r="AR2332"/>
    </row>
    <row r="2333" spans="43:44" x14ac:dyDescent="0.25">
      <c r="AQ2333"/>
      <c r="AR2333"/>
    </row>
    <row r="2334" spans="43:44" x14ac:dyDescent="0.25">
      <c r="AQ2334"/>
      <c r="AR2334"/>
    </row>
    <row r="2335" spans="43:44" x14ac:dyDescent="0.25">
      <c r="AQ2335"/>
      <c r="AR2335"/>
    </row>
    <row r="2336" spans="43:44" x14ac:dyDescent="0.25">
      <c r="AQ2336"/>
      <c r="AR2336"/>
    </row>
    <row r="2337" spans="43:44" x14ac:dyDescent="0.25">
      <c r="AQ2337"/>
      <c r="AR2337"/>
    </row>
    <row r="2338" spans="43:44" x14ac:dyDescent="0.25">
      <c r="AQ2338"/>
      <c r="AR2338"/>
    </row>
    <row r="2339" spans="43:44" x14ac:dyDescent="0.25">
      <c r="AQ2339"/>
      <c r="AR2339"/>
    </row>
    <row r="2340" spans="43:44" x14ac:dyDescent="0.25">
      <c r="AQ2340"/>
      <c r="AR2340"/>
    </row>
    <row r="2341" spans="43:44" x14ac:dyDescent="0.25">
      <c r="AQ2341"/>
      <c r="AR2341"/>
    </row>
    <row r="2342" spans="43:44" x14ac:dyDescent="0.25">
      <c r="AQ2342"/>
      <c r="AR2342"/>
    </row>
    <row r="2343" spans="43:44" x14ac:dyDescent="0.25">
      <c r="AQ2343"/>
      <c r="AR2343"/>
    </row>
    <row r="2344" spans="43:44" x14ac:dyDescent="0.25">
      <c r="AQ2344"/>
      <c r="AR2344"/>
    </row>
    <row r="2345" spans="43:44" x14ac:dyDescent="0.25">
      <c r="AQ2345"/>
      <c r="AR2345"/>
    </row>
    <row r="2346" spans="43:44" x14ac:dyDescent="0.25">
      <c r="AQ2346"/>
      <c r="AR2346"/>
    </row>
    <row r="2347" spans="43:44" x14ac:dyDescent="0.25">
      <c r="AQ2347"/>
      <c r="AR2347"/>
    </row>
    <row r="2348" spans="43:44" x14ac:dyDescent="0.25">
      <c r="AQ2348"/>
      <c r="AR2348"/>
    </row>
    <row r="2349" spans="43:44" x14ac:dyDescent="0.25">
      <c r="AQ2349"/>
      <c r="AR2349"/>
    </row>
    <row r="2350" spans="43:44" x14ac:dyDescent="0.25">
      <c r="AQ2350"/>
      <c r="AR2350"/>
    </row>
    <row r="2351" spans="43:44" x14ac:dyDescent="0.25">
      <c r="AQ2351"/>
      <c r="AR2351"/>
    </row>
    <row r="2352" spans="43:44" x14ac:dyDescent="0.25">
      <c r="AQ2352"/>
      <c r="AR2352"/>
    </row>
    <row r="2353" spans="43:44" x14ac:dyDescent="0.25">
      <c r="AQ2353"/>
      <c r="AR2353"/>
    </row>
    <row r="2354" spans="43:44" x14ac:dyDescent="0.25">
      <c r="AQ2354"/>
      <c r="AR2354"/>
    </row>
    <row r="2355" spans="43:44" x14ac:dyDescent="0.25">
      <c r="AQ2355"/>
      <c r="AR2355"/>
    </row>
    <row r="2356" spans="43:44" x14ac:dyDescent="0.25">
      <c r="AQ2356"/>
      <c r="AR2356"/>
    </row>
    <row r="2357" spans="43:44" x14ac:dyDescent="0.25">
      <c r="AQ2357"/>
      <c r="AR2357"/>
    </row>
    <row r="2358" spans="43:44" x14ac:dyDescent="0.25">
      <c r="AQ2358"/>
      <c r="AR2358"/>
    </row>
    <row r="2359" spans="43:44" x14ac:dyDescent="0.25">
      <c r="AQ2359"/>
      <c r="AR2359"/>
    </row>
    <row r="2360" spans="43:44" x14ac:dyDescent="0.25">
      <c r="AQ2360"/>
      <c r="AR2360"/>
    </row>
    <row r="2361" spans="43:44" x14ac:dyDescent="0.25">
      <c r="AQ2361"/>
      <c r="AR2361"/>
    </row>
    <row r="2362" spans="43:44" x14ac:dyDescent="0.25">
      <c r="AQ2362"/>
      <c r="AR2362"/>
    </row>
    <row r="2363" spans="43:44" x14ac:dyDescent="0.25">
      <c r="AQ2363"/>
      <c r="AR2363"/>
    </row>
    <row r="2364" spans="43:44" x14ac:dyDescent="0.25">
      <c r="AQ2364"/>
      <c r="AR2364"/>
    </row>
    <row r="2365" spans="43:44" x14ac:dyDescent="0.25">
      <c r="AQ2365"/>
      <c r="AR2365"/>
    </row>
    <row r="2366" spans="43:44" x14ac:dyDescent="0.25">
      <c r="AQ2366"/>
      <c r="AR2366"/>
    </row>
    <row r="2367" spans="43:44" x14ac:dyDescent="0.25">
      <c r="AQ2367"/>
      <c r="AR2367"/>
    </row>
    <row r="2368" spans="43:44" x14ac:dyDescent="0.25">
      <c r="AQ2368"/>
      <c r="AR2368"/>
    </row>
    <row r="2369" spans="43:44" x14ac:dyDescent="0.25">
      <c r="AQ2369"/>
      <c r="AR2369"/>
    </row>
    <row r="2370" spans="43:44" x14ac:dyDescent="0.25">
      <c r="AQ2370"/>
      <c r="AR2370"/>
    </row>
    <row r="2371" spans="43:44" x14ac:dyDescent="0.25">
      <c r="AQ2371"/>
      <c r="AR2371"/>
    </row>
    <row r="2372" spans="43:44" x14ac:dyDescent="0.25">
      <c r="AQ2372"/>
      <c r="AR2372"/>
    </row>
    <row r="2373" spans="43:44" x14ac:dyDescent="0.25">
      <c r="AQ2373"/>
      <c r="AR2373"/>
    </row>
    <row r="2374" spans="43:44" x14ac:dyDescent="0.25">
      <c r="AQ2374"/>
      <c r="AR2374"/>
    </row>
    <row r="2375" spans="43:44" x14ac:dyDescent="0.25">
      <c r="AQ2375"/>
      <c r="AR2375"/>
    </row>
    <row r="2376" spans="43:44" x14ac:dyDescent="0.25">
      <c r="AQ2376"/>
      <c r="AR2376"/>
    </row>
    <row r="2377" spans="43:44" x14ac:dyDescent="0.25">
      <c r="AQ2377"/>
      <c r="AR2377"/>
    </row>
    <row r="2378" spans="43:44" x14ac:dyDescent="0.25">
      <c r="AQ2378"/>
      <c r="AR2378"/>
    </row>
    <row r="2379" spans="43:44" x14ac:dyDescent="0.25">
      <c r="AQ2379"/>
      <c r="AR2379"/>
    </row>
    <row r="2380" spans="43:44" x14ac:dyDescent="0.25">
      <c r="AQ2380"/>
      <c r="AR2380"/>
    </row>
    <row r="2381" spans="43:44" x14ac:dyDescent="0.25">
      <c r="AQ2381"/>
      <c r="AR2381"/>
    </row>
    <row r="2382" spans="43:44" x14ac:dyDescent="0.25">
      <c r="AQ2382"/>
      <c r="AR2382"/>
    </row>
    <row r="2383" spans="43:44" x14ac:dyDescent="0.25">
      <c r="AQ2383"/>
      <c r="AR2383"/>
    </row>
    <row r="2384" spans="43:44" x14ac:dyDescent="0.25">
      <c r="AQ2384"/>
      <c r="AR2384"/>
    </row>
    <row r="2385" spans="43:44" x14ac:dyDescent="0.25">
      <c r="AQ2385"/>
      <c r="AR2385"/>
    </row>
    <row r="2386" spans="43:44" x14ac:dyDescent="0.25">
      <c r="AQ2386"/>
      <c r="AR2386"/>
    </row>
    <row r="2387" spans="43:44" x14ac:dyDescent="0.25">
      <c r="AQ2387"/>
      <c r="AR2387"/>
    </row>
    <row r="2388" spans="43:44" x14ac:dyDescent="0.25">
      <c r="AQ2388"/>
      <c r="AR2388"/>
    </row>
    <row r="2389" spans="43:44" x14ac:dyDescent="0.25">
      <c r="AQ2389"/>
      <c r="AR2389"/>
    </row>
    <row r="2390" spans="43:44" x14ac:dyDescent="0.25">
      <c r="AQ2390"/>
      <c r="AR2390"/>
    </row>
    <row r="2391" spans="43:44" x14ac:dyDescent="0.25">
      <c r="AQ2391"/>
      <c r="AR2391"/>
    </row>
    <row r="2392" spans="43:44" x14ac:dyDescent="0.25">
      <c r="AQ2392"/>
      <c r="AR2392"/>
    </row>
    <row r="2393" spans="43:44" x14ac:dyDescent="0.25">
      <c r="AQ2393"/>
      <c r="AR2393"/>
    </row>
    <row r="2394" spans="43:44" x14ac:dyDescent="0.25">
      <c r="AQ2394"/>
      <c r="AR2394"/>
    </row>
    <row r="2395" spans="43:44" x14ac:dyDescent="0.25">
      <c r="AQ2395"/>
      <c r="AR2395"/>
    </row>
    <row r="2396" spans="43:44" x14ac:dyDescent="0.25">
      <c r="AQ2396"/>
      <c r="AR2396"/>
    </row>
    <row r="2397" spans="43:44" x14ac:dyDescent="0.25">
      <c r="AQ2397"/>
      <c r="AR2397"/>
    </row>
    <row r="2398" spans="43:44" x14ac:dyDescent="0.25">
      <c r="AQ2398"/>
      <c r="AR2398"/>
    </row>
    <row r="2399" spans="43:44" x14ac:dyDescent="0.25">
      <c r="AQ2399"/>
      <c r="AR2399"/>
    </row>
    <row r="2400" spans="43:44" x14ac:dyDescent="0.25">
      <c r="AQ2400"/>
      <c r="AR2400"/>
    </row>
    <row r="2401" spans="43:44" x14ac:dyDescent="0.25">
      <c r="AQ2401"/>
      <c r="AR2401"/>
    </row>
    <row r="2402" spans="43:44" x14ac:dyDescent="0.25">
      <c r="AQ2402"/>
      <c r="AR2402"/>
    </row>
    <row r="2403" spans="43:44" x14ac:dyDescent="0.25">
      <c r="AQ2403"/>
      <c r="AR2403"/>
    </row>
    <row r="2404" spans="43:44" x14ac:dyDescent="0.25">
      <c r="AQ2404"/>
      <c r="AR2404"/>
    </row>
    <row r="2405" spans="43:44" x14ac:dyDescent="0.25">
      <c r="AQ2405"/>
      <c r="AR2405"/>
    </row>
    <row r="2406" spans="43:44" x14ac:dyDescent="0.25">
      <c r="AQ2406"/>
      <c r="AR2406"/>
    </row>
    <row r="2407" spans="43:44" x14ac:dyDescent="0.25">
      <c r="AQ2407"/>
      <c r="AR2407"/>
    </row>
    <row r="2408" spans="43:44" x14ac:dyDescent="0.25">
      <c r="AQ2408"/>
      <c r="AR2408"/>
    </row>
    <row r="2409" spans="43:44" x14ac:dyDescent="0.25">
      <c r="AQ2409"/>
      <c r="AR2409"/>
    </row>
    <row r="2410" spans="43:44" x14ac:dyDescent="0.25">
      <c r="AQ2410"/>
      <c r="AR2410"/>
    </row>
    <row r="2411" spans="43:44" x14ac:dyDescent="0.25">
      <c r="AQ2411"/>
      <c r="AR2411"/>
    </row>
    <row r="2412" spans="43:44" x14ac:dyDescent="0.25">
      <c r="AQ2412"/>
      <c r="AR2412"/>
    </row>
    <row r="2413" spans="43:44" x14ac:dyDescent="0.25">
      <c r="AQ2413"/>
      <c r="AR2413"/>
    </row>
    <row r="2414" spans="43:44" x14ac:dyDescent="0.25">
      <c r="AQ2414"/>
      <c r="AR2414"/>
    </row>
    <row r="2415" spans="43:44" x14ac:dyDescent="0.25">
      <c r="AQ2415"/>
      <c r="AR2415"/>
    </row>
    <row r="2416" spans="43:44" x14ac:dyDescent="0.25">
      <c r="AQ2416"/>
      <c r="AR2416"/>
    </row>
    <row r="2417" spans="43:44" x14ac:dyDescent="0.25">
      <c r="AQ2417"/>
      <c r="AR2417"/>
    </row>
    <row r="2418" spans="43:44" x14ac:dyDescent="0.25">
      <c r="AQ2418"/>
      <c r="AR2418"/>
    </row>
    <row r="2419" spans="43:44" x14ac:dyDescent="0.25">
      <c r="AQ2419"/>
      <c r="AR2419"/>
    </row>
    <row r="2420" spans="43:44" x14ac:dyDescent="0.25">
      <c r="AQ2420"/>
      <c r="AR2420"/>
    </row>
    <row r="2421" spans="43:44" x14ac:dyDescent="0.25">
      <c r="AQ2421"/>
      <c r="AR2421"/>
    </row>
    <row r="2422" spans="43:44" x14ac:dyDescent="0.25">
      <c r="AQ2422"/>
      <c r="AR2422"/>
    </row>
    <row r="2423" spans="43:44" x14ac:dyDescent="0.25">
      <c r="AQ2423"/>
      <c r="AR2423"/>
    </row>
    <row r="2424" spans="43:44" x14ac:dyDescent="0.25">
      <c r="AQ2424"/>
      <c r="AR2424"/>
    </row>
    <row r="2425" spans="43:44" x14ac:dyDescent="0.25">
      <c r="AQ2425"/>
      <c r="AR2425"/>
    </row>
    <row r="2426" spans="43:44" x14ac:dyDescent="0.25">
      <c r="AQ2426"/>
      <c r="AR2426"/>
    </row>
    <row r="2427" spans="43:44" x14ac:dyDescent="0.25">
      <c r="AQ2427"/>
      <c r="AR2427"/>
    </row>
    <row r="2428" spans="43:44" x14ac:dyDescent="0.25">
      <c r="AQ2428"/>
      <c r="AR2428"/>
    </row>
    <row r="2429" spans="43:44" x14ac:dyDescent="0.25">
      <c r="AQ2429"/>
      <c r="AR2429"/>
    </row>
    <row r="2430" spans="43:44" x14ac:dyDescent="0.25">
      <c r="AQ2430"/>
      <c r="AR2430"/>
    </row>
    <row r="2431" spans="43:44" x14ac:dyDescent="0.25">
      <c r="AQ2431"/>
      <c r="AR2431"/>
    </row>
    <row r="2432" spans="43:44" x14ac:dyDescent="0.25">
      <c r="AQ2432"/>
      <c r="AR2432"/>
    </row>
    <row r="2433" spans="43:44" x14ac:dyDescent="0.25">
      <c r="AQ2433"/>
      <c r="AR2433"/>
    </row>
    <row r="2434" spans="43:44" x14ac:dyDescent="0.25">
      <c r="AQ2434"/>
      <c r="AR2434"/>
    </row>
    <row r="2435" spans="43:44" x14ac:dyDescent="0.25">
      <c r="AQ2435"/>
      <c r="AR2435"/>
    </row>
    <row r="2436" spans="43:44" x14ac:dyDescent="0.25">
      <c r="AQ2436"/>
      <c r="AR2436"/>
    </row>
    <row r="2437" spans="43:44" x14ac:dyDescent="0.25">
      <c r="AQ2437"/>
      <c r="AR2437"/>
    </row>
    <row r="2438" spans="43:44" x14ac:dyDescent="0.25">
      <c r="AQ2438"/>
      <c r="AR2438"/>
    </row>
    <row r="2439" spans="43:44" x14ac:dyDescent="0.25">
      <c r="AQ2439"/>
      <c r="AR2439"/>
    </row>
    <row r="2440" spans="43:44" x14ac:dyDescent="0.25">
      <c r="AQ2440"/>
      <c r="AR2440"/>
    </row>
    <row r="2441" spans="43:44" x14ac:dyDescent="0.25">
      <c r="AQ2441"/>
      <c r="AR2441"/>
    </row>
    <row r="2442" spans="43:44" x14ac:dyDescent="0.25">
      <c r="AQ2442"/>
      <c r="AR2442"/>
    </row>
    <row r="2443" spans="43:44" x14ac:dyDescent="0.25">
      <c r="AQ2443"/>
      <c r="AR2443"/>
    </row>
    <row r="2444" spans="43:44" x14ac:dyDescent="0.25">
      <c r="AQ2444"/>
      <c r="AR2444"/>
    </row>
    <row r="2445" spans="43:44" x14ac:dyDescent="0.25">
      <c r="AQ2445"/>
      <c r="AR2445"/>
    </row>
    <row r="2446" spans="43:44" x14ac:dyDescent="0.25">
      <c r="AQ2446"/>
      <c r="AR2446"/>
    </row>
    <row r="2447" spans="43:44" x14ac:dyDescent="0.25">
      <c r="AQ2447"/>
      <c r="AR2447"/>
    </row>
    <row r="2448" spans="43:44" x14ac:dyDescent="0.25">
      <c r="AQ2448"/>
      <c r="AR2448"/>
    </row>
    <row r="2449" spans="43:44" x14ac:dyDescent="0.25">
      <c r="AQ2449"/>
      <c r="AR2449"/>
    </row>
    <row r="2450" spans="43:44" x14ac:dyDescent="0.25">
      <c r="AQ2450"/>
      <c r="AR2450"/>
    </row>
    <row r="2451" spans="43:44" x14ac:dyDescent="0.25">
      <c r="AQ2451"/>
      <c r="AR2451"/>
    </row>
    <row r="2452" spans="43:44" x14ac:dyDescent="0.25">
      <c r="AQ2452"/>
      <c r="AR2452"/>
    </row>
    <row r="2453" spans="43:44" x14ac:dyDescent="0.25">
      <c r="AQ2453"/>
      <c r="AR2453"/>
    </row>
    <row r="2454" spans="43:44" x14ac:dyDescent="0.25">
      <c r="AQ2454"/>
      <c r="AR2454"/>
    </row>
    <row r="2455" spans="43:44" x14ac:dyDescent="0.25">
      <c r="AQ2455"/>
      <c r="AR2455"/>
    </row>
    <row r="2456" spans="43:44" x14ac:dyDescent="0.25">
      <c r="AQ2456"/>
      <c r="AR2456"/>
    </row>
    <row r="2457" spans="43:44" x14ac:dyDescent="0.25">
      <c r="AQ2457"/>
      <c r="AR2457"/>
    </row>
    <row r="2458" spans="43:44" x14ac:dyDescent="0.25">
      <c r="AQ2458"/>
      <c r="AR2458"/>
    </row>
    <row r="2459" spans="43:44" x14ac:dyDescent="0.25">
      <c r="AQ2459"/>
      <c r="AR2459"/>
    </row>
    <row r="2460" spans="43:44" x14ac:dyDescent="0.25">
      <c r="AQ2460"/>
      <c r="AR2460"/>
    </row>
    <row r="2461" spans="43:44" x14ac:dyDescent="0.25">
      <c r="AQ2461"/>
      <c r="AR2461"/>
    </row>
    <row r="2462" spans="43:44" x14ac:dyDescent="0.25">
      <c r="AQ2462"/>
      <c r="AR2462"/>
    </row>
    <row r="2463" spans="43:44" x14ac:dyDescent="0.25">
      <c r="AQ2463"/>
      <c r="AR2463"/>
    </row>
    <row r="2464" spans="43:44" x14ac:dyDescent="0.25">
      <c r="AQ2464"/>
      <c r="AR2464"/>
    </row>
    <row r="2465" spans="43:44" x14ac:dyDescent="0.25">
      <c r="AQ2465"/>
      <c r="AR2465"/>
    </row>
    <row r="2466" spans="43:44" x14ac:dyDescent="0.25">
      <c r="AQ2466"/>
      <c r="AR2466"/>
    </row>
    <row r="2467" spans="43:44" x14ac:dyDescent="0.25">
      <c r="AQ2467"/>
      <c r="AR2467"/>
    </row>
    <row r="2468" spans="43:44" x14ac:dyDescent="0.25">
      <c r="AQ2468"/>
      <c r="AR2468"/>
    </row>
    <row r="2469" spans="43:44" x14ac:dyDescent="0.25">
      <c r="AQ2469"/>
      <c r="AR2469"/>
    </row>
    <row r="2470" spans="43:44" x14ac:dyDescent="0.25">
      <c r="AQ2470"/>
      <c r="AR2470"/>
    </row>
    <row r="2471" spans="43:44" x14ac:dyDescent="0.25">
      <c r="AQ2471"/>
      <c r="AR2471"/>
    </row>
    <row r="2472" spans="43:44" x14ac:dyDescent="0.25">
      <c r="AQ2472"/>
      <c r="AR2472"/>
    </row>
    <row r="2473" spans="43:44" x14ac:dyDescent="0.25">
      <c r="AQ2473"/>
      <c r="AR2473"/>
    </row>
    <row r="2474" spans="43:44" x14ac:dyDescent="0.25">
      <c r="AQ2474"/>
      <c r="AR2474"/>
    </row>
    <row r="2475" spans="43:44" x14ac:dyDescent="0.25">
      <c r="AQ2475"/>
      <c r="AR2475"/>
    </row>
    <row r="2476" spans="43:44" x14ac:dyDescent="0.25">
      <c r="AQ2476"/>
      <c r="AR2476"/>
    </row>
    <row r="2477" spans="43:44" x14ac:dyDescent="0.25">
      <c r="AQ2477"/>
      <c r="AR2477"/>
    </row>
    <row r="2478" spans="43:44" x14ac:dyDescent="0.25">
      <c r="AQ2478"/>
      <c r="AR2478"/>
    </row>
    <row r="2479" spans="43:44" x14ac:dyDescent="0.25">
      <c r="AQ2479"/>
      <c r="AR2479"/>
    </row>
    <row r="2480" spans="43:44" x14ac:dyDescent="0.25">
      <c r="AQ2480"/>
      <c r="AR2480"/>
    </row>
    <row r="2481" spans="43:44" x14ac:dyDescent="0.25">
      <c r="AQ2481"/>
      <c r="AR2481"/>
    </row>
    <row r="2482" spans="43:44" x14ac:dyDescent="0.25">
      <c r="AQ2482"/>
      <c r="AR2482"/>
    </row>
    <row r="2483" spans="43:44" x14ac:dyDescent="0.25">
      <c r="AQ2483"/>
      <c r="AR2483"/>
    </row>
    <row r="2484" spans="43:44" x14ac:dyDescent="0.25">
      <c r="AQ2484"/>
      <c r="AR2484"/>
    </row>
    <row r="2485" spans="43:44" x14ac:dyDescent="0.25">
      <c r="AQ2485"/>
      <c r="AR2485"/>
    </row>
    <row r="2486" spans="43:44" x14ac:dyDescent="0.25">
      <c r="AQ2486"/>
      <c r="AR2486"/>
    </row>
    <row r="2487" spans="43:44" x14ac:dyDescent="0.25">
      <c r="AQ2487"/>
      <c r="AR2487"/>
    </row>
    <row r="2488" spans="43:44" x14ac:dyDescent="0.25">
      <c r="AQ2488"/>
      <c r="AR2488"/>
    </row>
    <row r="2489" spans="43:44" x14ac:dyDescent="0.25">
      <c r="AQ2489"/>
      <c r="AR2489"/>
    </row>
    <row r="2490" spans="43:44" x14ac:dyDescent="0.25">
      <c r="AQ2490"/>
      <c r="AR2490"/>
    </row>
    <row r="2491" spans="43:44" x14ac:dyDescent="0.25">
      <c r="AQ2491"/>
      <c r="AR2491"/>
    </row>
    <row r="2492" spans="43:44" x14ac:dyDescent="0.25">
      <c r="AQ2492"/>
      <c r="AR2492"/>
    </row>
    <row r="2493" spans="43:44" x14ac:dyDescent="0.25">
      <c r="AQ2493"/>
      <c r="AR2493"/>
    </row>
    <row r="2494" spans="43:44" x14ac:dyDescent="0.25">
      <c r="AQ2494"/>
      <c r="AR2494"/>
    </row>
    <row r="2495" spans="43:44" x14ac:dyDescent="0.25">
      <c r="AQ2495"/>
      <c r="AR2495"/>
    </row>
    <row r="2496" spans="43:44" x14ac:dyDescent="0.25">
      <c r="AQ2496"/>
      <c r="AR2496"/>
    </row>
    <row r="2497" spans="43:44" x14ac:dyDescent="0.25">
      <c r="AQ2497"/>
      <c r="AR2497"/>
    </row>
    <row r="2498" spans="43:44" x14ac:dyDescent="0.25">
      <c r="AQ2498"/>
      <c r="AR2498"/>
    </row>
    <row r="2499" spans="43:44" x14ac:dyDescent="0.25">
      <c r="AQ2499"/>
      <c r="AR2499"/>
    </row>
    <row r="2500" spans="43:44" x14ac:dyDescent="0.25">
      <c r="AQ2500"/>
      <c r="AR2500"/>
    </row>
    <row r="2501" spans="43:44" x14ac:dyDescent="0.25">
      <c r="AQ2501"/>
      <c r="AR2501"/>
    </row>
    <row r="2502" spans="43:44" x14ac:dyDescent="0.25">
      <c r="AQ2502"/>
      <c r="AR2502"/>
    </row>
    <row r="2503" spans="43:44" x14ac:dyDescent="0.25">
      <c r="AQ2503"/>
      <c r="AR2503"/>
    </row>
    <row r="2504" spans="43:44" x14ac:dyDescent="0.25">
      <c r="AQ2504"/>
      <c r="AR2504"/>
    </row>
    <row r="2505" spans="43:44" x14ac:dyDescent="0.25">
      <c r="AQ2505"/>
      <c r="AR2505"/>
    </row>
    <row r="2506" spans="43:44" x14ac:dyDescent="0.25">
      <c r="AQ2506"/>
      <c r="AR2506"/>
    </row>
    <row r="2507" spans="43:44" x14ac:dyDescent="0.25">
      <c r="AQ2507"/>
      <c r="AR2507"/>
    </row>
    <row r="2508" spans="43:44" x14ac:dyDescent="0.25">
      <c r="AQ2508"/>
      <c r="AR2508"/>
    </row>
    <row r="2509" spans="43:44" x14ac:dyDescent="0.25">
      <c r="AQ2509"/>
      <c r="AR2509"/>
    </row>
    <row r="2510" spans="43:44" x14ac:dyDescent="0.25">
      <c r="AQ2510"/>
      <c r="AR2510"/>
    </row>
    <row r="2511" spans="43:44" x14ac:dyDescent="0.25">
      <c r="AQ2511"/>
      <c r="AR2511"/>
    </row>
    <row r="2512" spans="43:44" x14ac:dyDescent="0.25">
      <c r="AQ2512"/>
      <c r="AR2512"/>
    </row>
    <row r="2513" spans="43:44" x14ac:dyDescent="0.25">
      <c r="AQ2513"/>
      <c r="AR2513"/>
    </row>
    <row r="2514" spans="43:44" x14ac:dyDescent="0.25">
      <c r="AQ2514"/>
      <c r="AR2514"/>
    </row>
    <row r="2515" spans="43:44" x14ac:dyDescent="0.25">
      <c r="AQ2515"/>
      <c r="AR2515"/>
    </row>
    <row r="2516" spans="43:44" x14ac:dyDescent="0.25">
      <c r="AQ2516"/>
      <c r="AR2516"/>
    </row>
    <row r="2517" spans="43:44" x14ac:dyDescent="0.25">
      <c r="AQ2517"/>
      <c r="AR2517"/>
    </row>
    <row r="2518" spans="43:44" x14ac:dyDescent="0.25">
      <c r="AQ2518"/>
      <c r="AR2518"/>
    </row>
    <row r="2519" spans="43:44" x14ac:dyDescent="0.25">
      <c r="AQ2519"/>
      <c r="AR2519"/>
    </row>
    <row r="2520" spans="43:44" x14ac:dyDescent="0.25">
      <c r="AQ2520"/>
      <c r="AR2520"/>
    </row>
    <row r="2521" spans="43:44" x14ac:dyDescent="0.25">
      <c r="AQ2521"/>
      <c r="AR2521"/>
    </row>
    <row r="2522" spans="43:44" x14ac:dyDescent="0.25">
      <c r="AQ2522"/>
      <c r="AR2522"/>
    </row>
    <row r="2523" spans="43:44" x14ac:dyDescent="0.25">
      <c r="AQ2523"/>
      <c r="AR2523"/>
    </row>
    <row r="2524" spans="43:44" x14ac:dyDescent="0.25">
      <c r="AQ2524"/>
      <c r="AR2524"/>
    </row>
    <row r="2525" spans="43:44" x14ac:dyDescent="0.25">
      <c r="AQ2525"/>
      <c r="AR2525"/>
    </row>
    <row r="2526" spans="43:44" x14ac:dyDescent="0.25">
      <c r="AQ2526"/>
      <c r="AR2526"/>
    </row>
    <row r="2527" spans="43:44" x14ac:dyDescent="0.25">
      <c r="AQ2527"/>
      <c r="AR2527"/>
    </row>
    <row r="2528" spans="43:44" x14ac:dyDescent="0.25">
      <c r="AQ2528"/>
      <c r="AR2528"/>
    </row>
    <row r="2529" spans="43:44" x14ac:dyDescent="0.25">
      <c r="AQ2529"/>
      <c r="AR2529"/>
    </row>
    <row r="2530" spans="43:44" x14ac:dyDescent="0.25">
      <c r="AQ2530"/>
      <c r="AR2530"/>
    </row>
    <row r="2531" spans="43:44" x14ac:dyDescent="0.25">
      <c r="AQ2531"/>
      <c r="AR2531"/>
    </row>
    <row r="2532" spans="43:44" x14ac:dyDescent="0.25">
      <c r="AQ2532"/>
      <c r="AR2532"/>
    </row>
    <row r="2533" spans="43:44" x14ac:dyDescent="0.25">
      <c r="AQ2533"/>
      <c r="AR2533"/>
    </row>
    <row r="2534" spans="43:44" x14ac:dyDescent="0.25">
      <c r="AQ2534"/>
      <c r="AR2534"/>
    </row>
    <row r="2535" spans="43:44" x14ac:dyDescent="0.25">
      <c r="AQ2535"/>
      <c r="AR2535"/>
    </row>
    <row r="2536" spans="43:44" x14ac:dyDescent="0.25">
      <c r="AQ2536"/>
      <c r="AR2536"/>
    </row>
    <row r="2537" spans="43:44" x14ac:dyDescent="0.25">
      <c r="AQ2537"/>
      <c r="AR2537"/>
    </row>
    <row r="2538" spans="43:44" x14ac:dyDescent="0.25">
      <c r="AQ2538"/>
      <c r="AR2538"/>
    </row>
    <row r="2539" spans="43:44" x14ac:dyDescent="0.25">
      <c r="AQ2539"/>
      <c r="AR2539"/>
    </row>
    <row r="2540" spans="43:44" x14ac:dyDescent="0.25">
      <c r="AQ2540"/>
      <c r="AR2540"/>
    </row>
    <row r="2541" spans="43:44" x14ac:dyDescent="0.25">
      <c r="AQ2541"/>
      <c r="AR2541"/>
    </row>
    <row r="2542" spans="43:44" x14ac:dyDescent="0.25">
      <c r="AQ2542"/>
      <c r="AR2542"/>
    </row>
    <row r="2543" spans="43:44" x14ac:dyDescent="0.25">
      <c r="AQ2543"/>
      <c r="AR2543"/>
    </row>
    <row r="2544" spans="43:44" x14ac:dyDescent="0.25">
      <c r="AQ2544"/>
      <c r="AR2544"/>
    </row>
    <row r="2545" spans="43:44" x14ac:dyDescent="0.25">
      <c r="AQ2545"/>
      <c r="AR2545"/>
    </row>
    <row r="2546" spans="43:44" x14ac:dyDescent="0.25">
      <c r="AQ2546"/>
      <c r="AR2546"/>
    </row>
    <row r="2547" spans="43:44" x14ac:dyDescent="0.25">
      <c r="AQ2547"/>
      <c r="AR2547"/>
    </row>
    <row r="2548" spans="43:44" x14ac:dyDescent="0.25">
      <c r="AQ2548"/>
      <c r="AR2548"/>
    </row>
    <row r="2549" spans="43:44" x14ac:dyDescent="0.25">
      <c r="AQ2549"/>
      <c r="AR2549"/>
    </row>
    <row r="2550" spans="43:44" x14ac:dyDescent="0.25">
      <c r="AQ2550"/>
      <c r="AR2550"/>
    </row>
    <row r="2551" spans="43:44" x14ac:dyDescent="0.25">
      <c r="AQ2551"/>
      <c r="AR2551"/>
    </row>
    <row r="2552" spans="43:44" x14ac:dyDescent="0.25">
      <c r="AQ2552"/>
      <c r="AR2552"/>
    </row>
    <row r="2553" spans="43:44" x14ac:dyDescent="0.25">
      <c r="AQ2553"/>
      <c r="AR2553"/>
    </row>
    <row r="2554" spans="43:44" x14ac:dyDescent="0.25">
      <c r="AQ2554"/>
      <c r="AR2554"/>
    </row>
    <row r="2555" spans="43:44" x14ac:dyDescent="0.25">
      <c r="AQ2555"/>
      <c r="AR2555"/>
    </row>
    <row r="2556" spans="43:44" x14ac:dyDescent="0.25">
      <c r="AQ2556"/>
      <c r="AR2556"/>
    </row>
    <row r="2557" spans="43:44" x14ac:dyDescent="0.25">
      <c r="AQ2557"/>
      <c r="AR2557"/>
    </row>
    <row r="2558" spans="43:44" x14ac:dyDescent="0.25">
      <c r="AQ2558"/>
      <c r="AR2558"/>
    </row>
    <row r="2559" spans="43:44" x14ac:dyDescent="0.25">
      <c r="AQ2559"/>
      <c r="AR2559"/>
    </row>
    <row r="2560" spans="43:44" x14ac:dyDescent="0.25">
      <c r="AQ2560"/>
      <c r="AR2560"/>
    </row>
    <row r="2561" spans="43:44" x14ac:dyDescent="0.25">
      <c r="AQ2561"/>
      <c r="AR2561"/>
    </row>
    <row r="2562" spans="43:44" x14ac:dyDescent="0.25">
      <c r="AQ2562"/>
      <c r="AR2562"/>
    </row>
    <row r="2563" spans="43:44" x14ac:dyDescent="0.25">
      <c r="AQ2563"/>
      <c r="AR2563"/>
    </row>
    <row r="2564" spans="43:44" x14ac:dyDescent="0.25">
      <c r="AQ2564"/>
      <c r="AR2564"/>
    </row>
    <row r="2565" spans="43:44" x14ac:dyDescent="0.25">
      <c r="AQ2565"/>
      <c r="AR2565"/>
    </row>
    <row r="2566" spans="43:44" x14ac:dyDescent="0.25">
      <c r="AQ2566"/>
      <c r="AR2566"/>
    </row>
    <row r="2567" spans="43:44" x14ac:dyDescent="0.25">
      <c r="AQ2567"/>
      <c r="AR2567"/>
    </row>
    <row r="2568" spans="43:44" x14ac:dyDescent="0.25">
      <c r="AQ2568"/>
      <c r="AR2568"/>
    </row>
    <row r="2569" spans="43:44" x14ac:dyDescent="0.25">
      <c r="AQ2569"/>
      <c r="AR2569"/>
    </row>
    <row r="2570" spans="43:44" x14ac:dyDescent="0.25">
      <c r="AQ2570"/>
      <c r="AR2570"/>
    </row>
    <row r="2571" spans="43:44" x14ac:dyDescent="0.25">
      <c r="AQ2571"/>
      <c r="AR2571"/>
    </row>
    <row r="2572" spans="43:44" x14ac:dyDescent="0.25">
      <c r="AQ2572"/>
      <c r="AR2572"/>
    </row>
    <row r="2573" spans="43:44" x14ac:dyDescent="0.25">
      <c r="AQ2573"/>
      <c r="AR2573"/>
    </row>
    <row r="2574" spans="43:44" x14ac:dyDescent="0.25">
      <c r="AQ2574"/>
      <c r="AR2574"/>
    </row>
    <row r="2575" spans="43:44" x14ac:dyDescent="0.25">
      <c r="AQ2575"/>
      <c r="AR2575"/>
    </row>
    <row r="2576" spans="43:44" x14ac:dyDescent="0.25">
      <c r="AQ2576"/>
      <c r="AR2576"/>
    </row>
    <row r="2577" spans="43:44" x14ac:dyDescent="0.25">
      <c r="AQ2577"/>
      <c r="AR2577"/>
    </row>
    <row r="2578" spans="43:44" x14ac:dyDescent="0.25">
      <c r="AQ2578"/>
      <c r="AR2578"/>
    </row>
    <row r="2579" spans="43:44" x14ac:dyDescent="0.25">
      <c r="AQ2579"/>
      <c r="AR2579"/>
    </row>
    <row r="2580" spans="43:44" x14ac:dyDescent="0.25">
      <c r="AQ2580"/>
      <c r="AR2580"/>
    </row>
    <row r="2581" spans="43:44" x14ac:dyDescent="0.25">
      <c r="AQ2581"/>
      <c r="AR2581"/>
    </row>
    <row r="2582" spans="43:44" x14ac:dyDescent="0.25">
      <c r="AQ2582"/>
      <c r="AR2582"/>
    </row>
    <row r="2583" spans="43:44" x14ac:dyDescent="0.25">
      <c r="AQ2583"/>
      <c r="AR2583"/>
    </row>
    <row r="2584" spans="43:44" x14ac:dyDescent="0.25">
      <c r="AQ2584"/>
      <c r="AR2584"/>
    </row>
    <row r="2585" spans="43:44" x14ac:dyDescent="0.25">
      <c r="AQ2585"/>
      <c r="AR2585"/>
    </row>
    <row r="2586" spans="43:44" x14ac:dyDescent="0.25">
      <c r="AQ2586"/>
      <c r="AR2586"/>
    </row>
    <row r="2587" spans="43:44" x14ac:dyDescent="0.25">
      <c r="AQ2587"/>
      <c r="AR2587"/>
    </row>
    <row r="2588" spans="43:44" x14ac:dyDescent="0.25">
      <c r="AQ2588"/>
      <c r="AR2588"/>
    </row>
    <row r="2589" spans="43:44" x14ac:dyDescent="0.25">
      <c r="AQ2589"/>
      <c r="AR2589"/>
    </row>
    <row r="2590" spans="43:44" x14ac:dyDescent="0.25">
      <c r="AQ2590"/>
      <c r="AR2590"/>
    </row>
    <row r="2591" spans="43:44" x14ac:dyDescent="0.25">
      <c r="AQ2591"/>
      <c r="AR2591"/>
    </row>
    <row r="2592" spans="43:44" x14ac:dyDescent="0.25">
      <c r="AQ2592"/>
      <c r="AR2592"/>
    </row>
    <row r="2593" spans="43:44" x14ac:dyDescent="0.25">
      <c r="AQ2593"/>
      <c r="AR2593"/>
    </row>
    <row r="2594" spans="43:44" x14ac:dyDescent="0.25">
      <c r="AQ2594"/>
      <c r="AR2594"/>
    </row>
    <row r="2595" spans="43:44" x14ac:dyDescent="0.25">
      <c r="AQ2595"/>
      <c r="AR2595"/>
    </row>
    <row r="2596" spans="43:44" x14ac:dyDescent="0.25">
      <c r="AQ2596"/>
      <c r="AR2596"/>
    </row>
    <row r="2597" spans="43:44" x14ac:dyDescent="0.25">
      <c r="AQ2597"/>
      <c r="AR2597"/>
    </row>
    <row r="2598" spans="43:44" x14ac:dyDescent="0.25">
      <c r="AQ2598"/>
      <c r="AR2598"/>
    </row>
    <row r="2599" spans="43:44" x14ac:dyDescent="0.25">
      <c r="AQ2599"/>
      <c r="AR2599"/>
    </row>
    <row r="2600" spans="43:44" x14ac:dyDescent="0.25">
      <c r="AQ2600"/>
      <c r="AR2600"/>
    </row>
    <row r="2601" spans="43:44" x14ac:dyDescent="0.25">
      <c r="AQ2601"/>
      <c r="AR2601"/>
    </row>
    <row r="2602" spans="43:44" x14ac:dyDescent="0.25">
      <c r="AQ2602"/>
      <c r="AR2602"/>
    </row>
    <row r="2603" spans="43:44" x14ac:dyDescent="0.25">
      <c r="AQ2603"/>
      <c r="AR2603"/>
    </row>
    <row r="2604" spans="43:44" x14ac:dyDescent="0.25">
      <c r="AQ2604"/>
      <c r="AR2604"/>
    </row>
    <row r="2605" spans="43:44" x14ac:dyDescent="0.25">
      <c r="AQ2605"/>
      <c r="AR2605"/>
    </row>
    <row r="2606" spans="43:44" x14ac:dyDescent="0.25">
      <c r="AQ2606"/>
      <c r="AR2606"/>
    </row>
    <row r="2607" spans="43:44" x14ac:dyDescent="0.25">
      <c r="AQ2607"/>
      <c r="AR2607"/>
    </row>
    <row r="2608" spans="43:44" x14ac:dyDescent="0.25">
      <c r="AQ2608"/>
      <c r="AR2608"/>
    </row>
    <row r="2609" spans="43:44" x14ac:dyDescent="0.25">
      <c r="AQ2609"/>
      <c r="AR2609"/>
    </row>
    <row r="2610" spans="43:44" x14ac:dyDescent="0.25">
      <c r="AQ2610"/>
      <c r="AR2610"/>
    </row>
    <row r="2611" spans="43:44" x14ac:dyDescent="0.25">
      <c r="AQ2611"/>
      <c r="AR2611"/>
    </row>
    <row r="2612" spans="43:44" x14ac:dyDescent="0.25">
      <c r="AQ2612"/>
      <c r="AR2612"/>
    </row>
    <row r="2613" spans="43:44" x14ac:dyDescent="0.25">
      <c r="AQ2613"/>
      <c r="AR2613"/>
    </row>
    <row r="2614" spans="43:44" x14ac:dyDescent="0.25">
      <c r="AQ2614"/>
      <c r="AR2614"/>
    </row>
    <row r="2615" spans="43:44" x14ac:dyDescent="0.25">
      <c r="AQ2615"/>
      <c r="AR2615"/>
    </row>
    <row r="2616" spans="43:44" x14ac:dyDescent="0.25">
      <c r="AQ2616"/>
      <c r="AR2616"/>
    </row>
    <row r="2617" spans="43:44" x14ac:dyDescent="0.25">
      <c r="AQ2617"/>
      <c r="AR2617"/>
    </row>
    <row r="2618" spans="43:44" x14ac:dyDescent="0.25">
      <c r="AQ2618"/>
      <c r="AR2618"/>
    </row>
    <row r="2619" spans="43:44" x14ac:dyDescent="0.25">
      <c r="AQ2619"/>
      <c r="AR2619"/>
    </row>
    <row r="2620" spans="43:44" x14ac:dyDescent="0.25">
      <c r="AQ2620"/>
      <c r="AR2620"/>
    </row>
    <row r="2621" spans="43:44" x14ac:dyDescent="0.25">
      <c r="AQ2621"/>
      <c r="AR2621"/>
    </row>
    <row r="2622" spans="43:44" x14ac:dyDescent="0.25">
      <c r="AQ2622"/>
      <c r="AR2622"/>
    </row>
    <row r="2623" spans="43:44" x14ac:dyDescent="0.25">
      <c r="AQ2623"/>
      <c r="AR2623"/>
    </row>
    <row r="2624" spans="43:44" x14ac:dyDescent="0.25">
      <c r="AQ2624"/>
      <c r="AR2624"/>
    </row>
    <row r="2625" spans="43:44" x14ac:dyDescent="0.25">
      <c r="AQ2625"/>
      <c r="AR2625"/>
    </row>
    <row r="2626" spans="43:44" x14ac:dyDescent="0.25">
      <c r="AQ2626"/>
      <c r="AR2626"/>
    </row>
    <row r="2627" spans="43:44" x14ac:dyDescent="0.25">
      <c r="AQ2627"/>
      <c r="AR2627"/>
    </row>
    <row r="2628" spans="43:44" x14ac:dyDescent="0.25">
      <c r="AQ2628"/>
      <c r="AR2628"/>
    </row>
    <row r="2629" spans="43:44" x14ac:dyDescent="0.25">
      <c r="AQ2629"/>
      <c r="AR2629"/>
    </row>
    <row r="2630" spans="43:44" x14ac:dyDescent="0.25">
      <c r="AQ2630"/>
      <c r="AR2630"/>
    </row>
    <row r="2631" spans="43:44" x14ac:dyDescent="0.25">
      <c r="AQ2631"/>
      <c r="AR2631"/>
    </row>
    <row r="2632" spans="43:44" x14ac:dyDescent="0.25">
      <c r="AQ2632"/>
      <c r="AR2632"/>
    </row>
    <row r="2633" spans="43:44" x14ac:dyDescent="0.25">
      <c r="AQ2633"/>
      <c r="AR2633"/>
    </row>
    <row r="2634" spans="43:44" x14ac:dyDescent="0.25">
      <c r="AQ2634"/>
      <c r="AR2634"/>
    </row>
    <row r="2635" spans="43:44" x14ac:dyDescent="0.25">
      <c r="AQ2635"/>
      <c r="AR2635"/>
    </row>
    <row r="2636" spans="43:44" x14ac:dyDescent="0.25">
      <c r="AQ2636"/>
      <c r="AR2636"/>
    </row>
    <row r="2637" spans="43:44" x14ac:dyDescent="0.25">
      <c r="AQ2637"/>
      <c r="AR2637"/>
    </row>
    <row r="2638" spans="43:44" x14ac:dyDescent="0.25">
      <c r="AQ2638"/>
      <c r="AR2638"/>
    </row>
    <row r="2639" spans="43:44" x14ac:dyDescent="0.25">
      <c r="AQ2639"/>
      <c r="AR2639"/>
    </row>
    <row r="2640" spans="43:44" x14ac:dyDescent="0.25">
      <c r="AQ2640"/>
      <c r="AR2640"/>
    </row>
    <row r="2641" spans="43:44" x14ac:dyDescent="0.25">
      <c r="AQ2641"/>
      <c r="AR2641"/>
    </row>
    <row r="2642" spans="43:44" x14ac:dyDescent="0.25">
      <c r="AQ2642"/>
      <c r="AR2642"/>
    </row>
    <row r="2643" spans="43:44" x14ac:dyDescent="0.25">
      <c r="AQ2643"/>
      <c r="AR2643"/>
    </row>
    <row r="2644" spans="43:44" x14ac:dyDescent="0.25">
      <c r="AQ2644"/>
      <c r="AR2644"/>
    </row>
    <row r="2645" spans="43:44" x14ac:dyDescent="0.25">
      <c r="AQ2645"/>
      <c r="AR2645"/>
    </row>
    <row r="2646" spans="43:44" x14ac:dyDescent="0.25">
      <c r="AQ2646"/>
      <c r="AR2646"/>
    </row>
    <row r="2647" spans="43:44" x14ac:dyDescent="0.25">
      <c r="AQ2647"/>
      <c r="AR2647"/>
    </row>
    <row r="2648" spans="43:44" x14ac:dyDescent="0.25">
      <c r="AQ2648"/>
      <c r="AR2648"/>
    </row>
    <row r="2649" spans="43:44" x14ac:dyDescent="0.25">
      <c r="AQ2649"/>
      <c r="AR2649"/>
    </row>
    <row r="2650" spans="43:44" x14ac:dyDescent="0.25">
      <c r="AQ2650"/>
      <c r="AR2650"/>
    </row>
    <row r="2651" spans="43:44" x14ac:dyDescent="0.25">
      <c r="AQ2651"/>
      <c r="AR2651"/>
    </row>
    <row r="2652" spans="43:44" x14ac:dyDescent="0.25">
      <c r="AQ2652"/>
      <c r="AR2652"/>
    </row>
    <row r="2653" spans="43:44" x14ac:dyDescent="0.25">
      <c r="AQ2653"/>
      <c r="AR2653"/>
    </row>
    <row r="2654" spans="43:44" x14ac:dyDescent="0.25">
      <c r="AQ2654"/>
      <c r="AR2654"/>
    </row>
    <row r="2655" spans="43:44" x14ac:dyDescent="0.25">
      <c r="AQ2655"/>
      <c r="AR2655"/>
    </row>
    <row r="2656" spans="43:44" x14ac:dyDescent="0.25">
      <c r="AQ2656"/>
      <c r="AR2656"/>
    </row>
    <row r="2657" spans="43:44" x14ac:dyDescent="0.25">
      <c r="AQ2657"/>
      <c r="AR2657"/>
    </row>
    <row r="2658" spans="43:44" x14ac:dyDescent="0.25">
      <c r="AQ2658"/>
      <c r="AR2658"/>
    </row>
    <row r="2659" spans="43:44" x14ac:dyDescent="0.25">
      <c r="AQ2659"/>
      <c r="AR2659"/>
    </row>
    <row r="2660" spans="43:44" x14ac:dyDescent="0.25">
      <c r="AQ2660"/>
      <c r="AR2660"/>
    </row>
    <row r="2661" spans="43:44" x14ac:dyDescent="0.25">
      <c r="AQ2661"/>
      <c r="AR2661"/>
    </row>
    <row r="2662" spans="43:44" x14ac:dyDescent="0.25">
      <c r="AQ2662"/>
      <c r="AR2662"/>
    </row>
    <row r="2663" spans="43:44" x14ac:dyDescent="0.25">
      <c r="AQ2663"/>
      <c r="AR2663"/>
    </row>
    <row r="2664" spans="43:44" x14ac:dyDescent="0.25">
      <c r="AQ2664"/>
      <c r="AR2664"/>
    </row>
    <row r="2665" spans="43:44" x14ac:dyDescent="0.25">
      <c r="AQ2665"/>
      <c r="AR2665"/>
    </row>
    <row r="2666" spans="43:44" x14ac:dyDescent="0.25">
      <c r="AQ2666"/>
      <c r="AR2666"/>
    </row>
    <row r="2667" spans="43:44" x14ac:dyDescent="0.25">
      <c r="AQ2667"/>
      <c r="AR2667"/>
    </row>
    <row r="2668" spans="43:44" x14ac:dyDescent="0.25">
      <c r="AQ2668"/>
      <c r="AR2668"/>
    </row>
    <row r="2669" spans="43:44" x14ac:dyDescent="0.25">
      <c r="AQ2669"/>
      <c r="AR2669"/>
    </row>
    <row r="2670" spans="43:44" x14ac:dyDescent="0.25">
      <c r="AQ2670"/>
      <c r="AR2670"/>
    </row>
    <row r="2671" spans="43:44" x14ac:dyDescent="0.25">
      <c r="AQ2671"/>
      <c r="AR2671"/>
    </row>
    <row r="2672" spans="43:44" x14ac:dyDescent="0.25">
      <c r="AQ2672"/>
      <c r="AR2672"/>
    </row>
    <row r="2673" spans="43:44" x14ac:dyDescent="0.25">
      <c r="AQ2673"/>
      <c r="AR2673"/>
    </row>
    <row r="2674" spans="43:44" x14ac:dyDescent="0.25">
      <c r="AQ2674"/>
      <c r="AR2674"/>
    </row>
    <row r="2675" spans="43:44" x14ac:dyDescent="0.25">
      <c r="AQ2675"/>
      <c r="AR2675"/>
    </row>
    <row r="2676" spans="43:44" x14ac:dyDescent="0.25">
      <c r="AQ2676"/>
      <c r="AR2676"/>
    </row>
    <row r="2677" spans="43:44" x14ac:dyDescent="0.25">
      <c r="AQ2677"/>
      <c r="AR2677"/>
    </row>
    <row r="2678" spans="43:44" x14ac:dyDescent="0.25">
      <c r="AQ2678"/>
      <c r="AR2678"/>
    </row>
    <row r="2679" spans="43:44" x14ac:dyDescent="0.25">
      <c r="AQ2679"/>
      <c r="AR2679"/>
    </row>
    <row r="2680" spans="43:44" x14ac:dyDescent="0.25">
      <c r="AQ2680"/>
      <c r="AR2680"/>
    </row>
    <row r="2681" spans="43:44" x14ac:dyDescent="0.25">
      <c r="AQ2681"/>
      <c r="AR2681"/>
    </row>
    <row r="2682" spans="43:44" x14ac:dyDescent="0.25">
      <c r="AQ2682"/>
      <c r="AR2682"/>
    </row>
    <row r="2683" spans="43:44" x14ac:dyDescent="0.25">
      <c r="AQ2683"/>
      <c r="AR2683"/>
    </row>
    <row r="2684" spans="43:44" x14ac:dyDescent="0.25">
      <c r="AQ2684"/>
      <c r="AR2684"/>
    </row>
    <row r="2685" spans="43:44" x14ac:dyDescent="0.25">
      <c r="AQ2685"/>
      <c r="AR2685"/>
    </row>
    <row r="2686" spans="43:44" x14ac:dyDescent="0.25">
      <c r="AQ2686"/>
      <c r="AR2686"/>
    </row>
    <row r="2687" spans="43:44" x14ac:dyDescent="0.25">
      <c r="AQ2687"/>
      <c r="AR2687"/>
    </row>
    <row r="2688" spans="43:44" x14ac:dyDescent="0.25">
      <c r="AQ2688"/>
      <c r="AR2688"/>
    </row>
    <row r="2689" spans="43:44" x14ac:dyDescent="0.25">
      <c r="AQ2689"/>
      <c r="AR2689"/>
    </row>
    <row r="2690" spans="43:44" x14ac:dyDescent="0.25">
      <c r="AQ2690"/>
      <c r="AR2690"/>
    </row>
    <row r="2691" spans="43:44" x14ac:dyDescent="0.25">
      <c r="AQ2691"/>
      <c r="AR2691"/>
    </row>
    <row r="2692" spans="43:44" x14ac:dyDescent="0.25">
      <c r="AQ2692"/>
      <c r="AR2692"/>
    </row>
    <row r="2693" spans="43:44" x14ac:dyDescent="0.25">
      <c r="AQ2693"/>
      <c r="AR2693"/>
    </row>
    <row r="2694" spans="43:44" x14ac:dyDescent="0.25">
      <c r="AQ2694"/>
      <c r="AR2694"/>
    </row>
    <row r="2695" spans="43:44" x14ac:dyDescent="0.25">
      <c r="AQ2695"/>
      <c r="AR2695"/>
    </row>
    <row r="2696" spans="43:44" x14ac:dyDescent="0.25">
      <c r="AQ2696"/>
      <c r="AR2696"/>
    </row>
    <row r="2697" spans="43:44" x14ac:dyDescent="0.25">
      <c r="AQ2697"/>
      <c r="AR2697"/>
    </row>
    <row r="2698" spans="43:44" x14ac:dyDescent="0.25">
      <c r="AQ2698"/>
      <c r="AR2698"/>
    </row>
    <row r="2699" spans="43:44" x14ac:dyDescent="0.25">
      <c r="AQ2699"/>
      <c r="AR2699"/>
    </row>
    <row r="2700" spans="43:44" x14ac:dyDescent="0.25">
      <c r="AQ2700"/>
      <c r="AR2700"/>
    </row>
    <row r="2701" spans="43:44" x14ac:dyDescent="0.25">
      <c r="AQ2701"/>
      <c r="AR2701"/>
    </row>
    <row r="2702" spans="43:44" x14ac:dyDescent="0.25">
      <c r="AQ2702"/>
      <c r="AR2702"/>
    </row>
    <row r="2703" spans="43:44" x14ac:dyDescent="0.25">
      <c r="AQ2703"/>
      <c r="AR2703"/>
    </row>
    <row r="2704" spans="43:44" x14ac:dyDescent="0.25">
      <c r="AQ2704"/>
      <c r="AR2704"/>
    </row>
    <row r="2705" spans="43:44" x14ac:dyDescent="0.25">
      <c r="AQ2705"/>
      <c r="AR2705"/>
    </row>
    <row r="2706" spans="43:44" x14ac:dyDescent="0.25">
      <c r="AQ2706"/>
      <c r="AR2706"/>
    </row>
    <row r="2707" spans="43:44" x14ac:dyDescent="0.25">
      <c r="AQ2707"/>
      <c r="AR2707"/>
    </row>
    <row r="2708" spans="43:44" x14ac:dyDescent="0.25">
      <c r="AQ2708"/>
      <c r="AR2708"/>
    </row>
    <row r="2709" spans="43:44" x14ac:dyDescent="0.25">
      <c r="AQ2709"/>
      <c r="AR2709"/>
    </row>
    <row r="2710" spans="43:44" x14ac:dyDescent="0.25">
      <c r="AQ2710"/>
      <c r="AR2710"/>
    </row>
    <row r="2711" spans="43:44" x14ac:dyDescent="0.25">
      <c r="AQ2711"/>
      <c r="AR2711"/>
    </row>
    <row r="2712" spans="43:44" x14ac:dyDescent="0.25">
      <c r="AQ2712"/>
      <c r="AR2712"/>
    </row>
    <row r="2713" spans="43:44" x14ac:dyDescent="0.25">
      <c r="AQ2713"/>
      <c r="AR2713"/>
    </row>
    <row r="2714" spans="43:44" x14ac:dyDescent="0.25">
      <c r="AQ2714"/>
      <c r="AR2714"/>
    </row>
    <row r="2715" spans="43:44" x14ac:dyDescent="0.25">
      <c r="AQ2715"/>
      <c r="AR2715"/>
    </row>
    <row r="2716" spans="43:44" x14ac:dyDescent="0.25">
      <c r="AQ2716"/>
      <c r="AR2716"/>
    </row>
    <row r="2717" spans="43:44" x14ac:dyDescent="0.25">
      <c r="AQ2717"/>
      <c r="AR2717"/>
    </row>
    <row r="2718" spans="43:44" x14ac:dyDescent="0.25">
      <c r="AQ2718"/>
      <c r="AR2718"/>
    </row>
    <row r="2719" spans="43:44" x14ac:dyDescent="0.25">
      <c r="AQ2719"/>
      <c r="AR2719"/>
    </row>
    <row r="2720" spans="43:44" x14ac:dyDescent="0.25">
      <c r="AQ2720"/>
      <c r="AR2720"/>
    </row>
    <row r="2721" spans="43:44" x14ac:dyDescent="0.25">
      <c r="AQ2721"/>
      <c r="AR2721"/>
    </row>
    <row r="2722" spans="43:44" x14ac:dyDescent="0.25">
      <c r="AQ2722"/>
      <c r="AR2722"/>
    </row>
    <row r="2723" spans="43:44" x14ac:dyDescent="0.25">
      <c r="AQ2723"/>
      <c r="AR2723"/>
    </row>
    <row r="2724" spans="43:44" x14ac:dyDescent="0.25">
      <c r="AQ2724"/>
      <c r="AR2724"/>
    </row>
    <row r="2725" spans="43:44" x14ac:dyDescent="0.25">
      <c r="AQ2725"/>
      <c r="AR2725"/>
    </row>
    <row r="2726" spans="43:44" x14ac:dyDescent="0.25">
      <c r="AQ2726"/>
      <c r="AR2726"/>
    </row>
    <row r="2727" spans="43:44" x14ac:dyDescent="0.25">
      <c r="AQ2727"/>
      <c r="AR2727"/>
    </row>
    <row r="2728" spans="43:44" x14ac:dyDescent="0.25">
      <c r="AQ2728"/>
      <c r="AR2728"/>
    </row>
    <row r="2729" spans="43:44" x14ac:dyDescent="0.25">
      <c r="AQ2729"/>
      <c r="AR2729"/>
    </row>
    <row r="2730" spans="43:44" x14ac:dyDescent="0.25">
      <c r="AQ2730"/>
      <c r="AR2730"/>
    </row>
    <row r="2731" spans="43:44" x14ac:dyDescent="0.25">
      <c r="AQ2731"/>
      <c r="AR2731"/>
    </row>
    <row r="2732" spans="43:44" x14ac:dyDescent="0.25">
      <c r="AQ2732"/>
      <c r="AR2732"/>
    </row>
    <row r="2733" spans="43:44" x14ac:dyDescent="0.25">
      <c r="AQ2733"/>
      <c r="AR2733"/>
    </row>
    <row r="2734" spans="43:44" x14ac:dyDescent="0.25">
      <c r="AQ2734"/>
      <c r="AR2734"/>
    </row>
    <row r="2735" spans="43:44" x14ac:dyDescent="0.25">
      <c r="AQ2735"/>
      <c r="AR2735"/>
    </row>
    <row r="2736" spans="43:44" x14ac:dyDescent="0.25">
      <c r="AQ2736"/>
      <c r="AR2736"/>
    </row>
    <row r="2737" spans="43:44" x14ac:dyDescent="0.25">
      <c r="AQ2737"/>
      <c r="AR2737"/>
    </row>
    <row r="2738" spans="43:44" x14ac:dyDescent="0.25">
      <c r="AQ2738"/>
      <c r="AR2738"/>
    </row>
    <row r="2739" spans="43:44" x14ac:dyDescent="0.25">
      <c r="AQ2739"/>
      <c r="AR2739"/>
    </row>
    <row r="2740" spans="43:44" x14ac:dyDescent="0.25">
      <c r="AQ2740"/>
      <c r="AR2740"/>
    </row>
    <row r="2741" spans="43:44" x14ac:dyDescent="0.25">
      <c r="AQ2741"/>
      <c r="AR2741"/>
    </row>
    <row r="2742" spans="43:44" x14ac:dyDescent="0.25">
      <c r="AQ2742"/>
      <c r="AR2742"/>
    </row>
    <row r="2743" spans="43:44" x14ac:dyDescent="0.25">
      <c r="AQ2743"/>
      <c r="AR2743"/>
    </row>
    <row r="2744" spans="43:44" x14ac:dyDescent="0.25">
      <c r="AQ2744"/>
      <c r="AR2744"/>
    </row>
    <row r="2745" spans="43:44" x14ac:dyDescent="0.25">
      <c r="AQ2745"/>
      <c r="AR2745"/>
    </row>
    <row r="2746" spans="43:44" x14ac:dyDescent="0.25">
      <c r="AQ2746"/>
      <c r="AR2746"/>
    </row>
    <row r="2747" spans="43:44" x14ac:dyDescent="0.25">
      <c r="AQ2747"/>
      <c r="AR2747"/>
    </row>
    <row r="2748" spans="43:44" x14ac:dyDescent="0.25">
      <c r="AQ2748"/>
      <c r="AR2748"/>
    </row>
    <row r="2749" spans="43:44" x14ac:dyDescent="0.25">
      <c r="AQ2749"/>
      <c r="AR2749"/>
    </row>
    <row r="2750" spans="43:44" x14ac:dyDescent="0.25">
      <c r="AQ2750"/>
      <c r="AR2750"/>
    </row>
    <row r="2751" spans="43:44" x14ac:dyDescent="0.25">
      <c r="AQ2751"/>
      <c r="AR2751"/>
    </row>
    <row r="2752" spans="43:44" x14ac:dyDescent="0.25">
      <c r="AQ2752"/>
      <c r="AR2752"/>
    </row>
    <row r="2753" spans="43:44" x14ac:dyDescent="0.25">
      <c r="AQ2753"/>
      <c r="AR2753"/>
    </row>
    <row r="2754" spans="43:44" x14ac:dyDescent="0.25">
      <c r="AQ2754"/>
      <c r="AR2754"/>
    </row>
    <row r="2755" spans="43:44" x14ac:dyDescent="0.25">
      <c r="AQ2755"/>
      <c r="AR2755"/>
    </row>
    <row r="2756" spans="43:44" x14ac:dyDescent="0.25">
      <c r="AQ2756"/>
      <c r="AR2756"/>
    </row>
    <row r="2757" spans="43:44" x14ac:dyDescent="0.25">
      <c r="AQ2757"/>
      <c r="AR2757"/>
    </row>
    <row r="2758" spans="43:44" x14ac:dyDescent="0.25">
      <c r="AQ2758"/>
      <c r="AR2758"/>
    </row>
    <row r="2759" spans="43:44" x14ac:dyDescent="0.25">
      <c r="AQ2759"/>
      <c r="AR2759"/>
    </row>
    <row r="2760" spans="43:44" x14ac:dyDescent="0.25">
      <c r="AQ2760"/>
      <c r="AR2760"/>
    </row>
    <row r="2761" spans="43:44" x14ac:dyDescent="0.25">
      <c r="AQ2761"/>
      <c r="AR2761"/>
    </row>
    <row r="2762" spans="43:44" x14ac:dyDescent="0.25">
      <c r="AQ2762"/>
      <c r="AR2762"/>
    </row>
    <row r="2763" spans="43:44" x14ac:dyDescent="0.25">
      <c r="AQ2763"/>
      <c r="AR2763"/>
    </row>
    <row r="2764" spans="43:44" x14ac:dyDescent="0.25">
      <c r="AQ2764"/>
      <c r="AR2764"/>
    </row>
    <row r="2765" spans="43:44" x14ac:dyDescent="0.25">
      <c r="AQ2765"/>
      <c r="AR2765"/>
    </row>
    <row r="2766" spans="43:44" x14ac:dyDescent="0.25">
      <c r="AQ2766"/>
      <c r="AR2766"/>
    </row>
    <row r="2767" spans="43:44" x14ac:dyDescent="0.25">
      <c r="AQ2767"/>
      <c r="AR2767"/>
    </row>
    <row r="2768" spans="43:44" x14ac:dyDescent="0.25">
      <c r="AQ2768"/>
      <c r="AR2768"/>
    </row>
    <row r="2769" spans="43:44" x14ac:dyDescent="0.25">
      <c r="AQ2769"/>
      <c r="AR2769"/>
    </row>
    <row r="2770" spans="43:44" x14ac:dyDescent="0.25">
      <c r="AQ2770"/>
      <c r="AR2770"/>
    </row>
    <row r="2771" spans="43:44" x14ac:dyDescent="0.25">
      <c r="AQ2771"/>
      <c r="AR2771"/>
    </row>
    <row r="2772" spans="43:44" x14ac:dyDescent="0.25">
      <c r="AQ2772"/>
      <c r="AR2772"/>
    </row>
    <row r="2773" spans="43:44" x14ac:dyDescent="0.25">
      <c r="AQ2773"/>
      <c r="AR2773"/>
    </row>
    <row r="2774" spans="43:44" x14ac:dyDescent="0.25">
      <c r="AQ2774"/>
      <c r="AR2774"/>
    </row>
    <row r="2775" spans="43:44" x14ac:dyDescent="0.25">
      <c r="AQ2775"/>
      <c r="AR2775"/>
    </row>
    <row r="2776" spans="43:44" x14ac:dyDescent="0.25">
      <c r="AQ2776"/>
      <c r="AR2776"/>
    </row>
    <row r="2777" spans="43:44" x14ac:dyDescent="0.25">
      <c r="AQ2777"/>
      <c r="AR2777"/>
    </row>
    <row r="2778" spans="43:44" x14ac:dyDescent="0.25">
      <c r="AQ2778"/>
      <c r="AR2778"/>
    </row>
    <row r="2779" spans="43:44" x14ac:dyDescent="0.25">
      <c r="AQ2779"/>
      <c r="AR2779"/>
    </row>
    <row r="2780" spans="43:44" x14ac:dyDescent="0.25">
      <c r="AQ2780"/>
      <c r="AR2780"/>
    </row>
    <row r="2781" spans="43:44" x14ac:dyDescent="0.25">
      <c r="AQ2781"/>
      <c r="AR2781"/>
    </row>
    <row r="2782" spans="43:44" x14ac:dyDescent="0.25">
      <c r="AQ2782"/>
      <c r="AR2782"/>
    </row>
    <row r="2783" spans="43:44" x14ac:dyDescent="0.25">
      <c r="AQ2783"/>
      <c r="AR2783"/>
    </row>
    <row r="2784" spans="43:44" x14ac:dyDescent="0.25">
      <c r="AQ2784"/>
      <c r="AR2784"/>
    </row>
    <row r="2785" spans="43:44" x14ac:dyDescent="0.25">
      <c r="AQ2785"/>
      <c r="AR2785"/>
    </row>
    <row r="2786" spans="43:44" x14ac:dyDescent="0.25">
      <c r="AQ2786"/>
      <c r="AR2786"/>
    </row>
    <row r="2787" spans="43:44" x14ac:dyDescent="0.25">
      <c r="AQ2787"/>
      <c r="AR2787"/>
    </row>
    <row r="2788" spans="43:44" x14ac:dyDescent="0.25">
      <c r="AQ2788"/>
      <c r="AR2788"/>
    </row>
    <row r="2789" spans="43:44" x14ac:dyDescent="0.25">
      <c r="AQ2789"/>
      <c r="AR2789"/>
    </row>
    <row r="2790" spans="43:44" x14ac:dyDescent="0.25">
      <c r="AQ2790"/>
      <c r="AR2790"/>
    </row>
    <row r="2791" spans="43:44" x14ac:dyDescent="0.25">
      <c r="AQ2791"/>
      <c r="AR2791"/>
    </row>
    <row r="2792" spans="43:44" x14ac:dyDescent="0.25">
      <c r="AQ2792"/>
      <c r="AR2792"/>
    </row>
    <row r="2793" spans="43:44" x14ac:dyDescent="0.25">
      <c r="AQ2793"/>
      <c r="AR2793"/>
    </row>
    <row r="2794" spans="43:44" x14ac:dyDescent="0.25">
      <c r="AQ2794"/>
      <c r="AR2794"/>
    </row>
    <row r="2795" spans="43:44" x14ac:dyDescent="0.25">
      <c r="AQ2795"/>
      <c r="AR2795"/>
    </row>
    <row r="2796" spans="43:44" x14ac:dyDescent="0.25">
      <c r="AQ2796"/>
      <c r="AR2796"/>
    </row>
    <row r="2797" spans="43:44" x14ac:dyDescent="0.25">
      <c r="AQ2797"/>
      <c r="AR2797"/>
    </row>
    <row r="2798" spans="43:44" x14ac:dyDescent="0.25">
      <c r="AQ2798"/>
      <c r="AR2798"/>
    </row>
    <row r="2799" spans="43:44" x14ac:dyDescent="0.25">
      <c r="AQ2799"/>
      <c r="AR2799"/>
    </row>
    <row r="2800" spans="43:44" x14ac:dyDescent="0.25">
      <c r="AQ2800"/>
      <c r="AR2800"/>
    </row>
    <row r="2801" spans="43:44" x14ac:dyDescent="0.25">
      <c r="AQ2801"/>
      <c r="AR2801"/>
    </row>
    <row r="2802" spans="43:44" x14ac:dyDescent="0.25">
      <c r="AQ2802"/>
      <c r="AR2802"/>
    </row>
    <row r="2803" spans="43:44" x14ac:dyDescent="0.25">
      <c r="AQ2803"/>
      <c r="AR2803"/>
    </row>
    <row r="2804" spans="43:44" x14ac:dyDescent="0.25">
      <c r="AQ2804"/>
      <c r="AR2804"/>
    </row>
    <row r="2805" spans="43:44" x14ac:dyDescent="0.25">
      <c r="AQ2805"/>
      <c r="AR2805"/>
    </row>
    <row r="2806" spans="43:44" x14ac:dyDescent="0.25">
      <c r="AQ2806"/>
      <c r="AR2806"/>
    </row>
    <row r="2807" spans="43:44" x14ac:dyDescent="0.25">
      <c r="AQ2807"/>
      <c r="AR2807"/>
    </row>
    <row r="2808" spans="43:44" x14ac:dyDescent="0.25">
      <c r="AQ2808"/>
      <c r="AR2808"/>
    </row>
    <row r="2809" spans="43:44" x14ac:dyDescent="0.25">
      <c r="AQ2809"/>
      <c r="AR2809"/>
    </row>
    <row r="2810" spans="43:44" x14ac:dyDescent="0.25">
      <c r="AQ2810"/>
      <c r="AR2810"/>
    </row>
    <row r="2811" spans="43:44" x14ac:dyDescent="0.25">
      <c r="AQ2811"/>
      <c r="AR2811"/>
    </row>
    <row r="2812" spans="43:44" x14ac:dyDescent="0.25">
      <c r="AQ2812"/>
      <c r="AR2812"/>
    </row>
    <row r="2813" spans="43:44" x14ac:dyDescent="0.25">
      <c r="AQ2813"/>
      <c r="AR2813"/>
    </row>
    <row r="2814" spans="43:44" x14ac:dyDescent="0.25">
      <c r="AQ2814"/>
      <c r="AR2814"/>
    </row>
    <row r="2815" spans="43:44" x14ac:dyDescent="0.25">
      <c r="AQ2815"/>
      <c r="AR2815"/>
    </row>
    <row r="2816" spans="43:44" x14ac:dyDescent="0.25">
      <c r="AQ2816"/>
      <c r="AR2816"/>
    </row>
    <row r="2817" spans="43:44" x14ac:dyDescent="0.25">
      <c r="AQ2817"/>
      <c r="AR2817"/>
    </row>
    <row r="2818" spans="43:44" x14ac:dyDescent="0.25">
      <c r="AQ2818"/>
      <c r="AR2818"/>
    </row>
    <row r="2819" spans="43:44" x14ac:dyDescent="0.25">
      <c r="AQ2819"/>
      <c r="AR2819"/>
    </row>
    <row r="2820" spans="43:44" x14ac:dyDescent="0.25">
      <c r="AQ2820"/>
      <c r="AR2820"/>
    </row>
    <row r="2821" spans="43:44" x14ac:dyDescent="0.25">
      <c r="AQ2821"/>
      <c r="AR2821"/>
    </row>
    <row r="2822" spans="43:44" x14ac:dyDescent="0.25">
      <c r="AQ2822"/>
      <c r="AR2822"/>
    </row>
    <row r="2823" spans="43:44" x14ac:dyDescent="0.25">
      <c r="AQ2823"/>
      <c r="AR2823"/>
    </row>
    <row r="2824" spans="43:44" x14ac:dyDescent="0.25">
      <c r="AQ2824"/>
      <c r="AR2824"/>
    </row>
    <row r="2825" spans="43:44" x14ac:dyDescent="0.25">
      <c r="AQ2825"/>
      <c r="AR2825"/>
    </row>
    <row r="2826" spans="43:44" x14ac:dyDescent="0.25">
      <c r="AQ2826"/>
      <c r="AR2826"/>
    </row>
    <row r="2827" spans="43:44" x14ac:dyDescent="0.25">
      <c r="AQ2827"/>
      <c r="AR2827"/>
    </row>
    <row r="2828" spans="43:44" x14ac:dyDescent="0.25">
      <c r="AQ2828"/>
      <c r="AR2828"/>
    </row>
    <row r="2829" spans="43:44" x14ac:dyDescent="0.25">
      <c r="AQ2829"/>
      <c r="AR2829"/>
    </row>
    <row r="2830" spans="43:44" x14ac:dyDescent="0.25">
      <c r="AQ2830"/>
      <c r="AR2830"/>
    </row>
    <row r="2831" spans="43:44" x14ac:dyDescent="0.25">
      <c r="AQ2831"/>
      <c r="AR2831"/>
    </row>
    <row r="2832" spans="43:44" x14ac:dyDescent="0.25">
      <c r="AQ2832"/>
      <c r="AR2832"/>
    </row>
    <row r="2833" spans="43:44" x14ac:dyDescent="0.25">
      <c r="AQ2833"/>
      <c r="AR2833"/>
    </row>
    <row r="2834" spans="43:44" x14ac:dyDescent="0.25">
      <c r="AQ2834"/>
      <c r="AR2834"/>
    </row>
    <row r="2835" spans="43:44" x14ac:dyDescent="0.25">
      <c r="AQ2835"/>
      <c r="AR2835"/>
    </row>
    <row r="2836" spans="43:44" x14ac:dyDescent="0.25">
      <c r="AQ2836"/>
      <c r="AR2836"/>
    </row>
    <row r="2837" spans="43:44" x14ac:dyDescent="0.25">
      <c r="AQ2837"/>
      <c r="AR2837"/>
    </row>
    <row r="2838" spans="43:44" x14ac:dyDescent="0.25">
      <c r="AQ2838"/>
      <c r="AR2838"/>
    </row>
    <row r="2839" spans="43:44" x14ac:dyDescent="0.25">
      <c r="AQ2839"/>
      <c r="AR2839"/>
    </row>
    <row r="2840" spans="43:44" x14ac:dyDescent="0.25">
      <c r="AQ2840"/>
      <c r="AR2840"/>
    </row>
    <row r="2841" spans="43:44" x14ac:dyDescent="0.25">
      <c r="AQ2841"/>
      <c r="AR2841"/>
    </row>
    <row r="2842" spans="43:44" x14ac:dyDescent="0.25">
      <c r="AQ2842"/>
      <c r="AR2842"/>
    </row>
    <row r="2843" spans="43:44" x14ac:dyDescent="0.25">
      <c r="AQ2843"/>
      <c r="AR2843"/>
    </row>
    <row r="2844" spans="43:44" x14ac:dyDescent="0.25">
      <c r="AQ2844"/>
      <c r="AR2844"/>
    </row>
    <row r="2845" spans="43:44" x14ac:dyDescent="0.25">
      <c r="AQ2845"/>
      <c r="AR2845"/>
    </row>
    <row r="2846" spans="43:44" x14ac:dyDescent="0.25">
      <c r="AQ2846"/>
      <c r="AR2846"/>
    </row>
    <row r="2847" spans="43:44" x14ac:dyDescent="0.25">
      <c r="AQ2847"/>
      <c r="AR2847"/>
    </row>
    <row r="2848" spans="43:44" x14ac:dyDescent="0.25">
      <c r="AQ2848"/>
      <c r="AR2848"/>
    </row>
    <row r="2849" spans="43:44" x14ac:dyDescent="0.25">
      <c r="AQ2849"/>
      <c r="AR2849"/>
    </row>
    <row r="2850" spans="43:44" x14ac:dyDescent="0.25">
      <c r="AQ2850"/>
      <c r="AR2850"/>
    </row>
    <row r="2851" spans="43:44" x14ac:dyDescent="0.25">
      <c r="AQ2851"/>
      <c r="AR2851"/>
    </row>
    <row r="2852" spans="43:44" x14ac:dyDescent="0.25">
      <c r="AQ2852"/>
      <c r="AR2852"/>
    </row>
    <row r="2853" spans="43:44" x14ac:dyDescent="0.25">
      <c r="AQ2853"/>
      <c r="AR2853"/>
    </row>
    <row r="2854" spans="43:44" x14ac:dyDescent="0.25">
      <c r="AQ2854"/>
      <c r="AR2854"/>
    </row>
    <row r="2855" spans="43:44" x14ac:dyDescent="0.25">
      <c r="AQ2855"/>
      <c r="AR2855"/>
    </row>
    <row r="2856" spans="43:44" x14ac:dyDescent="0.25">
      <c r="AQ2856"/>
      <c r="AR2856"/>
    </row>
    <row r="2857" spans="43:44" x14ac:dyDescent="0.25">
      <c r="AQ2857"/>
      <c r="AR2857"/>
    </row>
    <row r="2858" spans="43:44" x14ac:dyDescent="0.25">
      <c r="AQ2858"/>
      <c r="AR2858"/>
    </row>
    <row r="2859" spans="43:44" x14ac:dyDescent="0.25">
      <c r="AQ2859"/>
      <c r="AR2859"/>
    </row>
    <row r="2860" spans="43:44" x14ac:dyDescent="0.25">
      <c r="AQ2860"/>
      <c r="AR2860"/>
    </row>
    <row r="2861" spans="43:44" x14ac:dyDescent="0.25">
      <c r="AQ2861"/>
      <c r="AR2861"/>
    </row>
    <row r="2862" spans="43:44" x14ac:dyDescent="0.25">
      <c r="AQ2862"/>
      <c r="AR2862"/>
    </row>
    <row r="2863" spans="43:44" x14ac:dyDescent="0.25">
      <c r="AQ2863"/>
      <c r="AR2863"/>
    </row>
    <row r="2864" spans="43:44" x14ac:dyDescent="0.25">
      <c r="AQ2864"/>
      <c r="AR2864"/>
    </row>
    <row r="2865" spans="43:44" x14ac:dyDescent="0.25">
      <c r="AQ2865"/>
      <c r="AR2865"/>
    </row>
    <row r="2866" spans="43:44" x14ac:dyDescent="0.25">
      <c r="AQ2866"/>
      <c r="AR2866"/>
    </row>
    <row r="2867" spans="43:44" x14ac:dyDescent="0.25">
      <c r="AQ2867"/>
      <c r="AR2867"/>
    </row>
    <row r="2868" spans="43:44" x14ac:dyDescent="0.25">
      <c r="AQ2868"/>
      <c r="AR2868"/>
    </row>
    <row r="2869" spans="43:44" x14ac:dyDescent="0.25">
      <c r="AQ2869"/>
      <c r="AR2869"/>
    </row>
    <row r="2870" spans="43:44" x14ac:dyDescent="0.25">
      <c r="AQ2870"/>
      <c r="AR2870"/>
    </row>
    <row r="2871" spans="43:44" x14ac:dyDescent="0.25">
      <c r="AQ2871"/>
      <c r="AR2871"/>
    </row>
    <row r="2872" spans="43:44" x14ac:dyDescent="0.25">
      <c r="AQ2872"/>
      <c r="AR2872"/>
    </row>
    <row r="2873" spans="43:44" x14ac:dyDescent="0.25">
      <c r="AQ2873"/>
      <c r="AR2873"/>
    </row>
    <row r="2874" spans="43:44" x14ac:dyDescent="0.25">
      <c r="AQ2874"/>
      <c r="AR2874"/>
    </row>
    <row r="2875" spans="43:44" x14ac:dyDescent="0.25">
      <c r="AQ2875"/>
      <c r="AR2875"/>
    </row>
    <row r="2876" spans="43:44" x14ac:dyDescent="0.25">
      <c r="AQ2876"/>
      <c r="AR2876"/>
    </row>
    <row r="2877" spans="43:44" x14ac:dyDescent="0.25">
      <c r="AQ2877"/>
      <c r="AR2877"/>
    </row>
    <row r="2878" spans="43:44" x14ac:dyDescent="0.25">
      <c r="AQ2878"/>
      <c r="AR2878"/>
    </row>
    <row r="2879" spans="43:44" x14ac:dyDescent="0.25">
      <c r="AQ2879"/>
      <c r="AR2879"/>
    </row>
    <row r="2880" spans="43:44" x14ac:dyDescent="0.25">
      <c r="AQ2880"/>
      <c r="AR2880"/>
    </row>
    <row r="2881" spans="43:44" x14ac:dyDescent="0.25">
      <c r="AQ2881"/>
      <c r="AR2881"/>
    </row>
    <row r="2882" spans="43:44" x14ac:dyDescent="0.25">
      <c r="AQ2882"/>
      <c r="AR2882"/>
    </row>
    <row r="2883" spans="43:44" x14ac:dyDescent="0.25">
      <c r="AQ2883"/>
      <c r="AR2883"/>
    </row>
    <row r="2884" spans="43:44" x14ac:dyDescent="0.25">
      <c r="AQ2884"/>
      <c r="AR2884"/>
    </row>
    <row r="2885" spans="43:44" x14ac:dyDescent="0.25">
      <c r="AQ2885"/>
      <c r="AR2885"/>
    </row>
    <row r="2886" spans="43:44" x14ac:dyDescent="0.25">
      <c r="AQ2886"/>
      <c r="AR2886"/>
    </row>
    <row r="2887" spans="43:44" x14ac:dyDescent="0.25">
      <c r="AQ2887"/>
      <c r="AR2887"/>
    </row>
    <row r="2888" spans="43:44" x14ac:dyDescent="0.25">
      <c r="AQ2888"/>
      <c r="AR2888"/>
    </row>
    <row r="2889" spans="43:44" x14ac:dyDescent="0.25">
      <c r="AQ2889"/>
      <c r="AR2889"/>
    </row>
    <row r="2890" spans="43:44" x14ac:dyDescent="0.25">
      <c r="AQ2890"/>
      <c r="AR2890"/>
    </row>
    <row r="2891" spans="43:44" x14ac:dyDescent="0.25">
      <c r="AQ2891"/>
      <c r="AR2891"/>
    </row>
    <row r="2892" spans="43:44" x14ac:dyDescent="0.25">
      <c r="AQ2892"/>
      <c r="AR2892"/>
    </row>
    <row r="2893" spans="43:44" x14ac:dyDescent="0.25">
      <c r="AQ2893"/>
      <c r="AR2893"/>
    </row>
    <row r="2894" spans="43:44" x14ac:dyDescent="0.25">
      <c r="AQ2894"/>
      <c r="AR2894"/>
    </row>
    <row r="2895" spans="43:44" x14ac:dyDescent="0.25">
      <c r="AQ2895"/>
      <c r="AR2895"/>
    </row>
    <row r="2896" spans="43:44" x14ac:dyDescent="0.25">
      <c r="AQ2896"/>
      <c r="AR2896"/>
    </row>
    <row r="2897" spans="43:44" x14ac:dyDescent="0.25">
      <c r="AQ2897"/>
      <c r="AR2897"/>
    </row>
    <row r="2898" spans="43:44" x14ac:dyDescent="0.25">
      <c r="AQ2898"/>
      <c r="AR2898"/>
    </row>
    <row r="2899" spans="43:44" x14ac:dyDescent="0.25">
      <c r="AQ2899"/>
      <c r="AR2899"/>
    </row>
    <row r="2900" spans="43:44" x14ac:dyDescent="0.25">
      <c r="AQ2900"/>
      <c r="AR2900"/>
    </row>
    <row r="2901" spans="43:44" x14ac:dyDescent="0.25">
      <c r="AQ2901"/>
      <c r="AR2901"/>
    </row>
    <row r="2902" spans="43:44" x14ac:dyDescent="0.25">
      <c r="AQ2902"/>
      <c r="AR2902"/>
    </row>
    <row r="2903" spans="43:44" x14ac:dyDescent="0.25">
      <c r="AQ2903"/>
      <c r="AR2903"/>
    </row>
    <row r="2904" spans="43:44" x14ac:dyDescent="0.25">
      <c r="AQ2904"/>
      <c r="AR2904"/>
    </row>
    <row r="2905" spans="43:44" x14ac:dyDescent="0.25">
      <c r="AQ2905"/>
      <c r="AR2905"/>
    </row>
    <row r="2906" spans="43:44" x14ac:dyDescent="0.25">
      <c r="AQ2906"/>
      <c r="AR2906"/>
    </row>
    <row r="2907" spans="43:44" x14ac:dyDescent="0.25">
      <c r="AQ2907"/>
      <c r="AR2907"/>
    </row>
    <row r="2908" spans="43:44" x14ac:dyDescent="0.25">
      <c r="AQ2908"/>
      <c r="AR2908"/>
    </row>
    <row r="2909" spans="43:44" x14ac:dyDescent="0.25">
      <c r="AQ2909"/>
      <c r="AR2909"/>
    </row>
    <row r="2910" spans="43:44" x14ac:dyDescent="0.25">
      <c r="AQ2910"/>
      <c r="AR2910"/>
    </row>
    <row r="2911" spans="43:44" x14ac:dyDescent="0.25">
      <c r="AQ2911"/>
      <c r="AR2911"/>
    </row>
    <row r="2912" spans="43:44" x14ac:dyDescent="0.25">
      <c r="AQ2912"/>
      <c r="AR2912"/>
    </row>
    <row r="2913" spans="43:44" x14ac:dyDescent="0.25">
      <c r="AQ2913"/>
      <c r="AR2913"/>
    </row>
    <row r="2914" spans="43:44" x14ac:dyDescent="0.25">
      <c r="AQ2914"/>
      <c r="AR2914"/>
    </row>
    <row r="2915" spans="43:44" x14ac:dyDescent="0.25">
      <c r="AQ2915"/>
      <c r="AR2915"/>
    </row>
    <row r="2916" spans="43:44" x14ac:dyDescent="0.25">
      <c r="AQ2916"/>
      <c r="AR2916"/>
    </row>
    <row r="2917" spans="43:44" x14ac:dyDescent="0.25">
      <c r="AQ2917"/>
      <c r="AR2917"/>
    </row>
    <row r="2918" spans="43:44" x14ac:dyDescent="0.25">
      <c r="AQ2918"/>
      <c r="AR2918"/>
    </row>
    <row r="2919" spans="43:44" x14ac:dyDescent="0.25">
      <c r="AQ2919"/>
      <c r="AR2919"/>
    </row>
    <row r="2920" spans="43:44" x14ac:dyDescent="0.25">
      <c r="AQ2920"/>
      <c r="AR2920"/>
    </row>
    <row r="2921" spans="43:44" x14ac:dyDescent="0.25">
      <c r="AQ2921"/>
      <c r="AR2921"/>
    </row>
    <row r="2922" spans="43:44" x14ac:dyDescent="0.25">
      <c r="AQ2922"/>
      <c r="AR2922"/>
    </row>
    <row r="2923" spans="43:44" x14ac:dyDescent="0.25">
      <c r="AQ2923"/>
      <c r="AR2923"/>
    </row>
    <row r="2924" spans="43:44" x14ac:dyDescent="0.25">
      <c r="AQ2924"/>
      <c r="AR2924"/>
    </row>
    <row r="2925" spans="43:44" x14ac:dyDescent="0.25">
      <c r="AQ2925"/>
      <c r="AR2925"/>
    </row>
    <row r="2926" spans="43:44" x14ac:dyDescent="0.25">
      <c r="AQ2926"/>
      <c r="AR2926"/>
    </row>
    <row r="2927" spans="43:44" x14ac:dyDescent="0.25">
      <c r="AQ2927"/>
      <c r="AR2927"/>
    </row>
    <row r="2928" spans="43:44" x14ac:dyDescent="0.25">
      <c r="AQ2928"/>
      <c r="AR2928"/>
    </row>
    <row r="2929" spans="43:44" x14ac:dyDescent="0.25">
      <c r="AQ2929"/>
      <c r="AR2929"/>
    </row>
    <row r="2930" spans="43:44" x14ac:dyDescent="0.25">
      <c r="AQ2930"/>
      <c r="AR2930"/>
    </row>
    <row r="2931" spans="43:44" x14ac:dyDescent="0.25">
      <c r="AQ2931"/>
      <c r="AR2931"/>
    </row>
    <row r="2932" spans="43:44" x14ac:dyDescent="0.25">
      <c r="AQ2932"/>
      <c r="AR2932"/>
    </row>
    <row r="2933" spans="43:44" x14ac:dyDescent="0.25">
      <c r="AQ2933"/>
      <c r="AR2933"/>
    </row>
    <row r="2934" spans="43:44" x14ac:dyDescent="0.25">
      <c r="AQ2934"/>
      <c r="AR2934"/>
    </row>
    <row r="2935" spans="43:44" x14ac:dyDescent="0.25">
      <c r="AQ2935"/>
      <c r="AR2935"/>
    </row>
    <row r="2936" spans="43:44" x14ac:dyDescent="0.25">
      <c r="AQ2936"/>
      <c r="AR2936"/>
    </row>
    <row r="2937" spans="43:44" x14ac:dyDescent="0.25">
      <c r="AQ2937"/>
      <c r="AR2937"/>
    </row>
    <row r="2938" spans="43:44" x14ac:dyDescent="0.25">
      <c r="AQ2938"/>
      <c r="AR2938"/>
    </row>
    <row r="2939" spans="43:44" x14ac:dyDescent="0.25">
      <c r="AQ2939"/>
      <c r="AR2939"/>
    </row>
    <row r="2940" spans="43:44" x14ac:dyDescent="0.25">
      <c r="AQ2940"/>
      <c r="AR2940"/>
    </row>
    <row r="2941" spans="43:44" x14ac:dyDescent="0.25">
      <c r="AQ2941"/>
      <c r="AR2941"/>
    </row>
    <row r="2942" spans="43:44" x14ac:dyDescent="0.25">
      <c r="AQ2942"/>
      <c r="AR2942"/>
    </row>
    <row r="2943" spans="43:44" x14ac:dyDescent="0.25">
      <c r="AQ2943"/>
      <c r="AR2943"/>
    </row>
    <row r="2944" spans="43:44" x14ac:dyDescent="0.25">
      <c r="AQ2944"/>
      <c r="AR2944"/>
    </row>
    <row r="2945" spans="43:44" x14ac:dyDescent="0.25">
      <c r="AQ2945"/>
      <c r="AR2945"/>
    </row>
    <row r="2946" spans="43:44" x14ac:dyDescent="0.25">
      <c r="AQ2946"/>
      <c r="AR2946"/>
    </row>
    <row r="2947" spans="43:44" x14ac:dyDescent="0.25">
      <c r="AQ2947"/>
      <c r="AR2947"/>
    </row>
    <row r="2948" spans="43:44" x14ac:dyDescent="0.25">
      <c r="AQ2948"/>
      <c r="AR2948"/>
    </row>
    <row r="2949" spans="43:44" x14ac:dyDescent="0.25">
      <c r="AQ2949"/>
      <c r="AR2949"/>
    </row>
    <row r="2950" spans="43:44" x14ac:dyDescent="0.25">
      <c r="AQ2950"/>
      <c r="AR2950"/>
    </row>
    <row r="2951" spans="43:44" x14ac:dyDescent="0.25">
      <c r="AQ2951"/>
      <c r="AR2951"/>
    </row>
    <row r="2952" spans="43:44" x14ac:dyDescent="0.25">
      <c r="AQ2952"/>
      <c r="AR2952"/>
    </row>
    <row r="2953" spans="43:44" x14ac:dyDescent="0.25">
      <c r="AQ2953"/>
      <c r="AR2953"/>
    </row>
    <row r="2954" spans="43:44" x14ac:dyDescent="0.25">
      <c r="AQ2954"/>
      <c r="AR2954"/>
    </row>
    <row r="2955" spans="43:44" x14ac:dyDescent="0.25">
      <c r="AQ2955"/>
      <c r="AR2955"/>
    </row>
    <row r="2956" spans="43:44" x14ac:dyDescent="0.25">
      <c r="AQ2956"/>
      <c r="AR2956"/>
    </row>
    <row r="2957" spans="43:44" x14ac:dyDescent="0.25">
      <c r="AQ2957"/>
      <c r="AR2957"/>
    </row>
    <row r="2958" spans="43:44" x14ac:dyDescent="0.25">
      <c r="AQ2958"/>
      <c r="AR2958"/>
    </row>
    <row r="2959" spans="43:44" x14ac:dyDescent="0.25">
      <c r="AQ2959"/>
      <c r="AR2959"/>
    </row>
    <row r="2960" spans="43:44" x14ac:dyDescent="0.25">
      <c r="AQ2960"/>
      <c r="AR2960"/>
    </row>
    <row r="2961" spans="43:44" x14ac:dyDescent="0.25">
      <c r="AQ2961"/>
      <c r="AR2961"/>
    </row>
    <row r="2962" spans="43:44" x14ac:dyDescent="0.25">
      <c r="AQ2962"/>
      <c r="AR2962"/>
    </row>
    <row r="2963" spans="43:44" x14ac:dyDescent="0.25">
      <c r="AQ2963"/>
      <c r="AR2963"/>
    </row>
    <row r="2964" spans="43:44" x14ac:dyDescent="0.25">
      <c r="AQ2964"/>
      <c r="AR2964"/>
    </row>
    <row r="2965" spans="43:44" x14ac:dyDescent="0.25">
      <c r="AQ2965"/>
      <c r="AR2965"/>
    </row>
    <row r="2966" spans="43:44" x14ac:dyDescent="0.25">
      <c r="AQ2966"/>
      <c r="AR2966"/>
    </row>
    <row r="2967" spans="43:44" x14ac:dyDescent="0.25">
      <c r="AQ2967"/>
      <c r="AR2967"/>
    </row>
    <row r="2968" spans="43:44" x14ac:dyDescent="0.25">
      <c r="AQ2968"/>
      <c r="AR2968"/>
    </row>
    <row r="2969" spans="43:44" x14ac:dyDescent="0.25">
      <c r="AQ2969"/>
      <c r="AR2969"/>
    </row>
    <row r="2970" spans="43:44" x14ac:dyDescent="0.25">
      <c r="AQ2970"/>
      <c r="AR2970"/>
    </row>
    <row r="2971" spans="43:44" x14ac:dyDescent="0.25">
      <c r="AQ2971"/>
      <c r="AR2971"/>
    </row>
    <row r="2972" spans="43:44" x14ac:dyDescent="0.25">
      <c r="AQ2972"/>
      <c r="AR2972"/>
    </row>
    <row r="2973" spans="43:44" x14ac:dyDescent="0.25">
      <c r="AQ2973"/>
      <c r="AR2973"/>
    </row>
    <row r="2974" spans="43:44" x14ac:dyDescent="0.25">
      <c r="AQ2974"/>
      <c r="AR2974"/>
    </row>
    <row r="2975" spans="43:44" x14ac:dyDescent="0.25">
      <c r="AQ2975"/>
      <c r="AR2975"/>
    </row>
    <row r="2976" spans="43:44" x14ac:dyDescent="0.25">
      <c r="AQ2976"/>
      <c r="AR2976"/>
    </row>
    <row r="2977" spans="43:44" x14ac:dyDescent="0.25">
      <c r="AQ2977"/>
      <c r="AR2977"/>
    </row>
    <row r="2978" spans="43:44" x14ac:dyDescent="0.25">
      <c r="AQ2978"/>
      <c r="AR2978"/>
    </row>
    <row r="2979" spans="43:44" x14ac:dyDescent="0.25">
      <c r="AQ2979"/>
      <c r="AR2979"/>
    </row>
    <row r="2980" spans="43:44" x14ac:dyDescent="0.25">
      <c r="AQ2980"/>
      <c r="AR2980"/>
    </row>
    <row r="2981" spans="43:44" x14ac:dyDescent="0.25">
      <c r="AQ2981"/>
      <c r="AR2981"/>
    </row>
    <row r="2982" spans="43:44" x14ac:dyDescent="0.25">
      <c r="AQ2982"/>
      <c r="AR2982"/>
    </row>
    <row r="2983" spans="43:44" x14ac:dyDescent="0.25">
      <c r="AQ2983"/>
      <c r="AR2983"/>
    </row>
    <row r="2984" spans="43:44" x14ac:dyDescent="0.25">
      <c r="AQ2984"/>
      <c r="AR2984"/>
    </row>
    <row r="2985" spans="43:44" x14ac:dyDescent="0.25">
      <c r="AQ2985"/>
      <c r="AR2985"/>
    </row>
    <row r="2986" spans="43:44" x14ac:dyDescent="0.25">
      <c r="AQ2986"/>
      <c r="AR2986"/>
    </row>
    <row r="2987" spans="43:44" x14ac:dyDescent="0.25">
      <c r="AQ2987"/>
      <c r="AR2987"/>
    </row>
    <row r="2988" spans="43:44" x14ac:dyDescent="0.25">
      <c r="AQ2988"/>
      <c r="AR2988"/>
    </row>
    <row r="2989" spans="43:44" x14ac:dyDescent="0.25">
      <c r="AQ2989"/>
      <c r="AR2989"/>
    </row>
    <row r="2990" spans="43:44" x14ac:dyDescent="0.25">
      <c r="AQ2990"/>
      <c r="AR2990"/>
    </row>
    <row r="2991" spans="43:44" x14ac:dyDescent="0.25">
      <c r="AQ2991"/>
      <c r="AR2991"/>
    </row>
    <row r="2992" spans="43:44" x14ac:dyDescent="0.25">
      <c r="AQ2992"/>
      <c r="AR2992"/>
    </row>
    <row r="2993" spans="43:44" x14ac:dyDescent="0.25">
      <c r="AQ2993"/>
      <c r="AR2993"/>
    </row>
    <row r="2994" spans="43:44" x14ac:dyDescent="0.25">
      <c r="AQ2994"/>
      <c r="AR2994"/>
    </row>
    <row r="2995" spans="43:44" x14ac:dyDescent="0.25">
      <c r="AQ2995"/>
      <c r="AR2995"/>
    </row>
    <row r="2996" spans="43:44" x14ac:dyDescent="0.25">
      <c r="AQ2996"/>
      <c r="AR2996"/>
    </row>
    <row r="2997" spans="43:44" x14ac:dyDescent="0.25">
      <c r="AQ2997"/>
      <c r="AR2997"/>
    </row>
    <row r="2998" spans="43:44" x14ac:dyDescent="0.25">
      <c r="AQ2998"/>
      <c r="AR2998"/>
    </row>
    <row r="2999" spans="43:44" x14ac:dyDescent="0.25">
      <c r="AQ2999"/>
      <c r="AR2999"/>
    </row>
    <row r="3000" spans="43:44" x14ac:dyDescent="0.25">
      <c r="AQ3000"/>
      <c r="AR3000"/>
    </row>
    <row r="3001" spans="43:44" x14ac:dyDescent="0.25">
      <c r="AQ3001"/>
      <c r="AR3001"/>
    </row>
    <row r="3002" spans="43:44" x14ac:dyDescent="0.25">
      <c r="AQ3002"/>
      <c r="AR3002"/>
    </row>
    <row r="3003" spans="43:44" x14ac:dyDescent="0.25">
      <c r="AQ3003"/>
      <c r="AR3003"/>
    </row>
    <row r="3004" spans="43:44" x14ac:dyDescent="0.25">
      <c r="AQ3004"/>
      <c r="AR3004"/>
    </row>
    <row r="3005" spans="43:44" x14ac:dyDescent="0.25">
      <c r="AQ3005"/>
      <c r="AR3005"/>
    </row>
    <row r="3006" spans="43:44" x14ac:dyDescent="0.25">
      <c r="AQ3006"/>
      <c r="AR3006"/>
    </row>
    <row r="3007" spans="43:44" x14ac:dyDescent="0.25">
      <c r="AQ3007"/>
      <c r="AR3007"/>
    </row>
    <row r="3008" spans="43:44" x14ac:dyDescent="0.25">
      <c r="AQ3008"/>
      <c r="AR3008"/>
    </row>
    <row r="3009" spans="43:44" x14ac:dyDescent="0.25">
      <c r="AQ3009"/>
      <c r="AR3009"/>
    </row>
    <row r="3010" spans="43:44" x14ac:dyDescent="0.25">
      <c r="AQ3010"/>
      <c r="AR3010"/>
    </row>
    <row r="3011" spans="43:44" x14ac:dyDescent="0.25">
      <c r="AQ3011"/>
      <c r="AR3011"/>
    </row>
    <row r="3012" spans="43:44" x14ac:dyDescent="0.25">
      <c r="AQ3012"/>
      <c r="AR3012"/>
    </row>
    <row r="3013" spans="43:44" x14ac:dyDescent="0.25">
      <c r="AQ3013"/>
      <c r="AR3013"/>
    </row>
    <row r="3014" spans="43:44" x14ac:dyDescent="0.25">
      <c r="AQ3014"/>
      <c r="AR3014"/>
    </row>
    <row r="3015" spans="43:44" x14ac:dyDescent="0.25">
      <c r="AQ3015"/>
      <c r="AR3015"/>
    </row>
    <row r="3016" spans="43:44" x14ac:dyDescent="0.25">
      <c r="AQ3016"/>
      <c r="AR3016"/>
    </row>
    <row r="3017" spans="43:44" x14ac:dyDescent="0.25">
      <c r="AQ3017"/>
      <c r="AR3017"/>
    </row>
    <row r="3018" spans="43:44" x14ac:dyDescent="0.25">
      <c r="AQ3018"/>
      <c r="AR3018"/>
    </row>
    <row r="3019" spans="43:44" x14ac:dyDescent="0.25">
      <c r="AQ3019"/>
      <c r="AR3019"/>
    </row>
    <row r="3020" spans="43:44" x14ac:dyDescent="0.25">
      <c r="AQ3020"/>
      <c r="AR3020"/>
    </row>
    <row r="3021" spans="43:44" x14ac:dyDescent="0.25">
      <c r="AQ3021"/>
      <c r="AR3021"/>
    </row>
    <row r="3022" spans="43:44" x14ac:dyDescent="0.25">
      <c r="AQ3022"/>
      <c r="AR3022"/>
    </row>
    <row r="3023" spans="43:44" x14ac:dyDescent="0.25">
      <c r="AQ3023"/>
      <c r="AR3023"/>
    </row>
    <row r="3024" spans="43:44" x14ac:dyDescent="0.25">
      <c r="AQ3024"/>
      <c r="AR3024"/>
    </row>
    <row r="3025" spans="43:44" x14ac:dyDescent="0.25">
      <c r="AQ3025"/>
      <c r="AR3025"/>
    </row>
    <row r="3026" spans="43:44" x14ac:dyDescent="0.25">
      <c r="AQ3026"/>
      <c r="AR3026"/>
    </row>
    <row r="3027" spans="43:44" x14ac:dyDescent="0.25">
      <c r="AQ3027"/>
      <c r="AR3027"/>
    </row>
    <row r="3028" spans="43:44" x14ac:dyDescent="0.25">
      <c r="AQ3028"/>
      <c r="AR3028"/>
    </row>
    <row r="3029" spans="43:44" x14ac:dyDescent="0.25">
      <c r="AQ3029"/>
      <c r="AR3029"/>
    </row>
    <row r="3030" spans="43:44" x14ac:dyDescent="0.25">
      <c r="AQ3030"/>
      <c r="AR3030"/>
    </row>
    <row r="3031" spans="43:44" x14ac:dyDescent="0.25">
      <c r="AQ3031"/>
      <c r="AR3031"/>
    </row>
    <row r="3032" spans="43:44" x14ac:dyDescent="0.25">
      <c r="AQ3032"/>
      <c r="AR3032"/>
    </row>
    <row r="3033" spans="43:44" x14ac:dyDescent="0.25">
      <c r="AQ3033"/>
      <c r="AR3033"/>
    </row>
    <row r="3034" spans="43:44" x14ac:dyDescent="0.25">
      <c r="AQ3034"/>
      <c r="AR3034"/>
    </row>
    <row r="3035" spans="43:44" x14ac:dyDescent="0.25">
      <c r="AQ3035"/>
      <c r="AR3035"/>
    </row>
    <row r="3036" spans="43:44" x14ac:dyDescent="0.25">
      <c r="AQ3036"/>
      <c r="AR3036"/>
    </row>
    <row r="3037" spans="43:44" x14ac:dyDescent="0.25">
      <c r="AQ3037"/>
      <c r="AR3037"/>
    </row>
    <row r="3038" spans="43:44" x14ac:dyDescent="0.25">
      <c r="AQ3038"/>
      <c r="AR3038"/>
    </row>
    <row r="3039" spans="43:44" x14ac:dyDescent="0.25">
      <c r="AQ3039"/>
      <c r="AR3039"/>
    </row>
    <row r="3040" spans="43:44" x14ac:dyDescent="0.25">
      <c r="AQ3040"/>
      <c r="AR3040"/>
    </row>
    <row r="3041" spans="43:44" x14ac:dyDescent="0.25">
      <c r="AQ3041"/>
      <c r="AR3041"/>
    </row>
    <row r="3042" spans="43:44" x14ac:dyDescent="0.25">
      <c r="AQ3042"/>
      <c r="AR3042"/>
    </row>
    <row r="3043" spans="43:44" x14ac:dyDescent="0.25">
      <c r="AQ3043"/>
      <c r="AR3043"/>
    </row>
    <row r="3044" spans="43:44" x14ac:dyDescent="0.25">
      <c r="AQ3044"/>
      <c r="AR3044"/>
    </row>
    <row r="3045" spans="43:44" x14ac:dyDescent="0.25">
      <c r="AQ3045"/>
      <c r="AR3045"/>
    </row>
    <row r="3046" spans="43:44" x14ac:dyDescent="0.25">
      <c r="AQ3046"/>
      <c r="AR3046"/>
    </row>
    <row r="3047" spans="43:44" x14ac:dyDescent="0.25">
      <c r="AQ3047"/>
      <c r="AR3047"/>
    </row>
    <row r="3048" spans="43:44" x14ac:dyDescent="0.25">
      <c r="AQ3048"/>
      <c r="AR3048"/>
    </row>
    <row r="3049" spans="43:44" x14ac:dyDescent="0.25">
      <c r="AQ3049"/>
      <c r="AR3049"/>
    </row>
    <row r="3050" spans="43:44" x14ac:dyDescent="0.25">
      <c r="AQ3050"/>
      <c r="AR3050"/>
    </row>
    <row r="3051" spans="43:44" x14ac:dyDescent="0.25">
      <c r="AQ3051"/>
      <c r="AR3051"/>
    </row>
    <row r="3052" spans="43:44" x14ac:dyDescent="0.25">
      <c r="AQ3052"/>
      <c r="AR3052"/>
    </row>
    <row r="3053" spans="43:44" x14ac:dyDescent="0.25">
      <c r="AQ3053"/>
      <c r="AR3053"/>
    </row>
    <row r="3054" spans="43:44" x14ac:dyDescent="0.25">
      <c r="AQ3054"/>
      <c r="AR3054"/>
    </row>
    <row r="3055" spans="43:44" x14ac:dyDescent="0.25">
      <c r="AQ3055"/>
      <c r="AR3055"/>
    </row>
    <row r="3056" spans="43:44" x14ac:dyDescent="0.25">
      <c r="AQ3056"/>
      <c r="AR3056"/>
    </row>
    <row r="3057" spans="43:44" x14ac:dyDescent="0.25">
      <c r="AQ3057"/>
      <c r="AR3057"/>
    </row>
    <row r="3058" spans="43:44" x14ac:dyDescent="0.25">
      <c r="AQ3058"/>
      <c r="AR3058"/>
    </row>
    <row r="3059" spans="43:44" x14ac:dyDescent="0.25">
      <c r="AQ3059"/>
      <c r="AR3059"/>
    </row>
    <row r="3060" spans="43:44" x14ac:dyDescent="0.25">
      <c r="AQ3060"/>
      <c r="AR3060"/>
    </row>
    <row r="3061" spans="43:44" x14ac:dyDescent="0.25">
      <c r="AQ3061"/>
      <c r="AR3061"/>
    </row>
    <row r="3062" spans="43:44" x14ac:dyDescent="0.25">
      <c r="AQ3062"/>
      <c r="AR3062"/>
    </row>
    <row r="3063" spans="43:44" x14ac:dyDescent="0.25">
      <c r="AQ3063"/>
      <c r="AR3063"/>
    </row>
    <row r="3064" spans="43:44" x14ac:dyDescent="0.25">
      <c r="AQ3064"/>
      <c r="AR3064"/>
    </row>
    <row r="3065" spans="43:44" x14ac:dyDescent="0.25">
      <c r="AQ3065"/>
      <c r="AR3065"/>
    </row>
    <row r="3066" spans="43:44" x14ac:dyDescent="0.25">
      <c r="AQ3066"/>
      <c r="AR3066"/>
    </row>
    <row r="3067" spans="43:44" x14ac:dyDescent="0.25">
      <c r="AQ3067"/>
      <c r="AR3067"/>
    </row>
    <row r="3068" spans="43:44" x14ac:dyDescent="0.25">
      <c r="AQ3068"/>
      <c r="AR3068"/>
    </row>
    <row r="3069" spans="43:44" x14ac:dyDescent="0.25">
      <c r="AQ3069"/>
      <c r="AR3069"/>
    </row>
    <row r="3070" spans="43:44" x14ac:dyDescent="0.25">
      <c r="AQ3070"/>
      <c r="AR3070"/>
    </row>
    <row r="3071" spans="43:44" x14ac:dyDescent="0.25">
      <c r="AQ3071"/>
      <c r="AR3071"/>
    </row>
    <row r="3072" spans="43:44" x14ac:dyDescent="0.25">
      <c r="AQ3072"/>
      <c r="AR3072"/>
    </row>
    <row r="3073" spans="43:44" x14ac:dyDescent="0.25">
      <c r="AQ3073"/>
      <c r="AR3073"/>
    </row>
    <row r="3074" spans="43:44" x14ac:dyDescent="0.25">
      <c r="AQ3074"/>
      <c r="AR3074"/>
    </row>
    <row r="3075" spans="43:44" x14ac:dyDescent="0.25">
      <c r="AQ3075"/>
      <c r="AR3075"/>
    </row>
    <row r="3076" spans="43:44" x14ac:dyDescent="0.25">
      <c r="AQ3076"/>
      <c r="AR3076"/>
    </row>
    <row r="3077" spans="43:44" x14ac:dyDescent="0.25">
      <c r="AQ3077"/>
      <c r="AR3077"/>
    </row>
    <row r="3078" spans="43:44" x14ac:dyDescent="0.25">
      <c r="AQ3078"/>
      <c r="AR3078"/>
    </row>
    <row r="3079" spans="43:44" x14ac:dyDescent="0.25">
      <c r="AQ3079"/>
      <c r="AR3079"/>
    </row>
    <row r="3080" spans="43:44" x14ac:dyDescent="0.25">
      <c r="AQ3080"/>
      <c r="AR3080"/>
    </row>
    <row r="3081" spans="43:44" x14ac:dyDescent="0.25">
      <c r="AQ3081"/>
      <c r="AR3081"/>
    </row>
    <row r="3082" spans="43:44" x14ac:dyDescent="0.25">
      <c r="AQ3082"/>
      <c r="AR3082"/>
    </row>
    <row r="3083" spans="43:44" x14ac:dyDescent="0.25">
      <c r="AQ3083"/>
      <c r="AR3083"/>
    </row>
    <row r="3084" spans="43:44" x14ac:dyDescent="0.25">
      <c r="AQ3084"/>
      <c r="AR3084"/>
    </row>
    <row r="3085" spans="43:44" x14ac:dyDescent="0.25">
      <c r="AQ3085"/>
      <c r="AR3085"/>
    </row>
    <row r="3086" spans="43:44" x14ac:dyDescent="0.25">
      <c r="AQ3086"/>
      <c r="AR3086"/>
    </row>
    <row r="3087" spans="43:44" x14ac:dyDescent="0.25">
      <c r="AQ3087"/>
      <c r="AR3087"/>
    </row>
    <row r="3088" spans="43:44" x14ac:dyDescent="0.25">
      <c r="AQ3088"/>
      <c r="AR3088"/>
    </row>
    <row r="3089" spans="43:44" x14ac:dyDescent="0.25">
      <c r="AQ3089"/>
      <c r="AR3089"/>
    </row>
    <row r="3090" spans="43:44" x14ac:dyDescent="0.25">
      <c r="AQ3090"/>
      <c r="AR3090"/>
    </row>
    <row r="3091" spans="43:44" x14ac:dyDescent="0.25">
      <c r="AQ3091"/>
      <c r="AR3091"/>
    </row>
    <row r="3092" spans="43:44" x14ac:dyDescent="0.25">
      <c r="AQ3092"/>
      <c r="AR3092"/>
    </row>
    <row r="3093" spans="43:44" x14ac:dyDescent="0.25">
      <c r="AQ3093"/>
      <c r="AR3093"/>
    </row>
    <row r="3094" spans="43:44" x14ac:dyDescent="0.25">
      <c r="AQ3094"/>
      <c r="AR3094"/>
    </row>
    <row r="3095" spans="43:44" x14ac:dyDescent="0.25">
      <c r="AQ3095"/>
      <c r="AR3095"/>
    </row>
    <row r="3096" spans="43:44" x14ac:dyDescent="0.25">
      <c r="AQ3096"/>
      <c r="AR3096"/>
    </row>
    <row r="3097" spans="43:44" x14ac:dyDescent="0.25">
      <c r="AQ3097"/>
      <c r="AR3097"/>
    </row>
    <row r="3098" spans="43:44" x14ac:dyDescent="0.25">
      <c r="AQ3098"/>
      <c r="AR3098"/>
    </row>
    <row r="3099" spans="43:44" x14ac:dyDescent="0.25">
      <c r="AQ3099"/>
      <c r="AR3099"/>
    </row>
    <row r="3100" spans="43:44" x14ac:dyDescent="0.25">
      <c r="AQ3100"/>
      <c r="AR3100"/>
    </row>
    <row r="3101" spans="43:44" x14ac:dyDescent="0.25">
      <c r="AQ3101"/>
      <c r="AR3101"/>
    </row>
    <row r="3102" spans="43:44" x14ac:dyDescent="0.25">
      <c r="AQ3102"/>
      <c r="AR3102"/>
    </row>
    <row r="3103" spans="43:44" x14ac:dyDescent="0.25">
      <c r="AQ3103"/>
      <c r="AR3103"/>
    </row>
    <row r="3104" spans="43:44" x14ac:dyDescent="0.25">
      <c r="AQ3104"/>
      <c r="AR3104"/>
    </row>
    <row r="3105" spans="43:44" x14ac:dyDescent="0.25">
      <c r="AQ3105"/>
      <c r="AR3105"/>
    </row>
    <row r="3106" spans="43:44" x14ac:dyDescent="0.25">
      <c r="AQ3106"/>
      <c r="AR3106"/>
    </row>
    <row r="3107" spans="43:44" x14ac:dyDescent="0.25">
      <c r="AQ3107"/>
      <c r="AR3107"/>
    </row>
    <row r="3108" spans="43:44" x14ac:dyDescent="0.25">
      <c r="AQ3108"/>
      <c r="AR3108"/>
    </row>
    <row r="3109" spans="43:44" x14ac:dyDescent="0.25">
      <c r="AQ3109"/>
      <c r="AR3109"/>
    </row>
    <row r="3110" spans="43:44" x14ac:dyDescent="0.25">
      <c r="AQ3110"/>
      <c r="AR3110"/>
    </row>
    <row r="3111" spans="43:44" x14ac:dyDescent="0.25">
      <c r="AQ3111"/>
      <c r="AR3111"/>
    </row>
    <row r="3112" spans="43:44" x14ac:dyDescent="0.25">
      <c r="AQ3112"/>
      <c r="AR3112"/>
    </row>
    <row r="3113" spans="43:44" x14ac:dyDescent="0.25">
      <c r="AQ3113"/>
      <c r="AR3113"/>
    </row>
    <row r="3114" spans="43:44" x14ac:dyDescent="0.25">
      <c r="AQ3114"/>
      <c r="AR3114"/>
    </row>
    <row r="3115" spans="43:44" x14ac:dyDescent="0.25">
      <c r="AQ3115"/>
      <c r="AR3115"/>
    </row>
    <row r="3116" spans="43:44" x14ac:dyDescent="0.25">
      <c r="AQ3116"/>
      <c r="AR3116"/>
    </row>
    <row r="3117" spans="43:44" x14ac:dyDescent="0.25">
      <c r="AQ3117"/>
      <c r="AR3117"/>
    </row>
    <row r="3118" spans="43:44" x14ac:dyDescent="0.25">
      <c r="AQ3118"/>
      <c r="AR3118"/>
    </row>
    <row r="3119" spans="43:44" x14ac:dyDescent="0.25">
      <c r="AQ3119"/>
      <c r="AR3119"/>
    </row>
    <row r="3120" spans="43:44" x14ac:dyDescent="0.25">
      <c r="AQ3120"/>
      <c r="AR3120"/>
    </row>
    <row r="3121" spans="43:44" x14ac:dyDescent="0.25">
      <c r="AQ3121"/>
      <c r="AR3121"/>
    </row>
    <row r="3122" spans="43:44" x14ac:dyDescent="0.25">
      <c r="AQ3122"/>
      <c r="AR3122"/>
    </row>
    <row r="3123" spans="43:44" x14ac:dyDescent="0.25">
      <c r="AQ3123"/>
      <c r="AR3123"/>
    </row>
    <row r="3124" spans="43:44" x14ac:dyDescent="0.25">
      <c r="AQ3124"/>
      <c r="AR3124"/>
    </row>
    <row r="3125" spans="43:44" x14ac:dyDescent="0.25">
      <c r="AQ3125"/>
      <c r="AR3125"/>
    </row>
    <row r="3126" spans="43:44" x14ac:dyDescent="0.25">
      <c r="AQ3126"/>
      <c r="AR3126"/>
    </row>
    <row r="3127" spans="43:44" x14ac:dyDescent="0.25">
      <c r="AQ3127"/>
      <c r="AR3127"/>
    </row>
    <row r="3128" spans="43:44" x14ac:dyDescent="0.25">
      <c r="AQ3128"/>
      <c r="AR3128"/>
    </row>
    <row r="3129" spans="43:44" x14ac:dyDescent="0.25">
      <c r="AQ3129"/>
      <c r="AR3129"/>
    </row>
    <row r="3130" spans="43:44" x14ac:dyDescent="0.25">
      <c r="AQ3130"/>
      <c r="AR3130"/>
    </row>
    <row r="3131" spans="43:44" x14ac:dyDescent="0.25">
      <c r="AQ3131"/>
      <c r="AR3131"/>
    </row>
    <row r="3132" spans="43:44" x14ac:dyDescent="0.25">
      <c r="AQ3132"/>
      <c r="AR3132"/>
    </row>
    <row r="3133" spans="43:44" x14ac:dyDescent="0.25">
      <c r="AQ3133"/>
      <c r="AR3133"/>
    </row>
    <row r="3134" spans="43:44" x14ac:dyDescent="0.25">
      <c r="AQ3134"/>
      <c r="AR3134"/>
    </row>
    <row r="3135" spans="43:44" x14ac:dyDescent="0.25">
      <c r="AQ3135"/>
      <c r="AR3135"/>
    </row>
    <row r="3136" spans="43:44" x14ac:dyDescent="0.25">
      <c r="AQ3136"/>
      <c r="AR3136"/>
    </row>
    <row r="3137" spans="43:44" x14ac:dyDescent="0.25">
      <c r="AQ3137"/>
      <c r="AR3137"/>
    </row>
    <row r="3138" spans="43:44" x14ac:dyDescent="0.25">
      <c r="AQ3138"/>
      <c r="AR3138"/>
    </row>
    <row r="3139" spans="43:44" x14ac:dyDescent="0.25">
      <c r="AQ3139"/>
      <c r="AR3139"/>
    </row>
    <row r="3140" spans="43:44" x14ac:dyDescent="0.25">
      <c r="AQ3140"/>
      <c r="AR3140"/>
    </row>
    <row r="3141" spans="43:44" x14ac:dyDescent="0.25">
      <c r="AQ3141"/>
      <c r="AR3141"/>
    </row>
    <row r="3142" spans="43:44" x14ac:dyDescent="0.25">
      <c r="AQ3142"/>
      <c r="AR3142"/>
    </row>
    <row r="3143" spans="43:44" x14ac:dyDescent="0.25">
      <c r="AQ3143"/>
      <c r="AR3143"/>
    </row>
    <row r="3144" spans="43:44" x14ac:dyDescent="0.25">
      <c r="AQ3144"/>
      <c r="AR3144"/>
    </row>
    <row r="3145" spans="43:44" x14ac:dyDescent="0.25">
      <c r="AQ3145"/>
      <c r="AR3145"/>
    </row>
    <row r="3146" spans="43:44" x14ac:dyDescent="0.25">
      <c r="AQ3146"/>
      <c r="AR3146"/>
    </row>
    <row r="3147" spans="43:44" x14ac:dyDescent="0.25">
      <c r="AQ3147"/>
      <c r="AR3147"/>
    </row>
    <row r="3148" spans="43:44" x14ac:dyDescent="0.25">
      <c r="AQ3148"/>
      <c r="AR3148"/>
    </row>
    <row r="3149" spans="43:44" x14ac:dyDescent="0.25">
      <c r="AQ3149"/>
      <c r="AR3149"/>
    </row>
    <row r="3150" spans="43:44" x14ac:dyDescent="0.25">
      <c r="AQ3150"/>
      <c r="AR3150"/>
    </row>
    <row r="3151" spans="43:44" x14ac:dyDescent="0.25">
      <c r="AQ3151"/>
      <c r="AR3151"/>
    </row>
    <row r="3152" spans="43:44" x14ac:dyDescent="0.25">
      <c r="AQ3152"/>
      <c r="AR3152"/>
    </row>
    <row r="3153" spans="43:44" x14ac:dyDescent="0.25">
      <c r="AQ3153"/>
      <c r="AR3153"/>
    </row>
    <row r="3154" spans="43:44" x14ac:dyDescent="0.25">
      <c r="AQ3154"/>
      <c r="AR3154"/>
    </row>
    <row r="3155" spans="43:44" x14ac:dyDescent="0.25">
      <c r="AQ3155"/>
      <c r="AR3155"/>
    </row>
    <row r="3156" spans="43:44" x14ac:dyDescent="0.25">
      <c r="AQ3156"/>
      <c r="AR3156"/>
    </row>
    <row r="3157" spans="43:44" x14ac:dyDescent="0.25">
      <c r="AQ3157"/>
      <c r="AR3157"/>
    </row>
    <row r="3158" spans="43:44" x14ac:dyDescent="0.25">
      <c r="AQ3158"/>
      <c r="AR3158"/>
    </row>
    <row r="3159" spans="43:44" x14ac:dyDescent="0.25">
      <c r="AQ3159"/>
      <c r="AR3159"/>
    </row>
    <row r="3160" spans="43:44" x14ac:dyDescent="0.25">
      <c r="AQ3160"/>
      <c r="AR3160"/>
    </row>
    <row r="3161" spans="43:44" x14ac:dyDescent="0.25">
      <c r="AQ3161"/>
      <c r="AR3161"/>
    </row>
    <row r="3162" spans="43:44" x14ac:dyDescent="0.25">
      <c r="AQ3162"/>
      <c r="AR3162"/>
    </row>
    <row r="3163" spans="43:44" x14ac:dyDescent="0.25">
      <c r="AQ3163"/>
      <c r="AR3163"/>
    </row>
    <row r="3164" spans="43:44" x14ac:dyDescent="0.25">
      <c r="AQ3164"/>
      <c r="AR3164"/>
    </row>
    <row r="3165" spans="43:44" x14ac:dyDescent="0.25">
      <c r="AQ3165"/>
      <c r="AR3165"/>
    </row>
    <row r="3166" spans="43:44" x14ac:dyDescent="0.25">
      <c r="AQ3166"/>
      <c r="AR3166"/>
    </row>
    <row r="3167" spans="43:44" x14ac:dyDescent="0.25">
      <c r="AQ3167"/>
      <c r="AR3167"/>
    </row>
    <row r="3168" spans="43:44" x14ac:dyDescent="0.25">
      <c r="AQ3168"/>
      <c r="AR3168"/>
    </row>
    <row r="3169" spans="43:44" x14ac:dyDescent="0.25">
      <c r="AQ3169"/>
      <c r="AR3169"/>
    </row>
    <row r="3170" spans="43:44" x14ac:dyDescent="0.25">
      <c r="AQ3170"/>
      <c r="AR3170"/>
    </row>
    <row r="3171" spans="43:44" x14ac:dyDescent="0.25">
      <c r="AQ3171"/>
      <c r="AR3171"/>
    </row>
    <row r="3172" spans="43:44" x14ac:dyDescent="0.25">
      <c r="AQ3172"/>
      <c r="AR3172"/>
    </row>
    <row r="3173" spans="43:44" x14ac:dyDescent="0.25">
      <c r="AQ3173"/>
      <c r="AR3173"/>
    </row>
    <row r="3174" spans="43:44" x14ac:dyDescent="0.25">
      <c r="AQ3174"/>
      <c r="AR3174"/>
    </row>
    <row r="3175" spans="43:44" x14ac:dyDescent="0.25">
      <c r="AQ3175"/>
      <c r="AR3175"/>
    </row>
    <row r="3176" spans="43:44" x14ac:dyDescent="0.25">
      <c r="AQ3176"/>
      <c r="AR3176"/>
    </row>
    <row r="3177" spans="43:44" x14ac:dyDescent="0.25">
      <c r="AQ3177"/>
      <c r="AR3177"/>
    </row>
    <row r="3178" spans="43:44" x14ac:dyDescent="0.25">
      <c r="AQ3178"/>
      <c r="AR3178"/>
    </row>
    <row r="3179" spans="43:44" x14ac:dyDescent="0.25">
      <c r="AQ3179"/>
      <c r="AR3179"/>
    </row>
    <row r="3180" spans="43:44" x14ac:dyDescent="0.25">
      <c r="AQ3180"/>
      <c r="AR3180"/>
    </row>
    <row r="3181" spans="43:44" x14ac:dyDescent="0.25">
      <c r="AQ3181"/>
      <c r="AR3181"/>
    </row>
    <row r="3182" spans="43:44" x14ac:dyDescent="0.25">
      <c r="AQ3182"/>
      <c r="AR3182"/>
    </row>
    <row r="3183" spans="43:44" x14ac:dyDescent="0.25">
      <c r="AQ3183"/>
      <c r="AR3183"/>
    </row>
    <row r="3184" spans="43:44" x14ac:dyDescent="0.25">
      <c r="AQ3184"/>
      <c r="AR3184"/>
    </row>
    <row r="3185" spans="43:44" x14ac:dyDescent="0.25">
      <c r="AQ3185"/>
      <c r="AR3185"/>
    </row>
    <row r="3186" spans="43:44" x14ac:dyDescent="0.25">
      <c r="AQ3186"/>
      <c r="AR3186"/>
    </row>
    <row r="3187" spans="43:44" x14ac:dyDescent="0.25">
      <c r="AQ3187"/>
      <c r="AR3187"/>
    </row>
    <row r="3188" spans="43:44" x14ac:dyDescent="0.25">
      <c r="AQ3188"/>
      <c r="AR3188"/>
    </row>
    <row r="3189" spans="43:44" x14ac:dyDescent="0.25">
      <c r="AQ3189"/>
      <c r="AR3189"/>
    </row>
    <row r="3190" spans="43:44" x14ac:dyDescent="0.25">
      <c r="AQ3190"/>
      <c r="AR3190"/>
    </row>
    <row r="3191" spans="43:44" x14ac:dyDescent="0.25">
      <c r="AQ3191"/>
      <c r="AR3191"/>
    </row>
    <row r="3192" spans="43:44" x14ac:dyDescent="0.25">
      <c r="AQ3192"/>
      <c r="AR3192"/>
    </row>
    <row r="3193" spans="43:44" x14ac:dyDescent="0.25">
      <c r="AQ3193"/>
      <c r="AR3193"/>
    </row>
    <row r="3194" spans="43:44" x14ac:dyDescent="0.25">
      <c r="AQ3194"/>
      <c r="AR3194"/>
    </row>
    <row r="3195" spans="43:44" x14ac:dyDescent="0.25">
      <c r="AQ3195"/>
      <c r="AR3195"/>
    </row>
    <row r="3196" spans="43:44" x14ac:dyDescent="0.25">
      <c r="AQ3196"/>
      <c r="AR3196"/>
    </row>
    <row r="3197" spans="43:44" x14ac:dyDescent="0.25">
      <c r="AQ3197"/>
      <c r="AR3197"/>
    </row>
    <row r="3198" spans="43:44" x14ac:dyDescent="0.25">
      <c r="AQ3198"/>
      <c r="AR3198"/>
    </row>
    <row r="3199" spans="43:44" x14ac:dyDescent="0.25">
      <c r="AQ3199"/>
      <c r="AR3199"/>
    </row>
    <row r="3200" spans="43:44" x14ac:dyDescent="0.25">
      <c r="AQ3200"/>
      <c r="AR3200"/>
    </row>
    <row r="3201" spans="43:44" x14ac:dyDescent="0.25">
      <c r="AQ3201"/>
      <c r="AR3201"/>
    </row>
    <row r="3202" spans="43:44" x14ac:dyDescent="0.25">
      <c r="AQ3202"/>
      <c r="AR3202"/>
    </row>
    <row r="3203" spans="43:44" x14ac:dyDescent="0.25">
      <c r="AQ3203"/>
      <c r="AR3203"/>
    </row>
    <row r="3204" spans="43:44" x14ac:dyDescent="0.25">
      <c r="AQ3204"/>
      <c r="AR3204"/>
    </row>
    <row r="3205" spans="43:44" x14ac:dyDescent="0.25">
      <c r="AQ3205"/>
      <c r="AR3205"/>
    </row>
    <row r="3206" spans="43:44" x14ac:dyDescent="0.25">
      <c r="AQ3206"/>
      <c r="AR3206"/>
    </row>
    <row r="3207" spans="43:44" x14ac:dyDescent="0.25">
      <c r="AQ3207"/>
      <c r="AR3207"/>
    </row>
    <row r="3208" spans="43:44" x14ac:dyDescent="0.25">
      <c r="AQ3208"/>
      <c r="AR3208"/>
    </row>
    <row r="3209" spans="43:44" x14ac:dyDescent="0.25">
      <c r="AQ3209"/>
      <c r="AR3209"/>
    </row>
    <row r="3210" spans="43:44" x14ac:dyDescent="0.25">
      <c r="AQ3210"/>
      <c r="AR3210"/>
    </row>
    <row r="3211" spans="43:44" x14ac:dyDescent="0.25">
      <c r="AQ3211"/>
      <c r="AR3211"/>
    </row>
    <row r="3212" spans="43:44" x14ac:dyDescent="0.25">
      <c r="AQ3212"/>
      <c r="AR3212"/>
    </row>
    <row r="3213" spans="43:44" x14ac:dyDescent="0.25">
      <c r="AQ3213"/>
      <c r="AR3213"/>
    </row>
    <row r="3214" spans="43:44" x14ac:dyDescent="0.25">
      <c r="AQ3214"/>
      <c r="AR3214"/>
    </row>
    <row r="3215" spans="43:44" x14ac:dyDescent="0.25">
      <c r="AQ3215"/>
      <c r="AR3215"/>
    </row>
    <row r="3216" spans="43:44" x14ac:dyDescent="0.25">
      <c r="AQ3216"/>
      <c r="AR3216"/>
    </row>
    <row r="3217" spans="43:44" x14ac:dyDescent="0.25">
      <c r="AQ3217"/>
      <c r="AR3217"/>
    </row>
    <row r="3218" spans="43:44" x14ac:dyDescent="0.25">
      <c r="AQ3218"/>
      <c r="AR3218"/>
    </row>
    <row r="3219" spans="43:44" x14ac:dyDescent="0.25">
      <c r="AQ3219"/>
      <c r="AR3219"/>
    </row>
    <row r="3220" spans="43:44" x14ac:dyDescent="0.25">
      <c r="AQ3220"/>
      <c r="AR3220"/>
    </row>
    <row r="3221" spans="43:44" x14ac:dyDescent="0.25">
      <c r="AQ3221"/>
      <c r="AR3221"/>
    </row>
    <row r="3222" spans="43:44" x14ac:dyDescent="0.25">
      <c r="AQ3222"/>
      <c r="AR3222"/>
    </row>
    <row r="3223" spans="43:44" x14ac:dyDescent="0.25">
      <c r="AQ3223"/>
      <c r="AR3223"/>
    </row>
    <row r="3224" spans="43:44" x14ac:dyDescent="0.25">
      <c r="AQ3224"/>
      <c r="AR3224"/>
    </row>
    <row r="3225" spans="43:44" x14ac:dyDescent="0.25">
      <c r="AQ3225"/>
      <c r="AR3225"/>
    </row>
    <row r="3226" spans="43:44" x14ac:dyDescent="0.25">
      <c r="AQ3226"/>
      <c r="AR3226"/>
    </row>
    <row r="3227" spans="43:44" x14ac:dyDescent="0.25">
      <c r="AQ3227"/>
      <c r="AR3227"/>
    </row>
    <row r="3228" spans="43:44" x14ac:dyDescent="0.25">
      <c r="AQ3228"/>
      <c r="AR3228"/>
    </row>
    <row r="3229" spans="43:44" x14ac:dyDescent="0.25">
      <c r="AQ3229"/>
      <c r="AR3229"/>
    </row>
    <row r="3230" spans="43:44" x14ac:dyDescent="0.25">
      <c r="AQ3230"/>
      <c r="AR3230"/>
    </row>
    <row r="3231" spans="43:44" x14ac:dyDescent="0.25">
      <c r="AQ3231"/>
      <c r="AR3231"/>
    </row>
    <row r="3232" spans="43:44" x14ac:dyDescent="0.25">
      <c r="AQ3232"/>
      <c r="AR3232"/>
    </row>
    <row r="3233" spans="43:44" x14ac:dyDescent="0.25">
      <c r="AQ3233"/>
      <c r="AR3233"/>
    </row>
    <row r="3234" spans="43:44" x14ac:dyDescent="0.25">
      <c r="AQ3234"/>
      <c r="AR3234"/>
    </row>
    <row r="3235" spans="43:44" x14ac:dyDescent="0.25">
      <c r="AQ3235"/>
      <c r="AR3235"/>
    </row>
    <row r="3236" spans="43:44" x14ac:dyDescent="0.25">
      <c r="AQ3236"/>
      <c r="AR3236"/>
    </row>
    <row r="3237" spans="43:44" x14ac:dyDescent="0.25">
      <c r="AQ3237"/>
      <c r="AR3237"/>
    </row>
    <row r="3238" spans="43:44" x14ac:dyDescent="0.25">
      <c r="AQ3238"/>
      <c r="AR3238"/>
    </row>
    <row r="3239" spans="43:44" x14ac:dyDescent="0.25">
      <c r="AQ3239"/>
      <c r="AR3239"/>
    </row>
    <row r="3240" spans="43:44" x14ac:dyDescent="0.25">
      <c r="AQ3240"/>
      <c r="AR3240"/>
    </row>
    <row r="3241" spans="43:44" x14ac:dyDescent="0.25">
      <c r="AQ3241"/>
      <c r="AR3241"/>
    </row>
    <row r="3242" spans="43:44" x14ac:dyDescent="0.25">
      <c r="AQ3242"/>
      <c r="AR3242"/>
    </row>
    <row r="3243" spans="43:44" x14ac:dyDescent="0.25">
      <c r="AQ3243"/>
      <c r="AR3243"/>
    </row>
    <row r="3244" spans="43:44" x14ac:dyDescent="0.25">
      <c r="AQ3244"/>
      <c r="AR3244"/>
    </row>
    <row r="3245" spans="43:44" x14ac:dyDescent="0.25">
      <c r="AQ3245"/>
      <c r="AR3245"/>
    </row>
    <row r="3246" spans="43:44" x14ac:dyDescent="0.25">
      <c r="AQ3246"/>
      <c r="AR3246"/>
    </row>
    <row r="3247" spans="43:44" x14ac:dyDescent="0.25">
      <c r="AQ3247"/>
      <c r="AR3247"/>
    </row>
    <row r="3248" spans="43:44" x14ac:dyDescent="0.25">
      <c r="AQ3248"/>
      <c r="AR3248"/>
    </row>
    <row r="3249" spans="43:44" x14ac:dyDescent="0.25">
      <c r="AQ3249"/>
      <c r="AR3249"/>
    </row>
    <row r="3250" spans="43:44" x14ac:dyDescent="0.25">
      <c r="AQ3250"/>
      <c r="AR3250"/>
    </row>
    <row r="3251" spans="43:44" x14ac:dyDescent="0.25">
      <c r="AQ3251"/>
      <c r="AR3251"/>
    </row>
    <row r="3252" spans="43:44" x14ac:dyDescent="0.25">
      <c r="AQ3252"/>
      <c r="AR3252"/>
    </row>
    <row r="3253" spans="43:44" x14ac:dyDescent="0.25">
      <c r="AQ3253"/>
      <c r="AR3253"/>
    </row>
    <row r="3254" spans="43:44" x14ac:dyDescent="0.25">
      <c r="AQ3254"/>
      <c r="AR3254"/>
    </row>
    <row r="3255" spans="43:44" x14ac:dyDescent="0.25">
      <c r="AQ3255"/>
      <c r="AR3255"/>
    </row>
    <row r="3256" spans="43:44" x14ac:dyDescent="0.25">
      <c r="AQ3256"/>
      <c r="AR3256"/>
    </row>
    <row r="3257" spans="43:44" x14ac:dyDescent="0.25">
      <c r="AQ3257"/>
      <c r="AR3257"/>
    </row>
    <row r="3258" spans="43:44" x14ac:dyDescent="0.25">
      <c r="AQ3258"/>
      <c r="AR3258"/>
    </row>
    <row r="3259" spans="43:44" x14ac:dyDescent="0.25">
      <c r="AQ3259"/>
      <c r="AR3259"/>
    </row>
    <row r="3260" spans="43:44" x14ac:dyDescent="0.25">
      <c r="AQ3260"/>
      <c r="AR3260"/>
    </row>
    <row r="3261" spans="43:44" x14ac:dyDescent="0.25">
      <c r="AQ3261"/>
      <c r="AR3261"/>
    </row>
    <row r="3262" spans="43:44" x14ac:dyDescent="0.25">
      <c r="AQ3262"/>
      <c r="AR3262"/>
    </row>
    <row r="3263" spans="43:44" x14ac:dyDescent="0.25">
      <c r="AQ3263"/>
      <c r="AR3263"/>
    </row>
    <row r="3264" spans="43:44" x14ac:dyDescent="0.25">
      <c r="AQ3264"/>
      <c r="AR3264"/>
    </row>
    <row r="3265" spans="43:44" x14ac:dyDescent="0.25">
      <c r="AQ3265"/>
      <c r="AR3265"/>
    </row>
    <row r="3266" spans="43:44" x14ac:dyDescent="0.25">
      <c r="AQ3266"/>
      <c r="AR3266"/>
    </row>
    <row r="3267" spans="43:44" x14ac:dyDescent="0.25">
      <c r="AQ3267"/>
      <c r="AR3267"/>
    </row>
    <row r="3268" spans="43:44" x14ac:dyDescent="0.25">
      <c r="AQ3268"/>
      <c r="AR3268"/>
    </row>
    <row r="3269" spans="43:44" x14ac:dyDescent="0.25">
      <c r="AQ3269"/>
      <c r="AR3269"/>
    </row>
    <row r="3270" spans="43:44" x14ac:dyDescent="0.25">
      <c r="AQ3270"/>
      <c r="AR3270"/>
    </row>
    <row r="3271" spans="43:44" x14ac:dyDescent="0.25">
      <c r="AQ3271"/>
      <c r="AR3271"/>
    </row>
    <row r="3272" spans="43:44" x14ac:dyDescent="0.25">
      <c r="AQ3272"/>
      <c r="AR3272"/>
    </row>
    <row r="3273" spans="43:44" x14ac:dyDescent="0.25">
      <c r="AQ3273"/>
      <c r="AR3273"/>
    </row>
    <row r="3274" spans="43:44" x14ac:dyDescent="0.25">
      <c r="AQ3274"/>
      <c r="AR3274"/>
    </row>
    <row r="3275" spans="43:44" x14ac:dyDescent="0.25">
      <c r="AQ3275"/>
      <c r="AR3275"/>
    </row>
    <row r="3276" spans="43:44" x14ac:dyDescent="0.25">
      <c r="AQ3276"/>
      <c r="AR3276"/>
    </row>
    <row r="3277" spans="43:44" x14ac:dyDescent="0.25">
      <c r="AQ3277"/>
      <c r="AR3277"/>
    </row>
    <row r="3278" spans="43:44" x14ac:dyDescent="0.25">
      <c r="AQ3278"/>
      <c r="AR3278"/>
    </row>
    <row r="3279" spans="43:44" x14ac:dyDescent="0.25">
      <c r="AQ3279"/>
      <c r="AR3279"/>
    </row>
    <row r="3280" spans="43:44" x14ac:dyDescent="0.25">
      <c r="AQ3280"/>
      <c r="AR3280"/>
    </row>
    <row r="3281" spans="43:44" x14ac:dyDescent="0.25">
      <c r="AQ3281"/>
      <c r="AR3281"/>
    </row>
    <row r="3282" spans="43:44" x14ac:dyDescent="0.25">
      <c r="AQ3282"/>
      <c r="AR3282"/>
    </row>
    <row r="3283" spans="43:44" x14ac:dyDescent="0.25">
      <c r="AQ3283"/>
      <c r="AR3283"/>
    </row>
    <row r="3284" spans="43:44" x14ac:dyDescent="0.25">
      <c r="AQ3284"/>
      <c r="AR3284"/>
    </row>
    <row r="3285" spans="43:44" x14ac:dyDescent="0.25">
      <c r="AQ3285"/>
      <c r="AR3285"/>
    </row>
    <row r="3286" spans="43:44" x14ac:dyDescent="0.25">
      <c r="AQ3286"/>
      <c r="AR3286"/>
    </row>
    <row r="3287" spans="43:44" x14ac:dyDescent="0.25">
      <c r="AQ3287"/>
      <c r="AR3287"/>
    </row>
    <row r="3288" spans="43:44" x14ac:dyDescent="0.25">
      <c r="AQ3288"/>
      <c r="AR3288"/>
    </row>
    <row r="3289" spans="43:44" x14ac:dyDescent="0.25">
      <c r="AQ3289"/>
      <c r="AR3289"/>
    </row>
    <row r="3290" spans="43:44" x14ac:dyDescent="0.25">
      <c r="AQ3290"/>
      <c r="AR3290"/>
    </row>
    <row r="3291" spans="43:44" x14ac:dyDescent="0.25">
      <c r="AQ3291"/>
      <c r="AR3291"/>
    </row>
    <row r="3292" spans="43:44" x14ac:dyDescent="0.25">
      <c r="AQ3292"/>
      <c r="AR3292"/>
    </row>
    <row r="3293" spans="43:44" x14ac:dyDescent="0.25">
      <c r="AQ3293"/>
      <c r="AR3293"/>
    </row>
    <row r="3294" spans="43:44" x14ac:dyDescent="0.25">
      <c r="AQ3294"/>
      <c r="AR3294"/>
    </row>
    <row r="3295" spans="43:44" x14ac:dyDescent="0.25">
      <c r="AQ3295"/>
      <c r="AR3295"/>
    </row>
    <row r="3296" spans="43:44" x14ac:dyDescent="0.25">
      <c r="AQ3296"/>
      <c r="AR3296"/>
    </row>
    <row r="3297" spans="43:44" x14ac:dyDescent="0.25">
      <c r="AQ3297"/>
      <c r="AR3297"/>
    </row>
    <row r="3298" spans="43:44" x14ac:dyDescent="0.25">
      <c r="AQ3298"/>
      <c r="AR3298"/>
    </row>
    <row r="3299" spans="43:44" x14ac:dyDescent="0.25">
      <c r="AQ3299"/>
      <c r="AR3299"/>
    </row>
    <row r="3300" spans="43:44" x14ac:dyDescent="0.25">
      <c r="AQ3300"/>
      <c r="AR3300"/>
    </row>
    <row r="3301" spans="43:44" x14ac:dyDescent="0.25">
      <c r="AQ3301"/>
      <c r="AR3301"/>
    </row>
    <row r="3302" spans="43:44" x14ac:dyDescent="0.25">
      <c r="AQ3302"/>
      <c r="AR3302"/>
    </row>
    <row r="3303" spans="43:44" x14ac:dyDescent="0.25">
      <c r="AQ3303"/>
      <c r="AR3303"/>
    </row>
    <row r="3304" spans="43:44" x14ac:dyDescent="0.25">
      <c r="AQ3304"/>
      <c r="AR3304"/>
    </row>
    <row r="3305" spans="43:44" x14ac:dyDescent="0.25">
      <c r="AQ3305"/>
      <c r="AR3305"/>
    </row>
    <row r="3306" spans="43:44" x14ac:dyDescent="0.25">
      <c r="AQ3306"/>
      <c r="AR3306"/>
    </row>
    <row r="3307" spans="43:44" x14ac:dyDescent="0.25">
      <c r="AQ3307"/>
      <c r="AR3307"/>
    </row>
    <row r="3308" spans="43:44" x14ac:dyDescent="0.25">
      <c r="AQ3308"/>
      <c r="AR3308"/>
    </row>
    <row r="3309" spans="43:44" x14ac:dyDescent="0.25">
      <c r="AQ3309"/>
      <c r="AR3309"/>
    </row>
    <row r="3310" spans="43:44" x14ac:dyDescent="0.25">
      <c r="AQ3310"/>
      <c r="AR3310"/>
    </row>
    <row r="3311" spans="43:44" x14ac:dyDescent="0.25">
      <c r="AQ3311"/>
      <c r="AR3311"/>
    </row>
    <row r="3312" spans="43:44" x14ac:dyDescent="0.25">
      <c r="AQ3312"/>
      <c r="AR3312"/>
    </row>
    <row r="3313" spans="43:44" x14ac:dyDescent="0.25">
      <c r="AQ3313"/>
      <c r="AR3313"/>
    </row>
    <row r="3314" spans="43:44" x14ac:dyDescent="0.25">
      <c r="AQ3314"/>
      <c r="AR3314"/>
    </row>
    <row r="3315" spans="43:44" x14ac:dyDescent="0.25">
      <c r="AQ3315"/>
      <c r="AR3315"/>
    </row>
    <row r="3316" spans="43:44" x14ac:dyDescent="0.25">
      <c r="AQ3316"/>
      <c r="AR3316"/>
    </row>
    <row r="3317" spans="43:44" x14ac:dyDescent="0.25">
      <c r="AQ3317"/>
      <c r="AR3317"/>
    </row>
    <row r="3318" spans="43:44" x14ac:dyDescent="0.25">
      <c r="AQ3318"/>
      <c r="AR3318"/>
    </row>
    <row r="3319" spans="43:44" x14ac:dyDescent="0.25">
      <c r="AQ3319"/>
      <c r="AR3319"/>
    </row>
    <row r="3320" spans="43:44" x14ac:dyDescent="0.25">
      <c r="AQ3320"/>
      <c r="AR3320"/>
    </row>
    <row r="3321" spans="43:44" x14ac:dyDescent="0.25">
      <c r="AQ3321"/>
      <c r="AR3321"/>
    </row>
    <row r="3322" spans="43:44" x14ac:dyDescent="0.25">
      <c r="AQ3322"/>
      <c r="AR3322"/>
    </row>
    <row r="3323" spans="43:44" x14ac:dyDescent="0.25">
      <c r="AQ3323"/>
      <c r="AR3323"/>
    </row>
    <row r="3324" spans="43:44" x14ac:dyDescent="0.25">
      <c r="AQ3324"/>
      <c r="AR3324"/>
    </row>
    <row r="3325" spans="43:44" x14ac:dyDescent="0.25">
      <c r="AQ3325"/>
      <c r="AR3325"/>
    </row>
    <row r="3326" spans="43:44" x14ac:dyDescent="0.25">
      <c r="AQ3326"/>
      <c r="AR3326"/>
    </row>
    <row r="3327" spans="43:44" x14ac:dyDescent="0.25">
      <c r="AQ3327"/>
      <c r="AR3327"/>
    </row>
    <row r="3328" spans="43:44" x14ac:dyDescent="0.25">
      <c r="AQ3328"/>
      <c r="AR3328"/>
    </row>
    <row r="3329" spans="43:44" x14ac:dyDescent="0.25">
      <c r="AQ3329"/>
      <c r="AR3329"/>
    </row>
    <row r="3330" spans="43:44" x14ac:dyDescent="0.25">
      <c r="AQ3330"/>
      <c r="AR3330"/>
    </row>
    <row r="3331" spans="43:44" x14ac:dyDescent="0.25">
      <c r="AQ3331"/>
      <c r="AR3331"/>
    </row>
    <row r="3332" spans="43:44" x14ac:dyDescent="0.25">
      <c r="AQ3332"/>
      <c r="AR3332"/>
    </row>
    <row r="3333" spans="43:44" x14ac:dyDescent="0.25">
      <c r="AQ3333"/>
      <c r="AR3333"/>
    </row>
    <row r="3334" spans="43:44" x14ac:dyDescent="0.25">
      <c r="AQ3334"/>
      <c r="AR3334"/>
    </row>
    <row r="3335" spans="43:44" x14ac:dyDescent="0.25">
      <c r="AQ3335"/>
      <c r="AR3335"/>
    </row>
    <row r="3336" spans="43:44" x14ac:dyDescent="0.25">
      <c r="AQ3336"/>
      <c r="AR3336"/>
    </row>
    <row r="3337" spans="43:44" x14ac:dyDescent="0.25">
      <c r="AQ3337"/>
      <c r="AR3337"/>
    </row>
    <row r="3338" spans="43:44" x14ac:dyDescent="0.25">
      <c r="AQ3338"/>
      <c r="AR3338"/>
    </row>
    <row r="3339" spans="43:44" x14ac:dyDescent="0.25">
      <c r="AQ3339"/>
      <c r="AR3339"/>
    </row>
    <row r="3340" spans="43:44" x14ac:dyDescent="0.25">
      <c r="AQ3340"/>
      <c r="AR3340"/>
    </row>
    <row r="3341" spans="43:44" x14ac:dyDescent="0.25">
      <c r="AQ3341"/>
      <c r="AR3341"/>
    </row>
    <row r="3342" spans="43:44" x14ac:dyDescent="0.25">
      <c r="AQ3342"/>
      <c r="AR3342"/>
    </row>
    <row r="3343" spans="43:44" x14ac:dyDescent="0.25">
      <c r="AQ3343"/>
      <c r="AR3343"/>
    </row>
    <row r="3344" spans="43:44" x14ac:dyDescent="0.25">
      <c r="AQ3344"/>
      <c r="AR3344"/>
    </row>
    <row r="3345" spans="43:44" x14ac:dyDescent="0.25">
      <c r="AQ3345"/>
      <c r="AR3345"/>
    </row>
    <row r="3346" spans="43:44" x14ac:dyDescent="0.25">
      <c r="AQ3346"/>
      <c r="AR3346"/>
    </row>
    <row r="3347" spans="43:44" x14ac:dyDescent="0.25">
      <c r="AQ3347"/>
      <c r="AR3347"/>
    </row>
    <row r="3348" spans="43:44" x14ac:dyDescent="0.25">
      <c r="AQ3348"/>
      <c r="AR3348"/>
    </row>
    <row r="3349" spans="43:44" x14ac:dyDescent="0.25">
      <c r="AQ3349"/>
      <c r="AR3349"/>
    </row>
    <row r="3350" spans="43:44" x14ac:dyDescent="0.25">
      <c r="AQ3350"/>
      <c r="AR3350"/>
    </row>
    <row r="3351" spans="43:44" x14ac:dyDescent="0.25">
      <c r="AQ3351"/>
      <c r="AR3351"/>
    </row>
    <row r="3352" spans="43:44" x14ac:dyDescent="0.25">
      <c r="AQ3352"/>
      <c r="AR3352"/>
    </row>
    <row r="3353" spans="43:44" x14ac:dyDescent="0.25">
      <c r="AQ3353"/>
      <c r="AR3353"/>
    </row>
    <row r="3354" spans="43:44" x14ac:dyDescent="0.25">
      <c r="AQ3354"/>
      <c r="AR3354"/>
    </row>
    <row r="3355" spans="43:44" x14ac:dyDescent="0.25">
      <c r="AQ3355"/>
      <c r="AR3355"/>
    </row>
    <row r="3356" spans="43:44" x14ac:dyDescent="0.25">
      <c r="AQ3356"/>
      <c r="AR3356"/>
    </row>
    <row r="3357" spans="43:44" x14ac:dyDescent="0.25">
      <c r="AQ3357"/>
      <c r="AR3357"/>
    </row>
    <row r="3358" spans="43:44" x14ac:dyDescent="0.25">
      <c r="AQ3358"/>
      <c r="AR3358"/>
    </row>
    <row r="3359" spans="43:44" x14ac:dyDescent="0.25">
      <c r="AQ3359"/>
      <c r="AR3359"/>
    </row>
    <row r="3360" spans="43:44" x14ac:dyDescent="0.25">
      <c r="AQ3360"/>
      <c r="AR3360"/>
    </row>
    <row r="3361" spans="43:44" x14ac:dyDescent="0.25">
      <c r="AQ3361"/>
      <c r="AR3361"/>
    </row>
    <row r="3362" spans="43:44" x14ac:dyDescent="0.25">
      <c r="AQ3362"/>
      <c r="AR3362"/>
    </row>
    <row r="3363" spans="43:44" x14ac:dyDescent="0.25">
      <c r="AQ3363"/>
      <c r="AR3363"/>
    </row>
    <row r="3364" spans="43:44" x14ac:dyDescent="0.25">
      <c r="AQ3364"/>
      <c r="AR3364"/>
    </row>
    <row r="3365" spans="43:44" x14ac:dyDescent="0.25">
      <c r="AQ3365"/>
      <c r="AR3365"/>
    </row>
    <row r="3366" spans="43:44" x14ac:dyDescent="0.25">
      <c r="AQ3366"/>
      <c r="AR3366"/>
    </row>
    <row r="3367" spans="43:44" x14ac:dyDescent="0.25">
      <c r="AQ3367"/>
      <c r="AR3367"/>
    </row>
    <row r="3368" spans="43:44" x14ac:dyDescent="0.25">
      <c r="AQ3368"/>
      <c r="AR3368"/>
    </row>
    <row r="3369" spans="43:44" x14ac:dyDescent="0.25">
      <c r="AQ3369"/>
      <c r="AR3369"/>
    </row>
    <row r="3370" spans="43:44" x14ac:dyDescent="0.25">
      <c r="AQ3370"/>
      <c r="AR3370"/>
    </row>
    <row r="3371" spans="43:44" x14ac:dyDescent="0.25">
      <c r="AQ3371"/>
      <c r="AR3371"/>
    </row>
    <row r="3372" spans="43:44" x14ac:dyDescent="0.25">
      <c r="AQ3372"/>
      <c r="AR3372"/>
    </row>
    <row r="3373" spans="43:44" x14ac:dyDescent="0.25">
      <c r="AQ3373"/>
      <c r="AR3373"/>
    </row>
    <row r="3374" spans="43:44" x14ac:dyDescent="0.25">
      <c r="AQ3374"/>
      <c r="AR3374"/>
    </row>
    <row r="3375" spans="43:44" x14ac:dyDescent="0.25">
      <c r="AQ3375"/>
      <c r="AR3375"/>
    </row>
    <row r="3376" spans="43:44" x14ac:dyDescent="0.25">
      <c r="AQ3376"/>
      <c r="AR3376"/>
    </row>
    <row r="3377" spans="43:44" x14ac:dyDescent="0.25">
      <c r="AQ3377"/>
      <c r="AR3377"/>
    </row>
    <row r="3378" spans="43:44" x14ac:dyDescent="0.25">
      <c r="AQ3378"/>
      <c r="AR3378"/>
    </row>
    <row r="3379" spans="43:44" x14ac:dyDescent="0.25">
      <c r="AQ3379"/>
      <c r="AR3379"/>
    </row>
    <row r="3380" spans="43:44" x14ac:dyDescent="0.25">
      <c r="AQ3380"/>
      <c r="AR3380"/>
    </row>
    <row r="3381" spans="43:44" x14ac:dyDescent="0.25">
      <c r="AQ3381"/>
      <c r="AR3381"/>
    </row>
    <row r="3382" spans="43:44" x14ac:dyDescent="0.25">
      <c r="AQ3382"/>
      <c r="AR3382"/>
    </row>
    <row r="3383" spans="43:44" x14ac:dyDescent="0.25">
      <c r="AQ3383"/>
      <c r="AR3383"/>
    </row>
    <row r="3384" spans="43:44" x14ac:dyDescent="0.25">
      <c r="AQ3384"/>
      <c r="AR3384"/>
    </row>
    <row r="3385" spans="43:44" x14ac:dyDescent="0.25">
      <c r="AQ3385"/>
      <c r="AR3385"/>
    </row>
    <row r="3386" spans="43:44" x14ac:dyDescent="0.25">
      <c r="AQ3386"/>
      <c r="AR3386"/>
    </row>
    <row r="3387" spans="43:44" x14ac:dyDescent="0.25">
      <c r="AQ3387"/>
      <c r="AR3387"/>
    </row>
    <row r="3388" spans="43:44" x14ac:dyDescent="0.25">
      <c r="AQ3388"/>
      <c r="AR3388"/>
    </row>
    <row r="3389" spans="43:44" x14ac:dyDescent="0.25">
      <c r="AQ3389"/>
      <c r="AR3389"/>
    </row>
    <row r="3390" spans="43:44" x14ac:dyDescent="0.25">
      <c r="AQ3390"/>
      <c r="AR3390"/>
    </row>
    <row r="3391" spans="43:44" x14ac:dyDescent="0.25">
      <c r="AQ3391"/>
      <c r="AR3391"/>
    </row>
    <row r="3392" spans="43:44" x14ac:dyDescent="0.25">
      <c r="AQ3392"/>
      <c r="AR3392"/>
    </row>
    <row r="3393" spans="43:44" x14ac:dyDescent="0.25">
      <c r="AQ3393"/>
      <c r="AR3393"/>
    </row>
    <row r="3394" spans="43:44" x14ac:dyDescent="0.25">
      <c r="AQ3394"/>
      <c r="AR3394"/>
    </row>
    <row r="3395" spans="43:44" x14ac:dyDescent="0.25">
      <c r="AQ3395"/>
      <c r="AR3395"/>
    </row>
    <row r="3396" spans="43:44" x14ac:dyDescent="0.25">
      <c r="AQ3396"/>
      <c r="AR3396"/>
    </row>
    <row r="3397" spans="43:44" x14ac:dyDescent="0.25">
      <c r="AQ3397"/>
      <c r="AR3397"/>
    </row>
    <row r="3398" spans="43:44" x14ac:dyDescent="0.25">
      <c r="AQ3398"/>
      <c r="AR3398"/>
    </row>
    <row r="3399" spans="43:44" x14ac:dyDescent="0.25">
      <c r="AQ3399"/>
      <c r="AR3399"/>
    </row>
    <row r="3400" spans="43:44" x14ac:dyDescent="0.25">
      <c r="AQ3400"/>
      <c r="AR3400"/>
    </row>
    <row r="3401" spans="43:44" x14ac:dyDescent="0.25">
      <c r="AQ3401"/>
      <c r="AR3401"/>
    </row>
    <row r="3402" spans="43:44" x14ac:dyDescent="0.25">
      <c r="AQ3402"/>
      <c r="AR3402"/>
    </row>
    <row r="3403" spans="43:44" x14ac:dyDescent="0.25">
      <c r="AQ3403"/>
      <c r="AR3403"/>
    </row>
    <row r="3404" spans="43:44" x14ac:dyDescent="0.25">
      <c r="AQ3404"/>
      <c r="AR3404"/>
    </row>
    <row r="3405" spans="43:44" x14ac:dyDescent="0.25">
      <c r="AQ3405"/>
      <c r="AR3405"/>
    </row>
    <row r="3406" spans="43:44" x14ac:dyDescent="0.25">
      <c r="AQ3406"/>
      <c r="AR3406"/>
    </row>
    <row r="3407" spans="43:44" x14ac:dyDescent="0.25">
      <c r="AQ3407"/>
      <c r="AR3407"/>
    </row>
    <row r="3408" spans="43:44" x14ac:dyDescent="0.25">
      <c r="AQ3408"/>
      <c r="AR3408"/>
    </row>
    <row r="3409" spans="43:44" x14ac:dyDescent="0.25">
      <c r="AQ3409"/>
      <c r="AR3409"/>
    </row>
    <row r="3410" spans="43:44" x14ac:dyDescent="0.25">
      <c r="AQ3410"/>
      <c r="AR3410"/>
    </row>
    <row r="3411" spans="43:44" x14ac:dyDescent="0.25">
      <c r="AQ3411"/>
      <c r="AR3411"/>
    </row>
    <row r="3412" spans="43:44" x14ac:dyDescent="0.25">
      <c r="AQ3412"/>
      <c r="AR3412"/>
    </row>
    <row r="3413" spans="43:44" x14ac:dyDescent="0.25">
      <c r="AQ3413"/>
      <c r="AR3413"/>
    </row>
    <row r="3414" spans="43:44" x14ac:dyDescent="0.25">
      <c r="AQ3414"/>
      <c r="AR3414"/>
    </row>
    <row r="3415" spans="43:44" x14ac:dyDescent="0.25">
      <c r="AQ3415"/>
      <c r="AR3415"/>
    </row>
    <row r="3416" spans="43:44" x14ac:dyDescent="0.25">
      <c r="AQ3416"/>
      <c r="AR3416"/>
    </row>
    <row r="3417" spans="43:44" x14ac:dyDescent="0.25">
      <c r="AQ3417"/>
      <c r="AR3417"/>
    </row>
    <row r="3418" spans="43:44" x14ac:dyDescent="0.25">
      <c r="AQ3418"/>
      <c r="AR3418"/>
    </row>
    <row r="3419" spans="43:44" x14ac:dyDescent="0.25">
      <c r="AQ3419"/>
      <c r="AR3419"/>
    </row>
    <row r="3420" spans="43:44" x14ac:dyDescent="0.25">
      <c r="AQ3420"/>
      <c r="AR3420"/>
    </row>
    <row r="3421" spans="43:44" x14ac:dyDescent="0.25">
      <c r="AQ3421"/>
      <c r="AR3421"/>
    </row>
    <row r="3422" spans="43:44" x14ac:dyDescent="0.25">
      <c r="AQ3422"/>
      <c r="AR3422"/>
    </row>
    <row r="3423" spans="43:44" x14ac:dyDescent="0.25">
      <c r="AQ3423"/>
      <c r="AR3423"/>
    </row>
    <row r="3424" spans="43:44" x14ac:dyDescent="0.25">
      <c r="AQ3424"/>
      <c r="AR3424"/>
    </row>
    <row r="3425" spans="43:44" x14ac:dyDescent="0.25">
      <c r="AQ3425"/>
      <c r="AR3425"/>
    </row>
    <row r="3426" spans="43:44" x14ac:dyDescent="0.25">
      <c r="AQ3426"/>
      <c r="AR3426"/>
    </row>
    <row r="3427" spans="43:44" x14ac:dyDescent="0.25">
      <c r="AQ3427"/>
      <c r="AR3427"/>
    </row>
    <row r="3428" spans="43:44" x14ac:dyDescent="0.25">
      <c r="AQ3428"/>
      <c r="AR3428"/>
    </row>
    <row r="3429" spans="43:44" x14ac:dyDescent="0.25">
      <c r="AQ3429"/>
      <c r="AR3429"/>
    </row>
    <row r="3430" spans="43:44" x14ac:dyDescent="0.25">
      <c r="AQ3430"/>
      <c r="AR3430"/>
    </row>
    <row r="3431" spans="43:44" x14ac:dyDescent="0.25">
      <c r="AQ3431"/>
      <c r="AR3431"/>
    </row>
    <row r="3432" spans="43:44" x14ac:dyDescent="0.25">
      <c r="AQ3432"/>
      <c r="AR3432"/>
    </row>
    <row r="3433" spans="43:44" x14ac:dyDescent="0.25">
      <c r="AQ3433"/>
      <c r="AR3433"/>
    </row>
    <row r="3434" spans="43:44" x14ac:dyDescent="0.25">
      <c r="AQ3434"/>
      <c r="AR3434"/>
    </row>
    <row r="3435" spans="43:44" x14ac:dyDescent="0.25">
      <c r="AQ3435"/>
      <c r="AR3435"/>
    </row>
    <row r="3436" spans="43:44" x14ac:dyDescent="0.25">
      <c r="AQ3436"/>
      <c r="AR3436"/>
    </row>
    <row r="3437" spans="43:44" x14ac:dyDescent="0.25">
      <c r="AQ3437"/>
      <c r="AR3437"/>
    </row>
    <row r="3438" spans="43:44" x14ac:dyDescent="0.25">
      <c r="AQ3438"/>
      <c r="AR3438"/>
    </row>
    <row r="3439" spans="43:44" x14ac:dyDescent="0.25">
      <c r="AQ3439"/>
      <c r="AR3439"/>
    </row>
    <row r="3440" spans="43:44" x14ac:dyDescent="0.25">
      <c r="AQ3440"/>
      <c r="AR3440"/>
    </row>
    <row r="3441" spans="43:44" x14ac:dyDescent="0.25">
      <c r="AQ3441"/>
      <c r="AR3441"/>
    </row>
    <row r="3442" spans="43:44" x14ac:dyDescent="0.25">
      <c r="AQ3442"/>
      <c r="AR3442"/>
    </row>
    <row r="3443" spans="43:44" x14ac:dyDescent="0.25">
      <c r="AQ3443"/>
      <c r="AR3443"/>
    </row>
    <row r="3444" spans="43:44" x14ac:dyDescent="0.25">
      <c r="AQ3444"/>
      <c r="AR3444"/>
    </row>
    <row r="3445" spans="43:44" x14ac:dyDescent="0.25">
      <c r="AQ3445"/>
      <c r="AR3445"/>
    </row>
    <row r="3446" spans="43:44" x14ac:dyDescent="0.25">
      <c r="AQ3446"/>
      <c r="AR3446"/>
    </row>
    <row r="3447" spans="43:44" x14ac:dyDescent="0.25">
      <c r="AQ3447"/>
      <c r="AR3447"/>
    </row>
    <row r="3448" spans="43:44" x14ac:dyDescent="0.25">
      <c r="AQ3448"/>
      <c r="AR3448"/>
    </row>
    <row r="3449" spans="43:44" x14ac:dyDescent="0.25">
      <c r="AQ3449"/>
      <c r="AR3449"/>
    </row>
    <row r="3450" spans="43:44" x14ac:dyDescent="0.25">
      <c r="AQ3450"/>
      <c r="AR3450"/>
    </row>
    <row r="3451" spans="43:44" x14ac:dyDescent="0.25">
      <c r="AQ3451"/>
      <c r="AR3451"/>
    </row>
    <row r="3452" spans="43:44" x14ac:dyDescent="0.25">
      <c r="AQ3452"/>
      <c r="AR3452"/>
    </row>
    <row r="3453" spans="43:44" x14ac:dyDescent="0.25">
      <c r="AQ3453"/>
      <c r="AR3453"/>
    </row>
    <row r="3454" spans="43:44" x14ac:dyDescent="0.25">
      <c r="AQ3454"/>
      <c r="AR3454"/>
    </row>
    <row r="3455" spans="43:44" x14ac:dyDescent="0.25">
      <c r="AQ3455"/>
      <c r="AR3455"/>
    </row>
    <row r="3456" spans="43:44" x14ac:dyDescent="0.25">
      <c r="AQ3456"/>
      <c r="AR3456"/>
    </row>
    <row r="3457" spans="43:44" x14ac:dyDescent="0.25">
      <c r="AQ3457"/>
      <c r="AR3457"/>
    </row>
    <row r="3458" spans="43:44" x14ac:dyDescent="0.25">
      <c r="AQ3458"/>
      <c r="AR3458"/>
    </row>
    <row r="3459" spans="43:44" x14ac:dyDescent="0.25">
      <c r="AQ3459"/>
      <c r="AR3459"/>
    </row>
    <row r="3460" spans="43:44" x14ac:dyDescent="0.25">
      <c r="AQ3460"/>
      <c r="AR3460"/>
    </row>
    <row r="3461" spans="43:44" x14ac:dyDescent="0.25">
      <c r="AQ3461"/>
      <c r="AR3461"/>
    </row>
    <row r="3462" spans="43:44" x14ac:dyDescent="0.25">
      <c r="AQ3462"/>
      <c r="AR3462"/>
    </row>
    <row r="3463" spans="43:44" x14ac:dyDescent="0.25">
      <c r="AQ3463"/>
      <c r="AR3463"/>
    </row>
    <row r="3464" spans="43:44" x14ac:dyDescent="0.25">
      <c r="AQ3464"/>
      <c r="AR3464"/>
    </row>
    <row r="3465" spans="43:44" x14ac:dyDescent="0.25">
      <c r="AQ3465"/>
      <c r="AR3465"/>
    </row>
    <row r="3466" spans="43:44" x14ac:dyDescent="0.25">
      <c r="AQ3466"/>
      <c r="AR3466"/>
    </row>
    <row r="3467" spans="43:44" x14ac:dyDescent="0.25">
      <c r="AQ3467"/>
      <c r="AR3467"/>
    </row>
    <row r="3468" spans="43:44" x14ac:dyDescent="0.25">
      <c r="AQ3468"/>
      <c r="AR3468"/>
    </row>
    <row r="3469" spans="43:44" x14ac:dyDescent="0.25">
      <c r="AQ3469"/>
      <c r="AR3469"/>
    </row>
    <row r="3470" spans="43:44" x14ac:dyDescent="0.25">
      <c r="AQ3470"/>
      <c r="AR3470"/>
    </row>
    <row r="3471" spans="43:44" x14ac:dyDescent="0.25">
      <c r="AQ3471"/>
      <c r="AR3471"/>
    </row>
    <row r="3472" spans="43:44" x14ac:dyDescent="0.25">
      <c r="AQ3472"/>
      <c r="AR3472"/>
    </row>
    <row r="3473" spans="43:44" x14ac:dyDescent="0.25">
      <c r="AQ3473"/>
      <c r="AR3473"/>
    </row>
    <row r="3474" spans="43:44" x14ac:dyDescent="0.25">
      <c r="AQ3474"/>
      <c r="AR3474"/>
    </row>
    <row r="3475" spans="43:44" x14ac:dyDescent="0.25">
      <c r="AQ3475"/>
      <c r="AR3475"/>
    </row>
    <row r="3476" spans="43:44" x14ac:dyDescent="0.25">
      <c r="AQ3476"/>
      <c r="AR3476"/>
    </row>
    <row r="3477" spans="43:44" x14ac:dyDescent="0.25">
      <c r="AQ3477"/>
      <c r="AR3477"/>
    </row>
    <row r="3478" spans="43:44" x14ac:dyDescent="0.25">
      <c r="AQ3478"/>
      <c r="AR3478"/>
    </row>
    <row r="3479" spans="43:44" x14ac:dyDescent="0.25">
      <c r="AQ3479"/>
      <c r="AR3479"/>
    </row>
    <row r="3480" spans="43:44" x14ac:dyDescent="0.25">
      <c r="AQ3480"/>
      <c r="AR3480"/>
    </row>
    <row r="3481" spans="43:44" x14ac:dyDescent="0.25">
      <c r="AQ3481"/>
      <c r="AR3481"/>
    </row>
    <row r="3482" spans="43:44" x14ac:dyDescent="0.25">
      <c r="AQ3482"/>
      <c r="AR3482"/>
    </row>
    <row r="3483" spans="43:44" x14ac:dyDescent="0.25">
      <c r="AQ3483"/>
      <c r="AR3483"/>
    </row>
    <row r="3484" spans="43:44" x14ac:dyDescent="0.25">
      <c r="AQ3484"/>
      <c r="AR3484"/>
    </row>
    <row r="3485" spans="43:44" x14ac:dyDescent="0.25">
      <c r="AQ3485"/>
      <c r="AR3485"/>
    </row>
    <row r="3486" spans="43:44" x14ac:dyDescent="0.25">
      <c r="AQ3486"/>
      <c r="AR3486"/>
    </row>
    <row r="3487" spans="43:44" x14ac:dyDescent="0.25">
      <c r="AQ3487"/>
      <c r="AR3487"/>
    </row>
    <row r="3488" spans="43:44" x14ac:dyDescent="0.25">
      <c r="AQ3488"/>
      <c r="AR3488"/>
    </row>
    <row r="3489" spans="43:44" x14ac:dyDescent="0.25">
      <c r="AQ3489"/>
      <c r="AR3489"/>
    </row>
    <row r="3490" spans="43:44" x14ac:dyDescent="0.25">
      <c r="AQ3490"/>
      <c r="AR3490"/>
    </row>
    <row r="3491" spans="43:44" x14ac:dyDescent="0.25">
      <c r="AQ3491"/>
      <c r="AR3491"/>
    </row>
    <row r="3492" spans="43:44" x14ac:dyDescent="0.25">
      <c r="AQ3492"/>
      <c r="AR3492"/>
    </row>
    <row r="3493" spans="43:44" x14ac:dyDescent="0.25">
      <c r="AQ3493"/>
      <c r="AR3493"/>
    </row>
    <row r="3494" spans="43:44" x14ac:dyDescent="0.25">
      <c r="AQ3494"/>
      <c r="AR3494"/>
    </row>
    <row r="3495" spans="43:44" x14ac:dyDescent="0.25">
      <c r="AQ3495"/>
      <c r="AR3495"/>
    </row>
    <row r="3496" spans="43:44" x14ac:dyDescent="0.25">
      <c r="AQ3496"/>
      <c r="AR3496"/>
    </row>
    <row r="3497" spans="43:44" x14ac:dyDescent="0.25">
      <c r="AQ3497"/>
      <c r="AR3497"/>
    </row>
    <row r="3498" spans="43:44" x14ac:dyDescent="0.25">
      <c r="AQ3498"/>
      <c r="AR3498"/>
    </row>
    <row r="3499" spans="43:44" x14ac:dyDescent="0.25">
      <c r="AQ3499"/>
      <c r="AR3499"/>
    </row>
    <row r="3500" spans="43:44" x14ac:dyDescent="0.25">
      <c r="AQ3500"/>
      <c r="AR3500"/>
    </row>
    <row r="3501" spans="43:44" x14ac:dyDescent="0.25">
      <c r="AQ3501"/>
      <c r="AR3501"/>
    </row>
    <row r="3502" spans="43:44" x14ac:dyDescent="0.25">
      <c r="AQ3502"/>
      <c r="AR3502"/>
    </row>
    <row r="3503" spans="43:44" x14ac:dyDescent="0.25">
      <c r="AQ3503"/>
      <c r="AR3503"/>
    </row>
    <row r="3504" spans="43:44" x14ac:dyDescent="0.25">
      <c r="AQ3504"/>
      <c r="AR3504"/>
    </row>
    <row r="3505" spans="43:44" x14ac:dyDescent="0.25">
      <c r="AQ3505"/>
      <c r="AR3505"/>
    </row>
    <row r="3506" spans="43:44" x14ac:dyDescent="0.25">
      <c r="AQ3506"/>
      <c r="AR3506"/>
    </row>
    <row r="3507" spans="43:44" x14ac:dyDescent="0.25">
      <c r="AQ3507"/>
      <c r="AR3507"/>
    </row>
    <row r="3508" spans="43:44" x14ac:dyDescent="0.25">
      <c r="AQ3508"/>
      <c r="AR3508"/>
    </row>
    <row r="3509" spans="43:44" x14ac:dyDescent="0.25">
      <c r="AQ3509"/>
      <c r="AR3509"/>
    </row>
    <row r="3510" spans="43:44" x14ac:dyDescent="0.25">
      <c r="AQ3510"/>
      <c r="AR3510"/>
    </row>
    <row r="3511" spans="43:44" x14ac:dyDescent="0.25">
      <c r="AQ3511"/>
      <c r="AR3511"/>
    </row>
    <row r="3512" spans="43:44" x14ac:dyDescent="0.25">
      <c r="AQ3512"/>
      <c r="AR3512"/>
    </row>
    <row r="3513" spans="43:44" x14ac:dyDescent="0.25">
      <c r="AQ3513"/>
      <c r="AR3513"/>
    </row>
    <row r="3514" spans="43:44" x14ac:dyDescent="0.25">
      <c r="AQ3514"/>
      <c r="AR3514"/>
    </row>
    <row r="3515" spans="43:44" x14ac:dyDescent="0.25">
      <c r="AQ3515"/>
      <c r="AR3515"/>
    </row>
    <row r="3516" spans="43:44" x14ac:dyDescent="0.25">
      <c r="AQ3516"/>
      <c r="AR3516"/>
    </row>
    <row r="3517" spans="43:44" x14ac:dyDescent="0.25">
      <c r="AQ3517"/>
      <c r="AR3517"/>
    </row>
    <row r="3518" spans="43:44" x14ac:dyDescent="0.25">
      <c r="AQ3518"/>
      <c r="AR3518"/>
    </row>
    <row r="3519" spans="43:44" x14ac:dyDescent="0.25">
      <c r="AQ3519"/>
      <c r="AR3519"/>
    </row>
    <row r="3520" spans="43:44" x14ac:dyDescent="0.25">
      <c r="AQ3520"/>
      <c r="AR3520"/>
    </row>
    <row r="3521" spans="43:44" x14ac:dyDescent="0.25">
      <c r="AQ3521"/>
      <c r="AR3521"/>
    </row>
    <row r="3522" spans="43:44" x14ac:dyDescent="0.25">
      <c r="AQ3522"/>
      <c r="AR3522"/>
    </row>
    <row r="3523" spans="43:44" x14ac:dyDescent="0.25">
      <c r="AQ3523"/>
      <c r="AR3523"/>
    </row>
    <row r="3524" spans="43:44" x14ac:dyDescent="0.25">
      <c r="AQ3524"/>
      <c r="AR3524"/>
    </row>
    <row r="3525" spans="43:44" x14ac:dyDescent="0.25">
      <c r="AQ3525"/>
      <c r="AR3525"/>
    </row>
    <row r="3526" spans="43:44" x14ac:dyDescent="0.25">
      <c r="AQ3526"/>
      <c r="AR3526"/>
    </row>
    <row r="3527" spans="43:44" x14ac:dyDescent="0.25">
      <c r="AQ3527"/>
      <c r="AR3527"/>
    </row>
    <row r="3528" spans="43:44" x14ac:dyDescent="0.25">
      <c r="AQ3528"/>
      <c r="AR3528"/>
    </row>
    <row r="3529" spans="43:44" x14ac:dyDescent="0.25">
      <c r="AQ3529"/>
      <c r="AR3529"/>
    </row>
    <row r="3530" spans="43:44" x14ac:dyDescent="0.25">
      <c r="AQ3530"/>
      <c r="AR3530"/>
    </row>
    <row r="3531" spans="43:44" x14ac:dyDescent="0.25">
      <c r="AQ3531"/>
      <c r="AR3531"/>
    </row>
    <row r="3532" spans="43:44" x14ac:dyDescent="0.25">
      <c r="AQ3532"/>
      <c r="AR3532"/>
    </row>
    <row r="3533" spans="43:44" x14ac:dyDescent="0.25">
      <c r="AQ3533"/>
      <c r="AR3533"/>
    </row>
    <row r="3534" spans="43:44" x14ac:dyDescent="0.25">
      <c r="AQ3534"/>
      <c r="AR3534"/>
    </row>
    <row r="3535" spans="43:44" x14ac:dyDescent="0.25">
      <c r="AQ3535"/>
      <c r="AR3535"/>
    </row>
    <row r="3536" spans="43:44" x14ac:dyDescent="0.25">
      <c r="AQ3536"/>
      <c r="AR3536"/>
    </row>
    <row r="3537" spans="43:44" x14ac:dyDescent="0.25">
      <c r="AQ3537"/>
      <c r="AR3537"/>
    </row>
    <row r="3538" spans="43:44" x14ac:dyDescent="0.25">
      <c r="AQ3538"/>
      <c r="AR3538"/>
    </row>
    <row r="3539" spans="43:44" x14ac:dyDescent="0.25">
      <c r="AQ3539"/>
      <c r="AR3539"/>
    </row>
    <row r="3540" spans="43:44" x14ac:dyDescent="0.25">
      <c r="AQ3540"/>
      <c r="AR3540"/>
    </row>
    <row r="3541" spans="43:44" x14ac:dyDescent="0.25">
      <c r="AQ3541"/>
      <c r="AR3541"/>
    </row>
    <row r="3542" spans="43:44" x14ac:dyDescent="0.25">
      <c r="AQ3542"/>
      <c r="AR3542"/>
    </row>
    <row r="3543" spans="43:44" x14ac:dyDescent="0.25">
      <c r="AQ3543"/>
      <c r="AR3543"/>
    </row>
    <row r="3544" spans="43:44" x14ac:dyDescent="0.25">
      <c r="AQ3544"/>
      <c r="AR3544"/>
    </row>
    <row r="3545" spans="43:44" x14ac:dyDescent="0.25">
      <c r="AQ3545"/>
      <c r="AR3545"/>
    </row>
    <row r="3546" spans="43:44" x14ac:dyDescent="0.25">
      <c r="AQ3546"/>
      <c r="AR3546"/>
    </row>
    <row r="3547" spans="43:44" x14ac:dyDescent="0.25">
      <c r="AQ3547"/>
      <c r="AR3547"/>
    </row>
    <row r="3548" spans="43:44" x14ac:dyDescent="0.25">
      <c r="AQ3548"/>
      <c r="AR3548"/>
    </row>
    <row r="3549" spans="43:44" x14ac:dyDescent="0.25">
      <c r="AQ3549"/>
      <c r="AR3549"/>
    </row>
    <row r="3550" spans="43:44" x14ac:dyDescent="0.25">
      <c r="AQ3550"/>
      <c r="AR3550"/>
    </row>
    <row r="3551" spans="43:44" x14ac:dyDescent="0.25">
      <c r="AQ3551"/>
      <c r="AR3551"/>
    </row>
    <row r="3552" spans="43:44" x14ac:dyDescent="0.25">
      <c r="AQ3552"/>
      <c r="AR3552"/>
    </row>
    <row r="3553" spans="43:44" x14ac:dyDescent="0.25">
      <c r="AQ3553"/>
      <c r="AR3553"/>
    </row>
    <row r="3554" spans="43:44" x14ac:dyDescent="0.25">
      <c r="AQ3554"/>
      <c r="AR3554"/>
    </row>
    <row r="3555" spans="43:44" x14ac:dyDescent="0.25">
      <c r="AQ3555"/>
      <c r="AR3555"/>
    </row>
    <row r="3556" spans="43:44" x14ac:dyDescent="0.25">
      <c r="AQ3556"/>
      <c r="AR3556"/>
    </row>
    <row r="3557" spans="43:44" x14ac:dyDescent="0.25">
      <c r="AQ3557"/>
      <c r="AR3557"/>
    </row>
    <row r="3558" spans="43:44" x14ac:dyDescent="0.25">
      <c r="AQ3558"/>
      <c r="AR3558"/>
    </row>
    <row r="3559" spans="43:44" x14ac:dyDescent="0.25">
      <c r="AQ3559"/>
      <c r="AR3559"/>
    </row>
    <row r="3560" spans="43:44" x14ac:dyDescent="0.25">
      <c r="AQ3560"/>
      <c r="AR3560"/>
    </row>
    <row r="3561" spans="43:44" x14ac:dyDescent="0.25">
      <c r="AQ3561"/>
      <c r="AR3561"/>
    </row>
    <row r="3562" spans="43:44" x14ac:dyDescent="0.25">
      <c r="AQ3562"/>
      <c r="AR3562"/>
    </row>
    <row r="3563" spans="43:44" x14ac:dyDescent="0.25">
      <c r="AQ3563"/>
      <c r="AR3563"/>
    </row>
    <row r="3564" spans="43:44" x14ac:dyDescent="0.25">
      <c r="AQ3564"/>
      <c r="AR3564"/>
    </row>
    <row r="3565" spans="43:44" x14ac:dyDescent="0.25">
      <c r="AQ3565"/>
      <c r="AR3565"/>
    </row>
    <row r="3566" spans="43:44" x14ac:dyDescent="0.25">
      <c r="AQ3566"/>
      <c r="AR3566"/>
    </row>
    <row r="3567" spans="43:44" x14ac:dyDescent="0.25">
      <c r="AQ3567"/>
      <c r="AR3567"/>
    </row>
    <row r="3568" spans="43:44" x14ac:dyDescent="0.25">
      <c r="AQ3568"/>
      <c r="AR3568"/>
    </row>
    <row r="3569" spans="43:44" x14ac:dyDescent="0.25">
      <c r="AQ3569"/>
      <c r="AR3569"/>
    </row>
    <row r="3570" spans="43:44" x14ac:dyDescent="0.25">
      <c r="AQ3570"/>
      <c r="AR3570"/>
    </row>
    <row r="3571" spans="43:44" x14ac:dyDescent="0.25">
      <c r="AQ3571"/>
      <c r="AR3571"/>
    </row>
    <row r="3572" spans="43:44" x14ac:dyDescent="0.25">
      <c r="AQ3572"/>
      <c r="AR3572"/>
    </row>
    <row r="3573" spans="43:44" x14ac:dyDescent="0.25">
      <c r="AQ3573"/>
      <c r="AR3573"/>
    </row>
    <row r="3574" spans="43:44" x14ac:dyDescent="0.25">
      <c r="AQ3574"/>
      <c r="AR3574"/>
    </row>
    <row r="3575" spans="43:44" x14ac:dyDescent="0.25">
      <c r="AQ3575"/>
      <c r="AR3575"/>
    </row>
    <row r="3576" spans="43:44" x14ac:dyDescent="0.25">
      <c r="AQ3576"/>
      <c r="AR3576"/>
    </row>
    <row r="3577" spans="43:44" x14ac:dyDescent="0.25">
      <c r="AQ3577"/>
      <c r="AR3577"/>
    </row>
    <row r="3578" spans="43:44" x14ac:dyDescent="0.25">
      <c r="AQ3578"/>
      <c r="AR3578"/>
    </row>
    <row r="3579" spans="43:44" x14ac:dyDescent="0.25">
      <c r="AQ3579"/>
      <c r="AR3579"/>
    </row>
    <row r="3580" spans="43:44" x14ac:dyDescent="0.25">
      <c r="AQ3580"/>
      <c r="AR3580"/>
    </row>
    <row r="3581" spans="43:44" x14ac:dyDescent="0.25">
      <c r="AQ3581"/>
      <c r="AR3581"/>
    </row>
    <row r="3582" spans="43:44" x14ac:dyDescent="0.25">
      <c r="AQ3582"/>
      <c r="AR3582"/>
    </row>
    <row r="3583" spans="43:44" x14ac:dyDescent="0.25">
      <c r="AQ3583"/>
      <c r="AR3583"/>
    </row>
    <row r="3584" spans="43:44" x14ac:dyDescent="0.25">
      <c r="AQ3584"/>
      <c r="AR3584"/>
    </row>
    <row r="3585" spans="43:44" x14ac:dyDescent="0.25">
      <c r="AQ3585"/>
      <c r="AR3585"/>
    </row>
    <row r="3586" spans="43:44" x14ac:dyDescent="0.25">
      <c r="AQ3586"/>
      <c r="AR3586"/>
    </row>
    <row r="3587" spans="43:44" x14ac:dyDescent="0.25">
      <c r="AQ3587"/>
      <c r="AR3587"/>
    </row>
    <row r="3588" spans="43:44" x14ac:dyDescent="0.25">
      <c r="AQ3588"/>
      <c r="AR3588"/>
    </row>
    <row r="3589" spans="43:44" x14ac:dyDescent="0.25">
      <c r="AQ3589"/>
      <c r="AR3589"/>
    </row>
    <row r="3590" spans="43:44" x14ac:dyDescent="0.25">
      <c r="AQ3590"/>
      <c r="AR3590"/>
    </row>
    <row r="3591" spans="43:44" x14ac:dyDescent="0.25">
      <c r="AQ3591"/>
      <c r="AR3591"/>
    </row>
    <row r="3592" spans="43:44" x14ac:dyDescent="0.25">
      <c r="AQ3592"/>
      <c r="AR3592"/>
    </row>
    <row r="3593" spans="43:44" x14ac:dyDescent="0.25">
      <c r="AQ3593"/>
      <c r="AR3593"/>
    </row>
    <row r="3594" spans="43:44" x14ac:dyDescent="0.25">
      <c r="AQ3594"/>
      <c r="AR3594"/>
    </row>
    <row r="3595" spans="43:44" x14ac:dyDescent="0.25">
      <c r="AQ3595"/>
      <c r="AR3595"/>
    </row>
    <row r="3596" spans="43:44" x14ac:dyDescent="0.25">
      <c r="AQ3596"/>
      <c r="AR3596"/>
    </row>
    <row r="3597" spans="43:44" x14ac:dyDescent="0.25">
      <c r="AQ3597"/>
      <c r="AR3597"/>
    </row>
    <row r="3598" spans="43:44" x14ac:dyDescent="0.25">
      <c r="AQ3598"/>
      <c r="AR3598"/>
    </row>
    <row r="3599" spans="43:44" x14ac:dyDescent="0.25">
      <c r="AQ3599"/>
      <c r="AR3599"/>
    </row>
    <row r="3600" spans="43:44" x14ac:dyDescent="0.25">
      <c r="AQ3600"/>
      <c r="AR3600"/>
    </row>
    <row r="3601" spans="43:44" x14ac:dyDescent="0.25">
      <c r="AQ3601"/>
      <c r="AR3601"/>
    </row>
    <row r="3602" spans="43:44" x14ac:dyDescent="0.25">
      <c r="AQ3602"/>
      <c r="AR3602"/>
    </row>
    <row r="3603" spans="43:44" x14ac:dyDescent="0.25">
      <c r="AQ3603"/>
      <c r="AR3603"/>
    </row>
    <row r="3604" spans="43:44" x14ac:dyDescent="0.25">
      <c r="AQ3604"/>
      <c r="AR3604"/>
    </row>
    <row r="3605" spans="43:44" x14ac:dyDescent="0.25">
      <c r="AQ3605"/>
      <c r="AR3605"/>
    </row>
    <row r="3606" spans="43:44" x14ac:dyDescent="0.25">
      <c r="AQ3606"/>
      <c r="AR3606"/>
    </row>
    <row r="3607" spans="43:44" x14ac:dyDescent="0.25">
      <c r="AQ3607"/>
      <c r="AR3607"/>
    </row>
    <row r="3608" spans="43:44" x14ac:dyDescent="0.25">
      <c r="AQ3608"/>
      <c r="AR3608"/>
    </row>
    <row r="3609" spans="43:44" x14ac:dyDescent="0.25">
      <c r="AQ3609"/>
      <c r="AR3609"/>
    </row>
    <row r="3610" spans="43:44" x14ac:dyDescent="0.25">
      <c r="AQ3610"/>
      <c r="AR3610"/>
    </row>
    <row r="3611" spans="43:44" x14ac:dyDescent="0.25">
      <c r="AQ3611"/>
      <c r="AR3611"/>
    </row>
    <row r="3612" spans="43:44" x14ac:dyDescent="0.25">
      <c r="AQ3612"/>
      <c r="AR3612"/>
    </row>
    <row r="3613" spans="43:44" x14ac:dyDescent="0.25">
      <c r="AQ3613"/>
      <c r="AR3613"/>
    </row>
    <row r="3614" spans="43:44" x14ac:dyDescent="0.25">
      <c r="AQ3614"/>
      <c r="AR3614"/>
    </row>
    <row r="3615" spans="43:44" x14ac:dyDescent="0.25">
      <c r="AQ3615"/>
      <c r="AR3615"/>
    </row>
    <row r="3616" spans="43:44" x14ac:dyDescent="0.25">
      <c r="AQ3616"/>
      <c r="AR3616"/>
    </row>
    <row r="3617" spans="43:44" x14ac:dyDescent="0.25">
      <c r="AQ3617"/>
      <c r="AR3617"/>
    </row>
    <row r="3618" spans="43:44" x14ac:dyDescent="0.25">
      <c r="AQ3618"/>
      <c r="AR3618"/>
    </row>
    <row r="3619" spans="43:44" x14ac:dyDescent="0.25">
      <c r="AQ3619"/>
      <c r="AR3619"/>
    </row>
    <row r="3620" spans="43:44" x14ac:dyDescent="0.25">
      <c r="AQ3620"/>
      <c r="AR3620"/>
    </row>
    <row r="3621" spans="43:44" x14ac:dyDescent="0.25">
      <c r="AQ3621"/>
      <c r="AR3621"/>
    </row>
    <row r="3622" spans="43:44" x14ac:dyDescent="0.25">
      <c r="AQ3622"/>
      <c r="AR3622"/>
    </row>
    <row r="3623" spans="43:44" x14ac:dyDescent="0.25">
      <c r="AQ3623"/>
      <c r="AR3623"/>
    </row>
    <row r="3624" spans="43:44" x14ac:dyDescent="0.25">
      <c r="AQ3624"/>
      <c r="AR3624"/>
    </row>
    <row r="3625" spans="43:44" x14ac:dyDescent="0.25">
      <c r="AQ3625"/>
      <c r="AR3625"/>
    </row>
    <row r="3626" spans="43:44" x14ac:dyDescent="0.25">
      <c r="AQ3626"/>
      <c r="AR3626"/>
    </row>
    <row r="3627" spans="43:44" x14ac:dyDescent="0.25">
      <c r="AQ3627"/>
      <c r="AR3627"/>
    </row>
    <row r="3628" spans="43:44" x14ac:dyDescent="0.25">
      <c r="AQ3628"/>
      <c r="AR3628"/>
    </row>
    <row r="3629" spans="43:44" x14ac:dyDescent="0.25">
      <c r="AQ3629"/>
      <c r="AR3629"/>
    </row>
    <row r="3630" spans="43:44" x14ac:dyDescent="0.25">
      <c r="AQ3630"/>
      <c r="AR3630"/>
    </row>
    <row r="3631" spans="43:44" x14ac:dyDescent="0.25">
      <c r="AQ3631"/>
      <c r="AR3631"/>
    </row>
    <row r="3632" spans="43:44" x14ac:dyDescent="0.25">
      <c r="AQ3632"/>
      <c r="AR3632"/>
    </row>
    <row r="3633" spans="43:44" x14ac:dyDescent="0.25">
      <c r="AQ3633"/>
      <c r="AR3633"/>
    </row>
    <row r="3634" spans="43:44" x14ac:dyDescent="0.25">
      <c r="AQ3634"/>
      <c r="AR3634"/>
    </row>
    <row r="3635" spans="43:44" x14ac:dyDescent="0.25">
      <c r="AQ3635"/>
      <c r="AR3635"/>
    </row>
    <row r="3636" spans="43:44" x14ac:dyDescent="0.25">
      <c r="AQ3636"/>
      <c r="AR3636"/>
    </row>
    <row r="3637" spans="43:44" x14ac:dyDescent="0.25">
      <c r="AQ3637"/>
      <c r="AR3637"/>
    </row>
    <row r="3638" spans="43:44" x14ac:dyDescent="0.25">
      <c r="AQ3638"/>
      <c r="AR3638"/>
    </row>
    <row r="3639" spans="43:44" x14ac:dyDescent="0.25">
      <c r="AQ3639"/>
      <c r="AR3639"/>
    </row>
    <row r="3640" spans="43:44" x14ac:dyDescent="0.25">
      <c r="AQ3640"/>
      <c r="AR3640"/>
    </row>
    <row r="3641" spans="43:44" x14ac:dyDescent="0.25">
      <c r="AQ3641"/>
      <c r="AR3641"/>
    </row>
    <row r="3642" spans="43:44" x14ac:dyDescent="0.25">
      <c r="AQ3642"/>
      <c r="AR3642"/>
    </row>
    <row r="3643" spans="43:44" x14ac:dyDescent="0.25">
      <c r="AQ3643"/>
      <c r="AR3643"/>
    </row>
    <row r="3644" spans="43:44" x14ac:dyDescent="0.25">
      <c r="AQ3644"/>
      <c r="AR3644"/>
    </row>
    <row r="3645" spans="43:44" x14ac:dyDescent="0.25">
      <c r="AQ3645"/>
      <c r="AR3645"/>
    </row>
    <row r="3646" spans="43:44" x14ac:dyDescent="0.25">
      <c r="AQ3646"/>
      <c r="AR3646"/>
    </row>
    <row r="3647" spans="43:44" x14ac:dyDescent="0.25">
      <c r="AQ3647"/>
      <c r="AR3647"/>
    </row>
    <row r="3648" spans="43:44" x14ac:dyDescent="0.25">
      <c r="AQ3648"/>
      <c r="AR3648"/>
    </row>
    <row r="3649" spans="43:44" x14ac:dyDescent="0.25">
      <c r="AQ3649"/>
      <c r="AR3649"/>
    </row>
    <row r="3650" spans="43:44" x14ac:dyDescent="0.25">
      <c r="AQ3650"/>
      <c r="AR3650"/>
    </row>
    <row r="3651" spans="43:44" x14ac:dyDescent="0.25">
      <c r="AQ3651"/>
      <c r="AR3651"/>
    </row>
    <row r="3652" spans="43:44" x14ac:dyDescent="0.25">
      <c r="AQ3652"/>
      <c r="AR3652"/>
    </row>
    <row r="3653" spans="43:44" x14ac:dyDescent="0.25">
      <c r="AQ3653"/>
      <c r="AR3653"/>
    </row>
    <row r="3654" spans="43:44" x14ac:dyDescent="0.25">
      <c r="AQ3654"/>
      <c r="AR3654"/>
    </row>
    <row r="3655" spans="43:44" x14ac:dyDescent="0.25">
      <c r="AQ3655"/>
      <c r="AR3655"/>
    </row>
    <row r="3656" spans="43:44" x14ac:dyDescent="0.25">
      <c r="AQ3656"/>
      <c r="AR3656"/>
    </row>
    <row r="3657" spans="43:44" x14ac:dyDescent="0.25">
      <c r="AQ3657"/>
      <c r="AR3657"/>
    </row>
    <row r="3658" spans="43:44" x14ac:dyDescent="0.25">
      <c r="AQ3658"/>
      <c r="AR3658"/>
    </row>
    <row r="3659" spans="43:44" x14ac:dyDescent="0.25">
      <c r="AQ3659"/>
      <c r="AR3659"/>
    </row>
    <row r="3660" spans="43:44" x14ac:dyDescent="0.25">
      <c r="AQ3660"/>
      <c r="AR3660"/>
    </row>
    <row r="3661" spans="43:44" x14ac:dyDescent="0.25">
      <c r="AQ3661"/>
      <c r="AR3661"/>
    </row>
    <row r="3662" spans="43:44" x14ac:dyDescent="0.25">
      <c r="AQ3662"/>
      <c r="AR3662"/>
    </row>
    <row r="3663" spans="43:44" x14ac:dyDescent="0.25">
      <c r="AQ3663"/>
      <c r="AR3663"/>
    </row>
    <row r="3664" spans="43:44" x14ac:dyDescent="0.25">
      <c r="AQ3664"/>
      <c r="AR3664"/>
    </row>
    <row r="3665" spans="43:44" x14ac:dyDescent="0.25">
      <c r="AQ3665"/>
      <c r="AR3665"/>
    </row>
    <row r="3666" spans="43:44" x14ac:dyDescent="0.25">
      <c r="AQ3666"/>
      <c r="AR3666"/>
    </row>
    <row r="3667" spans="43:44" x14ac:dyDescent="0.25">
      <c r="AQ3667"/>
      <c r="AR3667"/>
    </row>
    <row r="3668" spans="43:44" x14ac:dyDescent="0.25">
      <c r="AQ3668"/>
      <c r="AR3668"/>
    </row>
    <row r="3669" spans="43:44" x14ac:dyDescent="0.25">
      <c r="AQ3669"/>
      <c r="AR3669"/>
    </row>
    <row r="3670" spans="43:44" x14ac:dyDescent="0.25">
      <c r="AQ3670"/>
      <c r="AR3670"/>
    </row>
    <row r="3671" spans="43:44" x14ac:dyDescent="0.25">
      <c r="AQ3671"/>
      <c r="AR3671"/>
    </row>
    <row r="3672" spans="43:44" x14ac:dyDescent="0.25">
      <c r="AQ3672"/>
      <c r="AR3672"/>
    </row>
    <row r="3673" spans="43:44" x14ac:dyDescent="0.25">
      <c r="AQ3673"/>
      <c r="AR3673"/>
    </row>
    <row r="3674" spans="43:44" x14ac:dyDescent="0.25">
      <c r="AQ3674"/>
      <c r="AR3674"/>
    </row>
    <row r="3675" spans="43:44" x14ac:dyDescent="0.25">
      <c r="AQ3675"/>
      <c r="AR3675"/>
    </row>
    <row r="3676" spans="43:44" x14ac:dyDescent="0.25">
      <c r="AQ3676"/>
      <c r="AR3676"/>
    </row>
    <row r="3677" spans="43:44" x14ac:dyDescent="0.25">
      <c r="AQ3677"/>
      <c r="AR3677"/>
    </row>
    <row r="3678" spans="43:44" x14ac:dyDescent="0.25">
      <c r="AQ3678"/>
      <c r="AR3678"/>
    </row>
    <row r="3679" spans="43:44" x14ac:dyDescent="0.25">
      <c r="AQ3679"/>
      <c r="AR3679"/>
    </row>
    <row r="3680" spans="43:44" x14ac:dyDescent="0.25">
      <c r="AQ3680"/>
      <c r="AR3680"/>
    </row>
    <row r="3681" spans="43:44" x14ac:dyDescent="0.25">
      <c r="AQ3681"/>
      <c r="AR3681"/>
    </row>
    <row r="3682" spans="43:44" x14ac:dyDescent="0.25">
      <c r="AQ3682"/>
      <c r="AR3682"/>
    </row>
    <row r="3683" spans="43:44" x14ac:dyDescent="0.25">
      <c r="AQ3683"/>
      <c r="AR3683"/>
    </row>
    <row r="3684" spans="43:44" x14ac:dyDescent="0.25">
      <c r="AQ3684"/>
      <c r="AR3684"/>
    </row>
    <row r="3685" spans="43:44" x14ac:dyDescent="0.25">
      <c r="AQ3685"/>
      <c r="AR3685"/>
    </row>
    <row r="3686" spans="43:44" x14ac:dyDescent="0.25">
      <c r="AQ3686"/>
      <c r="AR3686"/>
    </row>
    <row r="3687" spans="43:44" x14ac:dyDescent="0.25">
      <c r="AQ3687"/>
      <c r="AR3687"/>
    </row>
    <row r="3688" spans="43:44" x14ac:dyDescent="0.25">
      <c r="AQ3688"/>
      <c r="AR3688"/>
    </row>
    <row r="3689" spans="43:44" x14ac:dyDescent="0.25">
      <c r="AQ3689"/>
      <c r="AR3689"/>
    </row>
    <row r="3690" spans="43:44" x14ac:dyDescent="0.25">
      <c r="AQ3690"/>
      <c r="AR3690"/>
    </row>
    <row r="3691" spans="43:44" x14ac:dyDescent="0.25">
      <c r="AQ3691"/>
      <c r="AR3691"/>
    </row>
    <row r="3692" spans="43:44" x14ac:dyDescent="0.25">
      <c r="AQ3692"/>
      <c r="AR3692"/>
    </row>
    <row r="3693" spans="43:44" x14ac:dyDescent="0.25">
      <c r="AQ3693"/>
      <c r="AR3693"/>
    </row>
    <row r="3694" spans="43:44" x14ac:dyDescent="0.25">
      <c r="AQ3694"/>
      <c r="AR3694"/>
    </row>
    <row r="3695" spans="43:44" x14ac:dyDescent="0.25">
      <c r="AQ3695"/>
      <c r="AR3695"/>
    </row>
    <row r="3696" spans="43:44" x14ac:dyDescent="0.25">
      <c r="AQ3696"/>
      <c r="AR3696"/>
    </row>
    <row r="3697" spans="43:44" x14ac:dyDescent="0.25">
      <c r="AQ3697"/>
      <c r="AR3697"/>
    </row>
    <row r="3698" spans="43:44" x14ac:dyDescent="0.25">
      <c r="AQ3698"/>
      <c r="AR3698"/>
    </row>
    <row r="3699" spans="43:44" x14ac:dyDescent="0.25">
      <c r="AQ3699"/>
      <c r="AR3699"/>
    </row>
    <row r="3700" spans="43:44" x14ac:dyDescent="0.25">
      <c r="AQ3700"/>
      <c r="AR3700"/>
    </row>
    <row r="3701" spans="43:44" x14ac:dyDescent="0.25">
      <c r="AQ3701"/>
      <c r="AR3701"/>
    </row>
    <row r="3702" spans="43:44" x14ac:dyDescent="0.25">
      <c r="AQ3702"/>
      <c r="AR3702"/>
    </row>
    <row r="3703" spans="43:44" x14ac:dyDescent="0.25">
      <c r="AQ3703"/>
      <c r="AR3703"/>
    </row>
    <row r="3704" spans="43:44" x14ac:dyDescent="0.25">
      <c r="AQ3704"/>
      <c r="AR3704"/>
    </row>
    <row r="3705" spans="43:44" x14ac:dyDescent="0.25">
      <c r="AQ3705"/>
      <c r="AR3705"/>
    </row>
    <row r="3706" spans="43:44" x14ac:dyDescent="0.25">
      <c r="AQ3706"/>
      <c r="AR3706"/>
    </row>
    <row r="3707" spans="43:44" x14ac:dyDescent="0.25">
      <c r="AQ3707"/>
      <c r="AR3707"/>
    </row>
    <row r="3708" spans="43:44" x14ac:dyDescent="0.25">
      <c r="AQ3708"/>
      <c r="AR3708"/>
    </row>
    <row r="3709" spans="43:44" x14ac:dyDescent="0.25">
      <c r="AQ3709"/>
      <c r="AR3709"/>
    </row>
    <row r="3710" spans="43:44" x14ac:dyDescent="0.25">
      <c r="AQ3710"/>
      <c r="AR3710"/>
    </row>
    <row r="3711" spans="43:44" x14ac:dyDescent="0.25">
      <c r="AQ3711"/>
      <c r="AR3711"/>
    </row>
    <row r="3712" spans="43:44" x14ac:dyDescent="0.25">
      <c r="AQ3712"/>
      <c r="AR3712"/>
    </row>
    <row r="3713" spans="43:44" x14ac:dyDescent="0.25">
      <c r="AQ3713"/>
      <c r="AR3713"/>
    </row>
    <row r="3714" spans="43:44" x14ac:dyDescent="0.25">
      <c r="AQ3714"/>
      <c r="AR3714"/>
    </row>
    <row r="3715" spans="43:44" x14ac:dyDescent="0.25">
      <c r="AQ3715"/>
      <c r="AR3715"/>
    </row>
    <row r="3716" spans="43:44" x14ac:dyDescent="0.25">
      <c r="AQ3716"/>
      <c r="AR3716"/>
    </row>
    <row r="3717" spans="43:44" x14ac:dyDescent="0.25">
      <c r="AQ3717"/>
      <c r="AR3717"/>
    </row>
    <row r="3718" spans="43:44" x14ac:dyDescent="0.25">
      <c r="AQ3718"/>
      <c r="AR3718"/>
    </row>
    <row r="3719" spans="43:44" x14ac:dyDescent="0.25">
      <c r="AQ3719"/>
      <c r="AR3719"/>
    </row>
    <row r="3720" spans="43:44" x14ac:dyDescent="0.25">
      <c r="AQ3720"/>
      <c r="AR3720"/>
    </row>
    <row r="3721" spans="43:44" x14ac:dyDescent="0.25">
      <c r="AQ3721"/>
      <c r="AR3721"/>
    </row>
    <row r="3722" spans="43:44" x14ac:dyDescent="0.25">
      <c r="AQ3722"/>
      <c r="AR3722"/>
    </row>
    <row r="3723" spans="43:44" x14ac:dyDescent="0.25">
      <c r="AQ3723"/>
      <c r="AR3723"/>
    </row>
    <row r="3724" spans="43:44" x14ac:dyDescent="0.25">
      <c r="AQ3724"/>
      <c r="AR3724"/>
    </row>
    <row r="3725" spans="43:44" x14ac:dyDescent="0.25">
      <c r="AQ3725"/>
      <c r="AR3725"/>
    </row>
    <row r="3726" spans="43:44" x14ac:dyDescent="0.25">
      <c r="AQ3726"/>
      <c r="AR3726"/>
    </row>
    <row r="3727" spans="43:44" x14ac:dyDescent="0.25">
      <c r="AQ3727"/>
      <c r="AR3727"/>
    </row>
    <row r="3728" spans="43:44" x14ac:dyDescent="0.25">
      <c r="AQ3728"/>
      <c r="AR3728"/>
    </row>
    <row r="3729" spans="43:44" x14ac:dyDescent="0.25">
      <c r="AQ3729"/>
      <c r="AR3729"/>
    </row>
    <row r="3730" spans="43:44" x14ac:dyDescent="0.25">
      <c r="AQ3730"/>
      <c r="AR3730"/>
    </row>
    <row r="3731" spans="43:44" x14ac:dyDescent="0.25">
      <c r="AQ3731"/>
      <c r="AR3731"/>
    </row>
    <row r="3732" spans="43:44" x14ac:dyDescent="0.25">
      <c r="AQ3732"/>
      <c r="AR3732"/>
    </row>
    <row r="3733" spans="43:44" x14ac:dyDescent="0.25">
      <c r="AQ3733"/>
      <c r="AR3733"/>
    </row>
    <row r="3734" spans="43:44" x14ac:dyDescent="0.25">
      <c r="AQ3734"/>
      <c r="AR3734"/>
    </row>
    <row r="3735" spans="43:44" x14ac:dyDescent="0.25">
      <c r="AQ3735"/>
      <c r="AR3735"/>
    </row>
    <row r="3736" spans="43:44" x14ac:dyDescent="0.25">
      <c r="AQ3736"/>
      <c r="AR3736"/>
    </row>
    <row r="3737" spans="43:44" x14ac:dyDescent="0.25">
      <c r="AQ3737"/>
      <c r="AR3737"/>
    </row>
    <row r="3738" spans="43:44" x14ac:dyDescent="0.25">
      <c r="AQ3738"/>
      <c r="AR3738"/>
    </row>
    <row r="3739" spans="43:44" x14ac:dyDescent="0.25">
      <c r="AQ3739"/>
      <c r="AR3739"/>
    </row>
    <row r="3740" spans="43:44" x14ac:dyDescent="0.25">
      <c r="AQ3740"/>
      <c r="AR3740"/>
    </row>
    <row r="3741" spans="43:44" x14ac:dyDescent="0.25">
      <c r="AQ3741"/>
      <c r="AR3741"/>
    </row>
    <row r="3742" spans="43:44" x14ac:dyDescent="0.25">
      <c r="AQ3742"/>
      <c r="AR3742"/>
    </row>
    <row r="3743" spans="43:44" x14ac:dyDescent="0.25">
      <c r="AQ3743"/>
      <c r="AR3743"/>
    </row>
    <row r="3744" spans="43:44" x14ac:dyDescent="0.25">
      <c r="AQ3744"/>
      <c r="AR3744"/>
    </row>
    <row r="3745" spans="43:44" x14ac:dyDescent="0.25">
      <c r="AQ3745"/>
      <c r="AR3745"/>
    </row>
    <row r="3746" spans="43:44" x14ac:dyDescent="0.25">
      <c r="AQ3746"/>
      <c r="AR3746"/>
    </row>
    <row r="3747" spans="43:44" x14ac:dyDescent="0.25">
      <c r="AQ3747"/>
      <c r="AR3747"/>
    </row>
    <row r="3748" spans="43:44" x14ac:dyDescent="0.25">
      <c r="AQ3748"/>
      <c r="AR3748"/>
    </row>
    <row r="3749" spans="43:44" x14ac:dyDescent="0.25">
      <c r="AQ3749"/>
      <c r="AR3749"/>
    </row>
    <row r="3750" spans="43:44" x14ac:dyDescent="0.25">
      <c r="AQ3750"/>
      <c r="AR3750"/>
    </row>
    <row r="3751" spans="43:44" x14ac:dyDescent="0.25">
      <c r="AQ3751"/>
      <c r="AR3751"/>
    </row>
    <row r="3752" spans="43:44" x14ac:dyDescent="0.25">
      <c r="AQ3752"/>
      <c r="AR3752"/>
    </row>
    <row r="3753" spans="43:44" x14ac:dyDescent="0.25">
      <c r="AQ3753"/>
      <c r="AR3753"/>
    </row>
    <row r="3754" spans="43:44" x14ac:dyDescent="0.25">
      <c r="AQ3754"/>
      <c r="AR3754"/>
    </row>
    <row r="3755" spans="43:44" x14ac:dyDescent="0.25">
      <c r="AQ3755"/>
      <c r="AR3755"/>
    </row>
    <row r="3756" spans="43:44" x14ac:dyDescent="0.25">
      <c r="AQ3756"/>
      <c r="AR3756"/>
    </row>
    <row r="3757" spans="43:44" x14ac:dyDescent="0.25">
      <c r="AQ3757"/>
      <c r="AR3757"/>
    </row>
    <row r="3758" spans="43:44" x14ac:dyDescent="0.25">
      <c r="AQ3758"/>
      <c r="AR3758"/>
    </row>
    <row r="3759" spans="43:44" x14ac:dyDescent="0.25">
      <c r="AQ3759"/>
      <c r="AR3759"/>
    </row>
    <row r="3760" spans="43:44" x14ac:dyDescent="0.25">
      <c r="AQ3760"/>
      <c r="AR3760"/>
    </row>
    <row r="3761" spans="43:44" x14ac:dyDescent="0.25">
      <c r="AQ3761"/>
      <c r="AR3761"/>
    </row>
    <row r="3762" spans="43:44" x14ac:dyDescent="0.25">
      <c r="AQ3762"/>
      <c r="AR3762"/>
    </row>
    <row r="3763" spans="43:44" x14ac:dyDescent="0.25">
      <c r="AQ3763"/>
      <c r="AR3763"/>
    </row>
    <row r="3764" spans="43:44" x14ac:dyDescent="0.25">
      <c r="AQ3764"/>
      <c r="AR3764"/>
    </row>
    <row r="3765" spans="43:44" x14ac:dyDescent="0.25">
      <c r="AQ3765"/>
      <c r="AR3765"/>
    </row>
    <row r="3766" spans="43:44" x14ac:dyDescent="0.25">
      <c r="AQ3766"/>
      <c r="AR3766"/>
    </row>
    <row r="3767" spans="43:44" x14ac:dyDescent="0.25">
      <c r="AQ3767"/>
      <c r="AR3767"/>
    </row>
    <row r="3768" spans="43:44" x14ac:dyDescent="0.25">
      <c r="AQ3768"/>
      <c r="AR3768"/>
    </row>
    <row r="3769" spans="43:44" x14ac:dyDescent="0.25">
      <c r="AQ3769"/>
      <c r="AR3769"/>
    </row>
    <row r="3770" spans="43:44" x14ac:dyDescent="0.25">
      <c r="AQ3770"/>
      <c r="AR3770"/>
    </row>
    <row r="3771" spans="43:44" x14ac:dyDescent="0.25">
      <c r="AQ3771"/>
      <c r="AR3771"/>
    </row>
    <row r="3772" spans="43:44" x14ac:dyDescent="0.25">
      <c r="AQ3772"/>
      <c r="AR3772"/>
    </row>
    <row r="3773" spans="43:44" x14ac:dyDescent="0.25">
      <c r="AQ3773"/>
      <c r="AR3773"/>
    </row>
    <row r="3774" spans="43:44" x14ac:dyDescent="0.25">
      <c r="AQ3774"/>
      <c r="AR3774"/>
    </row>
    <row r="3775" spans="43:44" x14ac:dyDescent="0.25">
      <c r="AQ3775"/>
      <c r="AR3775"/>
    </row>
    <row r="3776" spans="43:44" x14ac:dyDescent="0.25">
      <c r="AQ3776"/>
      <c r="AR3776"/>
    </row>
    <row r="3777" spans="43:44" x14ac:dyDescent="0.25">
      <c r="AQ3777"/>
      <c r="AR3777"/>
    </row>
    <row r="3778" spans="43:44" x14ac:dyDescent="0.25">
      <c r="AQ3778"/>
      <c r="AR3778"/>
    </row>
    <row r="3779" spans="43:44" x14ac:dyDescent="0.25">
      <c r="AQ3779"/>
      <c r="AR3779"/>
    </row>
    <row r="3780" spans="43:44" x14ac:dyDescent="0.25">
      <c r="AQ3780"/>
      <c r="AR3780"/>
    </row>
    <row r="3781" spans="43:44" x14ac:dyDescent="0.25">
      <c r="AQ3781"/>
      <c r="AR3781"/>
    </row>
    <row r="3782" spans="43:44" x14ac:dyDescent="0.25">
      <c r="AQ3782"/>
      <c r="AR3782"/>
    </row>
    <row r="3783" spans="43:44" x14ac:dyDescent="0.25">
      <c r="AQ3783"/>
      <c r="AR3783"/>
    </row>
    <row r="3784" spans="43:44" x14ac:dyDescent="0.25">
      <c r="AQ3784"/>
      <c r="AR3784"/>
    </row>
    <row r="3785" spans="43:44" x14ac:dyDescent="0.25">
      <c r="AQ3785"/>
      <c r="AR3785"/>
    </row>
    <row r="3786" spans="43:44" x14ac:dyDescent="0.25">
      <c r="AQ3786"/>
      <c r="AR3786"/>
    </row>
    <row r="3787" spans="43:44" x14ac:dyDescent="0.25">
      <c r="AQ3787"/>
      <c r="AR3787"/>
    </row>
    <row r="3788" spans="43:44" x14ac:dyDescent="0.25">
      <c r="AQ3788"/>
      <c r="AR3788"/>
    </row>
    <row r="3789" spans="43:44" x14ac:dyDescent="0.25">
      <c r="AQ3789"/>
      <c r="AR3789"/>
    </row>
    <row r="3790" spans="43:44" x14ac:dyDescent="0.25">
      <c r="AQ3790"/>
      <c r="AR3790"/>
    </row>
    <row r="3791" spans="43:44" x14ac:dyDescent="0.25">
      <c r="AQ3791"/>
      <c r="AR3791"/>
    </row>
    <row r="3792" spans="43:44" x14ac:dyDescent="0.25">
      <c r="AQ3792"/>
      <c r="AR3792"/>
    </row>
    <row r="3793" spans="43:44" x14ac:dyDescent="0.25">
      <c r="AQ3793"/>
      <c r="AR3793"/>
    </row>
    <row r="3794" spans="43:44" x14ac:dyDescent="0.25">
      <c r="AQ3794"/>
      <c r="AR3794"/>
    </row>
    <row r="3795" spans="43:44" x14ac:dyDescent="0.25">
      <c r="AQ3795"/>
      <c r="AR3795"/>
    </row>
    <row r="3796" spans="43:44" x14ac:dyDescent="0.25">
      <c r="AQ3796"/>
      <c r="AR3796"/>
    </row>
    <row r="3797" spans="43:44" x14ac:dyDescent="0.25">
      <c r="AQ3797"/>
      <c r="AR3797"/>
    </row>
    <row r="3798" spans="43:44" x14ac:dyDescent="0.25">
      <c r="AQ3798"/>
      <c r="AR3798"/>
    </row>
    <row r="3799" spans="43:44" x14ac:dyDescent="0.25">
      <c r="AQ3799"/>
      <c r="AR3799"/>
    </row>
    <row r="3800" spans="43:44" x14ac:dyDescent="0.25">
      <c r="AQ3800"/>
      <c r="AR3800"/>
    </row>
    <row r="3801" spans="43:44" x14ac:dyDescent="0.25">
      <c r="AQ3801"/>
      <c r="AR3801"/>
    </row>
    <row r="3802" spans="43:44" x14ac:dyDescent="0.25">
      <c r="AQ3802"/>
      <c r="AR3802"/>
    </row>
    <row r="3803" spans="43:44" x14ac:dyDescent="0.25">
      <c r="AQ3803"/>
      <c r="AR3803"/>
    </row>
    <row r="3804" spans="43:44" x14ac:dyDescent="0.25">
      <c r="AQ3804"/>
      <c r="AR3804"/>
    </row>
    <row r="3805" spans="43:44" x14ac:dyDescent="0.25">
      <c r="AQ3805"/>
      <c r="AR3805"/>
    </row>
    <row r="3806" spans="43:44" x14ac:dyDescent="0.25">
      <c r="AQ3806"/>
      <c r="AR3806"/>
    </row>
    <row r="3807" spans="43:44" x14ac:dyDescent="0.25">
      <c r="AQ3807"/>
      <c r="AR3807"/>
    </row>
    <row r="3808" spans="43:44" x14ac:dyDescent="0.25">
      <c r="AQ3808"/>
      <c r="AR3808"/>
    </row>
    <row r="3809" spans="43:44" x14ac:dyDescent="0.25">
      <c r="AQ3809"/>
      <c r="AR3809"/>
    </row>
    <row r="3810" spans="43:44" x14ac:dyDescent="0.25">
      <c r="AQ3810"/>
      <c r="AR3810"/>
    </row>
    <row r="3811" spans="43:44" x14ac:dyDescent="0.25">
      <c r="AQ3811"/>
      <c r="AR3811"/>
    </row>
    <row r="3812" spans="43:44" x14ac:dyDescent="0.25">
      <c r="AQ3812"/>
      <c r="AR3812"/>
    </row>
    <row r="3813" spans="43:44" x14ac:dyDescent="0.25">
      <c r="AQ3813"/>
      <c r="AR3813"/>
    </row>
    <row r="3814" spans="43:44" x14ac:dyDescent="0.25">
      <c r="AQ3814"/>
      <c r="AR3814"/>
    </row>
    <row r="3815" spans="43:44" x14ac:dyDescent="0.25">
      <c r="AQ3815"/>
      <c r="AR3815"/>
    </row>
    <row r="3816" spans="43:44" x14ac:dyDescent="0.25">
      <c r="AQ3816"/>
      <c r="AR3816"/>
    </row>
    <row r="3817" spans="43:44" x14ac:dyDescent="0.25">
      <c r="AQ3817"/>
      <c r="AR3817"/>
    </row>
    <row r="3818" spans="43:44" x14ac:dyDescent="0.25">
      <c r="AQ3818"/>
      <c r="AR3818"/>
    </row>
    <row r="3819" spans="43:44" x14ac:dyDescent="0.25">
      <c r="AQ3819"/>
      <c r="AR3819"/>
    </row>
    <row r="3820" spans="43:44" x14ac:dyDescent="0.25">
      <c r="AQ3820"/>
      <c r="AR3820"/>
    </row>
    <row r="3821" spans="43:44" x14ac:dyDescent="0.25">
      <c r="AQ3821"/>
      <c r="AR3821"/>
    </row>
    <row r="3822" spans="43:44" x14ac:dyDescent="0.25">
      <c r="AQ3822"/>
      <c r="AR3822"/>
    </row>
    <row r="3823" spans="43:44" x14ac:dyDescent="0.25">
      <c r="AQ3823"/>
      <c r="AR3823"/>
    </row>
    <row r="3824" spans="43:44" x14ac:dyDescent="0.25">
      <c r="AQ3824"/>
      <c r="AR3824"/>
    </row>
    <row r="3825" spans="43:44" x14ac:dyDescent="0.25">
      <c r="AQ3825"/>
      <c r="AR3825"/>
    </row>
    <row r="3826" spans="43:44" x14ac:dyDescent="0.25">
      <c r="AQ3826"/>
      <c r="AR3826"/>
    </row>
    <row r="3827" spans="43:44" x14ac:dyDescent="0.25">
      <c r="AQ3827"/>
      <c r="AR3827"/>
    </row>
    <row r="3828" spans="43:44" x14ac:dyDescent="0.25">
      <c r="AQ3828"/>
      <c r="AR3828"/>
    </row>
    <row r="3829" spans="43:44" x14ac:dyDescent="0.25">
      <c r="AQ3829"/>
      <c r="AR3829"/>
    </row>
    <row r="3830" spans="43:44" x14ac:dyDescent="0.25">
      <c r="AQ3830"/>
      <c r="AR3830"/>
    </row>
    <row r="3831" spans="43:44" x14ac:dyDescent="0.25">
      <c r="AQ3831"/>
      <c r="AR3831"/>
    </row>
    <row r="3832" spans="43:44" x14ac:dyDescent="0.25">
      <c r="AQ3832"/>
      <c r="AR3832"/>
    </row>
    <row r="3833" spans="43:44" x14ac:dyDescent="0.25">
      <c r="AQ3833"/>
      <c r="AR3833"/>
    </row>
    <row r="3834" spans="43:44" x14ac:dyDescent="0.25">
      <c r="AQ3834"/>
      <c r="AR3834"/>
    </row>
    <row r="3835" spans="43:44" x14ac:dyDescent="0.25">
      <c r="AQ3835"/>
      <c r="AR3835"/>
    </row>
    <row r="3836" spans="43:44" x14ac:dyDescent="0.25">
      <c r="AQ3836"/>
      <c r="AR3836"/>
    </row>
    <row r="3837" spans="43:44" x14ac:dyDescent="0.25">
      <c r="AQ3837"/>
      <c r="AR3837"/>
    </row>
    <row r="3838" spans="43:44" x14ac:dyDescent="0.25">
      <c r="AQ3838"/>
      <c r="AR3838"/>
    </row>
    <row r="3839" spans="43:44" x14ac:dyDescent="0.25">
      <c r="AQ3839"/>
      <c r="AR3839"/>
    </row>
    <row r="3840" spans="43:44" x14ac:dyDescent="0.25">
      <c r="AQ3840"/>
      <c r="AR3840"/>
    </row>
    <row r="3841" spans="43:44" x14ac:dyDescent="0.25">
      <c r="AQ3841"/>
      <c r="AR3841"/>
    </row>
    <row r="3842" spans="43:44" x14ac:dyDescent="0.25">
      <c r="AQ3842"/>
      <c r="AR3842"/>
    </row>
    <row r="3843" spans="43:44" x14ac:dyDescent="0.25">
      <c r="AQ3843"/>
      <c r="AR3843"/>
    </row>
    <row r="3844" spans="43:44" x14ac:dyDescent="0.25">
      <c r="AQ3844"/>
      <c r="AR3844"/>
    </row>
    <row r="3845" spans="43:44" x14ac:dyDescent="0.25">
      <c r="AQ3845"/>
      <c r="AR3845"/>
    </row>
    <row r="3846" spans="43:44" x14ac:dyDescent="0.25">
      <c r="AQ3846"/>
      <c r="AR3846"/>
    </row>
    <row r="3847" spans="43:44" x14ac:dyDescent="0.25">
      <c r="AQ3847"/>
      <c r="AR3847"/>
    </row>
    <row r="3848" spans="43:44" x14ac:dyDescent="0.25">
      <c r="AQ3848"/>
      <c r="AR3848"/>
    </row>
    <row r="3849" spans="43:44" x14ac:dyDescent="0.25">
      <c r="AQ3849"/>
      <c r="AR3849"/>
    </row>
    <row r="3850" spans="43:44" x14ac:dyDescent="0.25">
      <c r="AQ3850"/>
      <c r="AR3850"/>
    </row>
    <row r="3851" spans="43:44" x14ac:dyDescent="0.25">
      <c r="AQ3851"/>
      <c r="AR3851"/>
    </row>
    <row r="3852" spans="43:44" x14ac:dyDescent="0.25">
      <c r="AQ3852"/>
      <c r="AR3852"/>
    </row>
    <row r="3853" spans="43:44" x14ac:dyDescent="0.25">
      <c r="AQ3853"/>
      <c r="AR3853"/>
    </row>
    <row r="3854" spans="43:44" x14ac:dyDescent="0.25">
      <c r="AQ3854"/>
      <c r="AR3854"/>
    </row>
    <row r="3855" spans="43:44" x14ac:dyDescent="0.25">
      <c r="AQ3855"/>
      <c r="AR3855"/>
    </row>
    <row r="3856" spans="43:44" x14ac:dyDescent="0.25">
      <c r="AQ3856"/>
      <c r="AR3856"/>
    </row>
    <row r="3857" spans="43:44" x14ac:dyDescent="0.25">
      <c r="AQ3857"/>
      <c r="AR3857"/>
    </row>
    <row r="3858" spans="43:44" x14ac:dyDescent="0.25">
      <c r="AQ3858"/>
      <c r="AR3858"/>
    </row>
    <row r="3859" spans="43:44" x14ac:dyDescent="0.25">
      <c r="AQ3859"/>
      <c r="AR3859"/>
    </row>
    <row r="3860" spans="43:44" x14ac:dyDescent="0.25">
      <c r="AQ3860"/>
      <c r="AR3860"/>
    </row>
    <row r="3861" spans="43:44" x14ac:dyDescent="0.25">
      <c r="AQ3861"/>
      <c r="AR3861"/>
    </row>
    <row r="3862" spans="43:44" x14ac:dyDescent="0.25">
      <c r="AQ3862"/>
      <c r="AR3862"/>
    </row>
    <row r="3863" spans="43:44" x14ac:dyDescent="0.25">
      <c r="AQ3863"/>
      <c r="AR3863"/>
    </row>
    <row r="3864" spans="43:44" x14ac:dyDescent="0.25">
      <c r="AQ3864"/>
      <c r="AR3864"/>
    </row>
    <row r="3865" spans="43:44" x14ac:dyDescent="0.25">
      <c r="AQ3865"/>
      <c r="AR3865"/>
    </row>
    <row r="3866" spans="43:44" x14ac:dyDescent="0.25">
      <c r="AQ3866"/>
      <c r="AR3866"/>
    </row>
    <row r="3867" spans="43:44" x14ac:dyDescent="0.25">
      <c r="AQ3867"/>
      <c r="AR3867"/>
    </row>
    <row r="3868" spans="43:44" x14ac:dyDescent="0.25">
      <c r="AQ3868"/>
      <c r="AR3868"/>
    </row>
    <row r="3869" spans="43:44" x14ac:dyDescent="0.25">
      <c r="AQ3869"/>
      <c r="AR3869"/>
    </row>
    <row r="3870" spans="43:44" x14ac:dyDescent="0.25">
      <c r="AQ3870"/>
      <c r="AR3870"/>
    </row>
    <row r="3871" spans="43:44" x14ac:dyDescent="0.25">
      <c r="AQ3871"/>
      <c r="AR3871"/>
    </row>
    <row r="3872" spans="43:44" x14ac:dyDescent="0.25">
      <c r="AQ3872"/>
      <c r="AR3872"/>
    </row>
    <row r="3873" spans="43:44" x14ac:dyDescent="0.25">
      <c r="AQ3873"/>
      <c r="AR3873"/>
    </row>
    <row r="3874" spans="43:44" x14ac:dyDescent="0.25">
      <c r="AQ3874"/>
      <c r="AR3874"/>
    </row>
    <row r="3875" spans="43:44" x14ac:dyDescent="0.25">
      <c r="AQ3875"/>
      <c r="AR3875"/>
    </row>
    <row r="3876" spans="43:44" x14ac:dyDescent="0.25">
      <c r="AQ3876"/>
      <c r="AR3876"/>
    </row>
    <row r="3877" spans="43:44" x14ac:dyDescent="0.25">
      <c r="AQ3877"/>
      <c r="AR3877"/>
    </row>
    <row r="3878" spans="43:44" x14ac:dyDescent="0.25">
      <c r="AQ3878"/>
      <c r="AR3878"/>
    </row>
    <row r="3879" spans="43:44" x14ac:dyDescent="0.25">
      <c r="AQ3879"/>
      <c r="AR3879"/>
    </row>
    <row r="3880" spans="43:44" x14ac:dyDescent="0.25">
      <c r="AQ3880"/>
      <c r="AR3880"/>
    </row>
    <row r="3881" spans="43:44" x14ac:dyDescent="0.25">
      <c r="AQ3881"/>
      <c r="AR3881"/>
    </row>
    <row r="3882" spans="43:44" x14ac:dyDescent="0.25">
      <c r="AQ3882"/>
      <c r="AR3882"/>
    </row>
    <row r="3883" spans="43:44" x14ac:dyDescent="0.25">
      <c r="AQ3883"/>
      <c r="AR3883"/>
    </row>
    <row r="3884" spans="43:44" x14ac:dyDescent="0.25">
      <c r="AQ3884"/>
      <c r="AR3884"/>
    </row>
    <row r="3885" spans="43:44" x14ac:dyDescent="0.25">
      <c r="AQ3885"/>
      <c r="AR3885"/>
    </row>
    <row r="3886" spans="43:44" x14ac:dyDescent="0.25">
      <c r="AQ3886"/>
      <c r="AR3886"/>
    </row>
    <row r="3887" spans="43:44" x14ac:dyDescent="0.25">
      <c r="AQ3887"/>
      <c r="AR3887"/>
    </row>
    <row r="3888" spans="43:44" x14ac:dyDescent="0.25">
      <c r="AQ3888"/>
      <c r="AR3888"/>
    </row>
    <row r="3889" spans="43:44" x14ac:dyDescent="0.25">
      <c r="AQ3889"/>
      <c r="AR3889"/>
    </row>
    <row r="3890" spans="43:44" x14ac:dyDescent="0.25">
      <c r="AQ3890"/>
      <c r="AR3890"/>
    </row>
    <row r="3891" spans="43:44" x14ac:dyDescent="0.25">
      <c r="AQ3891"/>
      <c r="AR3891"/>
    </row>
    <row r="3892" spans="43:44" x14ac:dyDescent="0.25">
      <c r="AQ3892"/>
      <c r="AR3892"/>
    </row>
    <row r="3893" spans="43:44" x14ac:dyDescent="0.25">
      <c r="AQ3893"/>
      <c r="AR3893"/>
    </row>
    <row r="3894" spans="43:44" x14ac:dyDescent="0.25">
      <c r="AQ3894"/>
      <c r="AR3894"/>
    </row>
    <row r="3895" spans="43:44" x14ac:dyDescent="0.25">
      <c r="AQ3895"/>
      <c r="AR3895"/>
    </row>
    <row r="3896" spans="43:44" x14ac:dyDescent="0.25">
      <c r="AQ3896"/>
      <c r="AR3896"/>
    </row>
    <row r="3897" spans="43:44" x14ac:dyDescent="0.25">
      <c r="AQ3897"/>
      <c r="AR3897"/>
    </row>
    <row r="3898" spans="43:44" x14ac:dyDescent="0.25">
      <c r="AQ3898"/>
      <c r="AR3898"/>
    </row>
    <row r="3899" spans="43:44" x14ac:dyDescent="0.25">
      <c r="AQ3899"/>
      <c r="AR3899"/>
    </row>
    <row r="3900" spans="43:44" x14ac:dyDescent="0.25">
      <c r="AQ3900"/>
      <c r="AR3900"/>
    </row>
    <row r="3901" spans="43:44" x14ac:dyDescent="0.25">
      <c r="AQ3901"/>
      <c r="AR3901"/>
    </row>
    <row r="3902" spans="43:44" x14ac:dyDescent="0.25">
      <c r="AQ3902"/>
      <c r="AR3902"/>
    </row>
    <row r="3903" spans="43:44" x14ac:dyDescent="0.25">
      <c r="AQ3903"/>
      <c r="AR3903"/>
    </row>
    <row r="3904" spans="43:44" x14ac:dyDescent="0.25">
      <c r="AQ3904"/>
      <c r="AR3904"/>
    </row>
    <row r="3905" spans="43:44" x14ac:dyDescent="0.25">
      <c r="AQ3905"/>
      <c r="AR3905"/>
    </row>
    <row r="3906" spans="43:44" x14ac:dyDescent="0.25">
      <c r="AQ3906"/>
      <c r="AR3906"/>
    </row>
    <row r="3907" spans="43:44" x14ac:dyDescent="0.25">
      <c r="AQ3907"/>
      <c r="AR3907"/>
    </row>
    <row r="3908" spans="43:44" x14ac:dyDescent="0.25">
      <c r="AQ3908"/>
      <c r="AR3908"/>
    </row>
    <row r="3909" spans="43:44" x14ac:dyDescent="0.25">
      <c r="AQ3909"/>
      <c r="AR3909"/>
    </row>
    <row r="3910" spans="43:44" x14ac:dyDescent="0.25">
      <c r="AQ3910"/>
      <c r="AR3910"/>
    </row>
    <row r="3911" spans="43:44" x14ac:dyDescent="0.25">
      <c r="AQ3911"/>
      <c r="AR3911"/>
    </row>
    <row r="3912" spans="43:44" x14ac:dyDescent="0.25">
      <c r="AQ3912"/>
      <c r="AR3912"/>
    </row>
    <row r="3913" spans="43:44" x14ac:dyDescent="0.25">
      <c r="AQ3913"/>
      <c r="AR3913"/>
    </row>
    <row r="3914" spans="43:44" x14ac:dyDescent="0.25">
      <c r="AQ3914"/>
      <c r="AR3914"/>
    </row>
    <row r="3915" spans="43:44" x14ac:dyDescent="0.25">
      <c r="AQ3915"/>
      <c r="AR3915"/>
    </row>
    <row r="3916" spans="43:44" x14ac:dyDescent="0.25">
      <c r="AQ3916"/>
      <c r="AR3916"/>
    </row>
    <row r="3917" spans="43:44" x14ac:dyDescent="0.25">
      <c r="AQ3917"/>
      <c r="AR3917"/>
    </row>
    <row r="3918" spans="43:44" x14ac:dyDescent="0.25">
      <c r="AQ3918"/>
      <c r="AR3918"/>
    </row>
    <row r="3919" spans="43:44" x14ac:dyDescent="0.25">
      <c r="AQ3919"/>
      <c r="AR3919"/>
    </row>
    <row r="3920" spans="43:44" x14ac:dyDescent="0.25">
      <c r="AQ3920"/>
      <c r="AR3920"/>
    </row>
    <row r="3921" spans="43:44" x14ac:dyDescent="0.25">
      <c r="AQ3921"/>
      <c r="AR3921"/>
    </row>
    <row r="3922" spans="43:44" x14ac:dyDescent="0.25">
      <c r="AQ3922"/>
      <c r="AR3922"/>
    </row>
    <row r="3923" spans="43:44" x14ac:dyDescent="0.25">
      <c r="AQ3923"/>
      <c r="AR3923"/>
    </row>
    <row r="3924" spans="43:44" x14ac:dyDescent="0.25">
      <c r="AQ3924"/>
      <c r="AR3924"/>
    </row>
    <row r="3925" spans="43:44" x14ac:dyDescent="0.25">
      <c r="AQ3925"/>
      <c r="AR3925"/>
    </row>
    <row r="3926" spans="43:44" x14ac:dyDescent="0.25">
      <c r="AQ3926"/>
      <c r="AR3926"/>
    </row>
    <row r="3927" spans="43:44" x14ac:dyDescent="0.25">
      <c r="AQ3927"/>
      <c r="AR3927"/>
    </row>
    <row r="3928" spans="43:44" x14ac:dyDescent="0.25">
      <c r="AQ3928"/>
      <c r="AR3928"/>
    </row>
    <row r="3929" spans="43:44" x14ac:dyDescent="0.25">
      <c r="AQ3929"/>
      <c r="AR3929"/>
    </row>
    <row r="3930" spans="43:44" x14ac:dyDescent="0.25">
      <c r="AQ3930"/>
      <c r="AR3930"/>
    </row>
    <row r="3931" spans="43:44" x14ac:dyDescent="0.25">
      <c r="AQ3931"/>
      <c r="AR3931"/>
    </row>
    <row r="3932" spans="43:44" x14ac:dyDescent="0.25">
      <c r="AQ3932"/>
      <c r="AR3932"/>
    </row>
    <row r="3933" spans="43:44" x14ac:dyDescent="0.25">
      <c r="AQ3933"/>
      <c r="AR3933"/>
    </row>
    <row r="3934" spans="43:44" x14ac:dyDescent="0.25">
      <c r="AQ3934"/>
      <c r="AR3934"/>
    </row>
    <row r="3935" spans="43:44" x14ac:dyDescent="0.25">
      <c r="AQ3935"/>
      <c r="AR3935"/>
    </row>
    <row r="3936" spans="43:44" x14ac:dyDescent="0.25">
      <c r="AQ3936"/>
      <c r="AR3936"/>
    </row>
    <row r="3937" spans="43:44" x14ac:dyDescent="0.25">
      <c r="AQ3937"/>
      <c r="AR3937"/>
    </row>
    <row r="3938" spans="43:44" x14ac:dyDescent="0.25">
      <c r="AQ3938"/>
      <c r="AR3938"/>
    </row>
    <row r="3939" spans="43:44" x14ac:dyDescent="0.25">
      <c r="AQ3939"/>
      <c r="AR3939"/>
    </row>
    <row r="3940" spans="43:44" x14ac:dyDescent="0.25">
      <c r="AQ3940"/>
      <c r="AR3940"/>
    </row>
    <row r="3941" spans="43:44" x14ac:dyDescent="0.25">
      <c r="AQ3941"/>
      <c r="AR3941"/>
    </row>
    <row r="3942" spans="43:44" x14ac:dyDescent="0.25">
      <c r="AQ3942"/>
      <c r="AR3942"/>
    </row>
    <row r="3943" spans="43:44" x14ac:dyDescent="0.25">
      <c r="AQ3943"/>
      <c r="AR3943"/>
    </row>
    <row r="3944" spans="43:44" x14ac:dyDescent="0.25">
      <c r="AQ3944"/>
      <c r="AR3944"/>
    </row>
    <row r="3945" spans="43:44" x14ac:dyDescent="0.25">
      <c r="AQ3945"/>
      <c r="AR3945"/>
    </row>
    <row r="3946" spans="43:44" x14ac:dyDescent="0.25">
      <c r="AQ3946"/>
      <c r="AR3946"/>
    </row>
    <row r="3947" spans="43:44" x14ac:dyDescent="0.25">
      <c r="AQ3947"/>
      <c r="AR3947"/>
    </row>
    <row r="3948" spans="43:44" x14ac:dyDescent="0.25">
      <c r="AQ3948"/>
      <c r="AR3948"/>
    </row>
    <row r="3949" spans="43:44" x14ac:dyDescent="0.25">
      <c r="AQ3949"/>
      <c r="AR3949"/>
    </row>
    <row r="3950" spans="43:44" x14ac:dyDescent="0.25">
      <c r="AQ3950"/>
      <c r="AR3950"/>
    </row>
    <row r="3951" spans="43:44" x14ac:dyDescent="0.25">
      <c r="AQ3951"/>
      <c r="AR3951"/>
    </row>
    <row r="3952" spans="43:44" x14ac:dyDescent="0.25">
      <c r="AQ3952"/>
      <c r="AR3952"/>
    </row>
    <row r="3953" spans="43:44" x14ac:dyDescent="0.25">
      <c r="AQ3953"/>
      <c r="AR3953"/>
    </row>
    <row r="3954" spans="43:44" x14ac:dyDescent="0.25">
      <c r="AQ3954"/>
      <c r="AR3954"/>
    </row>
    <row r="3955" spans="43:44" x14ac:dyDescent="0.25">
      <c r="AQ3955"/>
      <c r="AR3955"/>
    </row>
    <row r="3956" spans="43:44" x14ac:dyDescent="0.25">
      <c r="AQ3956"/>
      <c r="AR3956"/>
    </row>
    <row r="3957" spans="43:44" x14ac:dyDescent="0.25">
      <c r="AQ3957"/>
      <c r="AR3957"/>
    </row>
    <row r="3958" spans="43:44" x14ac:dyDescent="0.25">
      <c r="AQ3958"/>
      <c r="AR3958"/>
    </row>
    <row r="3959" spans="43:44" x14ac:dyDescent="0.25">
      <c r="AQ3959"/>
      <c r="AR3959"/>
    </row>
    <row r="3960" spans="43:44" x14ac:dyDescent="0.25">
      <c r="AQ3960"/>
      <c r="AR3960"/>
    </row>
    <row r="3961" spans="43:44" x14ac:dyDescent="0.25">
      <c r="AQ3961"/>
      <c r="AR3961"/>
    </row>
    <row r="3962" spans="43:44" x14ac:dyDescent="0.25">
      <c r="AQ3962"/>
      <c r="AR3962"/>
    </row>
    <row r="3963" spans="43:44" x14ac:dyDescent="0.25">
      <c r="AQ3963"/>
      <c r="AR3963"/>
    </row>
    <row r="3964" spans="43:44" x14ac:dyDescent="0.25">
      <c r="AQ3964"/>
      <c r="AR3964"/>
    </row>
    <row r="3965" spans="43:44" x14ac:dyDescent="0.25">
      <c r="AQ3965"/>
      <c r="AR3965"/>
    </row>
    <row r="3966" spans="43:44" x14ac:dyDescent="0.25">
      <c r="AQ3966"/>
      <c r="AR3966"/>
    </row>
    <row r="3967" spans="43:44" x14ac:dyDescent="0.25">
      <c r="AQ3967"/>
      <c r="AR3967"/>
    </row>
    <row r="3968" spans="43:44" x14ac:dyDescent="0.25">
      <c r="AQ3968"/>
      <c r="AR3968"/>
    </row>
    <row r="3969" spans="43:44" x14ac:dyDescent="0.25">
      <c r="AQ3969"/>
      <c r="AR3969"/>
    </row>
    <row r="3970" spans="43:44" x14ac:dyDescent="0.25">
      <c r="AQ3970"/>
      <c r="AR3970"/>
    </row>
    <row r="3971" spans="43:44" x14ac:dyDescent="0.25">
      <c r="AQ3971"/>
      <c r="AR3971"/>
    </row>
    <row r="3972" spans="43:44" x14ac:dyDescent="0.25">
      <c r="AQ3972"/>
      <c r="AR3972"/>
    </row>
    <row r="3973" spans="43:44" x14ac:dyDescent="0.25">
      <c r="AQ3973"/>
      <c r="AR3973"/>
    </row>
    <row r="3974" spans="43:44" x14ac:dyDescent="0.25">
      <c r="AQ3974"/>
      <c r="AR3974"/>
    </row>
    <row r="3975" spans="43:44" x14ac:dyDescent="0.25">
      <c r="AQ3975"/>
      <c r="AR3975"/>
    </row>
    <row r="3976" spans="43:44" x14ac:dyDescent="0.25">
      <c r="AQ3976"/>
      <c r="AR3976"/>
    </row>
    <row r="3977" spans="43:44" x14ac:dyDescent="0.25">
      <c r="AQ3977"/>
      <c r="AR3977"/>
    </row>
    <row r="3978" spans="43:44" x14ac:dyDescent="0.25">
      <c r="AQ3978"/>
      <c r="AR3978"/>
    </row>
    <row r="3979" spans="43:44" x14ac:dyDescent="0.25">
      <c r="AQ3979"/>
      <c r="AR3979"/>
    </row>
    <row r="3980" spans="43:44" x14ac:dyDescent="0.25">
      <c r="AQ3980"/>
      <c r="AR3980"/>
    </row>
    <row r="3981" spans="43:44" x14ac:dyDescent="0.25">
      <c r="AQ3981"/>
      <c r="AR3981"/>
    </row>
    <row r="3982" spans="43:44" x14ac:dyDescent="0.25">
      <c r="AQ3982"/>
      <c r="AR3982"/>
    </row>
    <row r="3983" spans="43:44" x14ac:dyDescent="0.25">
      <c r="AQ3983"/>
      <c r="AR3983"/>
    </row>
    <row r="3984" spans="43:44" x14ac:dyDescent="0.25">
      <c r="AQ3984"/>
      <c r="AR3984"/>
    </row>
    <row r="3985" spans="43:44" x14ac:dyDescent="0.25">
      <c r="AQ3985"/>
      <c r="AR3985"/>
    </row>
    <row r="3986" spans="43:44" x14ac:dyDescent="0.25">
      <c r="AQ3986"/>
      <c r="AR3986"/>
    </row>
    <row r="3987" spans="43:44" x14ac:dyDescent="0.25">
      <c r="AQ3987"/>
      <c r="AR3987"/>
    </row>
    <row r="3988" spans="43:44" x14ac:dyDescent="0.25">
      <c r="AQ3988"/>
      <c r="AR3988"/>
    </row>
    <row r="3989" spans="43:44" x14ac:dyDescent="0.25">
      <c r="AQ3989"/>
      <c r="AR3989"/>
    </row>
    <row r="3990" spans="43:44" x14ac:dyDescent="0.25">
      <c r="AQ3990"/>
      <c r="AR3990"/>
    </row>
    <row r="3991" spans="43:44" x14ac:dyDescent="0.25">
      <c r="AQ3991"/>
      <c r="AR3991"/>
    </row>
    <row r="3992" spans="43:44" x14ac:dyDescent="0.25">
      <c r="AQ3992"/>
      <c r="AR3992"/>
    </row>
    <row r="3993" spans="43:44" x14ac:dyDescent="0.25">
      <c r="AQ3993"/>
      <c r="AR3993"/>
    </row>
    <row r="3994" spans="43:44" x14ac:dyDescent="0.25">
      <c r="AQ3994"/>
      <c r="AR3994"/>
    </row>
    <row r="3995" spans="43:44" x14ac:dyDescent="0.25">
      <c r="AQ3995"/>
      <c r="AR3995"/>
    </row>
    <row r="3996" spans="43:44" x14ac:dyDescent="0.25">
      <c r="AQ3996"/>
      <c r="AR3996"/>
    </row>
    <row r="3997" spans="43:44" x14ac:dyDescent="0.25">
      <c r="AQ3997"/>
      <c r="AR3997"/>
    </row>
    <row r="3998" spans="43:44" x14ac:dyDescent="0.25">
      <c r="AQ3998"/>
      <c r="AR3998"/>
    </row>
    <row r="3999" spans="43:44" x14ac:dyDescent="0.25">
      <c r="AQ3999"/>
      <c r="AR3999"/>
    </row>
    <row r="4000" spans="43:44" x14ac:dyDescent="0.25">
      <c r="AQ4000"/>
      <c r="AR4000"/>
    </row>
    <row r="4001" spans="43:44" x14ac:dyDescent="0.25">
      <c r="AQ4001"/>
      <c r="AR4001"/>
    </row>
    <row r="4002" spans="43:44" x14ac:dyDescent="0.25">
      <c r="AQ4002"/>
      <c r="AR4002"/>
    </row>
    <row r="4003" spans="43:44" x14ac:dyDescent="0.25">
      <c r="AQ4003"/>
      <c r="AR4003"/>
    </row>
    <row r="4004" spans="43:44" x14ac:dyDescent="0.25">
      <c r="AQ4004"/>
      <c r="AR4004"/>
    </row>
    <row r="4005" spans="43:44" x14ac:dyDescent="0.25">
      <c r="AQ4005"/>
      <c r="AR4005"/>
    </row>
    <row r="4006" spans="43:44" x14ac:dyDescent="0.25">
      <c r="AQ4006"/>
      <c r="AR4006"/>
    </row>
    <row r="4007" spans="43:44" x14ac:dyDescent="0.25">
      <c r="AQ4007"/>
      <c r="AR4007"/>
    </row>
    <row r="4008" spans="43:44" x14ac:dyDescent="0.25">
      <c r="AQ4008"/>
      <c r="AR4008"/>
    </row>
    <row r="4009" spans="43:44" x14ac:dyDescent="0.25">
      <c r="AQ4009"/>
      <c r="AR4009"/>
    </row>
    <row r="4010" spans="43:44" x14ac:dyDescent="0.25">
      <c r="AQ4010"/>
      <c r="AR4010"/>
    </row>
    <row r="4011" spans="43:44" x14ac:dyDescent="0.25">
      <c r="AQ4011"/>
      <c r="AR4011"/>
    </row>
    <row r="4012" spans="43:44" x14ac:dyDescent="0.25">
      <c r="AQ4012"/>
      <c r="AR4012"/>
    </row>
    <row r="4013" spans="43:44" x14ac:dyDescent="0.25">
      <c r="AQ4013"/>
      <c r="AR4013"/>
    </row>
    <row r="4014" spans="43:44" x14ac:dyDescent="0.25">
      <c r="AQ4014"/>
      <c r="AR4014"/>
    </row>
    <row r="4015" spans="43:44" x14ac:dyDescent="0.25">
      <c r="AQ4015"/>
      <c r="AR4015"/>
    </row>
    <row r="4016" spans="43:44" x14ac:dyDescent="0.25">
      <c r="AQ4016"/>
      <c r="AR4016"/>
    </row>
    <row r="4017" spans="43:44" x14ac:dyDescent="0.25">
      <c r="AQ4017"/>
      <c r="AR4017"/>
    </row>
    <row r="4018" spans="43:44" x14ac:dyDescent="0.25">
      <c r="AQ4018"/>
      <c r="AR4018"/>
    </row>
    <row r="4019" spans="43:44" x14ac:dyDescent="0.25">
      <c r="AQ4019"/>
      <c r="AR4019"/>
    </row>
    <row r="4020" spans="43:44" x14ac:dyDescent="0.25">
      <c r="AQ4020"/>
      <c r="AR4020"/>
    </row>
    <row r="4021" spans="43:44" x14ac:dyDescent="0.25">
      <c r="AQ4021"/>
      <c r="AR4021"/>
    </row>
    <row r="4022" spans="43:44" x14ac:dyDescent="0.25">
      <c r="AQ4022"/>
      <c r="AR4022"/>
    </row>
    <row r="4023" spans="43:44" x14ac:dyDescent="0.25">
      <c r="AQ4023"/>
      <c r="AR4023"/>
    </row>
    <row r="4024" spans="43:44" x14ac:dyDescent="0.25">
      <c r="AQ4024"/>
      <c r="AR4024"/>
    </row>
    <row r="4025" spans="43:44" x14ac:dyDescent="0.25">
      <c r="AQ4025"/>
      <c r="AR4025"/>
    </row>
    <row r="4026" spans="43:44" x14ac:dyDescent="0.25">
      <c r="AQ4026"/>
      <c r="AR4026"/>
    </row>
    <row r="4027" spans="43:44" x14ac:dyDescent="0.25">
      <c r="AQ4027"/>
      <c r="AR4027"/>
    </row>
    <row r="4028" spans="43:44" x14ac:dyDescent="0.25">
      <c r="AQ4028"/>
      <c r="AR4028"/>
    </row>
    <row r="4029" spans="43:44" x14ac:dyDescent="0.25">
      <c r="AQ4029"/>
      <c r="AR4029"/>
    </row>
    <row r="4030" spans="43:44" x14ac:dyDescent="0.25">
      <c r="AQ4030"/>
      <c r="AR4030"/>
    </row>
    <row r="4031" spans="43:44" x14ac:dyDescent="0.25">
      <c r="AQ4031"/>
      <c r="AR4031"/>
    </row>
    <row r="4032" spans="43:44" x14ac:dyDescent="0.25">
      <c r="AQ4032"/>
      <c r="AR4032"/>
    </row>
    <row r="4033" spans="43:44" x14ac:dyDescent="0.25">
      <c r="AQ4033"/>
      <c r="AR4033"/>
    </row>
    <row r="4034" spans="43:44" x14ac:dyDescent="0.25">
      <c r="AQ4034"/>
      <c r="AR4034"/>
    </row>
    <row r="4035" spans="43:44" x14ac:dyDescent="0.25">
      <c r="AQ4035"/>
      <c r="AR4035"/>
    </row>
    <row r="4036" spans="43:44" x14ac:dyDescent="0.25">
      <c r="AQ4036"/>
      <c r="AR4036"/>
    </row>
    <row r="4037" spans="43:44" x14ac:dyDescent="0.25">
      <c r="AQ4037"/>
      <c r="AR4037"/>
    </row>
    <row r="4038" spans="43:44" x14ac:dyDescent="0.25">
      <c r="AQ4038"/>
      <c r="AR4038"/>
    </row>
    <row r="4039" spans="43:44" x14ac:dyDescent="0.25">
      <c r="AQ4039"/>
      <c r="AR4039"/>
    </row>
    <row r="4040" spans="43:44" x14ac:dyDescent="0.25">
      <c r="AQ4040"/>
      <c r="AR4040"/>
    </row>
    <row r="4041" spans="43:44" x14ac:dyDescent="0.25">
      <c r="AQ4041"/>
      <c r="AR4041"/>
    </row>
    <row r="4042" spans="43:44" x14ac:dyDescent="0.25">
      <c r="AQ4042"/>
      <c r="AR4042"/>
    </row>
    <row r="4043" spans="43:44" x14ac:dyDescent="0.25">
      <c r="AQ4043"/>
      <c r="AR4043"/>
    </row>
    <row r="4044" spans="43:44" x14ac:dyDescent="0.25">
      <c r="AQ4044"/>
      <c r="AR4044"/>
    </row>
    <row r="4045" spans="43:44" x14ac:dyDescent="0.25">
      <c r="AQ4045"/>
      <c r="AR4045"/>
    </row>
    <row r="4046" spans="43:44" x14ac:dyDescent="0.25">
      <c r="AQ4046"/>
      <c r="AR4046"/>
    </row>
    <row r="4047" spans="43:44" x14ac:dyDescent="0.25">
      <c r="AQ4047"/>
      <c r="AR4047"/>
    </row>
    <row r="4048" spans="43:44" x14ac:dyDescent="0.25">
      <c r="AQ4048"/>
      <c r="AR4048"/>
    </row>
    <row r="4049" spans="43:44" x14ac:dyDescent="0.25">
      <c r="AQ4049"/>
      <c r="AR4049"/>
    </row>
    <row r="4050" spans="43:44" x14ac:dyDescent="0.25">
      <c r="AQ4050"/>
      <c r="AR4050"/>
    </row>
    <row r="4051" spans="43:44" x14ac:dyDescent="0.25">
      <c r="AQ4051"/>
      <c r="AR4051"/>
    </row>
    <row r="4052" spans="43:44" x14ac:dyDescent="0.25">
      <c r="AQ4052"/>
      <c r="AR4052"/>
    </row>
    <row r="4053" spans="43:44" x14ac:dyDescent="0.25">
      <c r="AQ4053"/>
      <c r="AR4053"/>
    </row>
    <row r="4054" spans="43:44" x14ac:dyDescent="0.25">
      <c r="AQ4054"/>
      <c r="AR4054"/>
    </row>
    <row r="4055" spans="43:44" x14ac:dyDescent="0.25">
      <c r="AQ4055"/>
      <c r="AR4055"/>
    </row>
    <row r="4056" spans="43:44" x14ac:dyDescent="0.25">
      <c r="AQ4056"/>
      <c r="AR4056"/>
    </row>
    <row r="4057" spans="43:44" x14ac:dyDescent="0.25">
      <c r="AQ4057"/>
      <c r="AR4057"/>
    </row>
    <row r="4058" spans="43:44" x14ac:dyDescent="0.25">
      <c r="AQ4058"/>
      <c r="AR4058"/>
    </row>
    <row r="4059" spans="43:44" x14ac:dyDescent="0.25">
      <c r="AQ4059"/>
      <c r="AR4059"/>
    </row>
    <row r="4060" spans="43:44" x14ac:dyDescent="0.25">
      <c r="AQ4060"/>
      <c r="AR4060"/>
    </row>
    <row r="4061" spans="43:44" x14ac:dyDescent="0.25">
      <c r="AQ4061"/>
      <c r="AR4061"/>
    </row>
    <row r="4062" spans="43:44" x14ac:dyDescent="0.25">
      <c r="AQ4062"/>
      <c r="AR4062"/>
    </row>
    <row r="4063" spans="43:44" x14ac:dyDescent="0.25">
      <c r="AQ4063"/>
      <c r="AR4063"/>
    </row>
    <row r="4064" spans="43:44" x14ac:dyDescent="0.25">
      <c r="AQ4064"/>
      <c r="AR4064"/>
    </row>
    <row r="4065" spans="43:44" x14ac:dyDescent="0.25">
      <c r="AQ4065"/>
      <c r="AR4065"/>
    </row>
    <row r="4066" spans="43:44" x14ac:dyDescent="0.25">
      <c r="AQ4066"/>
      <c r="AR4066"/>
    </row>
    <row r="4067" spans="43:44" x14ac:dyDescent="0.25">
      <c r="AQ4067"/>
      <c r="AR4067"/>
    </row>
    <row r="4068" spans="43:44" x14ac:dyDescent="0.25">
      <c r="AQ4068"/>
      <c r="AR4068"/>
    </row>
    <row r="4069" spans="43:44" x14ac:dyDescent="0.25">
      <c r="AQ4069"/>
      <c r="AR4069"/>
    </row>
    <row r="4070" spans="43:44" x14ac:dyDescent="0.25">
      <c r="AQ4070"/>
      <c r="AR4070"/>
    </row>
    <row r="4071" spans="43:44" x14ac:dyDescent="0.25">
      <c r="AQ4071"/>
      <c r="AR4071"/>
    </row>
    <row r="4072" spans="43:44" x14ac:dyDescent="0.25">
      <c r="AQ4072"/>
      <c r="AR4072"/>
    </row>
    <row r="4073" spans="43:44" x14ac:dyDescent="0.25">
      <c r="AQ4073"/>
      <c r="AR4073"/>
    </row>
    <row r="4074" spans="43:44" x14ac:dyDescent="0.25">
      <c r="AQ4074"/>
      <c r="AR4074"/>
    </row>
    <row r="4075" spans="43:44" x14ac:dyDescent="0.25">
      <c r="AQ4075"/>
      <c r="AR4075"/>
    </row>
    <row r="4076" spans="43:44" x14ac:dyDescent="0.25">
      <c r="AQ4076"/>
      <c r="AR4076"/>
    </row>
    <row r="4077" spans="43:44" x14ac:dyDescent="0.25">
      <c r="AQ4077"/>
      <c r="AR4077"/>
    </row>
    <row r="4078" spans="43:44" x14ac:dyDescent="0.25">
      <c r="AQ4078"/>
      <c r="AR4078"/>
    </row>
    <row r="4079" spans="43:44" x14ac:dyDescent="0.25">
      <c r="AQ4079"/>
      <c r="AR4079"/>
    </row>
    <row r="4080" spans="43:44" x14ac:dyDescent="0.25">
      <c r="AQ4080"/>
      <c r="AR4080"/>
    </row>
    <row r="4081" spans="43:44" x14ac:dyDescent="0.25">
      <c r="AQ4081"/>
      <c r="AR4081"/>
    </row>
    <row r="4082" spans="43:44" x14ac:dyDescent="0.25">
      <c r="AQ4082"/>
      <c r="AR4082"/>
    </row>
    <row r="4083" spans="43:44" x14ac:dyDescent="0.25">
      <c r="AQ4083"/>
      <c r="AR4083"/>
    </row>
    <row r="4084" spans="43:44" x14ac:dyDescent="0.25">
      <c r="AQ4084"/>
      <c r="AR4084"/>
    </row>
    <row r="4085" spans="43:44" x14ac:dyDescent="0.25">
      <c r="AQ4085"/>
      <c r="AR4085"/>
    </row>
    <row r="4086" spans="43:44" x14ac:dyDescent="0.25">
      <c r="AQ4086"/>
      <c r="AR4086"/>
    </row>
    <row r="4087" spans="43:44" x14ac:dyDescent="0.25">
      <c r="AQ4087"/>
      <c r="AR4087"/>
    </row>
    <row r="4088" spans="43:44" x14ac:dyDescent="0.25">
      <c r="AQ4088"/>
      <c r="AR4088"/>
    </row>
    <row r="4089" spans="43:44" x14ac:dyDescent="0.25">
      <c r="AQ4089"/>
      <c r="AR4089"/>
    </row>
    <row r="4090" spans="43:44" x14ac:dyDescent="0.25">
      <c r="AQ4090"/>
      <c r="AR4090"/>
    </row>
    <row r="4091" spans="43:44" x14ac:dyDescent="0.25">
      <c r="AQ4091"/>
      <c r="AR4091"/>
    </row>
    <row r="4092" spans="43:44" x14ac:dyDescent="0.25">
      <c r="AQ4092"/>
      <c r="AR4092"/>
    </row>
    <row r="4093" spans="43:44" x14ac:dyDescent="0.25">
      <c r="AQ4093"/>
      <c r="AR4093"/>
    </row>
    <row r="4094" spans="43:44" x14ac:dyDescent="0.25">
      <c r="AQ4094"/>
      <c r="AR4094"/>
    </row>
    <row r="4095" spans="43:44" x14ac:dyDescent="0.25">
      <c r="AQ4095"/>
      <c r="AR4095"/>
    </row>
    <row r="4096" spans="43:44" x14ac:dyDescent="0.25">
      <c r="AQ4096"/>
      <c r="AR4096"/>
    </row>
    <row r="4097" spans="43:44" x14ac:dyDescent="0.25">
      <c r="AQ4097"/>
      <c r="AR4097"/>
    </row>
    <row r="4098" spans="43:44" x14ac:dyDescent="0.25">
      <c r="AQ4098"/>
      <c r="AR4098"/>
    </row>
    <row r="4099" spans="43:44" x14ac:dyDescent="0.25">
      <c r="AQ4099"/>
      <c r="AR4099"/>
    </row>
    <row r="4100" spans="43:44" x14ac:dyDescent="0.25">
      <c r="AQ4100"/>
      <c r="AR4100"/>
    </row>
    <row r="4101" spans="43:44" x14ac:dyDescent="0.25">
      <c r="AQ4101"/>
      <c r="AR4101"/>
    </row>
    <row r="4102" spans="43:44" x14ac:dyDescent="0.25">
      <c r="AQ4102"/>
      <c r="AR4102"/>
    </row>
    <row r="4103" spans="43:44" x14ac:dyDescent="0.25">
      <c r="AQ4103"/>
      <c r="AR4103"/>
    </row>
    <row r="4104" spans="43:44" x14ac:dyDescent="0.25">
      <c r="AQ4104"/>
      <c r="AR4104"/>
    </row>
    <row r="4105" spans="43:44" x14ac:dyDescent="0.25">
      <c r="AQ4105"/>
      <c r="AR4105"/>
    </row>
    <row r="4106" spans="43:44" x14ac:dyDescent="0.25">
      <c r="AQ4106"/>
      <c r="AR4106"/>
    </row>
    <row r="4107" spans="43:44" x14ac:dyDescent="0.25">
      <c r="AQ4107"/>
      <c r="AR4107"/>
    </row>
    <row r="4108" spans="43:44" x14ac:dyDescent="0.25">
      <c r="AQ4108"/>
      <c r="AR4108"/>
    </row>
    <row r="4109" spans="43:44" x14ac:dyDescent="0.25">
      <c r="AQ4109"/>
      <c r="AR4109"/>
    </row>
    <row r="4110" spans="43:44" x14ac:dyDescent="0.25">
      <c r="AQ4110"/>
      <c r="AR4110"/>
    </row>
    <row r="4111" spans="43:44" x14ac:dyDescent="0.25">
      <c r="AQ4111"/>
      <c r="AR4111"/>
    </row>
    <row r="4112" spans="43:44" x14ac:dyDescent="0.25">
      <c r="AQ4112"/>
      <c r="AR4112"/>
    </row>
    <row r="4113" spans="43:44" x14ac:dyDescent="0.25">
      <c r="AQ4113"/>
      <c r="AR4113"/>
    </row>
    <row r="4114" spans="43:44" x14ac:dyDescent="0.25">
      <c r="AQ4114"/>
      <c r="AR4114"/>
    </row>
    <row r="4115" spans="43:44" x14ac:dyDescent="0.25">
      <c r="AQ4115"/>
      <c r="AR4115"/>
    </row>
    <row r="4116" spans="43:44" x14ac:dyDescent="0.25">
      <c r="AQ4116"/>
      <c r="AR4116"/>
    </row>
    <row r="4117" spans="43:44" x14ac:dyDescent="0.25">
      <c r="AQ4117"/>
      <c r="AR4117"/>
    </row>
    <row r="4118" spans="43:44" x14ac:dyDescent="0.25">
      <c r="AQ4118"/>
      <c r="AR4118"/>
    </row>
    <row r="4119" spans="43:44" x14ac:dyDescent="0.25">
      <c r="AQ4119"/>
      <c r="AR4119"/>
    </row>
    <row r="4120" spans="43:44" x14ac:dyDescent="0.25">
      <c r="AQ4120"/>
      <c r="AR4120"/>
    </row>
    <row r="4121" spans="43:44" x14ac:dyDescent="0.25">
      <c r="AQ4121"/>
      <c r="AR4121"/>
    </row>
    <row r="4122" spans="43:44" x14ac:dyDescent="0.25">
      <c r="AQ4122"/>
      <c r="AR4122"/>
    </row>
    <row r="4123" spans="43:44" x14ac:dyDescent="0.25">
      <c r="AQ4123"/>
      <c r="AR4123"/>
    </row>
    <row r="4124" spans="43:44" x14ac:dyDescent="0.25">
      <c r="AQ4124"/>
      <c r="AR4124"/>
    </row>
    <row r="4125" spans="43:44" x14ac:dyDescent="0.25">
      <c r="AQ4125"/>
      <c r="AR4125"/>
    </row>
    <row r="4126" spans="43:44" x14ac:dyDescent="0.25">
      <c r="AQ4126"/>
      <c r="AR4126"/>
    </row>
    <row r="4127" spans="43:44" x14ac:dyDescent="0.25">
      <c r="AQ4127"/>
      <c r="AR4127"/>
    </row>
    <row r="4128" spans="43:44" x14ac:dyDescent="0.25">
      <c r="AQ4128"/>
      <c r="AR4128"/>
    </row>
    <row r="4129" spans="43:44" x14ac:dyDescent="0.25">
      <c r="AQ4129"/>
      <c r="AR4129"/>
    </row>
    <row r="4130" spans="43:44" x14ac:dyDescent="0.25">
      <c r="AQ4130"/>
      <c r="AR4130"/>
    </row>
    <row r="4131" spans="43:44" x14ac:dyDescent="0.25">
      <c r="AQ4131"/>
      <c r="AR4131"/>
    </row>
    <row r="4132" spans="43:44" x14ac:dyDescent="0.25">
      <c r="AQ4132"/>
      <c r="AR4132"/>
    </row>
    <row r="4133" spans="43:44" x14ac:dyDescent="0.25">
      <c r="AQ4133"/>
      <c r="AR4133"/>
    </row>
    <row r="4134" spans="43:44" x14ac:dyDescent="0.25">
      <c r="AQ4134"/>
      <c r="AR4134"/>
    </row>
    <row r="4135" spans="43:44" x14ac:dyDescent="0.25">
      <c r="AQ4135"/>
      <c r="AR4135"/>
    </row>
    <row r="4136" spans="43:44" x14ac:dyDescent="0.25">
      <c r="AQ4136"/>
      <c r="AR4136"/>
    </row>
    <row r="4137" spans="43:44" x14ac:dyDescent="0.25">
      <c r="AQ4137"/>
      <c r="AR4137"/>
    </row>
    <row r="4138" spans="43:44" x14ac:dyDescent="0.25">
      <c r="AQ4138"/>
      <c r="AR4138"/>
    </row>
    <row r="4139" spans="43:44" x14ac:dyDescent="0.25">
      <c r="AQ4139"/>
      <c r="AR4139"/>
    </row>
    <row r="4140" spans="43:44" x14ac:dyDescent="0.25">
      <c r="AQ4140"/>
      <c r="AR4140"/>
    </row>
    <row r="4141" spans="43:44" x14ac:dyDescent="0.25">
      <c r="AQ4141"/>
      <c r="AR4141"/>
    </row>
    <row r="4142" spans="43:44" x14ac:dyDescent="0.25">
      <c r="AQ4142"/>
      <c r="AR4142"/>
    </row>
    <row r="4143" spans="43:44" x14ac:dyDescent="0.25">
      <c r="AQ4143"/>
      <c r="AR4143"/>
    </row>
    <row r="4144" spans="43:44" x14ac:dyDescent="0.25">
      <c r="AQ4144"/>
      <c r="AR4144"/>
    </row>
    <row r="4145" spans="43:44" x14ac:dyDescent="0.25">
      <c r="AQ4145"/>
      <c r="AR4145"/>
    </row>
    <row r="4146" spans="43:44" x14ac:dyDescent="0.25">
      <c r="AQ4146"/>
      <c r="AR4146"/>
    </row>
    <row r="4147" spans="43:44" x14ac:dyDescent="0.25">
      <c r="AQ4147"/>
      <c r="AR4147"/>
    </row>
    <row r="4148" spans="43:44" x14ac:dyDescent="0.25">
      <c r="AQ4148"/>
      <c r="AR4148"/>
    </row>
    <row r="4149" spans="43:44" x14ac:dyDescent="0.25">
      <c r="AQ4149"/>
      <c r="AR4149"/>
    </row>
    <row r="4150" spans="43:44" x14ac:dyDescent="0.25">
      <c r="AQ4150"/>
      <c r="AR4150"/>
    </row>
    <row r="4151" spans="43:44" x14ac:dyDescent="0.25">
      <c r="AQ4151"/>
      <c r="AR4151"/>
    </row>
    <row r="4152" spans="43:44" x14ac:dyDescent="0.25">
      <c r="AQ4152"/>
      <c r="AR4152"/>
    </row>
    <row r="4153" spans="43:44" x14ac:dyDescent="0.25">
      <c r="AQ4153"/>
      <c r="AR4153"/>
    </row>
    <row r="4154" spans="43:44" x14ac:dyDescent="0.25">
      <c r="AQ4154"/>
      <c r="AR4154"/>
    </row>
    <row r="4155" spans="43:44" x14ac:dyDescent="0.25">
      <c r="AQ4155"/>
      <c r="AR4155"/>
    </row>
    <row r="4156" spans="43:44" x14ac:dyDescent="0.25">
      <c r="AQ4156"/>
      <c r="AR4156"/>
    </row>
    <row r="4157" spans="43:44" x14ac:dyDescent="0.25">
      <c r="AQ4157"/>
      <c r="AR4157"/>
    </row>
    <row r="4158" spans="43:44" x14ac:dyDescent="0.25">
      <c r="AQ4158"/>
      <c r="AR4158"/>
    </row>
    <row r="4159" spans="43:44" x14ac:dyDescent="0.25">
      <c r="AQ4159"/>
      <c r="AR4159"/>
    </row>
    <row r="4160" spans="43:44" x14ac:dyDescent="0.25">
      <c r="AQ4160"/>
      <c r="AR4160"/>
    </row>
    <row r="4161" spans="43:44" x14ac:dyDescent="0.25">
      <c r="AQ4161"/>
      <c r="AR4161"/>
    </row>
    <row r="4162" spans="43:44" x14ac:dyDescent="0.25">
      <c r="AQ4162"/>
      <c r="AR4162"/>
    </row>
    <row r="4163" spans="43:44" x14ac:dyDescent="0.25">
      <c r="AQ4163"/>
      <c r="AR4163"/>
    </row>
    <row r="4164" spans="43:44" x14ac:dyDescent="0.25">
      <c r="AQ4164"/>
      <c r="AR4164"/>
    </row>
    <row r="4165" spans="43:44" x14ac:dyDescent="0.25">
      <c r="AQ4165"/>
      <c r="AR4165"/>
    </row>
    <row r="4166" spans="43:44" x14ac:dyDescent="0.25">
      <c r="AQ4166"/>
      <c r="AR4166"/>
    </row>
    <row r="4167" spans="43:44" x14ac:dyDescent="0.25">
      <c r="AQ4167"/>
      <c r="AR4167"/>
    </row>
    <row r="4168" spans="43:44" x14ac:dyDescent="0.25">
      <c r="AQ4168"/>
      <c r="AR4168"/>
    </row>
    <row r="4169" spans="43:44" x14ac:dyDescent="0.25">
      <c r="AQ4169"/>
      <c r="AR4169"/>
    </row>
    <row r="4170" spans="43:44" x14ac:dyDescent="0.25">
      <c r="AQ4170"/>
      <c r="AR4170"/>
    </row>
    <row r="4171" spans="43:44" x14ac:dyDescent="0.25">
      <c r="AQ4171"/>
      <c r="AR4171"/>
    </row>
    <row r="4172" spans="43:44" x14ac:dyDescent="0.25">
      <c r="AQ4172"/>
      <c r="AR4172"/>
    </row>
    <row r="4173" spans="43:44" x14ac:dyDescent="0.25">
      <c r="AQ4173"/>
      <c r="AR4173"/>
    </row>
    <row r="4174" spans="43:44" x14ac:dyDescent="0.25">
      <c r="AQ4174"/>
      <c r="AR4174"/>
    </row>
    <row r="4175" spans="43:44" x14ac:dyDescent="0.25">
      <c r="AQ4175"/>
      <c r="AR4175"/>
    </row>
    <row r="4176" spans="43:44" x14ac:dyDescent="0.25">
      <c r="AQ4176"/>
      <c r="AR4176"/>
    </row>
    <row r="4177" spans="43:44" x14ac:dyDescent="0.25">
      <c r="AQ4177"/>
      <c r="AR4177"/>
    </row>
    <row r="4178" spans="43:44" x14ac:dyDescent="0.25">
      <c r="AQ4178"/>
      <c r="AR4178"/>
    </row>
    <row r="4179" spans="43:44" x14ac:dyDescent="0.25">
      <c r="AQ4179"/>
      <c r="AR4179"/>
    </row>
    <row r="4180" spans="43:44" x14ac:dyDescent="0.25">
      <c r="AQ4180"/>
      <c r="AR4180"/>
    </row>
    <row r="4181" spans="43:44" x14ac:dyDescent="0.25">
      <c r="AQ4181"/>
      <c r="AR4181"/>
    </row>
    <row r="4182" spans="43:44" x14ac:dyDescent="0.25">
      <c r="AQ4182"/>
      <c r="AR4182"/>
    </row>
    <row r="4183" spans="43:44" x14ac:dyDescent="0.25">
      <c r="AQ4183"/>
      <c r="AR4183"/>
    </row>
    <row r="4184" spans="43:44" x14ac:dyDescent="0.25">
      <c r="AQ4184"/>
      <c r="AR4184"/>
    </row>
    <row r="4185" spans="43:44" x14ac:dyDescent="0.25">
      <c r="AQ4185"/>
      <c r="AR4185"/>
    </row>
    <row r="4186" spans="43:44" x14ac:dyDescent="0.25">
      <c r="AQ4186"/>
      <c r="AR4186"/>
    </row>
    <row r="4187" spans="43:44" x14ac:dyDescent="0.25">
      <c r="AQ4187"/>
      <c r="AR4187"/>
    </row>
    <row r="4188" spans="43:44" x14ac:dyDescent="0.25">
      <c r="AQ4188"/>
      <c r="AR4188"/>
    </row>
    <row r="4189" spans="43:44" x14ac:dyDescent="0.25">
      <c r="AQ4189"/>
      <c r="AR4189"/>
    </row>
    <row r="4190" spans="43:44" x14ac:dyDescent="0.25">
      <c r="AQ4190"/>
      <c r="AR4190"/>
    </row>
    <row r="4191" spans="43:44" x14ac:dyDescent="0.25">
      <c r="AQ4191"/>
      <c r="AR4191"/>
    </row>
    <row r="4192" spans="43:44" x14ac:dyDescent="0.25">
      <c r="AQ4192"/>
      <c r="AR4192"/>
    </row>
    <row r="4193" spans="43:44" x14ac:dyDescent="0.25">
      <c r="AQ4193"/>
      <c r="AR4193"/>
    </row>
    <row r="4194" spans="43:44" x14ac:dyDescent="0.25">
      <c r="AQ4194"/>
      <c r="AR4194"/>
    </row>
    <row r="4195" spans="43:44" x14ac:dyDescent="0.25">
      <c r="AQ4195"/>
      <c r="AR4195"/>
    </row>
    <row r="4196" spans="43:44" x14ac:dyDescent="0.25">
      <c r="AQ4196"/>
      <c r="AR4196"/>
    </row>
    <row r="4197" spans="43:44" x14ac:dyDescent="0.25">
      <c r="AQ4197"/>
      <c r="AR4197"/>
    </row>
    <row r="4198" spans="43:44" x14ac:dyDescent="0.25">
      <c r="AQ4198"/>
      <c r="AR4198"/>
    </row>
    <row r="4199" spans="43:44" x14ac:dyDescent="0.25">
      <c r="AQ4199"/>
      <c r="AR4199"/>
    </row>
    <row r="4200" spans="43:44" x14ac:dyDescent="0.25">
      <c r="AQ4200"/>
      <c r="AR4200"/>
    </row>
    <row r="4201" spans="43:44" x14ac:dyDescent="0.25">
      <c r="AQ4201"/>
      <c r="AR4201"/>
    </row>
    <row r="4202" spans="43:44" x14ac:dyDescent="0.25">
      <c r="AQ4202"/>
      <c r="AR4202"/>
    </row>
    <row r="4203" spans="43:44" x14ac:dyDescent="0.25">
      <c r="AQ4203"/>
      <c r="AR4203"/>
    </row>
    <row r="4204" spans="43:44" x14ac:dyDescent="0.25">
      <c r="AQ4204"/>
      <c r="AR4204"/>
    </row>
    <row r="4205" spans="43:44" x14ac:dyDescent="0.25">
      <c r="AQ4205"/>
      <c r="AR4205"/>
    </row>
    <row r="4206" spans="43:44" x14ac:dyDescent="0.25">
      <c r="AQ4206"/>
      <c r="AR4206"/>
    </row>
    <row r="4207" spans="43:44" x14ac:dyDescent="0.25">
      <c r="AQ4207"/>
      <c r="AR4207"/>
    </row>
    <row r="4208" spans="43:44" x14ac:dyDescent="0.25">
      <c r="AQ4208"/>
      <c r="AR4208"/>
    </row>
    <row r="4209" spans="43:44" x14ac:dyDescent="0.25">
      <c r="AQ4209"/>
      <c r="AR4209"/>
    </row>
    <row r="4210" spans="43:44" x14ac:dyDescent="0.25">
      <c r="AQ4210"/>
      <c r="AR4210"/>
    </row>
    <row r="4211" spans="43:44" x14ac:dyDescent="0.25">
      <c r="AQ4211"/>
      <c r="AR4211"/>
    </row>
    <row r="4212" spans="43:44" x14ac:dyDescent="0.25">
      <c r="AQ4212"/>
      <c r="AR4212"/>
    </row>
    <row r="4213" spans="43:44" x14ac:dyDescent="0.25">
      <c r="AQ4213"/>
      <c r="AR4213"/>
    </row>
    <row r="4214" spans="43:44" x14ac:dyDescent="0.25">
      <c r="AQ4214"/>
      <c r="AR4214"/>
    </row>
    <row r="4215" spans="43:44" x14ac:dyDescent="0.25">
      <c r="AQ4215"/>
      <c r="AR4215"/>
    </row>
    <row r="4216" spans="43:44" x14ac:dyDescent="0.25">
      <c r="AQ4216"/>
      <c r="AR4216"/>
    </row>
    <row r="4217" spans="43:44" x14ac:dyDescent="0.25">
      <c r="AQ4217"/>
      <c r="AR4217"/>
    </row>
    <row r="4218" spans="43:44" x14ac:dyDescent="0.25">
      <c r="AQ4218"/>
      <c r="AR4218"/>
    </row>
    <row r="4219" spans="43:44" x14ac:dyDescent="0.25">
      <c r="AQ4219"/>
      <c r="AR4219"/>
    </row>
    <row r="4220" spans="43:44" x14ac:dyDescent="0.25">
      <c r="AQ4220"/>
      <c r="AR4220"/>
    </row>
    <row r="4221" spans="43:44" x14ac:dyDescent="0.25">
      <c r="AQ4221"/>
      <c r="AR4221"/>
    </row>
    <row r="4222" spans="43:44" x14ac:dyDescent="0.25">
      <c r="AQ4222"/>
      <c r="AR4222"/>
    </row>
    <row r="4223" spans="43:44" x14ac:dyDescent="0.25">
      <c r="AQ4223"/>
      <c r="AR4223"/>
    </row>
    <row r="4224" spans="43:44" x14ac:dyDescent="0.25">
      <c r="AQ4224"/>
      <c r="AR4224"/>
    </row>
    <row r="4225" spans="43:44" x14ac:dyDescent="0.25">
      <c r="AQ4225"/>
      <c r="AR4225"/>
    </row>
    <row r="4226" spans="43:44" x14ac:dyDescent="0.25">
      <c r="AQ4226"/>
      <c r="AR4226"/>
    </row>
    <row r="4227" spans="43:44" x14ac:dyDescent="0.25">
      <c r="AQ4227"/>
      <c r="AR4227"/>
    </row>
    <row r="4228" spans="43:44" x14ac:dyDescent="0.25">
      <c r="AQ4228"/>
      <c r="AR4228"/>
    </row>
    <row r="4229" spans="43:44" x14ac:dyDescent="0.25">
      <c r="AQ4229"/>
      <c r="AR4229"/>
    </row>
    <row r="4230" spans="43:44" x14ac:dyDescent="0.25">
      <c r="AQ4230"/>
      <c r="AR4230"/>
    </row>
    <row r="4231" spans="43:44" x14ac:dyDescent="0.25">
      <c r="AQ4231"/>
      <c r="AR4231"/>
    </row>
    <row r="4232" spans="43:44" x14ac:dyDescent="0.25">
      <c r="AQ4232"/>
      <c r="AR4232"/>
    </row>
    <row r="4233" spans="43:44" x14ac:dyDescent="0.25">
      <c r="AQ4233"/>
      <c r="AR4233"/>
    </row>
    <row r="4234" spans="43:44" x14ac:dyDescent="0.25">
      <c r="AQ4234"/>
      <c r="AR4234"/>
    </row>
    <row r="4235" spans="43:44" x14ac:dyDescent="0.25">
      <c r="AQ4235"/>
      <c r="AR4235"/>
    </row>
    <row r="4236" spans="43:44" x14ac:dyDescent="0.25">
      <c r="AQ4236"/>
      <c r="AR4236"/>
    </row>
    <row r="4237" spans="43:44" x14ac:dyDescent="0.25">
      <c r="AQ4237"/>
      <c r="AR4237"/>
    </row>
    <row r="4238" spans="43:44" x14ac:dyDescent="0.25">
      <c r="AQ4238"/>
      <c r="AR4238"/>
    </row>
    <row r="4239" spans="43:44" x14ac:dyDescent="0.25">
      <c r="AQ4239"/>
      <c r="AR4239"/>
    </row>
    <row r="4240" spans="43:44" x14ac:dyDescent="0.25">
      <c r="AQ4240"/>
      <c r="AR4240"/>
    </row>
    <row r="4241" spans="43:44" x14ac:dyDescent="0.25">
      <c r="AQ4241"/>
      <c r="AR4241"/>
    </row>
    <row r="4242" spans="43:44" x14ac:dyDescent="0.25">
      <c r="AQ4242"/>
      <c r="AR4242"/>
    </row>
    <row r="4243" spans="43:44" x14ac:dyDescent="0.25">
      <c r="AQ4243"/>
      <c r="AR4243"/>
    </row>
    <row r="4244" spans="43:44" x14ac:dyDescent="0.25">
      <c r="AQ4244"/>
      <c r="AR4244"/>
    </row>
    <row r="4245" spans="43:44" x14ac:dyDescent="0.25">
      <c r="AQ4245"/>
      <c r="AR4245"/>
    </row>
    <row r="4246" spans="43:44" x14ac:dyDescent="0.25">
      <c r="AQ4246"/>
      <c r="AR4246"/>
    </row>
    <row r="4247" spans="43:44" x14ac:dyDescent="0.25">
      <c r="AQ4247"/>
      <c r="AR4247"/>
    </row>
    <row r="4248" spans="43:44" x14ac:dyDescent="0.25">
      <c r="AQ4248"/>
      <c r="AR4248"/>
    </row>
    <row r="4249" spans="43:44" x14ac:dyDescent="0.25">
      <c r="AQ4249"/>
      <c r="AR4249"/>
    </row>
    <row r="4250" spans="43:44" x14ac:dyDescent="0.25">
      <c r="AQ4250"/>
      <c r="AR4250"/>
    </row>
    <row r="4251" spans="43:44" x14ac:dyDescent="0.25">
      <c r="AQ4251"/>
      <c r="AR4251"/>
    </row>
    <row r="4252" spans="43:44" x14ac:dyDescent="0.25">
      <c r="AQ4252"/>
      <c r="AR4252"/>
    </row>
    <row r="4253" spans="43:44" x14ac:dyDescent="0.25">
      <c r="AQ4253"/>
      <c r="AR4253"/>
    </row>
    <row r="4254" spans="43:44" x14ac:dyDescent="0.25">
      <c r="AQ4254"/>
      <c r="AR4254"/>
    </row>
    <row r="4255" spans="43:44" x14ac:dyDescent="0.25">
      <c r="AQ4255"/>
      <c r="AR4255"/>
    </row>
    <row r="4256" spans="43:44" x14ac:dyDescent="0.25">
      <c r="AQ4256"/>
      <c r="AR4256"/>
    </row>
    <row r="4257" spans="43:44" x14ac:dyDescent="0.25">
      <c r="AQ4257"/>
      <c r="AR4257"/>
    </row>
    <row r="4258" spans="43:44" x14ac:dyDescent="0.25">
      <c r="AQ4258"/>
      <c r="AR4258"/>
    </row>
    <row r="4259" spans="43:44" x14ac:dyDescent="0.25">
      <c r="AQ4259"/>
      <c r="AR4259"/>
    </row>
    <row r="4260" spans="43:44" x14ac:dyDescent="0.25">
      <c r="AQ4260"/>
      <c r="AR4260"/>
    </row>
    <row r="4261" spans="43:44" x14ac:dyDescent="0.25">
      <c r="AQ4261"/>
      <c r="AR4261"/>
    </row>
    <row r="4262" spans="43:44" x14ac:dyDescent="0.25">
      <c r="AQ4262"/>
      <c r="AR4262"/>
    </row>
    <row r="4263" spans="43:44" x14ac:dyDescent="0.25">
      <c r="AQ4263"/>
      <c r="AR4263"/>
    </row>
    <row r="4264" spans="43:44" x14ac:dyDescent="0.25">
      <c r="AQ4264"/>
      <c r="AR4264"/>
    </row>
    <row r="4265" spans="43:44" x14ac:dyDescent="0.25">
      <c r="AQ4265"/>
      <c r="AR4265"/>
    </row>
    <row r="4266" spans="43:44" x14ac:dyDescent="0.25">
      <c r="AQ4266"/>
      <c r="AR4266"/>
    </row>
    <row r="4267" spans="43:44" x14ac:dyDescent="0.25">
      <c r="AQ4267"/>
      <c r="AR4267"/>
    </row>
    <row r="4268" spans="43:44" x14ac:dyDescent="0.25">
      <c r="AQ4268"/>
      <c r="AR4268"/>
    </row>
    <row r="4269" spans="43:44" x14ac:dyDescent="0.25">
      <c r="AQ4269"/>
      <c r="AR4269"/>
    </row>
    <row r="4270" spans="43:44" x14ac:dyDescent="0.25">
      <c r="AQ4270"/>
      <c r="AR4270"/>
    </row>
    <row r="4271" spans="43:44" x14ac:dyDescent="0.25">
      <c r="AQ4271"/>
      <c r="AR4271"/>
    </row>
    <row r="4272" spans="43:44" x14ac:dyDescent="0.25">
      <c r="AQ4272"/>
      <c r="AR4272"/>
    </row>
    <row r="4273" spans="43:44" x14ac:dyDescent="0.25">
      <c r="AQ4273"/>
      <c r="AR4273"/>
    </row>
    <row r="4274" spans="43:44" x14ac:dyDescent="0.25">
      <c r="AQ4274"/>
      <c r="AR4274"/>
    </row>
    <row r="4275" spans="43:44" x14ac:dyDescent="0.25">
      <c r="AQ4275"/>
      <c r="AR4275"/>
    </row>
    <row r="4276" spans="43:44" x14ac:dyDescent="0.25">
      <c r="AQ4276"/>
      <c r="AR4276"/>
    </row>
    <row r="4277" spans="43:44" x14ac:dyDescent="0.25">
      <c r="AQ4277"/>
      <c r="AR4277"/>
    </row>
    <row r="4278" spans="43:44" x14ac:dyDescent="0.25">
      <c r="AQ4278"/>
      <c r="AR4278"/>
    </row>
    <row r="4279" spans="43:44" x14ac:dyDescent="0.25">
      <c r="AQ4279"/>
      <c r="AR4279"/>
    </row>
    <row r="4280" spans="43:44" x14ac:dyDescent="0.25">
      <c r="AQ4280"/>
      <c r="AR4280"/>
    </row>
    <row r="4281" spans="43:44" x14ac:dyDescent="0.25">
      <c r="AQ4281"/>
      <c r="AR4281"/>
    </row>
    <row r="4282" spans="43:44" x14ac:dyDescent="0.25">
      <c r="AQ4282"/>
      <c r="AR4282"/>
    </row>
    <row r="4283" spans="43:44" x14ac:dyDescent="0.25">
      <c r="AQ4283"/>
      <c r="AR4283"/>
    </row>
    <row r="4284" spans="43:44" x14ac:dyDescent="0.25">
      <c r="AQ4284"/>
      <c r="AR4284"/>
    </row>
    <row r="4285" spans="43:44" x14ac:dyDescent="0.25">
      <c r="AQ4285"/>
      <c r="AR4285"/>
    </row>
    <row r="4286" spans="43:44" x14ac:dyDescent="0.25">
      <c r="AQ4286"/>
      <c r="AR4286"/>
    </row>
    <row r="4287" spans="43:44" x14ac:dyDescent="0.25">
      <c r="AQ4287"/>
      <c r="AR4287"/>
    </row>
    <row r="4288" spans="43:44" x14ac:dyDescent="0.25">
      <c r="AQ4288"/>
      <c r="AR4288"/>
    </row>
    <row r="4289" spans="43:44" x14ac:dyDescent="0.25">
      <c r="AQ4289"/>
      <c r="AR4289"/>
    </row>
    <row r="4290" spans="43:44" x14ac:dyDescent="0.25">
      <c r="AQ4290"/>
      <c r="AR4290"/>
    </row>
    <row r="4291" spans="43:44" x14ac:dyDescent="0.25">
      <c r="AQ4291"/>
      <c r="AR4291"/>
    </row>
    <row r="4292" spans="43:44" x14ac:dyDescent="0.25">
      <c r="AQ4292"/>
      <c r="AR4292"/>
    </row>
    <row r="4293" spans="43:44" x14ac:dyDescent="0.25">
      <c r="AQ4293"/>
      <c r="AR4293"/>
    </row>
    <row r="4294" spans="43:44" x14ac:dyDescent="0.25">
      <c r="AQ4294"/>
      <c r="AR4294"/>
    </row>
    <row r="4295" spans="43:44" x14ac:dyDescent="0.25">
      <c r="AQ4295"/>
      <c r="AR4295"/>
    </row>
    <row r="4296" spans="43:44" x14ac:dyDescent="0.25">
      <c r="AQ4296"/>
      <c r="AR4296"/>
    </row>
    <row r="4297" spans="43:44" x14ac:dyDescent="0.25">
      <c r="AQ4297"/>
      <c r="AR4297"/>
    </row>
    <row r="4298" spans="43:44" x14ac:dyDescent="0.25">
      <c r="AQ4298"/>
      <c r="AR4298"/>
    </row>
    <row r="4299" spans="43:44" x14ac:dyDescent="0.25">
      <c r="AQ4299"/>
      <c r="AR4299"/>
    </row>
    <row r="4300" spans="43:44" x14ac:dyDescent="0.25">
      <c r="AQ4300"/>
      <c r="AR4300"/>
    </row>
    <row r="4301" spans="43:44" x14ac:dyDescent="0.25">
      <c r="AQ4301"/>
      <c r="AR4301"/>
    </row>
    <row r="4302" spans="43:44" x14ac:dyDescent="0.25">
      <c r="AQ4302"/>
      <c r="AR4302"/>
    </row>
    <row r="4303" spans="43:44" x14ac:dyDescent="0.25">
      <c r="AQ4303"/>
      <c r="AR4303"/>
    </row>
    <row r="4304" spans="43:44" x14ac:dyDescent="0.25">
      <c r="AQ4304"/>
      <c r="AR4304"/>
    </row>
    <row r="4305" spans="43:44" x14ac:dyDescent="0.25">
      <c r="AQ4305"/>
      <c r="AR4305"/>
    </row>
    <row r="4306" spans="43:44" x14ac:dyDescent="0.25">
      <c r="AQ4306"/>
      <c r="AR4306"/>
    </row>
    <row r="4307" spans="43:44" x14ac:dyDescent="0.25">
      <c r="AQ4307"/>
      <c r="AR4307"/>
    </row>
    <row r="4308" spans="43:44" x14ac:dyDescent="0.25">
      <c r="AQ4308"/>
      <c r="AR4308"/>
    </row>
    <row r="4309" spans="43:44" x14ac:dyDescent="0.25">
      <c r="AQ4309"/>
      <c r="AR4309"/>
    </row>
    <row r="4310" spans="43:44" x14ac:dyDescent="0.25">
      <c r="AQ4310"/>
      <c r="AR4310"/>
    </row>
    <row r="4311" spans="43:44" x14ac:dyDescent="0.25">
      <c r="AQ4311"/>
      <c r="AR4311"/>
    </row>
    <row r="4312" spans="43:44" x14ac:dyDescent="0.25">
      <c r="AQ4312"/>
      <c r="AR4312"/>
    </row>
    <row r="4313" spans="43:44" x14ac:dyDescent="0.25">
      <c r="AQ4313"/>
      <c r="AR4313"/>
    </row>
    <row r="4314" spans="43:44" x14ac:dyDescent="0.25">
      <c r="AQ4314"/>
      <c r="AR4314"/>
    </row>
    <row r="4315" spans="43:44" x14ac:dyDescent="0.25">
      <c r="AQ4315"/>
      <c r="AR4315"/>
    </row>
    <row r="4316" spans="43:44" x14ac:dyDescent="0.25">
      <c r="AQ4316"/>
      <c r="AR4316"/>
    </row>
    <row r="4317" spans="43:44" x14ac:dyDescent="0.25">
      <c r="AQ4317"/>
      <c r="AR4317"/>
    </row>
    <row r="4318" spans="43:44" x14ac:dyDescent="0.25">
      <c r="AQ4318"/>
      <c r="AR4318"/>
    </row>
    <row r="4319" spans="43:44" x14ac:dyDescent="0.25">
      <c r="AQ4319"/>
      <c r="AR4319"/>
    </row>
    <row r="4320" spans="43:44" x14ac:dyDescent="0.25">
      <c r="AQ4320"/>
      <c r="AR4320"/>
    </row>
    <row r="4321" spans="43:44" x14ac:dyDescent="0.25">
      <c r="AQ4321"/>
      <c r="AR4321"/>
    </row>
    <row r="4322" spans="43:44" x14ac:dyDescent="0.25">
      <c r="AQ4322"/>
      <c r="AR4322"/>
    </row>
    <row r="4323" spans="43:44" x14ac:dyDescent="0.25">
      <c r="AQ4323"/>
      <c r="AR4323"/>
    </row>
    <row r="4324" spans="43:44" x14ac:dyDescent="0.25">
      <c r="AQ4324"/>
      <c r="AR4324"/>
    </row>
    <row r="4325" spans="43:44" x14ac:dyDescent="0.25">
      <c r="AQ4325"/>
      <c r="AR4325"/>
    </row>
    <row r="4326" spans="43:44" x14ac:dyDescent="0.25">
      <c r="AQ4326"/>
      <c r="AR4326"/>
    </row>
    <row r="4327" spans="43:44" x14ac:dyDescent="0.25">
      <c r="AQ4327"/>
      <c r="AR4327"/>
    </row>
    <row r="4328" spans="43:44" x14ac:dyDescent="0.25">
      <c r="AQ4328"/>
      <c r="AR4328"/>
    </row>
    <row r="4329" spans="43:44" x14ac:dyDescent="0.25">
      <c r="AQ4329"/>
      <c r="AR4329"/>
    </row>
    <row r="4330" spans="43:44" x14ac:dyDescent="0.25">
      <c r="AQ4330"/>
      <c r="AR4330"/>
    </row>
    <row r="4331" spans="43:44" x14ac:dyDescent="0.25">
      <c r="AQ4331"/>
      <c r="AR4331"/>
    </row>
    <row r="4332" spans="43:44" x14ac:dyDescent="0.25">
      <c r="AQ4332"/>
      <c r="AR4332"/>
    </row>
    <row r="4333" spans="43:44" x14ac:dyDescent="0.25">
      <c r="AQ4333"/>
      <c r="AR4333"/>
    </row>
    <row r="4334" spans="43:44" x14ac:dyDescent="0.25">
      <c r="AQ4334"/>
      <c r="AR4334"/>
    </row>
    <row r="4335" spans="43:44" x14ac:dyDescent="0.25">
      <c r="AQ4335"/>
      <c r="AR4335"/>
    </row>
    <row r="4336" spans="43:44" x14ac:dyDescent="0.25">
      <c r="AQ4336"/>
      <c r="AR4336"/>
    </row>
    <row r="4337" spans="43:44" x14ac:dyDescent="0.25">
      <c r="AQ4337"/>
      <c r="AR4337"/>
    </row>
    <row r="4338" spans="43:44" x14ac:dyDescent="0.25">
      <c r="AQ4338"/>
      <c r="AR4338"/>
    </row>
    <row r="4339" spans="43:44" x14ac:dyDescent="0.25">
      <c r="AQ4339"/>
      <c r="AR4339"/>
    </row>
    <row r="4340" spans="43:44" x14ac:dyDescent="0.25">
      <c r="AQ4340"/>
      <c r="AR4340"/>
    </row>
    <row r="4341" spans="43:44" x14ac:dyDescent="0.25">
      <c r="AQ4341"/>
      <c r="AR4341"/>
    </row>
    <row r="4342" spans="43:44" x14ac:dyDescent="0.25">
      <c r="AQ4342"/>
      <c r="AR4342"/>
    </row>
    <row r="4343" spans="43:44" x14ac:dyDescent="0.25">
      <c r="AQ4343"/>
      <c r="AR4343"/>
    </row>
    <row r="4344" spans="43:44" x14ac:dyDescent="0.25">
      <c r="AQ4344"/>
      <c r="AR4344"/>
    </row>
    <row r="4345" spans="43:44" x14ac:dyDescent="0.25">
      <c r="AQ4345"/>
      <c r="AR4345"/>
    </row>
    <row r="4346" spans="43:44" x14ac:dyDescent="0.25">
      <c r="AQ4346"/>
      <c r="AR4346"/>
    </row>
    <row r="4347" spans="43:44" x14ac:dyDescent="0.25">
      <c r="AQ4347"/>
      <c r="AR4347"/>
    </row>
    <row r="4348" spans="43:44" x14ac:dyDescent="0.25">
      <c r="AQ4348"/>
      <c r="AR4348"/>
    </row>
    <row r="4349" spans="43:44" x14ac:dyDescent="0.25">
      <c r="AQ4349"/>
      <c r="AR4349"/>
    </row>
    <row r="4350" spans="43:44" x14ac:dyDescent="0.25">
      <c r="AQ4350"/>
      <c r="AR4350"/>
    </row>
    <row r="4351" spans="43:44" x14ac:dyDescent="0.25">
      <c r="AQ4351"/>
      <c r="AR4351"/>
    </row>
    <row r="4352" spans="43:44" x14ac:dyDescent="0.25">
      <c r="AQ4352"/>
      <c r="AR4352"/>
    </row>
    <row r="4353" spans="43:44" x14ac:dyDescent="0.25">
      <c r="AQ4353"/>
      <c r="AR4353"/>
    </row>
    <row r="4354" spans="43:44" x14ac:dyDescent="0.25">
      <c r="AQ4354"/>
      <c r="AR4354"/>
    </row>
    <row r="4355" spans="43:44" x14ac:dyDescent="0.25">
      <c r="AQ4355"/>
      <c r="AR4355"/>
    </row>
    <row r="4356" spans="43:44" x14ac:dyDescent="0.25">
      <c r="AQ4356"/>
      <c r="AR4356"/>
    </row>
    <row r="4357" spans="43:44" x14ac:dyDescent="0.25">
      <c r="AQ4357"/>
      <c r="AR4357"/>
    </row>
    <row r="4358" spans="43:44" x14ac:dyDescent="0.25">
      <c r="AQ4358"/>
      <c r="AR4358"/>
    </row>
    <row r="4359" spans="43:44" x14ac:dyDescent="0.25">
      <c r="AQ4359"/>
      <c r="AR4359"/>
    </row>
    <row r="4360" spans="43:44" x14ac:dyDescent="0.25">
      <c r="AQ4360"/>
      <c r="AR4360"/>
    </row>
    <row r="4361" spans="43:44" x14ac:dyDescent="0.25">
      <c r="AQ4361"/>
      <c r="AR4361"/>
    </row>
    <row r="4362" spans="43:44" x14ac:dyDescent="0.25">
      <c r="AQ4362"/>
      <c r="AR4362"/>
    </row>
    <row r="4363" spans="43:44" x14ac:dyDescent="0.25">
      <c r="AQ4363"/>
      <c r="AR4363"/>
    </row>
    <row r="4364" spans="43:44" x14ac:dyDescent="0.25">
      <c r="AQ4364"/>
      <c r="AR4364"/>
    </row>
    <row r="4365" spans="43:44" x14ac:dyDescent="0.25">
      <c r="AQ4365"/>
      <c r="AR4365"/>
    </row>
    <row r="4366" spans="43:44" x14ac:dyDescent="0.25">
      <c r="AQ4366"/>
      <c r="AR4366"/>
    </row>
    <row r="4367" spans="43:44" x14ac:dyDescent="0.25">
      <c r="AQ4367"/>
      <c r="AR4367"/>
    </row>
    <row r="4368" spans="43:44" x14ac:dyDescent="0.25">
      <c r="AQ4368"/>
      <c r="AR4368"/>
    </row>
    <row r="4369" spans="43:44" x14ac:dyDescent="0.25">
      <c r="AQ4369"/>
      <c r="AR4369"/>
    </row>
    <row r="4370" spans="43:44" x14ac:dyDescent="0.25">
      <c r="AQ4370"/>
      <c r="AR4370"/>
    </row>
    <row r="4371" spans="43:44" x14ac:dyDescent="0.25">
      <c r="AQ4371"/>
      <c r="AR4371"/>
    </row>
    <row r="4372" spans="43:44" x14ac:dyDescent="0.25">
      <c r="AQ4372"/>
      <c r="AR4372"/>
    </row>
    <row r="4373" spans="43:44" x14ac:dyDescent="0.25">
      <c r="AQ4373"/>
      <c r="AR4373"/>
    </row>
    <row r="4374" spans="43:44" x14ac:dyDescent="0.25">
      <c r="AQ4374"/>
      <c r="AR4374"/>
    </row>
    <row r="4375" spans="43:44" x14ac:dyDescent="0.25">
      <c r="AQ4375"/>
      <c r="AR4375"/>
    </row>
    <row r="4376" spans="43:44" x14ac:dyDescent="0.25">
      <c r="AQ4376"/>
      <c r="AR4376"/>
    </row>
    <row r="4377" spans="43:44" x14ac:dyDescent="0.25">
      <c r="AQ4377"/>
      <c r="AR4377"/>
    </row>
    <row r="4378" spans="43:44" x14ac:dyDescent="0.25">
      <c r="AQ4378"/>
      <c r="AR4378"/>
    </row>
    <row r="4379" spans="43:44" x14ac:dyDescent="0.25">
      <c r="AQ4379"/>
      <c r="AR4379"/>
    </row>
    <row r="4380" spans="43:44" x14ac:dyDescent="0.25">
      <c r="AQ4380"/>
      <c r="AR4380"/>
    </row>
    <row r="4381" spans="43:44" x14ac:dyDescent="0.25">
      <c r="AQ4381"/>
      <c r="AR4381"/>
    </row>
    <row r="4382" spans="43:44" x14ac:dyDescent="0.25">
      <c r="AQ4382"/>
      <c r="AR4382"/>
    </row>
    <row r="4383" spans="43:44" x14ac:dyDescent="0.25">
      <c r="AQ4383"/>
      <c r="AR4383"/>
    </row>
    <row r="4384" spans="43:44" x14ac:dyDescent="0.25">
      <c r="AQ4384"/>
      <c r="AR4384"/>
    </row>
    <row r="4385" spans="43:44" x14ac:dyDescent="0.25">
      <c r="AQ4385"/>
      <c r="AR4385"/>
    </row>
    <row r="4386" spans="43:44" x14ac:dyDescent="0.25">
      <c r="AQ4386"/>
      <c r="AR4386"/>
    </row>
    <row r="4387" spans="43:44" x14ac:dyDescent="0.25">
      <c r="AQ4387"/>
      <c r="AR4387"/>
    </row>
    <row r="4388" spans="43:44" x14ac:dyDescent="0.25">
      <c r="AQ4388"/>
      <c r="AR4388"/>
    </row>
    <row r="4389" spans="43:44" x14ac:dyDescent="0.25">
      <c r="AQ4389"/>
      <c r="AR4389"/>
    </row>
    <row r="4390" spans="43:44" x14ac:dyDescent="0.25">
      <c r="AQ4390"/>
      <c r="AR4390"/>
    </row>
    <row r="4391" spans="43:44" x14ac:dyDescent="0.25">
      <c r="AQ4391"/>
      <c r="AR4391"/>
    </row>
    <row r="4392" spans="43:44" x14ac:dyDescent="0.25">
      <c r="AQ4392"/>
      <c r="AR4392"/>
    </row>
    <row r="4393" spans="43:44" x14ac:dyDescent="0.25">
      <c r="AQ4393"/>
      <c r="AR4393"/>
    </row>
    <row r="4394" spans="43:44" x14ac:dyDescent="0.25">
      <c r="AQ4394"/>
      <c r="AR4394"/>
    </row>
    <row r="4395" spans="43:44" x14ac:dyDescent="0.25">
      <c r="AQ4395"/>
      <c r="AR4395"/>
    </row>
    <row r="4396" spans="43:44" x14ac:dyDescent="0.25">
      <c r="AQ4396"/>
      <c r="AR4396"/>
    </row>
    <row r="4397" spans="43:44" x14ac:dyDescent="0.25">
      <c r="AQ4397"/>
      <c r="AR4397"/>
    </row>
    <row r="4398" spans="43:44" x14ac:dyDescent="0.25">
      <c r="AQ4398"/>
      <c r="AR4398"/>
    </row>
    <row r="4399" spans="43:44" x14ac:dyDescent="0.25">
      <c r="AQ4399"/>
      <c r="AR4399"/>
    </row>
    <row r="4400" spans="43:44" x14ac:dyDescent="0.25">
      <c r="AQ4400"/>
      <c r="AR4400"/>
    </row>
    <row r="4401" spans="43:44" x14ac:dyDescent="0.25">
      <c r="AQ4401"/>
      <c r="AR4401"/>
    </row>
    <row r="4402" spans="43:44" x14ac:dyDescent="0.25">
      <c r="AQ4402"/>
      <c r="AR4402"/>
    </row>
    <row r="4403" spans="43:44" x14ac:dyDescent="0.25">
      <c r="AQ4403"/>
      <c r="AR4403"/>
    </row>
    <row r="4404" spans="43:44" x14ac:dyDescent="0.25">
      <c r="AQ4404"/>
      <c r="AR4404"/>
    </row>
    <row r="4405" spans="43:44" x14ac:dyDescent="0.25">
      <c r="AQ4405"/>
      <c r="AR4405"/>
    </row>
    <row r="4406" spans="43:44" x14ac:dyDescent="0.25">
      <c r="AQ4406"/>
      <c r="AR4406"/>
    </row>
    <row r="4407" spans="43:44" x14ac:dyDescent="0.25">
      <c r="AQ4407"/>
      <c r="AR4407"/>
    </row>
    <row r="4408" spans="43:44" x14ac:dyDescent="0.25">
      <c r="AQ4408"/>
      <c r="AR4408"/>
    </row>
    <row r="4409" spans="43:44" x14ac:dyDescent="0.25">
      <c r="AQ4409"/>
      <c r="AR4409"/>
    </row>
    <row r="4410" spans="43:44" x14ac:dyDescent="0.25">
      <c r="AQ4410"/>
      <c r="AR4410"/>
    </row>
    <row r="4411" spans="43:44" x14ac:dyDescent="0.25">
      <c r="AQ4411"/>
      <c r="AR4411"/>
    </row>
    <row r="4412" spans="43:44" x14ac:dyDescent="0.25">
      <c r="AQ4412"/>
      <c r="AR4412"/>
    </row>
    <row r="4413" spans="43:44" x14ac:dyDescent="0.25">
      <c r="AQ4413"/>
      <c r="AR4413"/>
    </row>
    <row r="4414" spans="43:44" x14ac:dyDescent="0.25">
      <c r="AQ4414"/>
      <c r="AR4414"/>
    </row>
    <row r="4415" spans="43:44" x14ac:dyDescent="0.25">
      <c r="AQ4415"/>
      <c r="AR4415"/>
    </row>
    <row r="4416" spans="43:44" x14ac:dyDescent="0.25">
      <c r="AQ4416"/>
      <c r="AR4416"/>
    </row>
    <row r="4417" spans="43:44" x14ac:dyDescent="0.25">
      <c r="AQ4417"/>
      <c r="AR4417"/>
    </row>
    <row r="4418" spans="43:44" x14ac:dyDescent="0.25">
      <c r="AQ4418"/>
      <c r="AR4418"/>
    </row>
    <row r="4419" spans="43:44" x14ac:dyDescent="0.25">
      <c r="AQ4419"/>
      <c r="AR4419"/>
    </row>
    <row r="4420" spans="43:44" x14ac:dyDescent="0.25">
      <c r="AQ4420"/>
      <c r="AR4420"/>
    </row>
    <row r="4421" spans="43:44" x14ac:dyDescent="0.25">
      <c r="AQ4421"/>
      <c r="AR4421"/>
    </row>
    <row r="4422" spans="43:44" x14ac:dyDescent="0.25">
      <c r="AQ4422"/>
      <c r="AR4422"/>
    </row>
    <row r="4423" spans="43:44" x14ac:dyDescent="0.25">
      <c r="AQ4423"/>
      <c r="AR4423"/>
    </row>
    <row r="4424" spans="43:44" x14ac:dyDescent="0.25">
      <c r="AQ4424"/>
      <c r="AR4424"/>
    </row>
    <row r="4425" spans="43:44" x14ac:dyDescent="0.25">
      <c r="AQ4425"/>
      <c r="AR4425"/>
    </row>
    <row r="4426" spans="43:44" x14ac:dyDescent="0.25">
      <c r="AQ4426"/>
      <c r="AR4426"/>
    </row>
    <row r="4427" spans="43:44" x14ac:dyDescent="0.25">
      <c r="AQ4427"/>
      <c r="AR4427"/>
    </row>
    <row r="4428" spans="43:44" x14ac:dyDescent="0.25">
      <c r="AQ4428"/>
      <c r="AR4428"/>
    </row>
    <row r="4429" spans="43:44" x14ac:dyDescent="0.25">
      <c r="AQ4429"/>
      <c r="AR4429"/>
    </row>
    <row r="4430" spans="43:44" x14ac:dyDescent="0.25">
      <c r="AQ4430"/>
      <c r="AR4430"/>
    </row>
    <row r="4431" spans="43:44" x14ac:dyDescent="0.25">
      <c r="AQ4431"/>
      <c r="AR4431"/>
    </row>
    <row r="4432" spans="43:44" x14ac:dyDescent="0.25">
      <c r="AQ4432"/>
      <c r="AR4432"/>
    </row>
    <row r="4433" spans="43:44" x14ac:dyDescent="0.25">
      <c r="AQ4433"/>
      <c r="AR4433"/>
    </row>
    <row r="4434" spans="43:44" x14ac:dyDescent="0.25">
      <c r="AQ4434"/>
      <c r="AR4434"/>
    </row>
    <row r="4435" spans="43:44" x14ac:dyDescent="0.25">
      <c r="AQ4435"/>
      <c r="AR4435"/>
    </row>
    <row r="4436" spans="43:44" x14ac:dyDescent="0.25">
      <c r="AQ4436"/>
      <c r="AR4436"/>
    </row>
    <row r="4437" spans="43:44" x14ac:dyDescent="0.25">
      <c r="AQ4437"/>
      <c r="AR4437"/>
    </row>
    <row r="4438" spans="43:44" x14ac:dyDescent="0.25">
      <c r="AQ4438"/>
      <c r="AR4438"/>
    </row>
    <row r="4439" spans="43:44" x14ac:dyDescent="0.25">
      <c r="AQ4439"/>
      <c r="AR4439"/>
    </row>
    <row r="4440" spans="43:44" x14ac:dyDescent="0.25">
      <c r="AQ4440"/>
      <c r="AR4440"/>
    </row>
    <row r="4441" spans="43:44" x14ac:dyDescent="0.25">
      <c r="AQ4441"/>
      <c r="AR4441"/>
    </row>
    <row r="4442" spans="43:44" x14ac:dyDescent="0.25">
      <c r="AQ4442"/>
      <c r="AR4442"/>
    </row>
    <row r="4443" spans="43:44" x14ac:dyDescent="0.25">
      <c r="AQ4443"/>
      <c r="AR4443"/>
    </row>
    <row r="4444" spans="43:44" x14ac:dyDescent="0.25">
      <c r="AQ4444"/>
      <c r="AR4444"/>
    </row>
    <row r="4445" spans="43:44" x14ac:dyDescent="0.25">
      <c r="AQ4445"/>
      <c r="AR4445"/>
    </row>
    <row r="4446" spans="43:44" x14ac:dyDescent="0.25">
      <c r="AQ4446"/>
      <c r="AR4446"/>
    </row>
    <row r="4447" spans="43:44" x14ac:dyDescent="0.25">
      <c r="AQ4447"/>
      <c r="AR4447"/>
    </row>
    <row r="4448" spans="43:44" x14ac:dyDescent="0.25">
      <c r="AQ4448"/>
      <c r="AR4448"/>
    </row>
    <row r="4449" spans="43:44" x14ac:dyDescent="0.25">
      <c r="AQ4449"/>
      <c r="AR4449"/>
    </row>
    <row r="4450" spans="43:44" x14ac:dyDescent="0.25">
      <c r="AQ4450"/>
      <c r="AR4450"/>
    </row>
    <row r="4451" spans="43:44" x14ac:dyDescent="0.25">
      <c r="AQ4451"/>
      <c r="AR4451"/>
    </row>
    <row r="4452" spans="43:44" x14ac:dyDescent="0.25">
      <c r="AQ4452"/>
      <c r="AR4452"/>
    </row>
    <row r="4453" spans="43:44" x14ac:dyDescent="0.25">
      <c r="AQ4453"/>
      <c r="AR4453"/>
    </row>
    <row r="4454" spans="43:44" x14ac:dyDescent="0.25">
      <c r="AQ4454"/>
      <c r="AR4454"/>
    </row>
    <row r="4455" spans="43:44" x14ac:dyDescent="0.25">
      <c r="AQ4455"/>
      <c r="AR4455"/>
    </row>
    <row r="4456" spans="43:44" x14ac:dyDescent="0.25">
      <c r="AQ4456"/>
      <c r="AR4456"/>
    </row>
    <row r="4457" spans="43:44" x14ac:dyDescent="0.25">
      <c r="AQ4457"/>
      <c r="AR4457"/>
    </row>
    <row r="4458" spans="43:44" x14ac:dyDescent="0.25">
      <c r="AQ4458"/>
      <c r="AR4458"/>
    </row>
    <row r="4459" spans="43:44" x14ac:dyDescent="0.25">
      <c r="AQ4459"/>
      <c r="AR4459"/>
    </row>
    <row r="4460" spans="43:44" x14ac:dyDescent="0.25">
      <c r="AQ4460"/>
      <c r="AR4460"/>
    </row>
    <row r="4461" spans="43:44" x14ac:dyDescent="0.25">
      <c r="AQ4461"/>
      <c r="AR4461"/>
    </row>
    <row r="4462" spans="43:44" x14ac:dyDescent="0.25">
      <c r="AQ4462"/>
      <c r="AR4462"/>
    </row>
    <row r="4463" spans="43:44" x14ac:dyDescent="0.25">
      <c r="AQ4463"/>
      <c r="AR4463"/>
    </row>
    <row r="4464" spans="43:44" x14ac:dyDescent="0.25">
      <c r="AQ4464"/>
      <c r="AR4464"/>
    </row>
    <row r="4465" spans="43:44" x14ac:dyDescent="0.25">
      <c r="AQ4465"/>
      <c r="AR4465"/>
    </row>
    <row r="4466" spans="43:44" x14ac:dyDescent="0.25">
      <c r="AQ4466"/>
      <c r="AR4466"/>
    </row>
    <row r="4467" spans="43:44" x14ac:dyDescent="0.25">
      <c r="AQ4467"/>
      <c r="AR4467"/>
    </row>
    <row r="4468" spans="43:44" x14ac:dyDescent="0.25">
      <c r="AQ4468"/>
      <c r="AR4468"/>
    </row>
    <row r="4469" spans="43:44" x14ac:dyDescent="0.25">
      <c r="AQ4469"/>
      <c r="AR4469"/>
    </row>
    <row r="4470" spans="43:44" x14ac:dyDescent="0.25">
      <c r="AQ4470"/>
      <c r="AR4470"/>
    </row>
    <row r="4471" spans="43:44" x14ac:dyDescent="0.25">
      <c r="AQ4471"/>
      <c r="AR4471"/>
    </row>
    <row r="4472" spans="43:44" x14ac:dyDescent="0.25">
      <c r="AQ4472"/>
      <c r="AR4472"/>
    </row>
    <row r="4473" spans="43:44" x14ac:dyDescent="0.25">
      <c r="AQ4473"/>
      <c r="AR4473"/>
    </row>
    <row r="4474" spans="43:44" x14ac:dyDescent="0.25">
      <c r="AQ4474"/>
      <c r="AR4474"/>
    </row>
    <row r="4475" spans="43:44" x14ac:dyDescent="0.25">
      <c r="AQ4475"/>
      <c r="AR4475"/>
    </row>
    <row r="4476" spans="43:44" x14ac:dyDescent="0.25">
      <c r="AQ4476"/>
      <c r="AR4476"/>
    </row>
    <row r="4477" spans="43:44" x14ac:dyDescent="0.25">
      <c r="AQ4477"/>
      <c r="AR4477"/>
    </row>
    <row r="4478" spans="43:44" x14ac:dyDescent="0.25">
      <c r="AQ4478"/>
      <c r="AR4478"/>
    </row>
    <row r="4479" spans="43:44" x14ac:dyDescent="0.25">
      <c r="AQ4479"/>
      <c r="AR4479"/>
    </row>
    <row r="4480" spans="43:44" x14ac:dyDescent="0.25">
      <c r="AQ4480"/>
      <c r="AR4480"/>
    </row>
    <row r="4481" spans="43:44" x14ac:dyDescent="0.25">
      <c r="AQ4481"/>
      <c r="AR4481"/>
    </row>
    <row r="4482" spans="43:44" x14ac:dyDescent="0.25">
      <c r="AQ4482"/>
      <c r="AR4482"/>
    </row>
    <row r="4483" spans="43:44" x14ac:dyDescent="0.25">
      <c r="AQ4483"/>
      <c r="AR4483"/>
    </row>
    <row r="4484" spans="43:44" x14ac:dyDescent="0.25">
      <c r="AQ4484"/>
      <c r="AR4484"/>
    </row>
    <row r="4485" spans="43:44" x14ac:dyDescent="0.25">
      <c r="AQ4485"/>
      <c r="AR4485"/>
    </row>
    <row r="4486" spans="43:44" x14ac:dyDescent="0.25">
      <c r="AQ4486"/>
      <c r="AR4486"/>
    </row>
    <row r="4487" spans="43:44" x14ac:dyDescent="0.25">
      <c r="AQ4487"/>
      <c r="AR4487"/>
    </row>
    <row r="4488" spans="43:44" x14ac:dyDescent="0.25">
      <c r="AQ4488"/>
      <c r="AR4488"/>
    </row>
    <row r="4489" spans="43:44" x14ac:dyDescent="0.25">
      <c r="AQ4489"/>
      <c r="AR4489"/>
    </row>
    <row r="4490" spans="43:44" x14ac:dyDescent="0.25">
      <c r="AQ4490"/>
      <c r="AR4490"/>
    </row>
    <row r="4491" spans="43:44" x14ac:dyDescent="0.25">
      <c r="AQ4491"/>
      <c r="AR4491"/>
    </row>
    <row r="4492" spans="43:44" x14ac:dyDescent="0.25">
      <c r="AQ4492"/>
      <c r="AR4492"/>
    </row>
    <row r="4493" spans="43:44" x14ac:dyDescent="0.25">
      <c r="AQ4493"/>
      <c r="AR4493"/>
    </row>
    <row r="4494" spans="43:44" x14ac:dyDescent="0.25">
      <c r="AQ4494"/>
      <c r="AR4494"/>
    </row>
    <row r="4495" spans="43:44" x14ac:dyDescent="0.25">
      <c r="AQ4495"/>
      <c r="AR4495"/>
    </row>
    <row r="4496" spans="43:44" x14ac:dyDescent="0.25">
      <c r="AQ4496"/>
      <c r="AR4496"/>
    </row>
    <row r="4497" spans="43:44" x14ac:dyDescent="0.25">
      <c r="AQ4497"/>
      <c r="AR4497"/>
    </row>
    <row r="4498" spans="43:44" x14ac:dyDescent="0.25">
      <c r="AQ4498"/>
      <c r="AR4498"/>
    </row>
    <row r="4499" spans="43:44" x14ac:dyDescent="0.25">
      <c r="AQ4499"/>
      <c r="AR4499"/>
    </row>
    <row r="4500" spans="43:44" x14ac:dyDescent="0.25">
      <c r="AQ4500"/>
      <c r="AR4500"/>
    </row>
    <row r="4501" spans="43:44" x14ac:dyDescent="0.25">
      <c r="AQ4501"/>
      <c r="AR4501"/>
    </row>
    <row r="4502" spans="43:44" x14ac:dyDescent="0.25">
      <c r="AQ4502"/>
      <c r="AR4502"/>
    </row>
    <row r="4503" spans="43:44" x14ac:dyDescent="0.25">
      <c r="AQ4503"/>
      <c r="AR4503"/>
    </row>
    <row r="4504" spans="43:44" x14ac:dyDescent="0.25">
      <c r="AQ4504"/>
      <c r="AR4504"/>
    </row>
    <row r="4505" spans="43:44" x14ac:dyDescent="0.25">
      <c r="AQ4505"/>
      <c r="AR4505"/>
    </row>
    <row r="4506" spans="43:44" x14ac:dyDescent="0.25">
      <c r="AQ4506"/>
      <c r="AR4506"/>
    </row>
    <row r="4507" spans="43:44" x14ac:dyDescent="0.25">
      <c r="AQ4507"/>
      <c r="AR4507"/>
    </row>
    <row r="4508" spans="43:44" x14ac:dyDescent="0.25">
      <c r="AQ4508"/>
      <c r="AR4508"/>
    </row>
    <row r="4509" spans="43:44" x14ac:dyDescent="0.25">
      <c r="AQ4509"/>
      <c r="AR4509"/>
    </row>
    <row r="4510" spans="43:44" x14ac:dyDescent="0.25">
      <c r="AQ4510"/>
      <c r="AR4510"/>
    </row>
    <row r="4511" spans="43:44" x14ac:dyDescent="0.25">
      <c r="AQ4511"/>
      <c r="AR4511"/>
    </row>
    <row r="4512" spans="43:44" x14ac:dyDescent="0.25">
      <c r="AQ4512"/>
      <c r="AR4512"/>
    </row>
    <row r="4513" spans="43:44" x14ac:dyDescent="0.25">
      <c r="AQ4513"/>
      <c r="AR4513"/>
    </row>
    <row r="4514" spans="43:44" x14ac:dyDescent="0.25">
      <c r="AQ4514"/>
      <c r="AR4514"/>
    </row>
    <row r="4515" spans="43:44" x14ac:dyDescent="0.25">
      <c r="AQ4515"/>
      <c r="AR4515"/>
    </row>
    <row r="4516" spans="43:44" x14ac:dyDescent="0.25">
      <c r="AQ4516"/>
      <c r="AR4516"/>
    </row>
    <row r="4517" spans="43:44" x14ac:dyDescent="0.25">
      <c r="AQ4517"/>
      <c r="AR4517"/>
    </row>
    <row r="4518" spans="43:44" x14ac:dyDescent="0.25">
      <c r="AQ4518"/>
      <c r="AR4518"/>
    </row>
    <row r="4519" spans="43:44" x14ac:dyDescent="0.25">
      <c r="AQ4519"/>
      <c r="AR4519"/>
    </row>
    <row r="4520" spans="43:44" x14ac:dyDescent="0.25">
      <c r="AQ4520"/>
      <c r="AR4520"/>
    </row>
    <row r="4521" spans="43:44" x14ac:dyDescent="0.25">
      <c r="AQ4521"/>
      <c r="AR4521"/>
    </row>
    <row r="4522" spans="43:44" x14ac:dyDescent="0.25">
      <c r="AQ4522"/>
      <c r="AR4522"/>
    </row>
    <row r="4523" spans="43:44" x14ac:dyDescent="0.25">
      <c r="AQ4523"/>
      <c r="AR4523"/>
    </row>
    <row r="4524" spans="43:44" x14ac:dyDescent="0.25">
      <c r="AQ4524"/>
      <c r="AR4524"/>
    </row>
    <row r="4525" spans="43:44" x14ac:dyDescent="0.25">
      <c r="AQ4525"/>
      <c r="AR4525"/>
    </row>
    <row r="4526" spans="43:44" x14ac:dyDescent="0.25">
      <c r="AQ4526"/>
      <c r="AR4526"/>
    </row>
    <row r="4527" spans="43:44" x14ac:dyDescent="0.25">
      <c r="AQ4527"/>
      <c r="AR4527"/>
    </row>
    <row r="4528" spans="43:44" x14ac:dyDescent="0.25">
      <c r="AQ4528"/>
      <c r="AR4528"/>
    </row>
    <row r="4529" spans="43:44" x14ac:dyDescent="0.25">
      <c r="AQ4529"/>
      <c r="AR4529"/>
    </row>
    <row r="4530" spans="43:44" x14ac:dyDescent="0.25">
      <c r="AQ4530"/>
      <c r="AR4530"/>
    </row>
    <row r="4531" spans="43:44" x14ac:dyDescent="0.25">
      <c r="AQ4531"/>
      <c r="AR4531"/>
    </row>
    <row r="4532" spans="43:44" x14ac:dyDescent="0.25">
      <c r="AQ4532"/>
      <c r="AR4532"/>
    </row>
    <row r="4533" spans="43:44" x14ac:dyDescent="0.25">
      <c r="AQ4533"/>
      <c r="AR4533"/>
    </row>
    <row r="4534" spans="43:44" x14ac:dyDescent="0.25">
      <c r="AQ4534"/>
      <c r="AR4534"/>
    </row>
    <row r="4535" spans="43:44" x14ac:dyDescent="0.25">
      <c r="AQ4535"/>
      <c r="AR4535"/>
    </row>
    <row r="4536" spans="43:44" x14ac:dyDescent="0.25">
      <c r="AQ4536"/>
      <c r="AR4536"/>
    </row>
    <row r="4537" spans="43:44" x14ac:dyDescent="0.25">
      <c r="AQ4537"/>
      <c r="AR4537"/>
    </row>
    <row r="4538" spans="43:44" x14ac:dyDescent="0.25">
      <c r="AQ4538"/>
      <c r="AR4538"/>
    </row>
    <row r="4539" spans="43:44" x14ac:dyDescent="0.25">
      <c r="AQ4539"/>
      <c r="AR4539"/>
    </row>
    <row r="4540" spans="43:44" x14ac:dyDescent="0.25">
      <c r="AQ4540"/>
      <c r="AR4540"/>
    </row>
    <row r="4541" spans="43:44" x14ac:dyDescent="0.25">
      <c r="AQ4541"/>
      <c r="AR4541"/>
    </row>
    <row r="4542" spans="43:44" x14ac:dyDescent="0.25">
      <c r="AQ4542"/>
      <c r="AR4542"/>
    </row>
    <row r="4543" spans="43:44" x14ac:dyDescent="0.25">
      <c r="AQ4543"/>
      <c r="AR4543"/>
    </row>
    <row r="4544" spans="43:44" x14ac:dyDescent="0.25">
      <c r="AQ4544"/>
      <c r="AR4544"/>
    </row>
    <row r="4545" spans="43:44" x14ac:dyDescent="0.25">
      <c r="AQ4545"/>
      <c r="AR4545"/>
    </row>
    <row r="4546" spans="43:44" x14ac:dyDescent="0.25">
      <c r="AQ4546"/>
      <c r="AR4546"/>
    </row>
    <row r="4547" spans="43:44" x14ac:dyDescent="0.25">
      <c r="AQ4547"/>
      <c r="AR4547"/>
    </row>
    <row r="4548" spans="43:44" x14ac:dyDescent="0.25">
      <c r="AQ4548"/>
      <c r="AR4548"/>
    </row>
    <row r="4549" spans="43:44" x14ac:dyDescent="0.25">
      <c r="AQ4549"/>
      <c r="AR4549"/>
    </row>
    <row r="4550" spans="43:44" x14ac:dyDescent="0.25">
      <c r="AQ4550"/>
      <c r="AR4550"/>
    </row>
    <row r="4551" spans="43:44" x14ac:dyDescent="0.25">
      <c r="AQ4551"/>
      <c r="AR4551"/>
    </row>
    <row r="4552" spans="43:44" x14ac:dyDescent="0.25">
      <c r="AQ4552"/>
      <c r="AR4552"/>
    </row>
    <row r="4553" spans="43:44" x14ac:dyDescent="0.25">
      <c r="AQ4553"/>
      <c r="AR4553"/>
    </row>
    <row r="4554" spans="43:44" x14ac:dyDescent="0.25">
      <c r="AQ4554"/>
      <c r="AR4554"/>
    </row>
    <row r="4555" spans="43:44" x14ac:dyDescent="0.25">
      <c r="AQ4555"/>
      <c r="AR4555"/>
    </row>
    <row r="4556" spans="43:44" x14ac:dyDescent="0.25">
      <c r="AQ4556"/>
      <c r="AR4556"/>
    </row>
    <row r="4557" spans="43:44" x14ac:dyDescent="0.25">
      <c r="AQ4557"/>
      <c r="AR4557"/>
    </row>
    <row r="4558" spans="43:44" x14ac:dyDescent="0.25">
      <c r="AQ4558"/>
      <c r="AR4558"/>
    </row>
    <row r="4559" spans="43:44" x14ac:dyDescent="0.25">
      <c r="AQ4559"/>
      <c r="AR4559"/>
    </row>
    <row r="4560" spans="43:44" x14ac:dyDescent="0.25">
      <c r="AQ4560"/>
      <c r="AR4560"/>
    </row>
    <row r="4561" spans="43:44" x14ac:dyDescent="0.25">
      <c r="AQ4561"/>
      <c r="AR4561"/>
    </row>
    <row r="4562" spans="43:44" x14ac:dyDescent="0.25">
      <c r="AQ4562"/>
      <c r="AR4562"/>
    </row>
    <row r="4563" spans="43:44" x14ac:dyDescent="0.25">
      <c r="AQ4563"/>
      <c r="AR4563"/>
    </row>
    <row r="4564" spans="43:44" x14ac:dyDescent="0.25">
      <c r="AQ4564"/>
      <c r="AR4564"/>
    </row>
    <row r="4565" spans="43:44" x14ac:dyDescent="0.25">
      <c r="AQ4565"/>
      <c r="AR4565"/>
    </row>
    <row r="4566" spans="43:44" x14ac:dyDescent="0.25">
      <c r="AQ4566"/>
      <c r="AR4566"/>
    </row>
    <row r="4567" spans="43:44" x14ac:dyDescent="0.25">
      <c r="AQ4567"/>
      <c r="AR4567"/>
    </row>
    <row r="4568" spans="43:44" x14ac:dyDescent="0.25">
      <c r="AQ4568"/>
      <c r="AR4568"/>
    </row>
    <row r="4569" spans="43:44" x14ac:dyDescent="0.25">
      <c r="AQ4569"/>
      <c r="AR4569"/>
    </row>
    <row r="4570" spans="43:44" x14ac:dyDescent="0.25">
      <c r="AQ4570"/>
      <c r="AR4570"/>
    </row>
    <row r="4571" spans="43:44" x14ac:dyDescent="0.25">
      <c r="AQ4571"/>
      <c r="AR4571"/>
    </row>
    <row r="4572" spans="43:44" x14ac:dyDescent="0.25">
      <c r="AQ4572"/>
      <c r="AR4572"/>
    </row>
    <row r="4573" spans="43:44" x14ac:dyDescent="0.25">
      <c r="AQ4573"/>
      <c r="AR4573"/>
    </row>
    <row r="4574" spans="43:44" x14ac:dyDescent="0.25">
      <c r="AQ4574"/>
      <c r="AR4574"/>
    </row>
    <row r="4575" spans="43:44" x14ac:dyDescent="0.25">
      <c r="AQ4575"/>
      <c r="AR4575"/>
    </row>
    <row r="4576" spans="43:44" x14ac:dyDescent="0.25">
      <c r="AQ4576"/>
      <c r="AR4576"/>
    </row>
    <row r="4577" spans="43:44" x14ac:dyDescent="0.25">
      <c r="AQ4577"/>
      <c r="AR4577"/>
    </row>
    <row r="4578" spans="43:44" x14ac:dyDescent="0.25">
      <c r="AQ4578"/>
      <c r="AR4578"/>
    </row>
    <row r="4579" spans="43:44" x14ac:dyDescent="0.25">
      <c r="AQ4579"/>
      <c r="AR4579"/>
    </row>
    <row r="4580" spans="43:44" x14ac:dyDescent="0.25">
      <c r="AQ4580"/>
      <c r="AR4580"/>
    </row>
    <row r="4581" spans="43:44" x14ac:dyDescent="0.25">
      <c r="AQ4581"/>
      <c r="AR4581"/>
    </row>
    <row r="4582" spans="43:44" x14ac:dyDescent="0.25">
      <c r="AQ4582"/>
      <c r="AR4582"/>
    </row>
    <row r="4583" spans="43:44" x14ac:dyDescent="0.25">
      <c r="AQ4583"/>
      <c r="AR4583"/>
    </row>
    <row r="4584" spans="43:44" x14ac:dyDescent="0.25">
      <c r="AQ4584"/>
      <c r="AR4584"/>
    </row>
    <row r="4585" spans="43:44" x14ac:dyDescent="0.25">
      <c r="AQ4585"/>
      <c r="AR4585"/>
    </row>
    <row r="4586" spans="43:44" x14ac:dyDescent="0.25">
      <c r="AQ4586"/>
      <c r="AR4586"/>
    </row>
    <row r="4587" spans="43:44" x14ac:dyDescent="0.25">
      <c r="AQ4587"/>
      <c r="AR4587"/>
    </row>
    <row r="4588" spans="43:44" x14ac:dyDescent="0.25">
      <c r="AQ4588"/>
      <c r="AR4588"/>
    </row>
    <row r="4589" spans="43:44" x14ac:dyDescent="0.25">
      <c r="AQ4589"/>
      <c r="AR4589"/>
    </row>
    <row r="4590" spans="43:44" x14ac:dyDescent="0.25">
      <c r="AQ4590"/>
      <c r="AR4590"/>
    </row>
    <row r="4591" spans="43:44" x14ac:dyDescent="0.25">
      <c r="AQ4591"/>
      <c r="AR4591"/>
    </row>
    <row r="4592" spans="43:44" x14ac:dyDescent="0.25">
      <c r="AQ4592"/>
      <c r="AR4592"/>
    </row>
    <row r="4593" spans="43:44" x14ac:dyDescent="0.25">
      <c r="AQ4593"/>
      <c r="AR4593"/>
    </row>
    <row r="4594" spans="43:44" x14ac:dyDescent="0.25">
      <c r="AQ4594"/>
      <c r="AR4594"/>
    </row>
    <row r="4595" spans="43:44" x14ac:dyDescent="0.25">
      <c r="AQ4595"/>
      <c r="AR4595"/>
    </row>
    <row r="4596" spans="43:44" x14ac:dyDescent="0.25">
      <c r="AQ4596"/>
      <c r="AR4596"/>
    </row>
    <row r="4597" spans="43:44" x14ac:dyDescent="0.25">
      <c r="AQ4597"/>
      <c r="AR4597"/>
    </row>
    <row r="4598" spans="43:44" x14ac:dyDescent="0.25">
      <c r="AQ4598"/>
      <c r="AR4598"/>
    </row>
    <row r="4599" spans="43:44" x14ac:dyDescent="0.25">
      <c r="AQ4599"/>
      <c r="AR4599"/>
    </row>
    <row r="4600" spans="43:44" x14ac:dyDescent="0.25">
      <c r="AQ4600"/>
      <c r="AR4600"/>
    </row>
    <row r="4601" spans="43:44" x14ac:dyDescent="0.25">
      <c r="AQ4601"/>
      <c r="AR4601"/>
    </row>
    <row r="4602" spans="43:44" x14ac:dyDescent="0.25">
      <c r="AQ4602"/>
      <c r="AR4602"/>
    </row>
    <row r="4603" spans="43:44" x14ac:dyDescent="0.25">
      <c r="AQ4603"/>
      <c r="AR4603"/>
    </row>
    <row r="4604" spans="43:44" x14ac:dyDescent="0.25">
      <c r="AQ4604"/>
      <c r="AR4604"/>
    </row>
    <row r="4605" spans="43:44" x14ac:dyDescent="0.25">
      <c r="AQ4605"/>
      <c r="AR4605"/>
    </row>
    <row r="4606" spans="43:44" x14ac:dyDescent="0.25">
      <c r="AQ4606"/>
      <c r="AR4606"/>
    </row>
    <row r="4607" spans="43:44" x14ac:dyDescent="0.25">
      <c r="AQ4607"/>
      <c r="AR4607"/>
    </row>
    <row r="4608" spans="43:44" x14ac:dyDescent="0.25">
      <c r="AQ4608"/>
      <c r="AR4608"/>
    </row>
    <row r="4609" spans="43:44" x14ac:dyDescent="0.25">
      <c r="AQ4609"/>
      <c r="AR4609"/>
    </row>
    <row r="4610" spans="43:44" x14ac:dyDescent="0.25">
      <c r="AQ4610"/>
      <c r="AR4610"/>
    </row>
    <row r="4611" spans="43:44" x14ac:dyDescent="0.25">
      <c r="AQ4611"/>
      <c r="AR4611"/>
    </row>
    <row r="4612" spans="43:44" x14ac:dyDescent="0.25">
      <c r="AQ4612"/>
      <c r="AR4612"/>
    </row>
    <row r="4613" spans="43:44" x14ac:dyDescent="0.25">
      <c r="AQ4613"/>
      <c r="AR4613"/>
    </row>
    <row r="4614" spans="43:44" x14ac:dyDescent="0.25">
      <c r="AQ4614"/>
      <c r="AR4614"/>
    </row>
    <row r="4615" spans="43:44" x14ac:dyDescent="0.25">
      <c r="AQ4615"/>
      <c r="AR4615"/>
    </row>
    <row r="4616" spans="43:44" x14ac:dyDescent="0.25">
      <c r="AQ4616"/>
      <c r="AR4616"/>
    </row>
    <row r="4617" spans="43:44" x14ac:dyDescent="0.25">
      <c r="AQ4617"/>
      <c r="AR4617"/>
    </row>
    <row r="4618" spans="43:44" x14ac:dyDescent="0.25">
      <c r="AQ4618"/>
      <c r="AR4618"/>
    </row>
    <row r="4619" spans="43:44" x14ac:dyDescent="0.25">
      <c r="AQ4619"/>
      <c r="AR4619"/>
    </row>
    <row r="4620" spans="43:44" x14ac:dyDescent="0.25">
      <c r="AQ4620"/>
      <c r="AR4620"/>
    </row>
    <row r="4621" spans="43:44" x14ac:dyDescent="0.25">
      <c r="AQ4621"/>
      <c r="AR4621"/>
    </row>
    <row r="4622" spans="43:44" x14ac:dyDescent="0.25">
      <c r="AQ4622"/>
      <c r="AR4622"/>
    </row>
    <row r="4623" spans="43:44" x14ac:dyDescent="0.25">
      <c r="AQ4623"/>
      <c r="AR4623"/>
    </row>
    <row r="4624" spans="43:44" x14ac:dyDescent="0.25">
      <c r="AQ4624"/>
      <c r="AR4624"/>
    </row>
    <row r="4625" spans="43:44" x14ac:dyDescent="0.25">
      <c r="AQ4625"/>
      <c r="AR4625"/>
    </row>
    <row r="4626" spans="43:44" x14ac:dyDescent="0.25">
      <c r="AQ4626"/>
      <c r="AR4626"/>
    </row>
    <row r="4627" spans="43:44" x14ac:dyDescent="0.25">
      <c r="AQ4627"/>
      <c r="AR4627"/>
    </row>
    <row r="4628" spans="43:44" x14ac:dyDescent="0.25">
      <c r="AQ4628"/>
      <c r="AR4628"/>
    </row>
    <row r="4629" spans="43:44" x14ac:dyDescent="0.25">
      <c r="AQ4629"/>
      <c r="AR4629"/>
    </row>
    <row r="4630" spans="43:44" x14ac:dyDescent="0.25">
      <c r="AQ4630"/>
      <c r="AR4630"/>
    </row>
    <row r="4631" spans="43:44" x14ac:dyDescent="0.25">
      <c r="AQ4631"/>
      <c r="AR4631"/>
    </row>
    <row r="4632" spans="43:44" x14ac:dyDescent="0.25">
      <c r="AQ4632"/>
      <c r="AR4632"/>
    </row>
    <row r="4633" spans="43:44" x14ac:dyDescent="0.25">
      <c r="AQ4633"/>
      <c r="AR4633"/>
    </row>
    <row r="4634" spans="43:44" x14ac:dyDescent="0.25">
      <c r="AQ4634"/>
      <c r="AR4634"/>
    </row>
    <row r="4635" spans="43:44" x14ac:dyDescent="0.25">
      <c r="AQ4635"/>
      <c r="AR4635"/>
    </row>
    <row r="4636" spans="43:44" x14ac:dyDescent="0.25">
      <c r="AQ4636"/>
      <c r="AR4636"/>
    </row>
    <row r="4637" spans="43:44" x14ac:dyDescent="0.25">
      <c r="AQ4637"/>
      <c r="AR4637"/>
    </row>
    <row r="4638" spans="43:44" x14ac:dyDescent="0.25">
      <c r="AQ4638"/>
      <c r="AR4638"/>
    </row>
    <row r="4639" spans="43:44" x14ac:dyDescent="0.25">
      <c r="AQ4639"/>
      <c r="AR4639"/>
    </row>
    <row r="4640" spans="43:44" x14ac:dyDescent="0.25">
      <c r="AQ4640"/>
      <c r="AR4640"/>
    </row>
    <row r="4641" spans="43:44" x14ac:dyDescent="0.25">
      <c r="AQ4641"/>
      <c r="AR4641"/>
    </row>
    <row r="4642" spans="43:44" x14ac:dyDescent="0.25">
      <c r="AQ4642"/>
      <c r="AR4642"/>
    </row>
    <row r="4643" spans="43:44" x14ac:dyDescent="0.25">
      <c r="AQ4643"/>
      <c r="AR4643"/>
    </row>
    <row r="4644" spans="43:44" x14ac:dyDescent="0.25">
      <c r="AQ4644"/>
      <c r="AR4644"/>
    </row>
    <row r="4645" spans="43:44" x14ac:dyDescent="0.25">
      <c r="AQ4645"/>
      <c r="AR4645"/>
    </row>
    <row r="4646" spans="43:44" x14ac:dyDescent="0.25">
      <c r="AQ4646"/>
      <c r="AR4646"/>
    </row>
    <row r="4647" spans="43:44" x14ac:dyDescent="0.25">
      <c r="AQ4647"/>
      <c r="AR4647"/>
    </row>
    <row r="4648" spans="43:44" x14ac:dyDescent="0.25">
      <c r="AQ4648"/>
      <c r="AR4648"/>
    </row>
    <row r="4649" spans="43:44" x14ac:dyDescent="0.25">
      <c r="AQ4649"/>
      <c r="AR4649"/>
    </row>
    <row r="4650" spans="43:44" x14ac:dyDescent="0.25">
      <c r="AQ4650"/>
      <c r="AR4650"/>
    </row>
    <row r="4651" spans="43:44" x14ac:dyDescent="0.25">
      <c r="AQ4651"/>
      <c r="AR4651"/>
    </row>
    <row r="4652" spans="43:44" x14ac:dyDescent="0.25">
      <c r="AQ4652"/>
      <c r="AR4652"/>
    </row>
    <row r="4653" spans="43:44" x14ac:dyDescent="0.25">
      <c r="AQ4653"/>
      <c r="AR4653"/>
    </row>
    <row r="4654" spans="43:44" x14ac:dyDescent="0.25">
      <c r="AQ4654"/>
      <c r="AR4654"/>
    </row>
    <row r="4655" spans="43:44" x14ac:dyDescent="0.25">
      <c r="AQ4655"/>
      <c r="AR4655"/>
    </row>
    <row r="4656" spans="43:44" x14ac:dyDescent="0.25">
      <c r="AQ4656"/>
      <c r="AR4656"/>
    </row>
    <row r="4657" spans="43:44" x14ac:dyDescent="0.25">
      <c r="AQ4657"/>
      <c r="AR4657"/>
    </row>
    <row r="4658" spans="43:44" x14ac:dyDescent="0.25">
      <c r="AQ4658"/>
      <c r="AR4658"/>
    </row>
    <row r="4659" spans="43:44" x14ac:dyDescent="0.25">
      <c r="AQ4659"/>
      <c r="AR4659"/>
    </row>
    <row r="4660" spans="43:44" x14ac:dyDescent="0.25">
      <c r="AQ4660"/>
      <c r="AR4660"/>
    </row>
    <row r="4661" spans="43:44" x14ac:dyDescent="0.25">
      <c r="AQ4661"/>
      <c r="AR4661"/>
    </row>
    <row r="4662" spans="43:44" x14ac:dyDescent="0.25">
      <c r="AQ4662"/>
      <c r="AR4662"/>
    </row>
    <row r="4663" spans="43:44" x14ac:dyDescent="0.25">
      <c r="AQ4663"/>
      <c r="AR4663"/>
    </row>
    <row r="4664" spans="43:44" x14ac:dyDescent="0.25">
      <c r="AQ4664"/>
      <c r="AR4664"/>
    </row>
    <row r="4665" spans="43:44" x14ac:dyDescent="0.25">
      <c r="AQ4665"/>
      <c r="AR4665"/>
    </row>
    <row r="4666" spans="43:44" x14ac:dyDescent="0.25">
      <c r="AQ4666"/>
      <c r="AR4666"/>
    </row>
    <row r="4667" spans="43:44" x14ac:dyDescent="0.25">
      <c r="AQ4667"/>
      <c r="AR4667"/>
    </row>
    <row r="4668" spans="43:44" x14ac:dyDescent="0.25">
      <c r="AQ4668"/>
      <c r="AR4668"/>
    </row>
    <row r="4669" spans="43:44" x14ac:dyDescent="0.25">
      <c r="AQ4669"/>
      <c r="AR4669"/>
    </row>
    <row r="4670" spans="43:44" x14ac:dyDescent="0.25">
      <c r="AQ4670"/>
      <c r="AR4670"/>
    </row>
    <row r="4671" spans="43:44" x14ac:dyDescent="0.25">
      <c r="AQ4671"/>
      <c r="AR4671"/>
    </row>
    <row r="4672" spans="43:44" x14ac:dyDescent="0.25">
      <c r="AQ4672"/>
      <c r="AR4672"/>
    </row>
    <row r="4673" spans="43:44" x14ac:dyDescent="0.25">
      <c r="AQ4673"/>
      <c r="AR4673"/>
    </row>
    <row r="4674" spans="43:44" x14ac:dyDescent="0.25">
      <c r="AQ4674"/>
      <c r="AR4674"/>
    </row>
    <row r="4675" spans="43:44" x14ac:dyDescent="0.25">
      <c r="AQ4675"/>
      <c r="AR4675"/>
    </row>
    <row r="4676" spans="43:44" x14ac:dyDescent="0.25">
      <c r="AQ4676"/>
      <c r="AR4676"/>
    </row>
    <row r="4677" spans="43:44" x14ac:dyDescent="0.25">
      <c r="AQ4677"/>
      <c r="AR4677"/>
    </row>
    <row r="4678" spans="43:44" x14ac:dyDescent="0.25">
      <c r="AQ4678"/>
      <c r="AR4678"/>
    </row>
    <row r="4679" spans="43:44" x14ac:dyDescent="0.25">
      <c r="AQ4679"/>
      <c r="AR4679"/>
    </row>
    <row r="4680" spans="43:44" x14ac:dyDescent="0.25">
      <c r="AQ4680"/>
      <c r="AR4680"/>
    </row>
    <row r="4681" spans="43:44" x14ac:dyDescent="0.25">
      <c r="AQ4681"/>
      <c r="AR4681"/>
    </row>
    <row r="4682" spans="43:44" x14ac:dyDescent="0.25">
      <c r="AQ4682"/>
      <c r="AR4682"/>
    </row>
    <row r="4683" spans="43:44" x14ac:dyDescent="0.25">
      <c r="AQ4683"/>
      <c r="AR4683"/>
    </row>
    <row r="4684" spans="43:44" x14ac:dyDescent="0.25">
      <c r="AQ4684"/>
      <c r="AR4684"/>
    </row>
    <row r="4685" spans="43:44" x14ac:dyDescent="0.25">
      <c r="AQ4685"/>
      <c r="AR4685"/>
    </row>
    <row r="4686" spans="43:44" x14ac:dyDescent="0.25">
      <c r="AQ4686"/>
      <c r="AR4686"/>
    </row>
    <row r="4687" spans="43:44" x14ac:dyDescent="0.25">
      <c r="AQ4687"/>
      <c r="AR4687"/>
    </row>
    <row r="4688" spans="43:44" x14ac:dyDescent="0.25">
      <c r="AQ4688"/>
      <c r="AR4688"/>
    </row>
    <row r="4689" spans="43:44" x14ac:dyDescent="0.25">
      <c r="AQ4689"/>
      <c r="AR4689"/>
    </row>
    <row r="4690" spans="43:44" x14ac:dyDescent="0.25">
      <c r="AQ4690"/>
      <c r="AR4690"/>
    </row>
    <row r="4691" spans="43:44" x14ac:dyDescent="0.25">
      <c r="AQ4691"/>
      <c r="AR4691"/>
    </row>
    <row r="4692" spans="43:44" x14ac:dyDescent="0.25">
      <c r="AQ4692"/>
      <c r="AR4692"/>
    </row>
    <row r="4693" spans="43:44" x14ac:dyDescent="0.25">
      <c r="AQ4693"/>
      <c r="AR4693"/>
    </row>
    <row r="4694" spans="43:44" x14ac:dyDescent="0.25">
      <c r="AQ4694"/>
      <c r="AR4694"/>
    </row>
    <row r="4695" spans="43:44" x14ac:dyDescent="0.25">
      <c r="AQ4695"/>
      <c r="AR4695"/>
    </row>
    <row r="4696" spans="43:44" x14ac:dyDescent="0.25">
      <c r="AQ4696"/>
      <c r="AR4696"/>
    </row>
    <row r="4697" spans="43:44" x14ac:dyDescent="0.25">
      <c r="AQ4697"/>
      <c r="AR4697"/>
    </row>
    <row r="4698" spans="43:44" x14ac:dyDescent="0.25">
      <c r="AQ4698"/>
      <c r="AR4698"/>
    </row>
    <row r="4699" spans="43:44" x14ac:dyDescent="0.25">
      <c r="AQ4699"/>
      <c r="AR4699"/>
    </row>
    <row r="4700" spans="43:44" x14ac:dyDescent="0.25">
      <c r="AQ4700"/>
      <c r="AR4700"/>
    </row>
    <row r="4701" spans="43:44" x14ac:dyDescent="0.25">
      <c r="AQ4701"/>
      <c r="AR4701"/>
    </row>
    <row r="4702" spans="43:44" x14ac:dyDescent="0.25">
      <c r="AQ4702"/>
      <c r="AR4702"/>
    </row>
    <row r="4703" spans="43:44" x14ac:dyDescent="0.25">
      <c r="AQ4703"/>
      <c r="AR4703"/>
    </row>
    <row r="4704" spans="43:44" x14ac:dyDescent="0.25">
      <c r="AQ4704"/>
      <c r="AR4704"/>
    </row>
    <row r="4705" spans="43:44" x14ac:dyDescent="0.25">
      <c r="AQ4705"/>
      <c r="AR4705"/>
    </row>
    <row r="4706" spans="43:44" x14ac:dyDescent="0.25">
      <c r="AQ4706"/>
      <c r="AR4706"/>
    </row>
    <row r="4707" spans="43:44" x14ac:dyDescent="0.25">
      <c r="AQ4707"/>
      <c r="AR4707"/>
    </row>
    <row r="4708" spans="43:44" x14ac:dyDescent="0.25">
      <c r="AQ4708"/>
      <c r="AR4708"/>
    </row>
    <row r="4709" spans="43:44" x14ac:dyDescent="0.25">
      <c r="AQ4709"/>
      <c r="AR4709"/>
    </row>
    <row r="4710" spans="43:44" x14ac:dyDescent="0.25">
      <c r="AQ4710"/>
      <c r="AR4710"/>
    </row>
    <row r="4711" spans="43:44" x14ac:dyDescent="0.25">
      <c r="AQ4711"/>
      <c r="AR4711"/>
    </row>
    <row r="4712" spans="43:44" x14ac:dyDescent="0.25">
      <c r="AQ4712"/>
      <c r="AR4712"/>
    </row>
    <row r="4713" spans="43:44" x14ac:dyDescent="0.25">
      <c r="AQ4713"/>
      <c r="AR4713"/>
    </row>
    <row r="4714" spans="43:44" x14ac:dyDescent="0.25">
      <c r="AQ4714"/>
      <c r="AR4714"/>
    </row>
    <row r="4715" spans="43:44" x14ac:dyDescent="0.25">
      <c r="AQ4715"/>
      <c r="AR4715"/>
    </row>
    <row r="4716" spans="43:44" x14ac:dyDescent="0.25">
      <c r="AQ4716"/>
      <c r="AR4716"/>
    </row>
    <row r="4717" spans="43:44" x14ac:dyDescent="0.25">
      <c r="AQ4717"/>
      <c r="AR4717"/>
    </row>
    <row r="4718" spans="43:44" x14ac:dyDescent="0.25">
      <c r="AQ4718"/>
      <c r="AR4718"/>
    </row>
    <row r="4719" spans="43:44" x14ac:dyDescent="0.25">
      <c r="AQ4719"/>
      <c r="AR4719"/>
    </row>
    <row r="4720" spans="43:44" x14ac:dyDescent="0.25">
      <c r="AQ4720"/>
      <c r="AR4720"/>
    </row>
    <row r="4721" spans="43:44" x14ac:dyDescent="0.25">
      <c r="AQ4721"/>
      <c r="AR4721"/>
    </row>
    <row r="4722" spans="43:44" x14ac:dyDescent="0.25">
      <c r="AQ4722"/>
      <c r="AR4722"/>
    </row>
    <row r="4723" spans="43:44" x14ac:dyDescent="0.25">
      <c r="AQ4723"/>
      <c r="AR4723"/>
    </row>
    <row r="4724" spans="43:44" x14ac:dyDescent="0.25">
      <c r="AQ4724"/>
      <c r="AR4724"/>
    </row>
    <row r="4725" spans="43:44" x14ac:dyDescent="0.25">
      <c r="AQ4725"/>
      <c r="AR4725"/>
    </row>
    <row r="4726" spans="43:44" x14ac:dyDescent="0.25">
      <c r="AQ4726"/>
      <c r="AR4726"/>
    </row>
    <row r="4727" spans="43:44" x14ac:dyDescent="0.25">
      <c r="AQ4727"/>
      <c r="AR4727"/>
    </row>
    <row r="4728" spans="43:44" x14ac:dyDescent="0.25">
      <c r="AQ4728"/>
      <c r="AR4728"/>
    </row>
    <row r="4729" spans="43:44" x14ac:dyDescent="0.25">
      <c r="AQ4729"/>
      <c r="AR4729"/>
    </row>
    <row r="4730" spans="43:44" x14ac:dyDescent="0.25">
      <c r="AQ4730"/>
      <c r="AR4730"/>
    </row>
    <row r="4731" spans="43:44" x14ac:dyDescent="0.25">
      <c r="AQ4731"/>
      <c r="AR4731"/>
    </row>
    <row r="4732" spans="43:44" x14ac:dyDescent="0.25">
      <c r="AQ4732"/>
      <c r="AR4732"/>
    </row>
    <row r="4733" spans="43:44" x14ac:dyDescent="0.25">
      <c r="AQ4733"/>
      <c r="AR4733"/>
    </row>
    <row r="4734" spans="43:44" x14ac:dyDescent="0.25">
      <c r="AQ4734"/>
      <c r="AR4734"/>
    </row>
    <row r="4735" spans="43:44" x14ac:dyDescent="0.25">
      <c r="AQ4735"/>
      <c r="AR4735"/>
    </row>
    <row r="4736" spans="43:44" x14ac:dyDescent="0.25">
      <c r="AQ4736"/>
      <c r="AR4736"/>
    </row>
    <row r="4737" spans="43:44" x14ac:dyDescent="0.25">
      <c r="AQ4737"/>
      <c r="AR4737"/>
    </row>
    <row r="4738" spans="43:44" x14ac:dyDescent="0.25">
      <c r="AQ4738"/>
      <c r="AR4738"/>
    </row>
    <row r="4739" spans="43:44" x14ac:dyDescent="0.25">
      <c r="AQ4739"/>
      <c r="AR4739"/>
    </row>
    <row r="4740" spans="43:44" x14ac:dyDescent="0.25">
      <c r="AQ4740"/>
      <c r="AR4740"/>
    </row>
    <row r="4741" spans="43:44" x14ac:dyDescent="0.25">
      <c r="AQ4741"/>
      <c r="AR4741"/>
    </row>
    <row r="4742" spans="43:44" x14ac:dyDescent="0.25">
      <c r="AQ4742"/>
      <c r="AR4742"/>
    </row>
    <row r="4743" spans="43:44" x14ac:dyDescent="0.25">
      <c r="AQ4743"/>
      <c r="AR4743"/>
    </row>
    <row r="4744" spans="43:44" x14ac:dyDescent="0.25">
      <c r="AQ4744"/>
      <c r="AR4744"/>
    </row>
    <row r="4745" spans="43:44" x14ac:dyDescent="0.25">
      <c r="AQ4745"/>
      <c r="AR4745"/>
    </row>
    <row r="4746" spans="43:44" x14ac:dyDescent="0.25">
      <c r="AQ4746"/>
      <c r="AR4746"/>
    </row>
    <row r="4747" spans="43:44" x14ac:dyDescent="0.25">
      <c r="AQ4747"/>
      <c r="AR4747"/>
    </row>
    <row r="4748" spans="43:44" x14ac:dyDescent="0.25">
      <c r="AQ4748"/>
      <c r="AR4748"/>
    </row>
    <row r="4749" spans="43:44" x14ac:dyDescent="0.25">
      <c r="AQ4749"/>
      <c r="AR4749"/>
    </row>
    <row r="4750" spans="43:44" x14ac:dyDescent="0.25">
      <c r="AQ4750"/>
      <c r="AR4750"/>
    </row>
    <row r="4751" spans="43:44" x14ac:dyDescent="0.25">
      <c r="AQ4751"/>
      <c r="AR4751"/>
    </row>
    <row r="4752" spans="43:44" x14ac:dyDescent="0.25">
      <c r="AQ4752"/>
      <c r="AR4752"/>
    </row>
    <row r="4753" spans="43:44" x14ac:dyDescent="0.25">
      <c r="AQ4753"/>
      <c r="AR4753"/>
    </row>
    <row r="4754" spans="43:44" x14ac:dyDescent="0.25">
      <c r="AQ4754"/>
      <c r="AR4754"/>
    </row>
    <row r="4755" spans="43:44" x14ac:dyDescent="0.25">
      <c r="AQ4755"/>
      <c r="AR4755"/>
    </row>
    <row r="4756" spans="43:44" x14ac:dyDescent="0.25">
      <c r="AQ4756"/>
      <c r="AR4756"/>
    </row>
    <row r="4757" spans="43:44" x14ac:dyDescent="0.25">
      <c r="AQ4757"/>
      <c r="AR4757"/>
    </row>
    <row r="4758" spans="43:44" x14ac:dyDescent="0.25">
      <c r="AQ4758"/>
      <c r="AR4758"/>
    </row>
    <row r="4759" spans="43:44" x14ac:dyDescent="0.25">
      <c r="AQ4759"/>
      <c r="AR4759"/>
    </row>
    <row r="4760" spans="43:44" x14ac:dyDescent="0.25">
      <c r="AQ4760"/>
      <c r="AR4760"/>
    </row>
    <row r="4761" spans="43:44" x14ac:dyDescent="0.25">
      <c r="AQ4761"/>
      <c r="AR4761"/>
    </row>
    <row r="4762" spans="43:44" x14ac:dyDescent="0.25">
      <c r="AQ4762"/>
      <c r="AR4762"/>
    </row>
    <row r="4763" spans="43:44" x14ac:dyDescent="0.25">
      <c r="AQ4763"/>
      <c r="AR4763"/>
    </row>
    <row r="4764" spans="43:44" x14ac:dyDescent="0.25">
      <c r="AQ4764"/>
      <c r="AR4764"/>
    </row>
    <row r="4765" spans="43:44" x14ac:dyDescent="0.25">
      <c r="AQ4765"/>
      <c r="AR4765"/>
    </row>
    <row r="4766" spans="43:44" x14ac:dyDescent="0.25">
      <c r="AQ4766"/>
      <c r="AR4766"/>
    </row>
    <row r="4767" spans="43:44" x14ac:dyDescent="0.25">
      <c r="AQ4767"/>
      <c r="AR4767"/>
    </row>
    <row r="4768" spans="43:44" x14ac:dyDescent="0.25">
      <c r="AQ4768"/>
      <c r="AR4768"/>
    </row>
    <row r="4769" spans="43:44" x14ac:dyDescent="0.25">
      <c r="AQ4769"/>
      <c r="AR4769"/>
    </row>
    <row r="4770" spans="43:44" x14ac:dyDescent="0.25">
      <c r="AQ4770"/>
      <c r="AR4770"/>
    </row>
    <row r="4771" spans="43:44" x14ac:dyDescent="0.25">
      <c r="AQ4771"/>
      <c r="AR4771"/>
    </row>
    <row r="4772" spans="43:44" x14ac:dyDescent="0.25">
      <c r="AQ4772"/>
      <c r="AR4772"/>
    </row>
    <row r="4773" spans="43:44" x14ac:dyDescent="0.25">
      <c r="AQ4773"/>
      <c r="AR4773"/>
    </row>
    <row r="4774" spans="43:44" x14ac:dyDescent="0.25">
      <c r="AQ4774"/>
      <c r="AR4774"/>
    </row>
    <row r="4775" spans="43:44" x14ac:dyDescent="0.25">
      <c r="AQ4775"/>
      <c r="AR4775"/>
    </row>
    <row r="4776" spans="43:44" x14ac:dyDescent="0.25">
      <c r="AQ4776"/>
      <c r="AR4776"/>
    </row>
    <row r="4777" spans="43:44" x14ac:dyDescent="0.25">
      <c r="AQ4777"/>
      <c r="AR4777"/>
    </row>
    <row r="4778" spans="43:44" x14ac:dyDescent="0.25">
      <c r="AQ4778"/>
      <c r="AR4778"/>
    </row>
    <row r="4779" spans="43:44" x14ac:dyDescent="0.25">
      <c r="AQ4779"/>
      <c r="AR4779"/>
    </row>
    <row r="4780" spans="43:44" x14ac:dyDescent="0.25">
      <c r="AQ4780"/>
      <c r="AR4780"/>
    </row>
    <row r="4781" spans="43:44" x14ac:dyDescent="0.25">
      <c r="AQ4781"/>
      <c r="AR4781"/>
    </row>
    <row r="4782" spans="43:44" x14ac:dyDescent="0.25">
      <c r="AQ4782"/>
      <c r="AR4782"/>
    </row>
    <row r="4783" spans="43:44" x14ac:dyDescent="0.25">
      <c r="AQ4783"/>
      <c r="AR4783"/>
    </row>
    <row r="4784" spans="43:44" x14ac:dyDescent="0.25">
      <c r="AQ4784"/>
      <c r="AR4784"/>
    </row>
    <row r="4785" spans="43:44" x14ac:dyDescent="0.25">
      <c r="AQ4785"/>
      <c r="AR4785"/>
    </row>
    <row r="4786" spans="43:44" x14ac:dyDescent="0.25">
      <c r="AQ4786"/>
      <c r="AR4786"/>
    </row>
    <row r="4787" spans="43:44" x14ac:dyDescent="0.25">
      <c r="AQ4787"/>
      <c r="AR4787"/>
    </row>
    <row r="4788" spans="43:44" x14ac:dyDescent="0.25">
      <c r="AQ4788"/>
      <c r="AR4788"/>
    </row>
    <row r="4789" spans="43:44" x14ac:dyDescent="0.25">
      <c r="AQ4789"/>
      <c r="AR4789"/>
    </row>
    <row r="4790" spans="43:44" x14ac:dyDescent="0.25">
      <c r="AQ4790"/>
      <c r="AR4790"/>
    </row>
    <row r="4791" spans="43:44" x14ac:dyDescent="0.25">
      <c r="AQ4791"/>
      <c r="AR4791"/>
    </row>
    <row r="4792" spans="43:44" x14ac:dyDescent="0.25">
      <c r="AQ4792"/>
      <c r="AR4792"/>
    </row>
    <row r="4793" spans="43:44" x14ac:dyDescent="0.25">
      <c r="AQ4793"/>
      <c r="AR4793"/>
    </row>
    <row r="4794" spans="43:44" x14ac:dyDescent="0.25">
      <c r="AQ4794"/>
      <c r="AR4794"/>
    </row>
    <row r="4795" spans="43:44" x14ac:dyDescent="0.25">
      <c r="AQ4795"/>
      <c r="AR4795"/>
    </row>
    <row r="4796" spans="43:44" x14ac:dyDescent="0.25">
      <c r="AQ4796"/>
      <c r="AR4796"/>
    </row>
    <row r="4797" spans="43:44" x14ac:dyDescent="0.25">
      <c r="AQ4797"/>
      <c r="AR4797"/>
    </row>
    <row r="4798" spans="43:44" x14ac:dyDescent="0.25">
      <c r="AQ4798"/>
      <c r="AR4798"/>
    </row>
    <row r="4799" spans="43:44" x14ac:dyDescent="0.25">
      <c r="AQ4799"/>
      <c r="AR4799"/>
    </row>
    <row r="4800" spans="43:44" x14ac:dyDescent="0.25">
      <c r="AQ4800"/>
      <c r="AR4800"/>
    </row>
    <row r="4801" spans="43:44" x14ac:dyDescent="0.25">
      <c r="AQ4801"/>
      <c r="AR4801"/>
    </row>
    <row r="4802" spans="43:44" x14ac:dyDescent="0.25">
      <c r="AQ4802"/>
      <c r="AR4802"/>
    </row>
    <row r="4803" spans="43:44" x14ac:dyDescent="0.25">
      <c r="AQ4803"/>
      <c r="AR4803"/>
    </row>
    <row r="4804" spans="43:44" x14ac:dyDescent="0.25">
      <c r="AQ4804"/>
      <c r="AR4804"/>
    </row>
    <row r="4805" spans="43:44" x14ac:dyDescent="0.25">
      <c r="AQ4805"/>
      <c r="AR4805"/>
    </row>
    <row r="4806" spans="43:44" x14ac:dyDescent="0.25">
      <c r="AQ4806"/>
      <c r="AR4806"/>
    </row>
    <row r="4807" spans="43:44" x14ac:dyDescent="0.25">
      <c r="AQ4807"/>
      <c r="AR4807"/>
    </row>
    <row r="4808" spans="43:44" x14ac:dyDescent="0.25">
      <c r="AQ4808"/>
      <c r="AR4808"/>
    </row>
    <row r="4809" spans="43:44" x14ac:dyDescent="0.25">
      <c r="AQ4809"/>
      <c r="AR4809"/>
    </row>
    <row r="4810" spans="43:44" x14ac:dyDescent="0.25">
      <c r="AQ4810"/>
      <c r="AR4810"/>
    </row>
    <row r="4811" spans="43:44" x14ac:dyDescent="0.25">
      <c r="AQ4811"/>
      <c r="AR4811"/>
    </row>
    <row r="4812" spans="43:44" x14ac:dyDescent="0.25">
      <c r="AQ4812"/>
      <c r="AR4812"/>
    </row>
    <row r="4813" spans="43:44" x14ac:dyDescent="0.25">
      <c r="AQ4813"/>
      <c r="AR4813"/>
    </row>
    <row r="4814" spans="43:44" x14ac:dyDescent="0.25">
      <c r="AQ4814"/>
      <c r="AR4814"/>
    </row>
    <row r="4815" spans="43:44" x14ac:dyDescent="0.25">
      <c r="AQ4815"/>
      <c r="AR4815"/>
    </row>
    <row r="4816" spans="43:44" x14ac:dyDescent="0.25">
      <c r="AQ4816"/>
      <c r="AR4816"/>
    </row>
    <row r="4817" spans="43:44" x14ac:dyDescent="0.25">
      <c r="AQ4817"/>
      <c r="AR4817"/>
    </row>
    <row r="4818" spans="43:44" x14ac:dyDescent="0.25">
      <c r="AQ4818"/>
      <c r="AR4818"/>
    </row>
    <row r="4819" spans="43:44" x14ac:dyDescent="0.25">
      <c r="AQ4819"/>
      <c r="AR4819"/>
    </row>
    <row r="4820" spans="43:44" x14ac:dyDescent="0.25">
      <c r="AQ4820"/>
      <c r="AR4820"/>
    </row>
    <row r="4821" spans="43:44" x14ac:dyDescent="0.25">
      <c r="AQ4821"/>
      <c r="AR4821"/>
    </row>
    <row r="4822" spans="43:44" x14ac:dyDescent="0.25">
      <c r="AQ4822"/>
      <c r="AR4822"/>
    </row>
    <row r="4823" spans="43:44" x14ac:dyDescent="0.25">
      <c r="AQ4823"/>
      <c r="AR4823"/>
    </row>
    <row r="4824" spans="43:44" x14ac:dyDescent="0.25">
      <c r="AQ4824"/>
      <c r="AR4824"/>
    </row>
    <row r="4825" spans="43:44" x14ac:dyDescent="0.25">
      <c r="AQ4825"/>
      <c r="AR4825"/>
    </row>
    <row r="4826" spans="43:44" x14ac:dyDescent="0.25">
      <c r="AQ4826"/>
      <c r="AR4826"/>
    </row>
    <row r="4827" spans="43:44" x14ac:dyDescent="0.25">
      <c r="AQ4827"/>
      <c r="AR4827"/>
    </row>
    <row r="4828" spans="43:44" x14ac:dyDescent="0.25">
      <c r="AQ4828"/>
      <c r="AR4828"/>
    </row>
    <row r="4829" spans="43:44" x14ac:dyDescent="0.25">
      <c r="AQ4829"/>
      <c r="AR4829"/>
    </row>
    <row r="4830" spans="43:44" x14ac:dyDescent="0.25">
      <c r="AQ4830"/>
      <c r="AR4830"/>
    </row>
    <row r="4831" spans="43:44" x14ac:dyDescent="0.25">
      <c r="AQ4831"/>
      <c r="AR4831"/>
    </row>
    <row r="4832" spans="43:44" x14ac:dyDescent="0.25">
      <c r="AQ4832"/>
      <c r="AR4832"/>
    </row>
    <row r="4833" spans="43:44" x14ac:dyDescent="0.25">
      <c r="AQ4833"/>
      <c r="AR4833"/>
    </row>
    <row r="4834" spans="43:44" x14ac:dyDescent="0.25">
      <c r="AQ4834"/>
      <c r="AR4834"/>
    </row>
    <row r="4835" spans="43:44" x14ac:dyDescent="0.25">
      <c r="AQ4835"/>
      <c r="AR4835"/>
    </row>
    <row r="4836" spans="43:44" x14ac:dyDescent="0.25">
      <c r="AQ4836"/>
      <c r="AR4836"/>
    </row>
    <row r="4837" spans="43:44" x14ac:dyDescent="0.25">
      <c r="AQ4837"/>
      <c r="AR4837"/>
    </row>
    <row r="4838" spans="43:44" x14ac:dyDescent="0.25">
      <c r="AQ4838"/>
      <c r="AR4838"/>
    </row>
    <row r="4839" spans="43:44" x14ac:dyDescent="0.25">
      <c r="AQ4839"/>
      <c r="AR4839"/>
    </row>
    <row r="4840" spans="43:44" x14ac:dyDescent="0.25">
      <c r="AQ4840"/>
      <c r="AR4840"/>
    </row>
    <row r="4841" spans="43:44" x14ac:dyDescent="0.25">
      <c r="AQ4841"/>
      <c r="AR4841"/>
    </row>
    <row r="4842" spans="43:44" x14ac:dyDescent="0.25">
      <c r="AQ4842"/>
      <c r="AR4842"/>
    </row>
    <row r="4843" spans="43:44" x14ac:dyDescent="0.25">
      <c r="AQ4843"/>
      <c r="AR4843"/>
    </row>
    <row r="4844" spans="43:44" x14ac:dyDescent="0.25">
      <c r="AQ4844"/>
      <c r="AR4844"/>
    </row>
    <row r="4845" spans="43:44" x14ac:dyDescent="0.25">
      <c r="AQ4845"/>
      <c r="AR4845"/>
    </row>
    <row r="4846" spans="43:44" x14ac:dyDescent="0.25">
      <c r="AQ4846"/>
      <c r="AR4846"/>
    </row>
    <row r="4847" spans="43:44" x14ac:dyDescent="0.25">
      <c r="AQ4847"/>
      <c r="AR4847"/>
    </row>
    <row r="4848" spans="43:44" x14ac:dyDescent="0.25">
      <c r="AQ4848"/>
      <c r="AR4848"/>
    </row>
    <row r="4849" spans="43:44" x14ac:dyDescent="0.25">
      <c r="AQ4849"/>
      <c r="AR4849"/>
    </row>
    <row r="4850" spans="43:44" x14ac:dyDescent="0.25">
      <c r="AQ4850"/>
      <c r="AR4850"/>
    </row>
    <row r="4851" spans="43:44" x14ac:dyDescent="0.25">
      <c r="AQ4851"/>
      <c r="AR4851"/>
    </row>
    <row r="4852" spans="43:44" x14ac:dyDescent="0.25">
      <c r="AQ4852"/>
      <c r="AR4852"/>
    </row>
    <row r="4853" spans="43:44" x14ac:dyDescent="0.25">
      <c r="AQ4853"/>
      <c r="AR4853"/>
    </row>
    <row r="4854" spans="43:44" x14ac:dyDescent="0.25">
      <c r="AQ4854"/>
      <c r="AR4854"/>
    </row>
    <row r="4855" spans="43:44" x14ac:dyDescent="0.25">
      <c r="AQ4855"/>
      <c r="AR4855"/>
    </row>
    <row r="4856" spans="43:44" x14ac:dyDescent="0.25">
      <c r="AQ4856"/>
      <c r="AR4856"/>
    </row>
    <row r="4857" spans="43:44" x14ac:dyDescent="0.25">
      <c r="AQ4857"/>
      <c r="AR4857"/>
    </row>
    <row r="4858" spans="43:44" x14ac:dyDescent="0.25">
      <c r="AQ4858"/>
      <c r="AR4858"/>
    </row>
    <row r="4859" spans="43:44" x14ac:dyDescent="0.25">
      <c r="AQ4859"/>
      <c r="AR4859"/>
    </row>
    <row r="4860" spans="43:44" x14ac:dyDescent="0.25">
      <c r="AQ4860"/>
      <c r="AR4860"/>
    </row>
    <row r="4861" spans="43:44" x14ac:dyDescent="0.25">
      <c r="AQ4861"/>
      <c r="AR4861"/>
    </row>
    <row r="4862" spans="43:44" x14ac:dyDescent="0.25">
      <c r="AQ4862"/>
      <c r="AR4862"/>
    </row>
    <row r="4863" spans="43:44" x14ac:dyDescent="0.25">
      <c r="AQ4863"/>
      <c r="AR4863"/>
    </row>
    <row r="4864" spans="43:44" x14ac:dyDescent="0.25">
      <c r="AQ4864"/>
      <c r="AR4864"/>
    </row>
    <row r="4865" spans="43:44" x14ac:dyDescent="0.25">
      <c r="AQ4865"/>
      <c r="AR4865"/>
    </row>
    <row r="4866" spans="43:44" x14ac:dyDescent="0.25">
      <c r="AQ4866"/>
      <c r="AR4866"/>
    </row>
    <row r="4867" spans="43:44" x14ac:dyDescent="0.25">
      <c r="AQ4867"/>
      <c r="AR4867"/>
    </row>
    <row r="4868" spans="43:44" x14ac:dyDescent="0.25">
      <c r="AQ4868"/>
      <c r="AR4868"/>
    </row>
    <row r="4869" spans="43:44" x14ac:dyDescent="0.25">
      <c r="AQ4869"/>
      <c r="AR4869"/>
    </row>
    <row r="4870" spans="43:44" x14ac:dyDescent="0.25">
      <c r="AQ4870"/>
      <c r="AR4870"/>
    </row>
    <row r="4871" spans="43:44" x14ac:dyDescent="0.25">
      <c r="AQ4871"/>
      <c r="AR4871"/>
    </row>
    <row r="4872" spans="43:44" x14ac:dyDescent="0.25">
      <c r="AQ4872"/>
      <c r="AR4872"/>
    </row>
    <row r="4873" spans="43:44" x14ac:dyDescent="0.25">
      <c r="AQ4873"/>
      <c r="AR4873"/>
    </row>
    <row r="4874" spans="43:44" x14ac:dyDescent="0.25">
      <c r="AQ4874"/>
      <c r="AR4874"/>
    </row>
    <row r="4875" spans="43:44" x14ac:dyDescent="0.25">
      <c r="AQ4875"/>
      <c r="AR4875"/>
    </row>
    <row r="4876" spans="43:44" x14ac:dyDescent="0.25">
      <c r="AQ4876"/>
      <c r="AR4876"/>
    </row>
    <row r="4877" spans="43:44" x14ac:dyDescent="0.25">
      <c r="AQ4877"/>
      <c r="AR4877"/>
    </row>
    <row r="4878" spans="43:44" x14ac:dyDescent="0.25">
      <c r="AQ4878"/>
      <c r="AR4878"/>
    </row>
    <row r="4879" spans="43:44" x14ac:dyDescent="0.25">
      <c r="AQ4879"/>
      <c r="AR4879"/>
    </row>
    <row r="4880" spans="43:44" x14ac:dyDescent="0.25">
      <c r="AQ4880"/>
      <c r="AR4880"/>
    </row>
    <row r="4881" spans="43:44" x14ac:dyDescent="0.25">
      <c r="AQ4881"/>
      <c r="AR4881"/>
    </row>
    <row r="4882" spans="43:44" x14ac:dyDescent="0.25">
      <c r="AQ4882"/>
      <c r="AR4882"/>
    </row>
    <row r="4883" spans="43:44" x14ac:dyDescent="0.25">
      <c r="AQ4883"/>
      <c r="AR4883"/>
    </row>
    <row r="4884" spans="43:44" x14ac:dyDescent="0.25">
      <c r="AQ4884"/>
      <c r="AR4884"/>
    </row>
    <row r="4885" spans="43:44" x14ac:dyDescent="0.25">
      <c r="AQ4885"/>
      <c r="AR4885"/>
    </row>
    <row r="4886" spans="43:44" x14ac:dyDescent="0.25">
      <c r="AQ4886"/>
      <c r="AR4886"/>
    </row>
    <row r="4887" spans="43:44" x14ac:dyDescent="0.25">
      <c r="AQ4887"/>
      <c r="AR4887"/>
    </row>
    <row r="4888" spans="43:44" x14ac:dyDescent="0.25">
      <c r="AQ4888"/>
      <c r="AR4888"/>
    </row>
    <row r="4889" spans="43:44" x14ac:dyDescent="0.25">
      <c r="AQ4889"/>
      <c r="AR4889"/>
    </row>
    <row r="4890" spans="43:44" x14ac:dyDescent="0.25">
      <c r="AQ4890"/>
      <c r="AR4890"/>
    </row>
    <row r="4891" spans="43:44" x14ac:dyDescent="0.25">
      <c r="AQ4891"/>
      <c r="AR4891"/>
    </row>
    <row r="4892" spans="43:44" x14ac:dyDescent="0.25">
      <c r="AQ4892"/>
      <c r="AR4892"/>
    </row>
    <row r="4893" spans="43:44" x14ac:dyDescent="0.25">
      <c r="AQ4893"/>
      <c r="AR4893"/>
    </row>
    <row r="4894" spans="43:44" x14ac:dyDescent="0.25">
      <c r="AQ4894"/>
      <c r="AR4894"/>
    </row>
    <row r="4895" spans="43:44" x14ac:dyDescent="0.25">
      <c r="AQ4895"/>
      <c r="AR4895"/>
    </row>
    <row r="4896" spans="43:44" x14ac:dyDescent="0.25">
      <c r="AQ4896"/>
      <c r="AR4896"/>
    </row>
    <row r="4897" spans="43:44" x14ac:dyDescent="0.25">
      <c r="AQ4897"/>
      <c r="AR4897"/>
    </row>
    <row r="4898" spans="43:44" x14ac:dyDescent="0.25">
      <c r="AQ4898"/>
      <c r="AR4898"/>
    </row>
    <row r="4899" spans="43:44" x14ac:dyDescent="0.25">
      <c r="AQ4899"/>
      <c r="AR4899"/>
    </row>
    <row r="4900" spans="43:44" x14ac:dyDescent="0.25">
      <c r="AQ4900"/>
      <c r="AR4900"/>
    </row>
    <row r="4901" spans="43:44" x14ac:dyDescent="0.25">
      <c r="AQ4901"/>
      <c r="AR4901"/>
    </row>
    <row r="4902" spans="43:44" x14ac:dyDescent="0.25">
      <c r="AQ4902"/>
      <c r="AR4902"/>
    </row>
    <row r="4903" spans="43:44" x14ac:dyDescent="0.25">
      <c r="AQ4903"/>
      <c r="AR4903"/>
    </row>
    <row r="4904" spans="43:44" x14ac:dyDescent="0.25">
      <c r="AQ4904"/>
      <c r="AR4904"/>
    </row>
    <row r="4905" spans="43:44" x14ac:dyDescent="0.25">
      <c r="AQ4905"/>
      <c r="AR4905"/>
    </row>
    <row r="4906" spans="43:44" x14ac:dyDescent="0.25">
      <c r="AQ4906"/>
      <c r="AR4906"/>
    </row>
    <row r="4907" spans="43:44" x14ac:dyDescent="0.25">
      <c r="AQ4907"/>
      <c r="AR4907"/>
    </row>
    <row r="4908" spans="43:44" x14ac:dyDescent="0.25">
      <c r="AQ4908"/>
      <c r="AR4908"/>
    </row>
    <row r="4909" spans="43:44" x14ac:dyDescent="0.25">
      <c r="AQ4909"/>
      <c r="AR4909"/>
    </row>
    <row r="4910" spans="43:44" x14ac:dyDescent="0.25">
      <c r="AQ4910"/>
      <c r="AR4910"/>
    </row>
    <row r="4911" spans="43:44" x14ac:dyDescent="0.25">
      <c r="AQ4911"/>
      <c r="AR4911"/>
    </row>
    <row r="4912" spans="43:44" x14ac:dyDescent="0.25">
      <c r="AQ4912"/>
      <c r="AR4912"/>
    </row>
    <row r="4913" spans="43:44" x14ac:dyDescent="0.25">
      <c r="AQ4913"/>
      <c r="AR4913"/>
    </row>
    <row r="4914" spans="43:44" x14ac:dyDescent="0.25">
      <c r="AQ4914"/>
      <c r="AR4914"/>
    </row>
    <row r="4915" spans="43:44" x14ac:dyDescent="0.25">
      <c r="AQ4915"/>
      <c r="AR4915"/>
    </row>
    <row r="4916" spans="43:44" x14ac:dyDescent="0.25">
      <c r="AQ4916"/>
      <c r="AR4916"/>
    </row>
    <row r="4917" spans="43:44" x14ac:dyDescent="0.25">
      <c r="AQ4917"/>
      <c r="AR4917"/>
    </row>
    <row r="4918" spans="43:44" x14ac:dyDescent="0.25">
      <c r="AQ4918"/>
      <c r="AR4918"/>
    </row>
    <row r="4919" spans="43:44" x14ac:dyDescent="0.25">
      <c r="AQ4919"/>
      <c r="AR4919"/>
    </row>
    <row r="4920" spans="43:44" x14ac:dyDescent="0.25">
      <c r="AQ4920"/>
      <c r="AR4920"/>
    </row>
    <row r="4921" spans="43:44" x14ac:dyDescent="0.25">
      <c r="AQ4921"/>
      <c r="AR4921"/>
    </row>
    <row r="4922" spans="43:44" x14ac:dyDescent="0.25">
      <c r="AQ4922"/>
      <c r="AR4922"/>
    </row>
    <row r="4923" spans="43:44" x14ac:dyDescent="0.25">
      <c r="AQ4923"/>
      <c r="AR4923"/>
    </row>
    <row r="4924" spans="43:44" x14ac:dyDescent="0.25">
      <c r="AQ4924"/>
      <c r="AR4924"/>
    </row>
    <row r="4925" spans="43:44" x14ac:dyDescent="0.25">
      <c r="AQ4925"/>
      <c r="AR4925"/>
    </row>
    <row r="4926" spans="43:44" x14ac:dyDescent="0.25">
      <c r="AQ4926"/>
      <c r="AR4926"/>
    </row>
    <row r="4927" spans="43:44" x14ac:dyDescent="0.25">
      <c r="AQ4927"/>
      <c r="AR4927"/>
    </row>
    <row r="4928" spans="43:44" x14ac:dyDescent="0.25">
      <c r="AQ4928"/>
      <c r="AR4928"/>
    </row>
    <row r="4929" spans="43:44" x14ac:dyDescent="0.25">
      <c r="AQ4929"/>
      <c r="AR4929"/>
    </row>
    <row r="4930" spans="43:44" x14ac:dyDescent="0.25">
      <c r="AQ4930"/>
      <c r="AR4930"/>
    </row>
    <row r="4931" spans="43:44" x14ac:dyDescent="0.25">
      <c r="AQ4931"/>
      <c r="AR4931"/>
    </row>
    <row r="4932" spans="43:44" x14ac:dyDescent="0.25">
      <c r="AQ4932"/>
      <c r="AR4932"/>
    </row>
    <row r="4933" spans="43:44" x14ac:dyDescent="0.25">
      <c r="AQ4933"/>
      <c r="AR4933"/>
    </row>
    <row r="4934" spans="43:44" x14ac:dyDescent="0.25">
      <c r="AQ4934"/>
      <c r="AR4934"/>
    </row>
    <row r="4935" spans="43:44" x14ac:dyDescent="0.25">
      <c r="AQ4935"/>
      <c r="AR4935"/>
    </row>
    <row r="4936" spans="43:44" x14ac:dyDescent="0.25">
      <c r="AQ4936"/>
      <c r="AR4936"/>
    </row>
    <row r="4937" spans="43:44" x14ac:dyDescent="0.25">
      <c r="AQ4937"/>
      <c r="AR4937"/>
    </row>
    <row r="4938" spans="43:44" x14ac:dyDescent="0.25">
      <c r="AQ4938"/>
      <c r="AR4938"/>
    </row>
    <row r="4939" spans="43:44" x14ac:dyDescent="0.25">
      <c r="AQ4939"/>
      <c r="AR4939"/>
    </row>
    <row r="4940" spans="43:44" x14ac:dyDescent="0.25">
      <c r="AQ4940"/>
      <c r="AR4940"/>
    </row>
    <row r="4941" spans="43:44" x14ac:dyDescent="0.25">
      <c r="AQ4941"/>
      <c r="AR4941"/>
    </row>
    <row r="4942" spans="43:44" x14ac:dyDescent="0.25">
      <c r="AQ4942"/>
      <c r="AR4942"/>
    </row>
    <row r="4943" spans="43:44" x14ac:dyDescent="0.25">
      <c r="AQ4943"/>
      <c r="AR4943"/>
    </row>
    <row r="4944" spans="43:44" x14ac:dyDescent="0.25">
      <c r="AQ4944"/>
      <c r="AR4944"/>
    </row>
    <row r="4945" spans="43:44" x14ac:dyDescent="0.25">
      <c r="AQ4945"/>
      <c r="AR4945"/>
    </row>
    <row r="4946" spans="43:44" x14ac:dyDescent="0.25">
      <c r="AQ4946"/>
      <c r="AR4946"/>
    </row>
    <row r="4947" spans="43:44" x14ac:dyDescent="0.25">
      <c r="AQ4947"/>
      <c r="AR4947"/>
    </row>
    <row r="4948" spans="43:44" x14ac:dyDescent="0.25">
      <c r="AQ4948"/>
      <c r="AR4948"/>
    </row>
    <row r="4949" spans="43:44" x14ac:dyDescent="0.25">
      <c r="AQ4949"/>
      <c r="AR4949"/>
    </row>
    <row r="4950" spans="43:44" x14ac:dyDescent="0.25">
      <c r="AQ4950"/>
      <c r="AR4950"/>
    </row>
    <row r="4951" spans="43:44" x14ac:dyDescent="0.25">
      <c r="AQ4951"/>
      <c r="AR4951"/>
    </row>
    <row r="4952" spans="43:44" x14ac:dyDescent="0.25">
      <c r="AQ4952"/>
      <c r="AR4952"/>
    </row>
    <row r="4953" spans="43:44" x14ac:dyDescent="0.25">
      <c r="AQ4953"/>
      <c r="AR4953"/>
    </row>
    <row r="4954" spans="43:44" x14ac:dyDescent="0.25">
      <c r="AQ4954"/>
      <c r="AR4954"/>
    </row>
    <row r="4955" spans="43:44" x14ac:dyDescent="0.25">
      <c r="AQ4955"/>
      <c r="AR4955"/>
    </row>
    <row r="4956" spans="43:44" x14ac:dyDescent="0.25">
      <c r="AQ4956"/>
      <c r="AR4956"/>
    </row>
    <row r="4957" spans="43:44" x14ac:dyDescent="0.25">
      <c r="AQ4957"/>
      <c r="AR4957"/>
    </row>
    <row r="4958" spans="43:44" x14ac:dyDescent="0.25">
      <c r="AQ4958"/>
      <c r="AR4958"/>
    </row>
    <row r="4959" spans="43:44" x14ac:dyDescent="0.25">
      <c r="AQ4959"/>
      <c r="AR4959"/>
    </row>
    <row r="4960" spans="43:44" x14ac:dyDescent="0.25">
      <c r="AQ4960"/>
      <c r="AR4960"/>
    </row>
    <row r="4961" spans="43:44" x14ac:dyDescent="0.25">
      <c r="AQ4961"/>
      <c r="AR4961"/>
    </row>
    <row r="4962" spans="43:44" x14ac:dyDescent="0.25">
      <c r="AQ4962"/>
      <c r="AR4962"/>
    </row>
    <row r="4963" spans="43:44" x14ac:dyDescent="0.25">
      <c r="AQ4963"/>
      <c r="AR4963"/>
    </row>
    <row r="4964" spans="43:44" x14ac:dyDescent="0.25">
      <c r="AQ4964"/>
      <c r="AR4964"/>
    </row>
    <row r="4965" spans="43:44" x14ac:dyDescent="0.25">
      <c r="AQ4965"/>
      <c r="AR4965"/>
    </row>
    <row r="4966" spans="43:44" x14ac:dyDescent="0.25">
      <c r="AQ4966"/>
      <c r="AR4966"/>
    </row>
    <row r="4967" spans="43:44" x14ac:dyDescent="0.25">
      <c r="AQ4967"/>
      <c r="AR4967"/>
    </row>
    <row r="4968" spans="43:44" x14ac:dyDescent="0.25">
      <c r="AQ4968"/>
      <c r="AR4968"/>
    </row>
    <row r="4969" spans="43:44" x14ac:dyDescent="0.25">
      <c r="AQ4969"/>
      <c r="AR4969"/>
    </row>
    <row r="4970" spans="43:44" x14ac:dyDescent="0.25">
      <c r="AQ4970"/>
      <c r="AR4970"/>
    </row>
    <row r="4971" spans="43:44" x14ac:dyDescent="0.25">
      <c r="AQ4971"/>
      <c r="AR4971"/>
    </row>
    <row r="4972" spans="43:44" x14ac:dyDescent="0.25">
      <c r="AQ4972"/>
      <c r="AR4972"/>
    </row>
    <row r="4973" spans="43:44" x14ac:dyDescent="0.25">
      <c r="AQ4973"/>
      <c r="AR4973"/>
    </row>
    <row r="4974" spans="43:44" x14ac:dyDescent="0.25">
      <c r="AQ4974"/>
      <c r="AR4974"/>
    </row>
    <row r="4975" spans="43:44" x14ac:dyDescent="0.25">
      <c r="AQ4975"/>
      <c r="AR4975"/>
    </row>
    <row r="4976" spans="43:44" x14ac:dyDescent="0.25">
      <c r="AQ4976"/>
      <c r="AR4976"/>
    </row>
    <row r="4977" spans="43:44" x14ac:dyDescent="0.25">
      <c r="AQ4977"/>
      <c r="AR4977"/>
    </row>
    <row r="4978" spans="43:44" x14ac:dyDescent="0.25">
      <c r="AQ4978"/>
      <c r="AR4978"/>
    </row>
    <row r="4979" spans="43:44" x14ac:dyDescent="0.25">
      <c r="AQ4979"/>
      <c r="AR4979"/>
    </row>
    <row r="4980" spans="43:44" x14ac:dyDescent="0.25">
      <c r="AQ4980"/>
      <c r="AR4980"/>
    </row>
    <row r="4981" spans="43:44" x14ac:dyDescent="0.25">
      <c r="AQ4981"/>
      <c r="AR4981"/>
    </row>
    <row r="4982" spans="43:44" x14ac:dyDescent="0.25">
      <c r="AQ4982"/>
      <c r="AR4982"/>
    </row>
    <row r="4983" spans="43:44" x14ac:dyDescent="0.25">
      <c r="AQ4983"/>
      <c r="AR4983"/>
    </row>
    <row r="4984" spans="43:44" x14ac:dyDescent="0.25">
      <c r="AQ4984"/>
      <c r="AR4984"/>
    </row>
    <row r="4985" spans="43:44" x14ac:dyDescent="0.25">
      <c r="AQ4985"/>
      <c r="AR4985"/>
    </row>
    <row r="4986" spans="43:44" x14ac:dyDescent="0.25">
      <c r="AQ4986"/>
      <c r="AR4986"/>
    </row>
    <row r="4987" spans="43:44" x14ac:dyDescent="0.25">
      <c r="AQ4987"/>
      <c r="AR4987"/>
    </row>
    <row r="4988" spans="43:44" x14ac:dyDescent="0.25">
      <c r="AQ4988"/>
      <c r="AR4988"/>
    </row>
    <row r="4989" spans="43:44" x14ac:dyDescent="0.25">
      <c r="AQ4989"/>
      <c r="AR4989"/>
    </row>
    <row r="4990" spans="43:44" x14ac:dyDescent="0.25">
      <c r="AQ4990"/>
      <c r="AR4990"/>
    </row>
    <row r="4991" spans="43:44" x14ac:dyDescent="0.25">
      <c r="AQ4991"/>
      <c r="AR4991"/>
    </row>
    <row r="4992" spans="43:44" x14ac:dyDescent="0.25">
      <c r="AQ4992"/>
      <c r="AR4992"/>
    </row>
    <row r="4993" spans="43:44" x14ac:dyDescent="0.25">
      <c r="AQ4993"/>
      <c r="AR4993"/>
    </row>
    <row r="4994" spans="43:44" x14ac:dyDescent="0.25">
      <c r="AQ4994"/>
      <c r="AR4994"/>
    </row>
    <row r="4995" spans="43:44" x14ac:dyDescent="0.25">
      <c r="AQ4995"/>
      <c r="AR4995"/>
    </row>
    <row r="4996" spans="43:44" x14ac:dyDescent="0.25">
      <c r="AQ4996"/>
      <c r="AR4996"/>
    </row>
    <row r="4997" spans="43:44" x14ac:dyDescent="0.25">
      <c r="AQ4997"/>
      <c r="AR4997"/>
    </row>
    <row r="4998" spans="43:44" x14ac:dyDescent="0.25">
      <c r="AQ4998"/>
      <c r="AR4998"/>
    </row>
    <row r="4999" spans="43:44" x14ac:dyDescent="0.25">
      <c r="AQ4999"/>
      <c r="AR4999"/>
    </row>
    <row r="5000" spans="43:44" x14ac:dyDescent="0.25">
      <c r="AQ5000"/>
      <c r="AR5000"/>
    </row>
    <row r="5001" spans="43:44" x14ac:dyDescent="0.25">
      <c r="AQ5001"/>
      <c r="AR5001"/>
    </row>
    <row r="5002" spans="43:44" x14ac:dyDescent="0.25">
      <c r="AQ5002"/>
      <c r="AR5002"/>
    </row>
    <row r="5003" spans="43:44" x14ac:dyDescent="0.25">
      <c r="AQ5003"/>
      <c r="AR5003"/>
    </row>
    <row r="5004" spans="43:44" x14ac:dyDescent="0.25">
      <c r="AQ5004"/>
      <c r="AR5004"/>
    </row>
    <row r="5005" spans="43:44" x14ac:dyDescent="0.25">
      <c r="AQ5005"/>
      <c r="AR5005"/>
    </row>
    <row r="5006" spans="43:44" x14ac:dyDescent="0.25">
      <c r="AQ5006"/>
      <c r="AR5006"/>
    </row>
    <row r="5007" spans="43:44" x14ac:dyDescent="0.25">
      <c r="AQ5007"/>
      <c r="AR5007"/>
    </row>
    <row r="5008" spans="43:44" x14ac:dyDescent="0.25">
      <c r="AQ5008"/>
      <c r="AR5008"/>
    </row>
    <row r="5009" spans="43:44" x14ac:dyDescent="0.25">
      <c r="AQ5009"/>
      <c r="AR5009"/>
    </row>
    <row r="5010" spans="43:44" x14ac:dyDescent="0.25">
      <c r="AQ5010"/>
      <c r="AR5010"/>
    </row>
    <row r="5011" spans="43:44" x14ac:dyDescent="0.25">
      <c r="AQ5011"/>
      <c r="AR5011"/>
    </row>
    <row r="5012" spans="43:44" x14ac:dyDescent="0.25">
      <c r="AQ5012"/>
      <c r="AR5012"/>
    </row>
    <row r="5013" spans="43:44" x14ac:dyDescent="0.25">
      <c r="AQ5013"/>
      <c r="AR5013"/>
    </row>
    <row r="5014" spans="43:44" x14ac:dyDescent="0.25">
      <c r="AQ5014"/>
      <c r="AR5014"/>
    </row>
    <row r="5015" spans="43:44" x14ac:dyDescent="0.25">
      <c r="AQ5015"/>
      <c r="AR5015"/>
    </row>
    <row r="5016" spans="43:44" x14ac:dyDescent="0.25">
      <c r="AQ5016"/>
      <c r="AR5016"/>
    </row>
    <row r="5017" spans="43:44" x14ac:dyDescent="0.25">
      <c r="AQ5017"/>
      <c r="AR5017"/>
    </row>
    <row r="5018" spans="43:44" x14ac:dyDescent="0.25">
      <c r="AQ5018"/>
      <c r="AR5018"/>
    </row>
    <row r="5019" spans="43:44" x14ac:dyDescent="0.25">
      <c r="AQ5019"/>
      <c r="AR5019"/>
    </row>
    <row r="5020" spans="43:44" x14ac:dyDescent="0.25">
      <c r="AQ5020"/>
      <c r="AR5020"/>
    </row>
    <row r="5021" spans="43:44" x14ac:dyDescent="0.25">
      <c r="AQ5021"/>
      <c r="AR5021"/>
    </row>
    <row r="5022" spans="43:44" x14ac:dyDescent="0.25">
      <c r="AQ5022"/>
      <c r="AR5022"/>
    </row>
    <row r="5023" spans="43:44" x14ac:dyDescent="0.25">
      <c r="AQ5023"/>
      <c r="AR5023"/>
    </row>
    <row r="5024" spans="43:44" x14ac:dyDescent="0.25">
      <c r="AQ5024"/>
      <c r="AR5024"/>
    </row>
    <row r="5025" spans="43:44" x14ac:dyDescent="0.25">
      <c r="AQ5025"/>
      <c r="AR5025"/>
    </row>
    <row r="5026" spans="43:44" x14ac:dyDescent="0.25">
      <c r="AQ5026"/>
      <c r="AR5026"/>
    </row>
    <row r="5027" spans="43:44" x14ac:dyDescent="0.25">
      <c r="AQ5027"/>
      <c r="AR5027"/>
    </row>
    <row r="5028" spans="43:44" x14ac:dyDescent="0.25">
      <c r="AQ5028"/>
      <c r="AR5028"/>
    </row>
    <row r="5029" spans="43:44" x14ac:dyDescent="0.25">
      <c r="AQ5029"/>
      <c r="AR5029"/>
    </row>
    <row r="5030" spans="43:44" x14ac:dyDescent="0.25">
      <c r="AQ5030"/>
      <c r="AR5030"/>
    </row>
    <row r="5031" spans="43:44" x14ac:dyDescent="0.25">
      <c r="AQ5031"/>
      <c r="AR5031"/>
    </row>
    <row r="5032" spans="43:44" x14ac:dyDescent="0.25">
      <c r="AQ5032"/>
      <c r="AR5032"/>
    </row>
    <row r="5033" spans="43:44" x14ac:dyDescent="0.25">
      <c r="AQ5033"/>
      <c r="AR5033"/>
    </row>
    <row r="5034" spans="43:44" x14ac:dyDescent="0.25">
      <c r="AQ5034"/>
      <c r="AR5034"/>
    </row>
    <row r="5035" spans="43:44" x14ac:dyDescent="0.25">
      <c r="AQ5035"/>
      <c r="AR5035"/>
    </row>
    <row r="5036" spans="43:44" x14ac:dyDescent="0.25">
      <c r="AQ5036"/>
      <c r="AR5036"/>
    </row>
    <row r="5037" spans="43:44" x14ac:dyDescent="0.25">
      <c r="AQ5037"/>
      <c r="AR5037"/>
    </row>
    <row r="5038" spans="43:44" x14ac:dyDescent="0.25">
      <c r="AQ5038"/>
      <c r="AR5038"/>
    </row>
    <row r="5039" spans="43:44" x14ac:dyDescent="0.25">
      <c r="AQ5039"/>
      <c r="AR5039"/>
    </row>
    <row r="5040" spans="43:44" x14ac:dyDescent="0.25">
      <c r="AQ5040"/>
      <c r="AR5040"/>
    </row>
    <row r="5041" spans="43:44" x14ac:dyDescent="0.25">
      <c r="AQ5041"/>
      <c r="AR5041"/>
    </row>
    <row r="5042" spans="43:44" x14ac:dyDescent="0.25">
      <c r="AQ5042"/>
      <c r="AR5042"/>
    </row>
    <row r="5043" spans="43:44" x14ac:dyDescent="0.25">
      <c r="AQ5043"/>
      <c r="AR5043"/>
    </row>
    <row r="5044" spans="43:44" x14ac:dyDescent="0.25">
      <c r="AQ5044"/>
      <c r="AR5044"/>
    </row>
    <row r="5045" spans="43:44" x14ac:dyDescent="0.25">
      <c r="AQ5045"/>
      <c r="AR5045"/>
    </row>
    <row r="5046" spans="43:44" x14ac:dyDescent="0.25">
      <c r="AQ5046"/>
      <c r="AR5046"/>
    </row>
    <row r="5047" spans="43:44" x14ac:dyDescent="0.25">
      <c r="AQ5047"/>
      <c r="AR5047"/>
    </row>
    <row r="5048" spans="43:44" x14ac:dyDescent="0.25">
      <c r="AQ5048"/>
      <c r="AR5048"/>
    </row>
    <row r="5049" spans="43:44" x14ac:dyDescent="0.25">
      <c r="AQ5049"/>
      <c r="AR5049"/>
    </row>
    <row r="5050" spans="43:44" x14ac:dyDescent="0.25">
      <c r="AQ5050"/>
      <c r="AR5050"/>
    </row>
    <row r="5051" spans="43:44" x14ac:dyDescent="0.25">
      <c r="AQ5051"/>
      <c r="AR5051"/>
    </row>
    <row r="5052" spans="43:44" x14ac:dyDescent="0.25">
      <c r="AQ5052"/>
      <c r="AR5052"/>
    </row>
    <row r="5053" spans="43:44" x14ac:dyDescent="0.25">
      <c r="AQ5053"/>
      <c r="AR5053"/>
    </row>
    <row r="5054" spans="43:44" x14ac:dyDescent="0.25">
      <c r="AQ5054"/>
      <c r="AR5054"/>
    </row>
    <row r="5055" spans="43:44" x14ac:dyDescent="0.25">
      <c r="AQ5055"/>
      <c r="AR5055"/>
    </row>
    <row r="5056" spans="43:44" x14ac:dyDescent="0.25">
      <c r="AQ5056"/>
      <c r="AR5056"/>
    </row>
    <row r="5057" spans="43:44" x14ac:dyDescent="0.25">
      <c r="AQ5057"/>
      <c r="AR5057"/>
    </row>
    <row r="5058" spans="43:44" x14ac:dyDescent="0.25">
      <c r="AQ5058"/>
      <c r="AR5058"/>
    </row>
    <row r="5059" spans="43:44" x14ac:dyDescent="0.25">
      <c r="AQ5059"/>
      <c r="AR5059"/>
    </row>
    <row r="5060" spans="43:44" x14ac:dyDescent="0.25">
      <c r="AQ5060"/>
      <c r="AR5060"/>
    </row>
    <row r="5061" spans="43:44" x14ac:dyDescent="0.25">
      <c r="AQ5061"/>
      <c r="AR5061"/>
    </row>
    <row r="5062" spans="43:44" x14ac:dyDescent="0.25">
      <c r="AQ5062"/>
      <c r="AR5062"/>
    </row>
    <row r="5063" spans="43:44" x14ac:dyDescent="0.25">
      <c r="AQ5063"/>
      <c r="AR5063"/>
    </row>
    <row r="5064" spans="43:44" x14ac:dyDescent="0.25">
      <c r="AQ5064"/>
      <c r="AR5064"/>
    </row>
    <row r="5065" spans="43:44" x14ac:dyDescent="0.25">
      <c r="AQ5065"/>
      <c r="AR5065"/>
    </row>
    <row r="5066" spans="43:44" x14ac:dyDescent="0.25">
      <c r="AQ5066"/>
      <c r="AR5066"/>
    </row>
    <row r="5067" spans="43:44" x14ac:dyDescent="0.25">
      <c r="AQ5067"/>
      <c r="AR5067"/>
    </row>
    <row r="5068" spans="43:44" x14ac:dyDescent="0.25">
      <c r="AQ5068"/>
      <c r="AR5068"/>
    </row>
    <row r="5069" spans="43:44" x14ac:dyDescent="0.25">
      <c r="AQ5069"/>
      <c r="AR5069"/>
    </row>
    <row r="5070" spans="43:44" x14ac:dyDescent="0.25">
      <c r="AQ5070"/>
      <c r="AR5070"/>
    </row>
    <row r="5071" spans="43:44" x14ac:dyDescent="0.25">
      <c r="AQ5071"/>
      <c r="AR5071"/>
    </row>
    <row r="5072" spans="43:44" x14ac:dyDescent="0.25">
      <c r="AQ5072"/>
      <c r="AR5072"/>
    </row>
    <row r="5073" spans="43:44" x14ac:dyDescent="0.25">
      <c r="AQ5073"/>
      <c r="AR5073"/>
    </row>
    <row r="5074" spans="43:44" x14ac:dyDescent="0.25">
      <c r="AQ5074"/>
      <c r="AR5074"/>
    </row>
    <row r="5075" spans="43:44" x14ac:dyDescent="0.25">
      <c r="AQ5075"/>
      <c r="AR5075"/>
    </row>
    <row r="5076" spans="43:44" x14ac:dyDescent="0.25">
      <c r="AQ5076"/>
      <c r="AR5076"/>
    </row>
    <row r="5077" spans="43:44" x14ac:dyDescent="0.25">
      <c r="AQ5077"/>
      <c r="AR5077"/>
    </row>
    <row r="5078" spans="43:44" x14ac:dyDescent="0.25">
      <c r="AQ5078"/>
      <c r="AR5078"/>
    </row>
    <row r="5079" spans="43:44" x14ac:dyDescent="0.25">
      <c r="AQ5079"/>
      <c r="AR5079"/>
    </row>
    <row r="5080" spans="43:44" x14ac:dyDescent="0.25">
      <c r="AQ5080"/>
      <c r="AR5080"/>
    </row>
    <row r="5081" spans="43:44" x14ac:dyDescent="0.25">
      <c r="AQ5081"/>
      <c r="AR5081"/>
    </row>
    <row r="5082" spans="43:44" x14ac:dyDescent="0.25">
      <c r="AQ5082"/>
      <c r="AR5082"/>
    </row>
    <row r="5083" spans="43:44" x14ac:dyDescent="0.25">
      <c r="AQ5083"/>
      <c r="AR5083"/>
    </row>
    <row r="5084" spans="43:44" x14ac:dyDescent="0.25">
      <c r="AQ5084"/>
      <c r="AR5084"/>
    </row>
    <row r="5085" spans="43:44" x14ac:dyDescent="0.25">
      <c r="AQ5085"/>
      <c r="AR5085"/>
    </row>
    <row r="5086" spans="43:44" x14ac:dyDescent="0.25">
      <c r="AQ5086"/>
      <c r="AR5086"/>
    </row>
    <row r="5087" spans="43:44" x14ac:dyDescent="0.25">
      <c r="AQ5087"/>
      <c r="AR5087"/>
    </row>
    <row r="5088" spans="43:44" x14ac:dyDescent="0.25">
      <c r="AQ5088"/>
      <c r="AR5088"/>
    </row>
    <row r="5089" spans="43:44" x14ac:dyDescent="0.25">
      <c r="AQ5089"/>
      <c r="AR5089"/>
    </row>
    <row r="5090" spans="43:44" x14ac:dyDescent="0.25">
      <c r="AQ5090"/>
      <c r="AR5090"/>
    </row>
    <row r="5091" spans="43:44" x14ac:dyDescent="0.25">
      <c r="AQ5091"/>
      <c r="AR5091"/>
    </row>
    <row r="5092" spans="43:44" x14ac:dyDescent="0.25">
      <c r="AQ5092"/>
      <c r="AR5092"/>
    </row>
    <row r="5093" spans="43:44" x14ac:dyDescent="0.25">
      <c r="AQ5093"/>
      <c r="AR5093"/>
    </row>
    <row r="5094" spans="43:44" x14ac:dyDescent="0.25">
      <c r="AQ5094"/>
      <c r="AR5094"/>
    </row>
    <row r="5095" spans="43:44" x14ac:dyDescent="0.25">
      <c r="AQ5095"/>
      <c r="AR5095"/>
    </row>
    <row r="5096" spans="43:44" x14ac:dyDescent="0.25">
      <c r="AQ5096"/>
      <c r="AR5096"/>
    </row>
    <row r="5097" spans="43:44" x14ac:dyDescent="0.25">
      <c r="AQ5097"/>
      <c r="AR5097"/>
    </row>
    <row r="5098" spans="43:44" x14ac:dyDescent="0.25">
      <c r="AQ5098"/>
      <c r="AR5098"/>
    </row>
    <row r="5099" spans="43:44" x14ac:dyDescent="0.25">
      <c r="AQ5099"/>
      <c r="AR5099"/>
    </row>
    <row r="5100" spans="43:44" x14ac:dyDescent="0.25">
      <c r="AQ5100"/>
      <c r="AR5100"/>
    </row>
    <row r="5101" spans="43:44" x14ac:dyDescent="0.25">
      <c r="AQ5101"/>
      <c r="AR5101"/>
    </row>
    <row r="5102" spans="43:44" x14ac:dyDescent="0.25">
      <c r="AQ5102"/>
      <c r="AR5102"/>
    </row>
    <row r="5103" spans="43:44" x14ac:dyDescent="0.25">
      <c r="AQ5103"/>
      <c r="AR5103"/>
    </row>
    <row r="5104" spans="43:44" x14ac:dyDescent="0.25">
      <c r="AQ5104"/>
      <c r="AR5104"/>
    </row>
    <row r="5105" spans="43:44" x14ac:dyDescent="0.25">
      <c r="AQ5105"/>
      <c r="AR5105"/>
    </row>
    <row r="5106" spans="43:44" x14ac:dyDescent="0.25">
      <c r="AQ5106"/>
      <c r="AR5106"/>
    </row>
    <row r="5107" spans="43:44" x14ac:dyDescent="0.25">
      <c r="AQ5107"/>
      <c r="AR5107"/>
    </row>
    <row r="5108" spans="43:44" x14ac:dyDescent="0.25">
      <c r="AQ5108"/>
      <c r="AR5108"/>
    </row>
    <row r="5109" spans="43:44" x14ac:dyDescent="0.25">
      <c r="AQ5109"/>
      <c r="AR5109"/>
    </row>
    <row r="5110" spans="43:44" x14ac:dyDescent="0.25">
      <c r="AQ5110"/>
      <c r="AR5110"/>
    </row>
    <row r="5111" spans="43:44" x14ac:dyDescent="0.25">
      <c r="AQ5111"/>
      <c r="AR5111"/>
    </row>
    <row r="5112" spans="43:44" x14ac:dyDescent="0.25">
      <c r="AQ5112"/>
      <c r="AR5112"/>
    </row>
    <row r="5113" spans="43:44" x14ac:dyDescent="0.25">
      <c r="AQ5113"/>
      <c r="AR5113"/>
    </row>
    <row r="5114" spans="43:44" x14ac:dyDescent="0.25">
      <c r="AQ5114"/>
      <c r="AR5114"/>
    </row>
    <row r="5115" spans="43:44" x14ac:dyDescent="0.25">
      <c r="AQ5115"/>
      <c r="AR5115"/>
    </row>
    <row r="5116" spans="43:44" x14ac:dyDescent="0.25">
      <c r="AQ5116"/>
      <c r="AR5116"/>
    </row>
    <row r="5117" spans="43:44" x14ac:dyDescent="0.25">
      <c r="AQ5117"/>
      <c r="AR5117"/>
    </row>
    <row r="5118" spans="43:44" x14ac:dyDescent="0.25">
      <c r="AQ5118"/>
      <c r="AR5118"/>
    </row>
    <row r="5119" spans="43:44" x14ac:dyDescent="0.25">
      <c r="AQ5119"/>
      <c r="AR5119"/>
    </row>
    <row r="5120" spans="43:44" x14ac:dyDescent="0.25">
      <c r="AQ5120"/>
      <c r="AR5120"/>
    </row>
    <row r="5121" spans="43:44" x14ac:dyDescent="0.25">
      <c r="AQ5121"/>
      <c r="AR5121"/>
    </row>
    <row r="5122" spans="43:44" x14ac:dyDescent="0.25">
      <c r="AQ5122"/>
      <c r="AR5122"/>
    </row>
    <row r="5123" spans="43:44" x14ac:dyDescent="0.25">
      <c r="AQ5123"/>
      <c r="AR5123"/>
    </row>
    <row r="5124" spans="43:44" x14ac:dyDescent="0.25">
      <c r="AQ5124"/>
      <c r="AR5124"/>
    </row>
    <row r="5125" spans="43:44" x14ac:dyDescent="0.25">
      <c r="AQ5125"/>
      <c r="AR5125"/>
    </row>
    <row r="5126" spans="43:44" x14ac:dyDescent="0.25">
      <c r="AQ5126"/>
      <c r="AR5126"/>
    </row>
    <row r="5127" spans="43:44" x14ac:dyDescent="0.25">
      <c r="AQ5127"/>
      <c r="AR5127"/>
    </row>
    <row r="5128" spans="43:44" x14ac:dyDescent="0.25">
      <c r="AQ5128"/>
      <c r="AR5128"/>
    </row>
    <row r="5129" spans="43:44" x14ac:dyDescent="0.25">
      <c r="AQ5129"/>
      <c r="AR5129"/>
    </row>
    <row r="5130" spans="43:44" x14ac:dyDescent="0.25">
      <c r="AQ5130"/>
      <c r="AR5130"/>
    </row>
    <row r="5131" spans="43:44" x14ac:dyDescent="0.25">
      <c r="AQ5131"/>
      <c r="AR5131"/>
    </row>
    <row r="5132" spans="43:44" x14ac:dyDescent="0.25">
      <c r="AQ5132"/>
      <c r="AR5132"/>
    </row>
    <row r="5133" spans="43:44" x14ac:dyDescent="0.25">
      <c r="AQ5133"/>
      <c r="AR5133"/>
    </row>
    <row r="5134" spans="43:44" x14ac:dyDescent="0.25">
      <c r="AQ5134"/>
      <c r="AR5134"/>
    </row>
    <row r="5135" spans="43:44" x14ac:dyDescent="0.25">
      <c r="AQ5135"/>
      <c r="AR5135"/>
    </row>
    <row r="5136" spans="43:44" x14ac:dyDescent="0.25">
      <c r="AQ5136"/>
      <c r="AR5136"/>
    </row>
    <row r="5137" spans="43:44" x14ac:dyDescent="0.25">
      <c r="AQ5137"/>
      <c r="AR5137"/>
    </row>
    <row r="5138" spans="43:44" x14ac:dyDescent="0.25">
      <c r="AQ5138"/>
      <c r="AR5138"/>
    </row>
    <row r="5139" spans="43:44" x14ac:dyDescent="0.25">
      <c r="AQ5139"/>
      <c r="AR5139"/>
    </row>
    <row r="5140" spans="43:44" x14ac:dyDescent="0.25">
      <c r="AQ5140"/>
      <c r="AR5140"/>
    </row>
    <row r="5141" spans="43:44" x14ac:dyDescent="0.25">
      <c r="AQ5141"/>
      <c r="AR5141"/>
    </row>
    <row r="5142" spans="43:44" x14ac:dyDescent="0.25">
      <c r="AQ5142"/>
      <c r="AR5142"/>
    </row>
    <row r="5143" spans="43:44" x14ac:dyDescent="0.25">
      <c r="AQ5143"/>
      <c r="AR5143"/>
    </row>
    <row r="5144" spans="43:44" x14ac:dyDescent="0.25">
      <c r="AQ5144"/>
      <c r="AR5144"/>
    </row>
    <row r="5145" spans="43:44" x14ac:dyDescent="0.25">
      <c r="AQ5145"/>
      <c r="AR5145"/>
    </row>
    <row r="5146" spans="43:44" x14ac:dyDescent="0.25">
      <c r="AQ5146"/>
      <c r="AR5146"/>
    </row>
    <row r="5147" spans="43:44" x14ac:dyDescent="0.25">
      <c r="AQ5147"/>
      <c r="AR5147"/>
    </row>
    <row r="5148" spans="43:44" x14ac:dyDescent="0.25">
      <c r="AQ5148"/>
      <c r="AR5148"/>
    </row>
    <row r="5149" spans="43:44" x14ac:dyDescent="0.25">
      <c r="AQ5149"/>
      <c r="AR5149"/>
    </row>
    <row r="5150" spans="43:44" x14ac:dyDescent="0.25">
      <c r="AQ5150"/>
      <c r="AR5150"/>
    </row>
    <row r="5151" spans="43:44" x14ac:dyDescent="0.25">
      <c r="AQ5151"/>
      <c r="AR5151"/>
    </row>
    <row r="5152" spans="43:44" x14ac:dyDescent="0.25">
      <c r="AQ5152"/>
      <c r="AR5152"/>
    </row>
    <row r="5153" spans="43:44" x14ac:dyDescent="0.25">
      <c r="AQ5153"/>
      <c r="AR5153"/>
    </row>
    <row r="5154" spans="43:44" x14ac:dyDescent="0.25">
      <c r="AQ5154"/>
      <c r="AR5154"/>
    </row>
    <row r="5155" spans="43:44" x14ac:dyDescent="0.25">
      <c r="AQ5155"/>
      <c r="AR5155"/>
    </row>
    <row r="5156" spans="43:44" x14ac:dyDescent="0.25">
      <c r="AQ5156"/>
      <c r="AR5156"/>
    </row>
    <row r="5157" spans="43:44" x14ac:dyDescent="0.25">
      <c r="AQ5157"/>
      <c r="AR5157"/>
    </row>
    <row r="5158" spans="43:44" x14ac:dyDescent="0.25">
      <c r="AQ5158"/>
      <c r="AR5158"/>
    </row>
    <row r="5159" spans="43:44" x14ac:dyDescent="0.25">
      <c r="AQ5159"/>
      <c r="AR5159"/>
    </row>
    <row r="5160" spans="43:44" x14ac:dyDescent="0.25">
      <c r="AQ5160"/>
      <c r="AR5160"/>
    </row>
    <row r="5161" spans="43:44" x14ac:dyDescent="0.25">
      <c r="AQ5161"/>
      <c r="AR5161"/>
    </row>
    <row r="5162" spans="43:44" x14ac:dyDescent="0.25">
      <c r="AQ5162"/>
      <c r="AR5162"/>
    </row>
    <row r="5163" spans="43:44" x14ac:dyDescent="0.25">
      <c r="AQ5163"/>
      <c r="AR5163"/>
    </row>
    <row r="5164" spans="43:44" x14ac:dyDescent="0.25">
      <c r="AQ5164"/>
      <c r="AR5164"/>
    </row>
    <row r="5165" spans="43:44" x14ac:dyDescent="0.25">
      <c r="AQ5165"/>
      <c r="AR5165"/>
    </row>
    <row r="5166" spans="43:44" x14ac:dyDescent="0.25">
      <c r="AQ5166"/>
      <c r="AR5166"/>
    </row>
    <row r="5167" spans="43:44" x14ac:dyDescent="0.25">
      <c r="AQ5167"/>
      <c r="AR5167"/>
    </row>
    <row r="5168" spans="43:44" x14ac:dyDescent="0.25">
      <c r="AQ5168"/>
      <c r="AR5168"/>
    </row>
    <row r="5169" spans="43:44" x14ac:dyDescent="0.25">
      <c r="AQ5169"/>
      <c r="AR5169"/>
    </row>
    <row r="5170" spans="43:44" x14ac:dyDescent="0.25">
      <c r="AQ5170"/>
      <c r="AR5170"/>
    </row>
    <row r="5171" spans="43:44" x14ac:dyDescent="0.25">
      <c r="AQ5171"/>
      <c r="AR5171"/>
    </row>
    <row r="5172" spans="43:44" x14ac:dyDescent="0.25">
      <c r="AQ5172"/>
      <c r="AR5172"/>
    </row>
    <row r="5173" spans="43:44" x14ac:dyDescent="0.25">
      <c r="AQ5173"/>
      <c r="AR5173"/>
    </row>
    <row r="5174" spans="43:44" x14ac:dyDescent="0.25">
      <c r="AQ5174"/>
      <c r="AR5174"/>
    </row>
    <row r="5175" spans="43:44" x14ac:dyDescent="0.25">
      <c r="AQ5175"/>
      <c r="AR5175"/>
    </row>
    <row r="5176" spans="43:44" x14ac:dyDescent="0.25">
      <c r="AQ5176"/>
      <c r="AR5176"/>
    </row>
    <row r="5177" spans="43:44" x14ac:dyDescent="0.25">
      <c r="AQ5177"/>
      <c r="AR5177"/>
    </row>
    <row r="5178" spans="43:44" x14ac:dyDescent="0.25">
      <c r="AQ5178"/>
      <c r="AR5178"/>
    </row>
    <row r="5179" spans="43:44" x14ac:dyDescent="0.25">
      <c r="AQ5179"/>
      <c r="AR5179"/>
    </row>
    <row r="5180" spans="43:44" x14ac:dyDescent="0.25">
      <c r="AQ5180"/>
      <c r="AR5180"/>
    </row>
    <row r="5181" spans="43:44" x14ac:dyDescent="0.25">
      <c r="AQ5181"/>
      <c r="AR5181"/>
    </row>
    <row r="5182" spans="43:44" x14ac:dyDescent="0.25">
      <c r="AQ5182"/>
      <c r="AR5182"/>
    </row>
    <row r="5183" spans="43:44" x14ac:dyDescent="0.25">
      <c r="AQ5183"/>
      <c r="AR5183"/>
    </row>
    <row r="5184" spans="43:44" x14ac:dyDescent="0.25">
      <c r="AQ5184"/>
      <c r="AR5184"/>
    </row>
    <row r="5185" spans="43:44" x14ac:dyDescent="0.25">
      <c r="AQ5185"/>
      <c r="AR5185"/>
    </row>
    <row r="5186" spans="43:44" x14ac:dyDescent="0.25">
      <c r="AQ5186"/>
      <c r="AR5186"/>
    </row>
    <row r="5187" spans="43:44" x14ac:dyDescent="0.25">
      <c r="AQ5187"/>
      <c r="AR5187"/>
    </row>
    <row r="5188" spans="43:44" x14ac:dyDescent="0.25">
      <c r="AQ5188"/>
      <c r="AR5188"/>
    </row>
    <row r="5189" spans="43:44" x14ac:dyDescent="0.25">
      <c r="AQ5189"/>
      <c r="AR5189"/>
    </row>
    <row r="5190" spans="43:44" x14ac:dyDescent="0.25">
      <c r="AQ5190"/>
      <c r="AR5190"/>
    </row>
    <row r="5191" spans="43:44" x14ac:dyDescent="0.25">
      <c r="AQ5191"/>
      <c r="AR5191"/>
    </row>
    <row r="5192" spans="43:44" x14ac:dyDescent="0.25">
      <c r="AQ5192"/>
      <c r="AR5192"/>
    </row>
    <row r="5193" spans="43:44" x14ac:dyDescent="0.25">
      <c r="AQ5193"/>
      <c r="AR5193"/>
    </row>
    <row r="5194" spans="43:44" x14ac:dyDescent="0.25">
      <c r="AQ5194"/>
      <c r="AR5194"/>
    </row>
    <row r="5195" spans="43:44" x14ac:dyDescent="0.25">
      <c r="AQ5195"/>
      <c r="AR5195"/>
    </row>
    <row r="5196" spans="43:44" x14ac:dyDescent="0.25">
      <c r="AQ5196"/>
      <c r="AR5196"/>
    </row>
    <row r="5197" spans="43:44" x14ac:dyDescent="0.25">
      <c r="AQ5197"/>
      <c r="AR5197"/>
    </row>
    <row r="5198" spans="43:44" x14ac:dyDescent="0.25">
      <c r="AQ5198"/>
      <c r="AR5198"/>
    </row>
    <row r="5199" spans="43:44" x14ac:dyDescent="0.25">
      <c r="AQ5199"/>
      <c r="AR5199"/>
    </row>
    <row r="5200" spans="43:44" x14ac:dyDescent="0.25">
      <c r="AQ5200"/>
      <c r="AR5200"/>
    </row>
    <row r="5201" spans="43:44" x14ac:dyDescent="0.25">
      <c r="AQ5201"/>
      <c r="AR5201"/>
    </row>
    <row r="5202" spans="43:44" x14ac:dyDescent="0.25">
      <c r="AQ5202"/>
      <c r="AR5202"/>
    </row>
    <row r="5203" spans="43:44" x14ac:dyDescent="0.25">
      <c r="AQ5203"/>
      <c r="AR5203"/>
    </row>
    <row r="5204" spans="43:44" x14ac:dyDescent="0.25">
      <c r="AQ5204"/>
      <c r="AR5204"/>
    </row>
    <row r="5205" spans="43:44" x14ac:dyDescent="0.25">
      <c r="AQ5205"/>
      <c r="AR5205"/>
    </row>
    <row r="5206" spans="43:44" x14ac:dyDescent="0.25">
      <c r="AQ5206"/>
      <c r="AR5206"/>
    </row>
    <row r="5207" spans="43:44" x14ac:dyDescent="0.25">
      <c r="AQ5207"/>
      <c r="AR5207"/>
    </row>
    <row r="5208" spans="43:44" x14ac:dyDescent="0.25">
      <c r="AQ5208"/>
      <c r="AR5208"/>
    </row>
    <row r="5209" spans="43:44" x14ac:dyDescent="0.25">
      <c r="AQ5209"/>
      <c r="AR5209"/>
    </row>
    <row r="5210" spans="43:44" x14ac:dyDescent="0.25">
      <c r="AQ5210"/>
      <c r="AR5210"/>
    </row>
    <row r="5211" spans="43:44" x14ac:dyDescent="0.25">
      <c r="AQ5211"/>
      <c r="AR5211"/>
    </row>
    <row r="5212" spans="43:44" x14ac:dyDescent="0.25">
      <c r="AQ5212"/>
      <c r="AR5212"/>
    </row>
    <row r="5213" spans="43:44" x14ac:dyDescent="0.25">
      <c r="AQ5213"/>
      <c r="AR5213"/>
    </row>
    <row r="5214" spans="43:44" x14ac:dyDescent="0.25">
      <c r="AQ5214"/>
      <c r="AR5214"/>
    </row>
    <row r="5215" spans="43:44" x14ac:dyDescent="0.25">
      <c r="AQ5215"/>
      <c r="AR5215"/>
    </row>
    <row r="5216" spans="43:44" x14ac:dyDescent="0.25">
      <c r="AQ5216"/>
      <c r="AR5216"/>
    </row>
    <row r="5217" spans="43:44" x14ac:dyDescent="0.25">
      <c r="AQ5217"/>
      <c r="AR5217"/>
    </row>
    <row r="5218" spans="43:44" x14ac:dyDescent="0.25">
      <c r="AQ5218"/>
      <c r="AR5218"/>
    </row>
    <row r="5219" spans="43:44" x14ac:dyDescent="0.25">
      <c r="AQ5219"/>
      <c r="AR5219"/>
    </row>
    <row r="5220" spans="43:44" x14ac:dyDescent="0.25">
      <c r="AQ5220"/>
      <c r="AR5220"/>
    </row>
    <row r="5221" spans="43:44" x14ac:dyDescent="0.25">
      <c r="AQ5221"/>
      <c r="AR5221"/>
    </row>
    <row r="5222" spans="43:44" x14ac:dyDescent="0.25">
      <c r="AQ5222"/>
      <c r="AR5222"/>
    </row>
    <row r="5223" spans="43:44" x14ac:dyDescent="0.25">
      <c r="AQ5223"/>
      <c r="AR5223"/>
    </row>
    <row r="5224" spans="43:44" x14ac:dyDescent="0.25">
      <c r="AQ5224"/>
      <c r="AR5224"/>
    </row>
    <row r="5225" spans="43:44" x14ac:dyDescent="0.25">
      <c r="AQ5225"/>
      <c r="AR5225"/>
    </row>
    <row r="5226" spans="43:44" x14ac:dyDescent="0.25">
      <c r="AQ5226"/>
      <c r="AR5226"/>
    </row>
    <row r="5227" spans="43:44" x14ac:dyDescent="0.25">
      <c r="AQ5227"/>
      <c r="AR5227"/>
    </row>
    <row r="5228" spans="43:44" x14ac:dyDescent="0.25">
      <c r="AQ5228"/>
      <c r="AR5228"/>
    </row>
    <row r="5229" spans="43:44" x14ac:dyDescent="0.25">
      <c r="AQ5229"/>
      <c r="AR5229"/>
    </row>
    <row r="5230" spans="43:44" x14ac:dyDescent="0.25">
      <c r="AQ5230"/>
      <c r="AR5230"/>
    </row>
    <row r="5231" spans="43:44" x14ac:dyDescent="0.25">
      <c r="AQ5231"/>
      <c r="AR5231"/>
    </row>
    <row r="5232" spans="43:44" x14ac:dyDescent="0.25">
      <c r="AQ5232"/>
      <c r="AR5232"/>
    </row>
    <row r="5233" spans="43:44" x14ac:dyDescent="0.25">
      <c r="AQ5233"/>
      <c r="AR5233"/>
    </row>
    <row r="5234" spans="43:44" x14ac:dyDescent="0.25">
      <c r="AQ5234"/>
      <c r="AR5234"/>
    </row>
    <row r="5235" spans="43:44" x14ac:dyDescent="0.25">
      <c r="AQ5235"/>
      <c r="AR5235"/>
    </row>
    <row r="5236" spans="43:44" x14ac:dyDescent="0.25">
      <c r="AQ5236"/>
      <c r="AR5236"/>
    </row>
    <row r="5237" spans="43:44" x14ac:dyDescent="0.25">
      <c r="AQ5237"/>
      <c r="AR5237"/>
    </row>
    <row r="5238" spans="43:44" x14ac:dyDescent="0.25">
      <c r="AQ5238"/>
      <c r="AR5238"/>
    </row>
    <row r="5239" spans="43:44" x14ac:dyDescent="0.25">
      <c r="AQ5239"/>
      <c r="AR5239"/>
    </row>
    <row r="5240" spans="43:44" x14ac:dyDescent="0.25">
      <c r="AQ5240"/>
      <c r="AR5240"/>
    </row>
    <row r="5241" spans="43:44" x14ac:dyDescent="0.25">
      <c r="AQ5241"/>
      <c r="AR5241"/>
    </row>
    <row r="5242" spans="43:44" x14ac:dyDescent="0.25">
      <c r="AQ5242"/>
      <c r="AR5242"/>
    </row>
    <row r="5243" spans="43:44" x14ac:dyDescent="0.25">
      <c r="AQ5243"/>
      <c r="AR5243"/>
    </row>
    <row r="5244" spans="43:44" x14ac:dyDescent="0.25">
      <c r="AQ5244"/>
      <c r="AR5244"/>
    </row>
    <row r="5245" spans="43:44" x14ac:dyDescent="0.25">
      <c r="AQ5245"/>
      <c r="AR5245"/>
    </row>
    <row r="5246" spans="43:44" x14ac:dyDescent="0.25">
      <c r="AQ5246"/>
      <c r="AR5246"/>
    </row>
    <row r="5247" spans="43:44" x14ac:dyDescent="0.25">
      <c r="AQ5247"/>
      <c r="AR5247"/>
    </row>
    <row r="5248" spans="43:44" x14ac:dyDescent="0.25">
      <c r="AQ5248"/>
      <c r="AR5248"/>
    </row>
    <row r="5249" spans="43:44" x14ac:dyDescent="0.25">
      <c r="AQ5249"/>
      <c r="AR5249"/>
    </row>
    <row r="5250" spans="43:44" x14ac:dyDescent="0.25">
      <c r="AQ5250"/>
      <c r="AR5250"/>
    </row>
    <row r="5251" spans="43:44" x14ac:dyDescent="0.25">
      <c r="AQ5251"/>
      <c r="AR5251"/>
    </row>
    <row r="5252" spans="43:44" x14ac:dyDescent="0.25">
      <c r="AQ5252"/>
      <c r="AR5252"/>
    </row>
    <row r="5253" spans="43:44" x14ac:dyDescent="0.25">
      <c r="AQ5253"/>
      <c r="AR5253"/>
    </row>
    <row r="5254" spans="43:44" x14ac:dyDescent="0.25">
      <c r="AQ5254"/>
      <c r="AR5254"/>
    </row>
    <row r="5255" spans="43:44" x14ac:dyDescent="0.25">
      <c r="AQ5255"/>
      <c r="AR5255"/>
    </row>
    <row r="5256" spans="43:44" x14ac:dyDescent="0.25">
      <c r="AQ5256"/>
      <c r="AR5256"/>
    </row>
    <row r="5257" spans="43:44" x14ac:dyDescent="0.25">
      <c r="AQ5257"/>
      <c r="AR5257"/>
    </row>
    <row r="5258" spans="43:44" x14ac:dyDescent="0.25">
      <c r="AQ5258"/>
      <c r="AR5258"/>
    </row>
    <row r="5259" spans="43:44" x14ac:dyDescent="0.25">
      <c r="AQ5259"/>
      <c r="AR5259"/>
    </row>
    <row r="5260" spans="43:44" x14ac:dyDescent="0.25">
      <c r="AQ5260"/>
      <c r="AR5260"/>
    </row>
    <row r="5261" spans="43:44" x14ac:dyDescent="0.25">
      <c r="AQ5261"/>
      <c r="AR5261"/>
    </row>
    <row r="5262" spans="43:44" x14ac:dyDescent="0.25">
      <c r="AQ5262"/>
      <c r="AR5262"/>
    </row>
    <row r="5263" spans="43:44" x14ac:dyDescent="0.25">
      <c r="AQ5263"/>
      <c r="AR5263"/>
    </row>
    <row r="5264" spans="43:44" x14ac:dyDescent="0.25">
      <c r="AQ5264"/>
      <c r="AR5264"/>
    </row>
    <row r="5265" spans="43:44" x14ac:dyDescent="0.25">
      <c r="AQ5265"/>
      <c r="AR5265"/>
    </row>
    <row r="5266" spans="43:44" x14ac:dyDescent="0.25">
      <c r="AQ5266"/>
      <c r="AR5266"/>
    </row>
    <row r="5267" spans="43:44" x14ac:dyDescent="0.25">
      <c r="AQ5267"/>
      <c r="AR5267"/>
    </row>
    <row r="5268" spans="43:44" x14ac:dyDescent="0.25">
      <c r="AQ5268"/>
      <c r="AR5268"/>
    </row>
    <row r="5269" spans="43:44" x14ac:dyDescent="0.25">
      <c r="AQ5269"/>
      <c r="AR5269"/>
    </row>
    <row r="5270" spans="43:44" x14ac:dyDescent="0.25">
      <c r="AQ5270"/>
      <c r="AR5270"/>
    </row>
    <row r="5271" spans="43:44" x14ac:dyDescent="0.25">
      <c r="AQ5271"/>
      <c r="AR5271"/>
    </row>
    <row r="5272" spans="43:44" x14ac:dyDescent="0.25">
      <c r="AQ5272"/>
      <c r="AR5272"/>
    </row>
    <row r="5273" spans="43:44" x14ac:dyDescent="0.25">
      <c r="AQ5273"/>
      <c r="AR5273"/>
    </row>
    <row r="5274" spans="43:44" x14ac:dyDescent="0.25">
      <c r="AQ5274"/>
      <c r="AR5274"/>
    </row>
    <row r="5275" spans="43:44" x14ac:dyDescent="0.25">
      <c r="AQ5275"/>
      <c r="AR5275"/>
    </row>
    <row r="5276" spans="43:44" x14ac:dyDescent="0.25">
      <c r="AQ5276"/>
      <c r="AR5276"/>
    </row>
    <row r="5277" spans="43:44" x14ac:dyDescent="0.25">
      <c r="AQ5277"/>
      <c r="AR5277"/>
    </row>
    <row r="5278" spans="43:44" x14ac:dyDescent="0.25">
      <c r="AQ5278"/>
      <c r="AR5278"/>
    </row>
    <row r="5279" spans="43:44" x14ac:dyDescent="0.25">
      <c r="AQ5279"/>
      <c r="AR5279"/>
    </row>
    <row r="5280" spans="43:44" x14ac:dyDescent="0.25">
      <c r="AQ5280"/>
      <c r="AR5280"/>
    </row>
    <row r="5281" spans="43:44" x14ac:dyDescent="0.25">
      <c r="AQ5281"/>
      <c r="AR5281"/>
    </row>
    <row r="5282" spans="43:44" x14ac:dyDescent="0.25">
      <c r="AQ5282"/>
      <c r="AR5282"/>
    </row>
    <row r="5283" spans="43:44" x14ac:dyDescent="0.25">
      <c r="AQ5283"/>
      <c r="AR5283"/>
    </row>
    <row r="5284" spans="43:44" x14ac:dyDescent="0.25">
      <c r="AQ5284"/>
      <c r="AR5284"/>
    </row>
    <row r="5285" spans="43:44" x14ac:dyDescent="0.25">
      <c r="AQ5285"/>
      <c r="AR5285"/>
    </row>
    <row r="5286" spans="43:44" x14ac:dyDescent="0.25">
      <c r="AQ5286"/>
      <c r="AR5286"/>
    </row>
    <row r="5287" spans="43:44" x14ac:dyDescent="0.25">
      <c r="AQ5287"/>
      <c r="AR5287"/>
    </row>
    <row r="5288" spans="43:44" x14ac:dyDescent="0.25">
      <c r="AQ5288"/>
      <c r="AR5288"/>
    </row>
    <row r="5289" spans="43:44" x14ac:dyDescent="0.25">
      <c r="AQ5289"/>
      <c r="AR5289"/>
    </row>
    <row r="5290" spans="43:44" x14ac:dyDescent="0.25">
      <c r="AQ5290"/>
      <c r="AR5290"/>
    </row>
    <row r="5291" spans="43:44" x14ac:dyDescent="0.25">
      <c r="AQ5291"/>
      <c r="AR5291"/>
    </row>
    <row r="5292" spans="43:44" x14ac:dyDescent="0.25">
      <c r="AQ5292"/>
      <c r="AR5292"/>
    </row>
    <row r="5293" spans="43:44" x14ac:dyDescent="0.25">
      <c r="AQ5293"/>
      <c r="AR5293"/>
    </row>
    <row r="5294" spans="43:44" x14ac:dyDescent="0.25">
      <c r="AQ5294"/>
      <c r="AR5294"/>
    </row>
    <row r="5295" spans="43:44" x14ac:dyDescent="0.25">
      <c r="AQ5295"/>
      <c r="AR5295"/>
    </row>
    <row r="5296" spans="43:44" x14ac:dyDescent="0.25">
      <c r="AQ5296"/>
      <c r="AR5296"/>
    </row>
    <row r="5297" spans="43:44" x14ac:dyDescent="0.25">
      <c r="AQ5297"/>
      <c r="AR5297"/>
    </row>
    <row r="5298" spans="43:44" x14ac:dyDescent="0.25">
      <c r="AQ5298"/>
      <c r="AR5298"/>
    </row>
    <row r="5299" spans="43:44" x14ac:dyDescent="0.25">
      <c r="AQ5299"/>
      <c r="AR5299"/>
    </row>
    <row r="5300" spans="43:44" x14ac:dyDescent="0.25">
      <c r="AQ5300"/>
      <c r="AR5300"/>
    </row>
    <row r="5301" spans="43:44" x14ac:dyDescent="0.25">
      <c r="AQ5301"/>
      <c r="AR5301"/>
    </row>
    <row r="5302" spans="43:44" x14ac:dyDescent="0.25">
      <c r="AQ5302"/>
      <c r="AR5302"/>
    </row>
    <row r="5303" spans="43:44" x14ac:dyDescent="0.25">
      <c r="AQ5303"/>
      <c r="AR5303"/>
    </row>
    <row r="5304" spans="43:44" x14ac:dyDescent="0.25">
      <c r="AQ5304"/>
      <c r="AR5304"/>
    </row>
    <row r="5305" spans="43:44" x14ac:dyDescent="0.25">
      <c r="AQ5305"/>
      <c r="AR5305"/>
    </row>
    <row r="5306" spans="43:44" x14ac:dyDescent="0.25">
      <c r="AQ5306"/>
      <c r="AR5306"/>
    </row>
    <row r="5307" spans="43:44" x14ac:dyDescent="0.25">
      <c r="AQ5307"/>
      <c r="AR5307"/>
    </row>
    <row r="5308" spans="43:44" x14ac:dyDescent="0.25">
      <c r="AQ5308"/>
      <c r="AR5308"/>
    </row>
    <row r="5309" spans="43:44" x14ac:dyDescent="0.25">
      <c r="AQ5309"/>
      <c r="AR5309"/>
    </row>
    <row r="5310" spans="43:44" x14ac:dyDescent="0.25">
      <c r="AQ5310"/>
      <c r="AR5310"/>
    </row>
    <row r="5311" spans="43:44" x14ac:dyDescent="0.25">
      <c r="AQ5311"/>
      <c r="AR5311"/>
    </row>
    <row r="5312" spans="43:44" x14ac:dyDescent="0.25">
      <c r="AQ5312"/>
      <c r="AR5312"/>
    </row>
    <row r="5313" spans="43:44" x14ac:dyDescent="0.25">
      <c r="AQ5313"/>
      <c r="AR5313"/>
    </row>
    <row r="5314" spans="43:44" x14ac:dyDescent="0.25">
      <c r="AQ5314"/>
      <c r="AR5314"/>
    </row>
    <row r="5315" spans="43:44" x14ac:dyDescent="0.25">
      <c r="AQ5315"/>
      <c r="AR5315"/>
    </row>
    <row r="5316" spans="43:44" x14ac:dyDescent="0.25">
      <c r="AQ5316"/>
      <c r="AR5316"/>
    </row>
    <row r="5317" spans="43:44" x14ac:dyDescent="0.25">
      <c r="AQ5317"/>
      <c r="AR5317"/>
    </row>
    <row r="5318" spans="43:44" x14ac:dyDescent="0.25">
      <c r="AQ5318"/>
      <c r="AR5318"/>
    </row>
    <row r="5319" spans="43:44" x14ac:dyDescent="0.25">
      <c r="AQ5319"/>
      <c r="AR5319"/>
    </row>
    <row r="5320" spans="43:44" x14ac:dyDescent="0.25">
      <c r="AQ5320"/>
      <c r="AR5320"/>
    </row>
    <row r="5321" spans="43:44" x14ac:dyDescent="0.25">
      <c r="AQ5321"/>
      <c r="AR5321"/>
    </row>
    <row r="5322" spans="43:44" x14ac:dyDescent="0.25">
      <c r="AQ5322"/>
      <c r="AR5322"/>
    </row>
    <row r="5323" spans="43:44" x14ac:dyDescent="0.25">
      <c r="AQ5323"/>
      <c r="AR5323"/>
    </row>
    <row r="5324" spans="43:44" x14ac:dyDescent="0.25">
      <c r="AQ5324"/>
      <c r="AR5324"/>
    </row>
    <row r="5325" spans="43:44" x14ac:dyDescent="0.25">
      <c r="AQ5325"/>
      <c r="AR5325"/>
    </row>
    <row r="5326" spans="43:44" x14ac:dyDescent="0.25">
      <c r="AQ5326"/>
      <c r="AR5326"/>
    </row>
    <row r="5327" spans="43:44" x14ac:dyDescent="0.25">
      <c r="AQ5327"/>
      <c r="AR5327"/>
    </row>
    <row r="5328" spans="43:44" x14ac:dyDescent="0.25">
      <c r="AQ5328"/>
      <c r="AR5328"/>
    </row>
    <row r="5329" spans="43:44" x14ac:dyDescent="0.25">
      <c r="AQ5329"/>
      <c r="AR5329"/>
    </row>
    <row r="5330" spans="43:44" x14ac:dyDescent="0.25">
      <c r="AQ5330"/>
      <c r="AR5330"/>
    </row>
    <row r="5331" spans="43:44" x14ac:dyDescent="0.25">
      <c r="AQ5331"/>
      <c r="AR5331"/>
    </row>
    <row r="5332" spans="43:44" x14ac:dyDescent="0.25">
      <c r="AQ5332"/>
      <c r="AR5332"/>
    </row>
    <row r="5333" spans="43:44" x14ac:dyDescent="0.25">
      <c r="AQ5333"/>
      <c r="AR5333"/>
    </row>
    <row r="5334" spans="43:44" x14ac:dyDescent="0.25">
      <c r="AQ5334"/>
      <c r="AR5334"/>
    </row>
    <row r="5335" spans="43:44" x14ac:dyDescent="0.25">
      <c r="AQ5335"/>
      <c r="AR5335"/>
    </row>
    <row r="5336" spans="43:44" x14ac:dyDescent="0.25">
      <c r="AQ5336"/>
      <c r="AR5336"/>
    </row>
    <row r="5337" spans="43:44" x14ac:dyDescent="0.25">
      <c r="AQ5337"/>
      <c r="AR5337"/>
    </row>
    <row r="5338" spans="43:44" x14ac:dyDescent="0.25">
      <c r="AQ5338"/>
      <c r="AR5338"/>
    </row>
    <row r="5339" spans="43:44" x14ac:dyDescent="0.25">
      <c r="AQ5339"/>
      <c r="AR5339"/>
    </row>
    <row r="5340" spans="43:44" x14ac:dyDescent="0.25">
      <c r="AQ5340"/>
      <c r="AR5340"/>
    </row>
    <row r="5341" spans="43:44" x14ac:dyDescent="0.25">
      <c r="AQ5341"/>
      <c r="AR5341"/>
    </row>
    <row r="5342" spans="43:44" x14ac:dyDescent="0.25">
      <c r="AQ5342"/>
      <c r="AR5342"/>
    </row>
    <row r="5343" spans="43:44" x14ac:dyDescent="0.25">
      <c r="AQ5343"/>
      <c r="AR5343"/>
    </row>
    <row r="5344" spans="43:44" x14ac:dyDescent="0.25">
      <c r="AQ5344"/>
      <c r="AR5344"/>
    </row>
    <row r="5345" spans="43:44" x14ac:dyDescent="0.25">
      <c r="AQ5345"/>
      <c r="AR5345"/>
    </row>
    <row r="5346" spans="43:44" x14ac:dyDescent="0.25">
      <c r="AQ5346"/>
      <c r="AR5346"/>
    </row>
    <row r="5347" spans="43:44" x14ac:dyDescent="0.25">
      <c r="AQ5347"/>
      <c r="AR5347"/>
    </row>
    <row r="5348" spans="43:44" x14ac:dyDescent="0.25">
      <c r="AQ5348"/>
      <c r="AR5348"/>
    </row>
    <row r="5349" spans="43:44" x14ac:dyDescent="0.25">
      <c r="AQ5349"/>
      <c r="AR5349"/>
    </row>
    <row r="5350" spans="43:44" x14ac:dyDescent="0.25">
      <c r="AQ5350"/>
      <c r="AR5350"/>
    </row>
    <row r="5351" spans="43:44" x14ac:dyDescent="0.25">
      <c r="AQ5351"/>
      <c r="AR5351"/>
    </row>
    <row r="5352" spans="43:44" x14ac:dyDescent="0.25">
      <c r="AQ5352"/>
      <c r="AR5352"/>
    </row>
    <row r="5353" spans="43:44" x14ac:dyDescent="0.25">
      <c r="AQ5353"/>
      <c r="AR5353"/>
    </row>
    <row r="5354" spans="43:44" x14ac:dyDescent="0.25">
      <c r="AQ5354"/>
      <c r="AR5354"/>
    </row>
    <row r="5355" spans="43:44" x14ac:dyDescent="0.25">
      <c r="AQ5355"/>
      <c r="AR5355"/>
    </row>
    <row r="5356" spans="43:44" x14ac:dyDescent="0.25">
      <c r="AQ5356"/>
      <c r="AR5356"/>
    </row>
    <row r="5357" spans="43:44" x14ac:dyDescent="0.25">
      <c r="AQ5357"/>
      <c r="AR5357"/>
    </row>
    <row r="5358" spans="43:44" x14ac:dyDescent="0.25">
      <c r="AQ5358"/>
      <c r="AR5358"/>
    </row>
    <row r="5359" spans="43:44" x14ac:dyDescent="0.25">
      <c r="AQ5359"/>
      <c r="AR5359"/>
    </row>
    <row r="5360" spans="43:44" x14ac:dyDescent="0.25">
      <c r="AQ5360"/>
      <c r="AR5360"/>
    </row>
    <row r="5361" spans="43:44" x14ac:dyDescent="0.25">
      <c r="AQ5361"/>
      <c r="AR5361"/>
    </row>
    <row r="5362" spans="43:44" x14ac:dyDescent="0.25">
      <c r="AQ5362"/>
      <c r="AR5362"/>
    </row>
    <row r="5363" spans="43:44" x14ac:dyDescent="0.25">
      <c r="AQ5363"/>
      <c r="AR5363"/>
    </row>
    <row r="5364" spans="43:44" x14ac:dyDescent="0.25">
      <c r="AQ5364"/>
      <c r="AR5364"/>
    </row>
    <row r="5365" spans="43:44" x14ac:dyDescent="0.25">
      <c r="AQ5365"/>
      <c r="AR5365"/>
    </row>
    <row r="5366" spans="43:44" x14ac:dyDescent="0.25">
      <c r="AQ5366"/>
      <c r="AR5366"/>
    </row>
    <row r="5367" spans="43:44" x14ac:dyDescent="0.25">
      <c r="AQ5367"/>
      <c r="AR5367"/>
    </row>
    <row r="5368" spans="43:44" x14ac:dyDescent="0.25">
      <c r="AQ5368"/>
      <c r="AR5368"/>
    </row>
    <row r="5369" spans="43:44" x14ac:dyDescent="0.25">
      <c r="AQ5369"/>
      <c r="AR5369"/>
    </row>
    <row r="5370" spans="43:44" x14ac:dyDescent="0.25">
      <c r="AQ5370"/>
      <c r="AR5370"/>
    </row>
    <row r="5371" spans="43:44" x14ac:dyDescent="0.25">
      <c r="AQ5371"/>
      <c r="AR5371"/>
    </row>
    <row r="5372" spans="43:44" x14ac:dyDescent="0.25">
      <c r="AQ5372"/>
      <c r="AR5372"/>
    </row>
    <row r="5373" spans="43:44" x14ac:dyDescent="0.25">
      <c r="AQ5373"/>
      <c r="AR5373"/>
    </row>
    <row r="5374" spans="43:44" x14ac:dyDescent="0.25">
      <c r="AQ5374"/>
      <c r="AR5374"/>
    </row>
    <row r="5375" spans="43:44" x14ac:dyDescent="0.25">
      <c r="AQ5375"/>
      <c r="AR5375"/>
    </row>
    <row r="5376" spans="43:44" x14ac:dyDescent="0.25">
      <c r="AQ5376"/>
      <c r="AR5376"/>
    </row>
    <row r="5377" spans="43:44" x14ac:dyDescent="0.25">
      <c r="AQ5377"/>
      <c r="AR5377"/>
    </row>
    <row r="5378" spans="43:44" x14ac:dyDescent="0.25">
      <c r="AQ5378"/>
      <c r="AR5378"/>
    </row>
    <row r="5379" spans="43:44" x14ac:dyDescent="0.25">
      <c r="AQ5379"/>
      <c r="AR5379"/>
    </row>
    <row r="5380" spans="43:44" x14ac:dyDescent="0.25">
      <c r="AQ5380"/>
      <c r="AR5380"/>
    </row>
    <row r="5381" spans="43:44" x14ac:dyDescent="0.25">
      <c r="AQ5381"/>
      <c r="AR5381"/>
    </row>
    <row r="5382" spans="43:44" x14ac:dyDescent="0.25">
      <c r="AQ5382"/>
      <c r="AR5382"/>
    </row>
    <row r="5383" spans="43:44" x14ac:dyDescent="0.25">
      <c r="AQ5383"/>
      <c r="AR5383"/>
    </row>
    <row r="5384" spans="43:44" x14ac:dyDescent="0.25">
      <c r="AQ5384"/>
      <c r="AR5384"/>
    </row>
    <row r="5385" spans="43:44" x14ac:dyDescent="0.25">
      <c r="AQ5385"/>
      <c r="AR5385"/>
    </row>
    <row r="5386" spans="43:44" x14ac:dyDescent="0.25">
      <c r="AQ5386"/>
      <c r="AR5386"/>
    </row>
    <row r="5387" spans="43:44" x14ac:dyDescent="0.25">
      <c r="AQ5387"/>
      <c r="AR5387"/>
    </row>
    <row r="5388" spans="43:44" x14ac:dyDescent="0.25">
      <c r="AQ5388"/>
      <c r="AR5388"/>
    </row>
    <row r="5389" spans="43:44" x14ac:dyDescent="0.25">
      <c r="AQ5389"/>
      <c r="AR5389"/>
    </row>
    <row r="5390" spans="43:44" x14ac:dyDescent="0.25">
      <c r="AQ5390"/>
      <c r="AR5390"/>
    </row>
    <row r="5391" spans="43:44" x14ac:dyDescent="0.25">
      <c r="AQ5391"/>
      <c r="AR5391"/>
    </row>
    <row r="5392" spans="43:44" x14ac:dyDescent="0.25">
      <c r="AQ5392"/>
      <c r="AR5392"/>
    </row>
    <row r="5393" spans="43:44" x14ac:dyDescent="0.25">
      <c r="AQ5393"/>
      <c r="AR5393"/>
    </row>
    <row r="5394" spans="43:44" x14ac:dyDescent="0.25">
      <c r="AQ5394"/>
      <c r="AR5394"/>
    </row>
    <row r="5395" spans="43:44" x14ac:dyDescent="0.25">
      <c r="AQ5395"/>
      <c r="AR5395"/>
    </row>
    <row r="5396" spans="43:44" x14ac:dyDescent="0.25">
      <c r="AQ5396"/>
      <c r="AR5396"/>
    </row>
    <row r="5397" spans="43:44" x14ac:dyDescent="0.25">
      <c r="AQ5397"/>
      <c r="AR5397"/>
    </row>
    <row r="5398" spans="43:44" x14ac:dyDescent="0.25">
      <c r="AQ5398"/>
      <c r="AR5398"/>
    </row>
    <row r="5399" spans="43:44" x14ac:dyDescent="0.25">
      <c r="AQ5399"/>
      <c r="AR5399"/>
    </row>
    <row r="5400" spans="43:44" x14ac:dyDescent="0.25">
      <c r="AQ5400"/>
      <c r="AR5400"/>
    </row>
    <row r="5401" spans="43:44" x14ac:dyDescent="0.25">
      <c r="AQ5401"/>
      <c r="AR5401"/>
    </row>
    <row r="5402" spans="43:44" x14ac:dyDescent="0.25">
      <c r="AQ5402"/>
      <c r="AR5402"/>
    </row>
    <row r="5403" spans="43:44" x14ac:dyDescent="0.25">
      <c r="AQ5403"/>
      <c r="AR5403"/>
    </row>
    <row r="5404" spans="43:44" x14ac:dyDescent="0.25">
      <c r="AQ5404"/>
      <c r="AR5404"/>
    </row>
    <row r="5405" spans="43:44" x14ac:dyDescent="0.25">
      <c r="AQ5405"/>
      <c r="AR5405"/>
    </row>
    <row r="5406" spans="43:44" x14ac:dyDescent="0.25">
      <c r="AQ5406"/>
      <c r="AR5406"/>
    </row>
    <row r="5407" spans="43:44" x14ac:dyDescent="0.25">
      <c r="AQ5407"/>
      <c r="AR5407"/>
    </row>
    <row r="5408" spans="43:44" x14ac:dyDescent="0.25">
      <c r="AQ5408"/>
      <c r="AR5408"/>
    </row>
    <row r="5409" spans="43:44" x14ac:dyDescent="0.25">
      <c r="AQ5409"/>
      <c r="AR5409"/>
    </row>
    <row r="5410" spans="43:44" x14ac:dyDescent="0.25">
      <c r="AQ5410"/>
      <c r="AR5410"/>
    </row>
    <row r="5411" spans="43:44" x14ac:dyDescent="0.25">
      <c r="AQ5411"/>
      <c r="AR5411"/>
    </row>
    <row r="5412" spans="43:44" x14ac:dyDescent="0.25">
      <c r="AQ5412"/>
      <c r="AR5412"/>
    </row>
    <row r="5413" spans="43:44" x14ac:dyDescent="0.25">
      <c r="AQ5413"/>
      <c r="AR5413"/>
    </row>
    <row r="5414" spans="43:44" x14ac:dyDescent="0.25">
      <c r="AQ5414"/>
      <c r="AR5414"/>
    </row>
    <row r="5415" spans="43:44" x14ac:dyDescent="0.25">
      <c r="AQ5415"/>
      <c r="AR5415"/>
    </row>
    <row r="5416" spans="43:44" x14ac:dyDescent="0.25">
      <c r="AQ5416"/>
      <c r="AR5416"/>
    </row>
    <row r="5417" spans="43:44" x14ac:dyDescent="0.25">
      <c r="AQ5417"/>
      <c r="AR5417"/>
    </row>
    <row r="5418" spans="43:44" x14ac:dyDescent="0.25">
      <c r="AQ5418"/>
      <c r="AR5418"/>
    </row>
    <row r="5419" spans="43:44" x14ac:dyDescent="0.25">
      <c r="AQ5419"/>
      <c r="AR5419"/>
    </row>
    <row r="5420" spans="43:44" x14ac:dyDescent="0.25">
      <c r="AQ5420"/>
      <c r="AR5420"/>
    </row>
    <row r="5421" spans="43:44" x14ac:dyDescent="0.25">
      <c r="AQ5421"/>
      <c r="AR5421"/>
    </row>
    <row r="5422" spans="43:44" x14ac:dyDescent="0.25">
      <c r="AQ5422"/>
      <c r="AR5422"/>
    </row>
    <row r="5423" spans="43:44" x14ac:dyDescent="0.25">
      <c r="AQ5423"/>
      <c r="AR5423"/>
    </row>
    <row r="5424" spans="43:44" x14ac:dyDescent="0.25">
      <c r="AQ5424"/>
      <c r="AR5424"/>
    </row>
    <row r="5425" spans="43:44" x14ac:dyDescent="0.25">
      <c r="AQ5425"/>
      <c r="AR5425"/>
    </row>
    <row r="5426" spans="43:44" x14ac:dyDescent="0.25">
      <c r="AQ5426"/>
      <c r="AR5426"/>
    </row>
    <row r="5427" spans="43:44" x14ac:dyDescent="0.25">
      <c r="AQ5427"/>
      <c r="AR5427"/>
    </row>
    <row r="5428" spans="43:44" x14ac:dyDescent="0.25">
      <c r="AQ5428"/>
      <c r="AR5428"/>
    </row>
    <row r="5429" spans="43:44" x14ac:dyDescent="0.25">
      <c r="AQ5429"/>
      <c r="AR5429"/>
    </row>
    <row r="5430" spans="43:44" x14ac:dyDescent="0.25">
      <c r="AQ5430"/>
      <c r="AR5430"/>
    </row>
    <row r="5431" spans="43:44" x14ac:dyDescent="0.25">
      <c r="AQ5431"/>
      <c r="AR5431"/>
    </row>
    <row r="5432" spans="43:44" x14ac:dyDescent="0.25">
      <c r="AQ5432"/>
      <c r="AR5432"/>
    </row>
    <row r="5433" spans="43:44" x14ac:dyDescent="0.25">
      <c r="AQ5433"/>
      <c r="AR5433"/>
    </row>
    <row r="5434" spans="43:44" x14ac:dyDescent="0.25">
      <c r="AQ5434"/>
      <c r="AR5434"/>
    </row>
    <row r="5435" spans="43:44" x14ac:dyDescent="0.25">
      <c r="AQ5435"/>
      <c r="AR5435"/>
    </row>
    <row r="5436" spans="43:44" x14ac:dyDescent="0.25">
      <c r="AQ5436"/>
      <c r="AR5436"/>
    </row>
    <row r="5437" spans="43:44" x14ac:dyDescent="0.25">
      <c r="AQ5437"/>
      <c r="AR5437"/>
    </row>
    <row r="5438" spans="43:44" x14ac:dyDescent="0.25">
      <c r="AQ5438"/>
      <c r="AR5438"/>
    </row>
    <row r="5439" spans="43:44" x14ac:dyDescent="0.25">
      <c r="AQ5439"/>
      <c r="AR5439"/>
    </row>
    <row r="5440" spans="43:44" x14ac:dyDescent="0.25">
      <c r="AQ5440"/>
      <c r="AR5440"/>
    </row>
    <row r="5441" spans="43:44" x14ac:dyDescent="0.25">
      <c r="AQ5441"/>
      <c r="AR5441"/>
    </row>
    <row r="5442" spans="43:44" x14ac:dyDescent="0.25">
      <c r="AQ5442"/>
      <c r="AR5442"/>
    </row>
    <row r="5443" spans="43:44" x14ac:dyDescent="0.25">
      <c r="AQ5443"/>
      <c r="AR5443"/>
    </row>
    <row r="5444" spans="43:44" x14ac:dyDescent="0.25">
      <c r="AQ5444"/>
      <c r="AR5444"/>
    </row>
    <row r="5445" spans="43:44" x14ac:dyDescent="0.25">
      <c r="AQ5445"/>
      <c r="AR5445"/>
    </row>
    <row r="5446" spans="43:44" x14ac:dyDescent="0.25">
      <c r="AQ5446"/>
      <c r="AR5446"/>
    </row>
    <row r="5447" spans="43:44" x14ac:dyDescent="0.25">
      <c r="AQ5447"/>
      <c r="AR5447"/>
    </row>
    <row r="5448" spans="43:44" x14ac:dyDescent="0.25">
      <c r="AQ5448"/>
      <c r="AR5448"/>
    </row>
    <row r="5449" spans="43:44" x14ac:dyDescent="0.25">
      <c r="AQ5449"/>
      <c r="AR5449"/>
    </row>
    <row r="5450" spans="43:44" x14ac:dyDescent="0.25">
      <c r="AQ5450"/>
      <c r="AR5450"/>
    </row>
    <row r="5451" spans="43:44" x14ac:dyDescent="0.25">
      <c r="AQ5451"/>
      <c r="AR5451"/>
    </row>
    <row r="5452" spans="43:44" x14ac:dyDescent="0.25">
      <c r="AQ5452"/>
      <c r="AR5452"/>
    </row>
    <row r="5453" spans="43:44" x14ac:dyDescent="0.25">
      <c r="AQ5453"/>
      <c r="AR5453"/>
    </row>
    <row r="5454" spans="43:44" x14ac:dyDescent="0.25">
      <c r="AQ5454"/>
      <c r="AR5454"/>
    </row>
    <row r="5455" spans="43:44" x14ac:dyDescent="0.25">
      <c r="AQ5455"/>
      <c r="AR5455"/>
    </row>
    <row r="5456" spans="43:44" x14ac:dyDescent="0.25">
      <c r="AQ5456"/>
      <c r="AR5456"/>
    </row>
    <row r="5457" spans="43:44" x14ac:dyDescent="0.25">
      <c r="AQ5457"/>
      <c r="AR5457"/>
    </row>
    <row r="5458" spans="43:44" x14ac:dyDescent="0.25">
      <c r="AQ5458"/>
      <c r="AR5458"/>
    </row>
    <row r="5459" spans="43:44" x14ac:dyDescent="0.25">
      <c r="AQ5459"/>
      <c r="AR5459"/>
    </row>
    <row r="5460" spans="43:44" x14ac:dyDescent="0.25">
      <c r="AQ5460"/>
      <c r="AR5460"/>
    </row>
    <row r="5461" spans="43:44" x14ac:dyDescent="0.25">
      <c r="AQ5461"/>
      <c r="AR5461"/>
    </row>
    <row r="5462" spans="43:44" x14ac:dyDescent="0.25">
      <c r="AQ5462"/>
      <c r="AR5462"/>
    </row>
    <row r="5463" spans="43:44" x14ac:dyDescent="0.25">
      <c r="AQ5463"/>
      <c r="AR5463"/>
    </row>
    <row r="5464" spans="43:44" x14ac:dyDescent="0.25">
      <c r="AQ5464"/>
      <c r="AR5464"/>
    </row>
    <row r="5465" spans="43:44" x14ac:dyDescent="0.25">
      <c r="AQ5465"/>
      <c r="AR5465"/>
    </row>
    <row r="5466" spans="43:44" x14ac:dyDescent="0.25">
      <c r="AQ5466"/>
      <c r="AR5466"/>
    </row>
    <row r="5467" spans="43:44" x14ac:dyDescent="0.25">
      <c r="AQ5467"/>
      <c r="AR5467"/>
    </row>
    <row r="5468" spans="43:44" x14ac:dyDescent="0.25">
      <c r="AQ5468"/>
      <c r="AR5468"/>
    </row>
    <row r="5469" spans="43:44" x14ac:dyDescent="0.25">
      <c r="AQ5469"/>
      <c r="AR5469"/>
    </row>
    <row r="5470" spans="43:44" x14ac:dyDescent="0.25">
      <c r="AQ5470"/>
      <c r="AR5470"/>
    </row>
    <row r="5471" spans="43:44" x14ac:dyDescent="0.25">
      <c r="AQ5471"/>
      <c r="AR5471"/>
    </row>
    <row r="5472" spans="43:44" x14ac:dyDescent="0.25">
      <c r="AQ5472"/>
      <c r="AR5472"/>
    </row>
    <row r="5473" spans="43:44" x14ac:dyDescent="0.25">
      <c r="AQ5473"/>
      <c r="AR5473"/>
    </row>
    <row r="5474" spans="43:44" x14ac:dyDescent="0.25">
      <c r="AQ5474"/>
      <c r="AR5474"/>
    </row>
    <row r="5475" spans="43:44" x14ac:dyDescent="0.25">
      <c r="AQ5475"/>
      <c r="AR5475"/>
    </row>
    <row r="5476" spans="43:44" x14ac:dyDescent="0.25">
      <c r="AQ5476"/>
      <c r="AR5476"/>
    </row>
    <row r="5477" spans="43:44" x14ac:dyDescent="0.25">
      <c r="AQ5477"/>
      <c r="AR5477"/>
    </row>
    <row r="5478" spans="43:44" x14ac:dyDescent="0.25">
      <c r="AQ5478"/>
      <c r="AR5478"/>
    </row>
    <row r="5479" spans="43:44" x14ac:dyDescent="0.25">
      <c r="AQ5479"/>
      <c r="AR5479"/>
    </row>
    <row r="5480" spans="43:44" x14ac:dyDescent="0.25">
      <c r="AQ5480"/>
      <c r="AR5480"/>
    </row>
    <row r="5481" spans="43:44" x14ac:dyDescent="0.25">
      <c r="AQ5481"/>
      <c r="AR5481"/>
    </row>
    <row r="5482" spans="43:44" x14ac:dyDescent="0.25">
      <c r="AQ5482"/>
      <c r="AR5482"/>
    </row>
    <row r="5483" spans="43:44" x14ac:dyDescent="0.25">
      <c r="AQ5483"/>
      <c r="AR5483"/>
    </row>
    <row r="5484" spans="43:44" x14ac:dyDescent="0.25">
      <c r="AQ5484"/>
      <c r="AR5484"/>
    </row>
    <row r="5485" spans="43:44" x14ac:dyDescent="0.25">
      <c r="AQ5485"/>
      <c r="AR5485"/>
    </row>
    <row r="5486" spans="43:44" x14ac:dyDescent="0.25">
      <c r="AQ5486"/>
      <c r="AR5486"/>
    </row>
    <row r="5487" spans="43:44" x14ac:dyDescent="0.25">
      <c r="AQ5487"/>
      <c r="AR5487"/>
    </row>
    <row r="5488" spans="43:44" x14ac:dyDescent="0.25">
      <c r="AQ5488"/>
      <c r="AR5488"/>
    </row>
    <row r="5489" spans="43:44" x14ac:dyDescent="0.25">
      <c r="AQ5489"/>
      <c r="AR5489"/>
    </row>
    <row r="5490" spans="43:44" x14ac:dyDescent="0.25">
      <c r="AQ5490"/>
      <c r="AR5490"/>
    </row>
    <row r="5491" spans="43:44" x14ac:dyDescent="0.25">
      <c r="AQ5491"/>
      <c r="AR5491"/>
    </row>
    <row r="5492" spans="43:44" x14ac:dyDescent="0.25">
      <c r="AQ5492"/>
      <c r="AR5492"/>
    </row>
    <row r="5493" spans="43:44" x14ac:dyDescent="0.25">
      <c r="AQ5493"/>
      <c r="AR5493"/>
    </row>
    <row r="5494" spans="43:44" x14ac:dyDescent="0.25">
      <c r="AQ5494"/>
      <c r="AR5494"/>
    </row>
    <row r="5495" spans="43:44" x14ac:dyDescent="0.25">
      <c r="AQ5495"/>
      <c r="AR5495"/>
    </row>
    <row r="5496" spans="43:44" x14ac:dyDescent="0.25">
      <c r="AQ5496"/>
      <c r="AR5496"/>
    </row>
    <row r="5497" spans="43:44" x14ac:dyDescent="0.25">
      <c r="AQ5497"/>
      <c r="AR5497"/>
    </row>
    <row r="5498" spans="43:44" x14ac:dyDescent="0.25">
      <c r="AQ5498"/>
      <c r="AR5498"/>
    </row>
    <row r="5499" spans="43:44" x14ac:dyDescent="0.25">
      <c r="AQ5499"/>
      <c r="AR5499"/>
    </row>
    <row r="5500" spans="43:44" x14ac:dyDescent="0.25">
      <c r="AQ5500"/>
      <c r="AR5500"/>
    </row>
    <row r="5501" spans="43:44" x14ac:dyDescent="0.25">
      <c r="AQ5501"/>
      <c r="AR5501"/>
    </row>
    <row r="5502" spans="43:44" x14ac:dyDescent="0.25">
      <c r="AQ5502"/>
      <c r="AR5502"/>
    </row>
    <row r="5503" spans="43:44" x14ac:dyDescent="0.25">
      <c r="AQ5503"/>
      <c r="AR5503"/>
    </row>
    <row r="5504" spans="43:44" x14ac:dyDescent="0.25">
      <c r="AQ5504"/>
      <c r="AR5504"/>
    </row>
    <row r="5505" spans="43:44" x14ac:dyDescent="0.25">
      <c r="AQ5505"/>
      <c r="AR5505"/>
    </row>
    <row r="5506" spans="43:44" x14ac:dyDescent="0.25">
      <c r="AQ5506"/>
      <c r="AR5506"/>
    </row>
    <row r="5507" spans="43:44" x14ac:dyDescent="0.25">
      <c r="AQ5507"/>
      <c r="AR5507"/>
    </row>
    <row r="5508" spans="43:44" x14ac:dyDescent="0.25">
      <c r="AQ5508"/>
      <c r="AR5508"/>
    </row>
    <row r="5509" spans="43:44" x14ac:dyDescent="0.25">
      <c r="AQ5509"/>
      <c r="AR5509"/>
    </row>
    <row r="5510" spans="43:44" x14ac:dyDescent="0.25">
      <c r="AQ5510"/>
      <c r="AR5510"/>
    </row>
    <row r="5511" spans="43:44" x14ac:dyDescent="0.25">
      <c r="AQ5511"/>
      <c r="AR5511"/>
    </row>
    <row r="5512" spans="43:44" x14ac:dyDescent="0.25">
      <c r="AQ5512"/>
      <c r="AR5512"/>
    </row>
    <row r="5513" spans="43:44" x14ac:dyDescent="0.25">
      <c r="AQ5513"/>
      <c r="AR5513"/>
    </row>
    <row r="5514" spans="43:44" x14ac:dyDescent="0.25">
      <c r="AQ5514"/>
      <c r="AR5514"/>
    </row>
    <row r="5515" spans="43:44" x14ac:dyDescent="0.25">
      <c r="AQ5515"/>
      <c r="AR5515"/>
    </row>
    <row r="5516" spans="43:44" x14ac:dyDescent="0.25">
      <c r="AQ5516"/>
      <c r="AR5516"/>
    </row>
    <row r="5517" spans="43:44" x14ac:dyDescent="0.25">
      <c r="AQ5517"/>
      <c r="AR5517"/>
    </row>
    <row r="5518" spans="43:44" x14ac:dyDescent="0.25">
      <c r="AQ5518"/>
      <c r="AR5518"/>
    </row>
    <row r="5519" spans="43:44" x14ac:dyDescent="0.25">
      <c r="AQ5519"/>
      <c r="AR5519"/>
    </row>
    <row r="5520" spans="43:44" x14ac:dyDescent="0.25">
      <c r="AQ5520"/>
      <c r="AR5520"/>
    </row>
    <row r="5521" spans="43:44" x14ac:dyDescent="0.25">
      <c r="AQ5521"/>
      <c r="AR5521"/>
    </row>
    <row r="5522" spans="43:44" x14ac:dyDescent="0.25">
      <c r="AQ5522"/>
      <c r="AR5522"/>
    </row>
    <row r="5523" spans="43:44" x14ac:dyDescent="0.25">
      <c r="AQ5523"/>
      <c r="AR5523"/>
    </row>
    <row r="5524" spans="43:44" x14ac:dyDescent="0.25">
      <c r="AQ5524"/>
      <c r="AR5524"/>
    </row>
    <row r="5525" spans="43:44" x14ac:dyDescent="0.25">
      <c r="AQ5525"/>
      <c r="AR5525"/>
    </row>
    <row r="5526" spans="43:44" x14ac:dyDescent="0.25">
      <c r="AQ5526"/>
      <c r="AR5526"/>
    </row>
    <row r="5527" spans="43:44" x14ac:dyDescent="0.25">
      <c r="AQ5527"/>
      <c r="AR5527"/>
    </row>
    <row r="5528" spans="43:44" x14ac:dyDescent="0.25">
      <c r="AQ5528"/>
      <c r="AR5528"/>
    </row>
    <row r="5529" spans="43:44" x14ac:dyDescent="0.25">
      <c r="AQ5529"/>
      <c r="AR5529"/>
    </row>
    <row r="5530" spans="43:44" x14ac:dyDescent="0.25">
      <c r="AQ5530"/>
      <c r="AR5530"/>
    </row>
    <row r="5531" spans="43:44" x14ac:dyDescent="0.25">
      <c r="AQ5531"/>
      <c r="AR5531"/>
    </row>
    <row r="5532" spans="43:44" x14ac:dyDescent="0.25">
      <c r="AQ5532"/>
      <c r="AR5532"/>
    </row>
    <row r="5533" spans="43:44" x14ac:dyDescent="0.25">
      <c r="AQ5533"/>
      <c r="AR5533"/>
    </row>
    <row r="5534" spans="43:44" x14ac:dyDescent="0.25">
      <c r="AQ5534"/>
      <c r="AR5534"/>
    </row>
    <row r="5535" spans="43:44" x14ac:dyDescent="0.25">
      <c r="AQ5535"/>
      <c r="AR5535"/>
    </row>
    <row r="5536" spans="43:44" x14ac:dyDescent="0.25">
      <c r="AQ5536"/>
      <c r="AR5536"/>
    </row>
    <row r="5537" spans="43:44" x14ac:dyDescent="0.25">
      <c r="AQ5537"/>
      <c r="AR5537"/>
    </row>
    <row r="5538" spans="43:44" x14ac:dyDescent="0.25">
      <c r="AQ5538"/>
      <c r="AR5538"/>
    </row>
    <row r="5539" spans="43:44" x14ac:dyDescent="0.25">
      <c r="AQ5539"/>
      <c r="AR5539"/>
    </row>
    <row r="5540" spans="43:44" x14ac:dyDescent="0.25">
      <c r="AQ5540"/>
      <c r="AR5540"/>
    </row>
    <row r="5541" spans="43:44" x14ac:dyDescent="0.25">
      <c r="AQ5541"/>
      <c r="AR5541"/>
    </row>
    <row r="5542" spans="43:44" x14ac:dyDescent="0.25">
      <c r="AQ5542"/>
      <c r="AR5542"/>
    </row>
    <row r="5543" spans="43:44" x14ac:dyDescent="0.25">
      <c r="AQ5543"/>
      <c r="AR5543"/>
    </row>
    <row r="5544" spans="43:44" x14ac:dyDescent="0.25">
      <c r="AQ5544"/>
      <c r="AR5544"/>
    </row>
    <row r="5545" spans="43:44" x14ac:dyDescent="0.25">
      <c r="AQ5545"/>
      <c r="AR5545"/>
    </row>
    <row r="5546" spans="43:44" x14ac:dyDescent="0.25">
      <c r="AQ5546"/>
      <c r="AR5546"/>
    </row>
    <row r="5547" spans="43:44" x14ac:dyDescent="0.25">
      <c r="AQ5547"/>
      <c r="AR5547"/>
    </row>
    <row r="5548" spans="43:44" x14ac:dyDescent="0.25">
      <c r="AQ5548"/>
      <c r="AR5548"/>
    </row>
    <row r="5549" spans="43:44" x14ac:dyDescent="0.25">
      <c r="AQ5549"/>
      <c r="AR5549"/>
    </row>
    <row r="5550" spans="43:44" x14ac:dyDescent="0.25">
      <c r="AQ5550"/>
      <c r="AR5550"/>
    </row>
    <row r="5551" spans="43:44" x14ac:dyDescent="0.25">
      <c r="AQ5551"/>
      <c r="AR5551"/>
    </row>
    <row r="5552" spans="43:44" x14ac:dyDescent="0.25">
      <c r="AQ5552"/>
      <c r="AR5552"/>
    </row>
    <row r="5553" spans="43:44" x14ac:dyDescent="0.25">
      <c r="AQ5553"/>
      <c r="AR5553"/>
    </row>
    <row r="5554" spans="43:44" x14ac:dyDescent="0.25">
      <c r="AQ5554"/>
      <c r="AR5554"/>
    </row>
    <row r="5555" spans="43:44" x14ac:dyDescent="0.25">
      <c r="AQ5555"/>
      <c r="AR5555"/>
    </row>
    <row r="5556" spans="43:44" x14ac:dyDescent="0.25">
      <c r="AQ5556"/>
      <c r="AR5556"/>
    </row>
    <row r="5557" spans="43:44" x14ac:dyDescent="0.25">
      <c r="AQ5557"/>
      <c r="AR5557"/>
    </row>
    <row r="5558" spans="43:44" x14ac:dyDescent="0.25">
      <c r="AQ5558"/>
      <c r="AR5558"/>
    </row>
    <row r="5559" spans="43:44" x14ac:dyDescent="0.25">
      <c r="AQ5559"/>
      <c r="AR5559"/>
    </row>
    <row r="5560" spans="43:44" x14ac:dyDescent="0.25">
      <c r="AQ5560"/>
      <c r="AR5560"/>
    </row>
    <row r="5561" spans="43:44" x14ac:dyDescent="0.25">
      <c r="AQ5561"/>
      <c r="AR5561"/>
    </row>
    <row r="5562" spans="43:44" x14ac:dyDescent="0.25">
      <c r="AQ5562"/>
      <c r="AR5562"/>
    </row>
    <row r="5563" spans="43:44" x14ac:dyDescent="0.25">
      <c r="AQ5563"/>
      <c r="AR5563"/>
    </row>
    <row r="5564" spans="43:44" x14ac:dyDescent="0.25">
      <c r="AQ5564"/>
      <c r="AR5564"/>
    </row>
    <row r="5565" spans="43:44" x14ac:dyDescent="0.25">
      <c r="AQ5565"/>
      <c r="AR5565"/>
    </row>
    <row r="5566" spans="43:44" x14ac:dyDescent="0.25">
      <c r="AQ5566"/>
      <c r="AR5566"/>
    </row>
    <row r="5567" spans="43:44" x14ac:dyDescent="0.25">
      <c r="AQ5567"/>
      <c r="AR5567"/>
    </row>
    <row r="5568" spans="43:44" x14ac:dyDescent="0.25">
      <c r="AQ5568"/>
      <c r="AR5568"/>
    </row>
    <row r="5569" spans="43:44" x14ac:dyDescent="0.25">
      <c r="AQ5569"/>
      <c r="AR5569"/>
    </row>
    <row r="5570" spans="43:44" x14ac:dyDescent="0.25">
      <c r="AQ5570"/>
      <c r="AR5570"/>
    </row>
    <row r="5571" spans="43:44" x14ac:dyDescent="0.25">
      <c r="AQ5571"/>
      <c r="AR5571"/>
    </row>
    <row r="5572" spans="43:44" x14ac:dyDescent="0.25">
      <c r="AQ5572"/>
      <c r="AR5572"/>
    </row>
    <row r="5573" spans="43:44" x14ac:dyDescent="0.25">
      <c r="AQ5573"/>
      <c r="AR5573"/>
    </row>
    <row r="5574" spans="43:44" x14ac:dyDescent="0.25">
      <c r="AQ5574"/>
      <c r="AR5574"/>
    </row>
    <row r="5575" spans="43:44" x14ac:dyDescent="0.25">
      <c r="AQ5575"/>
      <c r="AR5575"/>
    </row>
    <row r="5576" spans="43:44" x14ac:dyDescent="0.25">
      <c r="AQ5576"/>
      <c r="AR5576"/>
    </row>
    <row r="5577" spans="43:44" x14ac:dyDescent="0.25">
      <c r="AQ5577"/>
      <c r="AR5577"/>
    </row>
    <row r="5578" spans="43:44" x14ac:dyDescent="0.25">
      <c r="AQ5578"/>
      <c r="AR5578"/>
    </row>
    <row r="5579" spans="43:44" x14ac:dyDescent="0.25">
      <c r="AQ5579"/>
      <c r="AR5579"/>
    </row>
    <row r="5580" spans="43:44" x14ac:dyDescent="0.25">
      <c r="AQ5580"/>
      <c r="AR5580"/>
    </row>
    <row r="5581" spans="43:44" x14ac:dyDescent="0.25">
      <c r="AQ5581"/>
      <c r="AR5581"/>
    </row>
    <row r="5582" spans="43:44" x14ac:dyDescent="0.25">
      <c r="AQ5582"/>
      <c r="AR5582"/>
    </row>
    <row r="5583" spans="43:44" x14ac:dyDescent="0.25">
      <c r="AQ5583"/>
      <c r="AR5583"/>
    </row>
    <row r="5584" spans="43:44" x14ac:dyDescent="0.25">
      <c r="AQ5584"/>
      <c r="AR5584"/>
    </row>
    <row r="5585" spans="43:44" x14ac:dyDescent="0.25">
      <c r="AQ5585"/>
      <c r="AR5585"/>
    </row>
    <row r="5586" spans="43:44" x14ac:dyDescent="0.25">
      <c r="AQ5586"/>
      <c r="AR5586"/>
    </row>
    <row r="5587" spans="43:44" x14ac:dyDescent="0.25">
      <c r="AQ5587"/>
      <c r="AR5587"/>
    </row>
    <row r="5588" spans="43:44" x14ac:dyDescent="0.25">
      <c r="AQ5588"/>
      <c r="AR5588"/>
    </row>
    <row r="5589" spans="43:44" x14ac:dyDescent="0.25">
      <c r="AQ5589"/>
      <c r="AR5589"/>
    </row>
    <row r="5590" spans="43:44" x14ac:dyDescent="0.25">
      <c r="AQ5590"/>
      <c r="AR5590"/>
    </row>
    <row r="5591" spans="43:44" x14ac:dyDescent="0.25">
      <c r="AQ5591"/>
      <c r="AR5591"/>
    </row>
    <row r="5592" spans="43:44" x14ac:dyDescent="0.25">
      <c r="AQ5592"/>
      <c r="AR5592"/>
    </row>
    <row r="5593" spans="43:44" x14ac:dyDescent="0.25">
      <c r="AQ5593"/>
      <c r="AR5593"/>
    </row>
    <row r="5594" spans="43:44" x14ac:dyDescent="0.25">
      <c r="AQ5594"/>
      <c r="AR5594"/>
    </row>
    <row r="5595" spans="43:44" x14ac:dyDescent="0.25">
      <c r="AQ5595"/>
      <c r="AR5595"/>
    </row>
    <row r="5596" spans="43:44" x14ac:dyDescent="0.25">
      <c r="AQ5596"/>
      <c r="AR5596"/>
    </row>
    <row r="5597" spans="43:44" x14ac:dyDescent="0.25">
      <c r="AQ5597"/>
      <c r="AR5597"/>
    </row>
    <row r="5598" spans="43:44" x14ac:dyDescent="0.25">
      <c r="AQ5598"/>
      <c r="AR5598"/>
    </row>
    <row r="5599" spans="43:44" x14ac:dyDescent="0.25">
      <c r="AQ5599"/>
      <c r="AR5599"/>
    </row>
    <row r="5600" spans="43:44" x14ac:dyDescent="0.25">
      <c r="AQ5600"/>
      <c r="AR5600"/>
    </row>
    <row r="5601" spans="43:44" x14ac:dyDescent="0.25">
      <c r="AQ5601"/>
      <c r="AR5601"/>
    </row>
    <row r="5602" spans="43:44" x14ac:dyDescent="0.25">
      <c r="AQ5602"/>
      <c r="AR5602"/>
    </row>
    <row r="5603" spans="43:44" x14ac:dyDescent="0.25">
      <c r="AQ5603"/>
      <c r="AR5603"/>
    </row>
    <row r="5604" spans="43:44" x14ac:dyDescent="0.25">
      <c r="AQ5604"/>
      <c r="AR5604"/>
    </row>
    <row r="5605" spans="43:44" x14ac:dyDescent="0.25">
      <c r="AQ5605"/>
      <c r="AR5605"/>
    </row>
    <row r="5606" spans="43:44" x14ac:dyDescent="0.25">
      <c r="AQ5606"/>
      <c r="AR5606"/>
    </row>
    <row r="5607" spans="43:44" x14ac:dyDescent="0.25">
      <c r="AQ5607"/>
      <c r="AR5607"/>
    </row>
    <row r="5608" spans="43:44" x14ac:dyDescent="0.25">
      <c r="AQ5608"/>
      <c r="AR5608"/>
    </row>
    <row r="5609" spans="43:44" x14ac:dyDescent="0.25">
      <c r="AQ5609"/>
      <c r="AR5609"/>
    </row>
    <row r="5610" spans="43:44" x14ac:dyDescent="0.25">
      <c r="AQ5610"/>
      <c r="AR5610"/>
    </row>
    <row r="5611" spans="43:44" x14ac:dyDescent="0.25">
      <c r="AQ5611"/>
      <c r="AR5611"/>
    </row>
    <row r="5612" spans="43:44" x14ac:dyDescent="0.25">
      <c r="AQ5612"/>
      <c r="AR5612"/>
    </row>
    <row r="5613" spans="43:44" x14ac:dyDescent="0.25">
      <c r="AQ5613"/>
      <c r="AR5613"/>
    </row>
    <row r="5614" spans="43:44" x14ac:dyDescent="0.25">
      <c r="AQ5614"/>
      <c r="AR5614"/>
    </row>
    <row r="5615" spans="43:44" x14ac:dyDescent="0.25">
      <c r="AQ5615"/>
      <c r="AR5615"/>
    </row>
    <row r="5616" spans="43:44" x14ac:dyDescent="0.25">
      <c r="AQ5616"/>
      <c r="AR5616"/>
    </row>
    <row r="5617" spans="43:44" x14ac:dyDescent="0.25">
      <c r="AQ5617"/>
      <c r="AR5617"/>
    </row>
    <row r="5618" spans="43:44" x14ac:dyDescent="0.25">
      <c r="AQ5618"/>
      <c r="AR5618"/>
    </row>
    <row r="5619" spans="43:44" x14ac:dyDescent="0.25">
      <c r="AQ5619"/>
      <c r="AR5619"/>
    </row>
    <row r="5620" spans="43:44" x14ac:dyDescent="0.25">
      <c r="AQ5620"/>
      <c r="AR5620"/>
    </row>
    <row r="5621" spans="43:44" x14ac:dyDescent="0.25">
      <c r="AQ5621"/>
      <c r="AR5621"/>
    </row>
    <row r="5622" spans="43:44" x14ac:dyDescent="0.25">
      <c r="AQ5622"/>
      <c r="AR5622"/>
    </row>
    <row r="5623" spans="43:44" x14ac:dyDescent="0.25">
      <c r="AQ5623"/>
      <c r="AR5623"/>
    </row>
    <row r="5624" spans="43:44" x14ac:dyDescent="0.25">
      <c r="AQ5624"/>
      <c r="AR5624"/>
    </row>
    <row r="5625" spans="43:44" x14ac:dyDescent="0.25">
      <c r="AQ5625"/>
      <c r="AR5625"/>
    </row>
    <row r="5626" spans="43:44" x14ac:dyDescent="0.25">
      <c r="AQ5626"/>
      <c r="AR5626"/>
    </row>
    <row r="5627" spans="43:44" x14ac:dyDescent="0.25">
      <c r="AQ5627"/>
      <c r="AR5627"/>
    </row>
    <row r="5628" spans="43:44" x14ac:dyDescent="0.25">
      <c r="AQ5628"/>
      <c r="AR5628"/>
    </row>
    <row r="5629" spans="43:44" x14ac:dyDescent="0.25">
      <c r="AQ5629"/>
      <c r="AR5629"/>
    </row>
    <row r="5630" spans="43:44" x14ac:dyDescent="0.25">
      <c r="AQ5630"/>
      <c r="AR5630"/>
    </row>
    <row r="5631" spans="43:44" x14ac:dyDescent="0.25">
      <c r="AQ5631"/>
      <c r="AR5631"/>
    </row>
    <row r="5632" spans="43:44" x14ac:dyDescent="0.25">
      <c r="AQ5632"/>
      <c r="AR5632"/>
    </row>
    <row r="5633" spans="43:44" x14ac:dyDescent="0.25">
      <c r="AQ5633"/>
      <c r="AR5633"/>
    </row>
    <row r="5634" spans="43:44" x14ac:dyDescent="0.25">
      <c r="AQ5634"/>
      <c r="AR5634"/>
    </row>
    <row r="5635" spans="43:44" x14ac:dyDescent="0.25">
      <c r="AQ5635"/>
      <c r="AR5635"/>
    </row>
    <row r="5636" spans="43:44" x14ac:dyDescent="0.25">
      <c r="AQ5636"/>
      <c r="AR5636"/>
    </row>
    <row r="5637" spans="43:44" x14ac:dyDescent="0.25">
      <c r="AQ5637"/>
      <c r="AR5637"/>
    </row>
    <row r="5638" spans="43:44" x14ac:dyDescent="0.25">
      <c r="AQ5638"/>
      <c r="AR5638"/>
    </row>
    <row r="5639" spans="43:44" x14ac:dyDescent="0.25">
      <c r="AQ5639"/>
      <c r="AR5639"/>
    </row>
    <row r="5640" spans="43:44" x14ac:dyDescent="0.25">
      <c r="AQ5640"/>
      <c r="AR5640"/>
    </row>
    <row r="5641" spans="43:44" x14ac:dyDescent="0.25">
      <c r="AQ5641"/>
      <c r="AR5641"/>
    </row>
    <row r="5642" spans="43:44" x14ac:dyDescent="0.25">
      <c r="AQ5642"/>
      <c r="AR5642"/>
    </row>
    <row r="5643" spans="43:44" x14ac:dyDescent="0.25">
      <c r="AQ5643"/>
      <c r="AR5643"/>
    </row>
    <row r="5644" spans="43:44" x14ac:dyDescent="0.25">
      <c r="AQ5644"/>
      <c r="AR5644"/>
    </row>
    <row r="5645" spans="43:44" x14ac:dyDescent="0.25">
      <c r="AQ5645"/>
      <c r="AR5645"/>
    </row>
    <row r="5646" spans="43:44" x14ac:dyDescent="0.25">
      <c r="AQ5646"/>
      <c r="AR5646"/>
    </row>
    <row r="5647" spans="43:44" x14ac:dyDescent="0.25">
      <c r="AQ5647"/>
      <c r="AR5647"/>
    </row>
    <row r="5648" spans="43:44" x14ac:dyDescent="0.25">
      <c r="AQ5648"/>
      <c r="AR5648"/>
    </row>
    <row r="5649" spans="43:44" x14ac:dyDescent="0.25">
      <c r="AQ5649"/>
      <c r="AR5649"/>
    </row>
    <row r="5650" spans="43:44" x14ac:dyDescent="0.25">
      <c r="AQ5650"/>
      <c r="AR5650"/>
    </row>
    <row r="5651" spans="43:44" x14ac:dyDescent="0.25">
      <c r="AQ5651"/>
      <c r="AR5651"/>
    </row>
    <row r="5652" spans="43:44" x14ac:dyDescent="0.25">
      <c r="AQ5652"/>
      <c r="AR5652"/>
    </row>
    <row r="5653" spans="43:44" x14ac:dyDescent="0.25">
      <c r="AQ5653"/>
      <c r="AR5653"/>
    </row>
    <row r="5654" spans="43:44" x14ac:dyDescent="0.25">
      <c r="AQ5654"/>
      <c r="AR5654"/>
    </row>
    <row r="5655" spans="43:44" x14ac:dyDescent="0.25">
      <c r="AQ5655"/>
      <c r="AR5655"/>
    </row>
    <row r="5656" spans="43:44" x14ac:dyDescent="0.25">
      <c r="AQ5656"/>
      <c r="AR5656"/>
    </row>
    <row r="5657" spans="43:44" x14ac:dyDescent="0.25">
      <c r="AQ5657"/>
      <c r="AR5657"/>
    </row>
    <row r="5658" spans="43:44" x14ac:dyDescent="0.25">
      <c r="AQ5658"/>
      <c r="AR5658"/>
    </row>
    <row r="5659" spans="43:44" x14ac:dyDescent="0.25">
      <c r="AQ5659"/>
      <c r="AR5659"/>
    </row>
    <row r="5660" spans="43:44" x14ac:dyDescent="0.25">
      <c r="AQ5660"/>
      <c r="AR5660"/>
    </row>
    <row r="5661" spans="43:44" x14ac:dyDescent="0.25">
      <c r="AQ5661"/>
      <c r="AR5661"/>
    </row>
    <row r="5662" spans="43:44" x14ac:dyDescent="0.25">
      <c r="AQ5662"/>
      <c r="AR5662"/>
    </row>
    <row r="5663" spans="43:44" x14ac:dyDescent="0.25">
      <c r="AQ5663"/>
      <c r="AR5663"/>
    </row>
    <row r="5664" spans="43:44" x14ac:dyDescent="0.25">
      <c r="AQ5664"/>
      <c r="AR5664"/>
    </row>
    <row r="5665" spans="43:44" x14ac:dyDescent="0.25">
      <c r="AQ5665"/>
      <c r="AR5665"/>
    </row>
    <row r="5666" spans="43:44" x14ac:dyDescent="0.25">
      <c r="AQ5666"/>
      <c r="AR5666"/>
    </row>
    <row r="5667" spans="43:44" x14ac:dyDescent="0.25">
      <c r="AQ5667"/>
      <c r="AR5667"/>
    </row>
    <row r="5668" spans="43:44" x14ac:dyDescent="0.25">
      <c r="AQ5668"/>
      <c r="AR5668"/>
    </row>
    <row r="5669" spans="43:44" x14ac:dyDescent="0.25">
      <c r="AQ5669"/>
      <c r="AR5669"/>
    </row>
    <row r="5670" spans="43:44" x14ac:dyDescent="0.25">
      <c r="AQ5670"/>
      <c r="AR5670"/>
    </row>
    <row r="5671" spans="43:44" x14ac:dyDescent="0.25">
      <c r="AQ5671"/>
      <c r="AR5671"/>
    </row>
    <row r="5672" spans="43:44" x14ac:dyDescent="0.25">
      <c r="AQ5672"/>
      <c r="AR5672"/>
    </row>
    <row r="5673" spans="43:44" x14ac:dyDescent="0.25">
      <c r="AQ5673"/>
      <c r="AR5673"/>
    </row>
    <row r="5674" spans="43:44" x14ac:dyDescent="0.25">
      <c r="AQ5674"/>
      <c r="AR5674"/>
    </row>
    <row r="5675" spans="43:44" x14ac:dyDescent="0.25">
      <c r="AQ5675"/>
      <c r="AR5675"/>
    </row>
    <row r="5676" spans="43:44" x14ac:dyDescent="0.25">
      <c r="AQ5676"/>
      <c r="AR5676"/>
    </row>
    <row r="5677" spans="43:44" x14ac:dyDescent="0.25">
      <c r="AQ5677"/>
      <c r="AR5677"/>
    </row>
    <row r="5678" spans="43:44" x14ac:dyDescent="0.25">
      <c r="AQ5678"/>
      <c r="AR5678"/>
    </row>
    <row r="5679" spans="43:44" x14ac:dyDescent="0.25">
      <c r="AQ5679"/>
      <c r="AR5679"/>
    </row>
    <row r="5680" spans="43:44" x14ac:dyDescent="0.25">
      <c r="AQ5680"/>
      <c r="AR5680"/>
    </row>
    <row r="5681" spans="43:44" x14ac:dyDescent="0.25">
      <c r="AQ5681"/>
      <c r="AR5681"/>
    </row>
    <row r="5682" spans="43:44" x14ac:dyDescent="0.25">
      <c r="AQ5682"/>
      <c r="AR5682"/>
    </row>
    <row r="5683" spans="43:44" x14ac:dyDescent="0.25">
      <c r="AQ5683"/>
      <c r="AR5683"/>
    </row>
    <row r="5684" spans="43:44" x14ac:dyDescent="0.25">
      <c r="AQ5684"/>
      <c r="AR5684"/>
    </row>
    <row r="5685" spans="43:44" x14ac:dyDescent="0.25">
      <c r="AQ5685"/>
      <c r="AR5685"/>
    </row>
    <row r="5686" spans="43:44" x14ac:dyDescent="0.25">
      <c r="AQ5686"/>
      <c r="AR5686"/>
    </row>
    <row r="5687" spans="43:44" x14ac:dyDescent="0.25">
      <c r="AQ5687"/>
      <c r="AR5687"/>
    </row>
    <row r="5688" spans="43:44" x14ac:dyDescent="0.25">
      <c r="AQ5688"/>
      <c r="AR5688"/>
    </row>
    <row r="5689" spans="43:44" x14ac:dyDescent="0.25">
      <c r="AQ5689"/>
      <c r="AR5689"/>
    </row>
    <row r="5690" spans="43:44" x14ac:dyDescent="0.25">
      <c r="AQ5690"/>
      <c r="AR5690"/>
    </row>
    <row r="5691" spans="43:44" x14ac:dyDescent="0.25">
      <c r="AQ5691"/>
      <c r="AR5691"/>
    </row>
    <row r="5692" spans="43:44" x14ac:dyDescent="0.25">
      <c r="AQ5692"/>
      <c r="AR5692"/>
    </row>
    <row r="5693" spans="43:44" x14ac:dyDescent="0.25">
      <c r="AQ5693"/>
      <c r="AR5693"/>
    </row>
    <row r="5694" spans="43:44" x14ac:dyDescent="0.25">
      <c r="AQ5694"/>
      <c r="AR5694"/>
    </row>
    <row r="5695" spans="43:44" x14ac:dyDescent="0.25">
      <c r="AQ5695"/>
      <c r="AR5695"/>
    </row>
    <row r="5696" spans="43:44" x14ac:dyDescent="0.25">
      <c r="AQ5696"/>
      <c r="AR5696"/>
    </row>
    <row r="5697" spans="43:44" x14ac:dyDescent="0.25">
      <c r="AQ5697"/>
      <c r="AR5697"/>
    </row>
    <row r="5698" spans="43:44" x14ac:dyDescent="0.25">
      <c r="AQ5698"/>
      <c r="AR5698"/>
    </row>
    <row r="5699" spans="43:44" x14ac:dyDescent="0.25">
      <c r="AQ5699"/>
      <c r="AR5699"/>
    </row>
    <row r="5700" spans="43:44" x14ac:dyDescent="0.25">
      <c r="AQ5700"/>
      <c r="AR5700"/>
    </row>
    <row r="5701" spans="43:44" x14ac:dyDescent="0.25">
      <c r="AQ5701"/>
      <c r="AR5701"/>
    </row>
    <row r="5702" spans="43:44" x14ac:dyDescent="0.25">
      <c r="AQ5702"/>
      <c r="AR5702"/>
    </row>
    <row r="5703" spans="43:44" x14ac:dyDescent="0.25">
      <c r="AQ5703"/>
      <c r="AR5703"/>
    </row>
    <row r="5704" spans="43:44" x14ac:dyDescent="0.25">
      <c r="AQ5704"/>
      <c r="AR5704"/>
    </row>
    <row r="5705" spans="43:44" x14ac:dyDescent="0.25">
      <c r="AQ5705"/>
      <c r="AR5705"/>
    </row>
    <row r="5706" spans="43:44" x14ac:dyDescent="0.25">
      <c r="AQ5706"/>
      <c r="AR5706"/>
    </row>
    <row r="5707" spans="43:44" x14ac:dyDescent="0.25">
      <c r="AQ5707"/>
      <c r="AR5707"/>
    </row>
    <row r="5708" spans="43:44" x14ac:dyDescent="0.25">
      <c r="AQ5708"/>
      <c r="AR5708"/>
    </row>
    <row r="5709" spans="43:44" x14ac:dyDescent="0.25">
      <c r="AQ5709"/>
      <c r="AR5709"/>
    </row>
    <row r="5710" spans="43:44" x14ac:dyDescent="0.25">
      <c r="AQ5710"/>
      <c r="AR5710"/>
    </row>
    <row r="5711" spans="43:44" x14ac:dyDescent="0.25">
      <c r="AQ5711"/>
      <c r="AR5711"/>
    </row>
    <row r="5712" spans="43:44" x14ac:dyDescent="0.25">
      <c r="AQ5712"/>
      <c r="AR5712"/>
    </row>
    <row r="5713" spans="43:44" x14ac:dyDescent="0.25">
      <c r="AQ5713"/>
      <c r="AR5713"/>
    </row>
    <row r="5714" spans="43:44" x14ac:dyDescent="0.25">
      <c r="AQ5714"/>
      <c r="AR5714"/>
    </row>
    <row r="5715" spans="43:44" x14ac:dyDescent="0.25">
      <c r="AQ5715"/>
      <c r="AR5715"/>
    </row>
    <row r="5716" spans="43:44" x14ac:dyDescent="0.25">
      <c r="AQ5716"/>
      <c r="AR5716"/>
    </row>
    <row r="5717" spans="43:44" x14ac:dyDescent="0.25">
      <c r="AQ5717"/>
      <c r="AR5717"/>
    </row>
    <row r="5718" spans="43:44" x14ac:dyDescent="0.25">
      <c r="AQ5718"/>
      <c r="AR5718"/>
    </row>
    <row r="5719" spans="43:44" x14ac:dyDescent="0.25">
      <c r="AQ5719"/>
      <c r="AR5719"/>
    </row>
    <row r="5720" spans="43:44" x14ac:dyDescent="0.25">
      <c r="AQ5720"/>
      <c r="AR5720"/>
    </row>
    <row r="5721" spans="43:44" x14ac:dyDescent="0.25">
      <c r="AQ5721"/>
      <c r="AR5721"/>
    </row>
    <row r="5722" spans="43:44" x14ac:dyDescent="0.25">
      <c r="AQ5722"/>
      <c r="AR5722"/>
    </row>
    <row r="5723" spans="43:44" x14ac:dyDescent="0.25">
      <c r="AQ5723"/>
      <c r="AR5723"/>
    </row>
    <row r="5724" spans="43:44" x14ac:dyDescent="0.25">
      <c r="AQ5724"/>
      <c r="AR5724"/>
    </row>
    <row r="5725" spans="43:44" x14ac:dyDescent="0.25">
      <c r="AQ5725"/>
      <c r="AR5725"/>
    </row>
    <row r="5726" spans="43:44" x14ac:dyDescent="0.25">
      <c r="AQ5726"/>
      <c r="AR5726"/>
    </row>
    <row r="5727" spans="43:44" x14ac:dyDescent="0.25">
      <c r="AQ5727"/>
      <c r="AR5727"/>
    </row>
    <row r="5728" spans="43:44" x14ac:dyDescent="0.25">
      <c r="AQ5728"/>
      <c r="AR5728"/>
    </row>
    <row r="5729" spans="43:44" x14ac:dyDescent="0.25">
      <c r="AQ5729"/>
      <c r="AR5729"/>
    </row>
    <row r="5730" spans="43:44" x14ac:dyDescent="0.25">
      <c r="AQ5730"/>
      <c r="AR5730"/>
    </row>
    <row r="5731" spans="43:44" x14ac:dyDescent="0.25">
      <c r="AQ5731"/>
      <c r="AR5731"/>
    </row>
    <row r="5732" spans="43:44" x14ac:dyDescent="0.25">
      <c r="AQ5732"/>
      <c r="AR5732"/>
    </row>
    <row r="5733" spans="43:44" x14ac:dyDescent="0.25">
      <c r="AQ5733"/>
      <c r="AR5733"/>
    </row>
    <row r="5734" spans="43:44" x14ac:dyDescent="0.25">
      <c r="AQ5734"/>
      <c r="AR5734"/>
    </row>
    <row r="5735" spans="43:44" x14ac:dyDescent="0.25">
      <c r="AQ5735"/>
      <c r="AR5735"/>
    </row>
    <row r="5736" spans="43:44" x14ac:dyDescent="0.25">
      <c r="AQ5736"/>
      <c r="AR5736"/>
    </row>
    <row r="5737" spans="43:44" x14ac:dyDescent="0.25">
      <c r="AQ5737"/>
      <c r="AR5737"/>
    </row>
    <row r="5738" spans="43:44" x14ac:dyDescent="0.25">
      <c r="AQ5738"/>
      <c r="AR5738"/>
    </row>
    <row r="5739" spans="43:44" x14ac:dyDescent="0.25">
      <c r="AQ5739"/>
      <c r="AR5739"/>
    </row>
    <row r="5740" spans="43:44" x14ac:dyDescent="0.25">
      <c r="AQ5740"/>
      <c r="AR5740"/>
    </row>
    <row r="5741" spans="43:44" x14ac:dyDescent="0.25">
      <c r="AQ5741"/>
      <c r="AR5741"/>
    </row>
    <row r="5742" spans="43:44" x14ac:dyDescent="0.25">
      <c r="AQ5742"/>
      <c r="AR5742"/>
    </row>
    <row r="5743" spans="43:44" x14ac:dyDescent="0.25">
      <c r="AQ5743"/>
      <c r="AR5743"/>
    </row>
    <row r="5744" spans="43:44" x14ac:dyDescent="0.25">
      <c r="AQ5744"/>
      <c r="AR5744"/>
    </row>
    <row r="5745" spans="43:44" x14ac:dyDescent="0.25">
      <c r="AQ5745"/>
      <c r="AR5745"/>
    </row>
    <row r="5746" spans="43:44" x14ac:dyDescent="0.25">
      <c r="AQ5746"/>
      <c r="AR5746"/>
    </row>
    <row r="5747" spans="43:44" x14ac:dyDescent="0.25">
      <c r="AQ5747"/>
      <c r="AR5747"/>
    </row>
    <row r="5748" spans="43:44" x14ac:dyDescent="0.25">
      <c r="AQ5748"/>
      <c r="AR5748"/>
    </row>
    <row r="5749" spans="43:44" x14ac:dyDescent="0.25">
      <c r="AQ5749"/>
      <c r="AR5749"/>
    </row>
    <row r="5750" spans="43:44" x14ac:dyDescent="0.25">
      <c r="AQ5750"/>
      <c r="AR5750"/>
    </row>
    <row r="5751" spans="43:44" x14ac:dyDescent="0.25">
      <c r="AQ5751"/>
      <c r="AR5751"/>
    </row>
    <row r="5752" spans="43:44" x14ac:dyDescent="0.25">
      <c r="AQ5752"/>
      <c r="AR5752"/>
    </row>
    <row r="5753" spans="43:44" x14ac:dyDescent="0.25">
      <c r="AQ5753"/>
      <c r="AR5753"/>
    </row>
    <row r="5754" spans="43:44" x14ac:dyDescent="0.25">
      <c r="AQ5754"/>
      <c r="AR5754"/>
    </row>
    <row r="5755" spans="43:44" x14ac:dyDescent="0.25">
      <c r="AQ5755"/>
      <c r="AR5755"/>
    </row>
    <row r="5756" spans="43:44" x14ac:dyDescent="0.25">
      <c r="AQ5756"/>
      <c r="AR5756"/>
    </row>
    <row r="5757" spans="43:44" x14ac:dyDescent="0.25">
      <c r="AQ5757"/>
      <c r="AR5757"/>
    </row>
    <row r="5758" spans="43:44" x14ac:dyDescent="0.25">
      <c r="AQ5758"/>
      <c r="AR5758"/>
    </row>
    <row r="5759" spans="43:44" x14ac:dyDescent="0.25">
      <c r="AQ5759"/>
      <c r="AR5759"/>
    </row>
    <row r="5760" spans="43:44" x14ac:dyDescent="0.25">
      <c r="AQ5760"/>
      <c r="AR5760"/>
    </row>
    <row r="5761" spans="43:44" x14ac:dyDescent="0.25">
      <c r="AQ5761"/>
      <c r="AR5761"/>
    </row>
    <row r="5762" spans="43:44" x14ac:dyDescent="0.25">
      <c r="AQ5762"/>
      <c r="AR5762"/>
    </row>
    <row r="5763" spans="43:44" x14ac:dyDescent="0.25">
      <c r="AQ5763"/>
      <c r="AR5763"/>
    </row>
    <row r="5764" spans="43:44" x14ac:dyDescent="0.25">
      <c r="AQ5764"/>
      <c r="AR5764"/>
    </row>
    <row r="5765" spans="43:44" x14ac:dyDescent="0.25">
      <c r="AQ5765"/>
      <c r="AR5765"/>
    </row>
    <row r="5766" spans="43:44" x14ac:dyDescent="0.25">
      <c r="AQ5766"/>
      <c r="AR5766"/>
    </row>
    <row r="5767" spans="43:44" x14ac:dyDescent="0.25">
      <c r="AQ5767"/>
      <c r="AR5767"/>
    </row>
    <row r="5768" spans="43:44" x14ac:dyDescent="0.25">
      <c r="AQ5768"/>
      <c r="AR5768"/>
    </row>
    <row r="5769" spans="43:44" x14ac:dyDescent="0.25">
      <c r="AQ5769"/>
      <c r="AR5769"/>
    </row>
    <row r="5770" spans="43:44" x14ac:dyDescent="0.25">
      <c r="AQ5770"/>
      <c r="AR5770"/>
    </row>
    <row r="5771" spans="43:44" x14ac:dyDescent="0.25">
      <c r="AQ5771"/>
      <c r="AR5771"/>
    </row>
    <row r="5772" spans="43:44" x14ac:dyDescent="0.25">
      <c r="AQ5772"/>
      <c r="AR5772"/>
    </row>
    <row r="5773" spans="43:44" x14ac:dyDescent="0.25">
      <c r="AQ5773"/>
      <c r="AR5773"/>
    </row>
    <row r="5774" spans="43:44" x14ac:dyDescent="0.25">
      <c r="AQ5774"/>
      <c r="AR5774"/>
    </row>
    <row r="5775" spans="43:44" x14ac:dyDescent="0.25">
      <c r="AQ5775"/>
      <c r="AR5775"/>
    </row>
    <row r="5776" spans="43:44" x14ac:dyDescent="0.25">
      <c r="AQ5776"/>
      <c r="AR5776"/>
    </row>
    <row r="5777" spans="43:44" x14ac:dyDescent="0.25">
      <c r="AQ5777"/>
      <c r="AR5777"/>
    </row>
    <row r="5778" spans="43:44" x14ac:dyDescent="0.25">
      <c r="AQ5778"/>
      <c r="AR5778"/>
    </row>
    <row r="5779" spans="43:44" x14ac:dyDescent="0.25">
      <c r="AQ5779"/>
      <c r="AR5779"/>
    </row>
    <row r="5780" spans="43:44" x14ac:dyDescent="0.25">
      <c r="AQ5780"/>
      <c r="AR5780"/>
    </row>
    <row r="5781" spans="43:44" x14ac:dyDescent="0.25">
      <c r="AQ5781"/>
      <c r="AR5781"/>
    </row>
    <row r="5782" spans="43:44" x14ac:dyDescent="0.25">
      <c r="AQ5782"/>
      <c r="AR5782"/>
    </row>
    <row r="5783" spans="43:44" x14ac:dyDescent="0.25">
      <c r="AQ5783"/>
      <c r="AR5783"/>
    </row>
    <row r="5784" spans="43:44" x14ac:dyDescent="0.25">
      <c r="AQ5784"/>
      <c r="AR5784"/>
    </row>
    <row r="5785" spans="43:44" x14ac:dyDescent="0.25">
      <c r="AQ5785"/>
      <c r="AR5785"/>
    </row>
    <row r="5786" spans="43:44" x14ac:dyDescent="0.25">
      <c r="AQ5786"/>
      <c r="AR5786"/>
    </row>
    <row r="5787" spans="43:44" x14ac:dyDescent="0.25">
      <c r="AQ5787"/>
      <c r="AR5787"/>
    </row>
    <row r="5788" spans="43:44" x14ac:dyDescent="0.25">
      <c r="AQ5788"/>
      <c r="AR5788"/>
    </row>
    <row r="5789" spans="43:44" x14ac:dyDescent="0.25">
      <c r="AQ5789"/>
      <c r="AR5789"/>
    </row>
    <row r="5790" spans="43:44" x14ac:dyDescent="0.25">
      <c r="AQ5790"/>
      <c r="AR5790"/>
    </row>
    <row r="5791" spans="43:44" x14ac:dyDescent="0.25">
      <c r="AQ5791"/>
      <c r="AR5791"/>
    </row>
    <row r="5792" spans="43:44" x14ac:dyDescent="0.25">
      <c r="AQ5792"/>
      <c r="AR5792"/>
    </row>
    <row r="5793" spans="43:44" x14ac:dyDescent="0.25">
      <c r="AQ5793"/>
      <c r="AR5793"/>
    </row>
    <row r="5794" spans="43:44" x14ac:dyDescent="0.25">
      <c r="AQ5794"/>
      <c r="AR5794"/>
    </row>
    <row r="5795" spans="43:44" x14ac:dyDescent="0.25">
      <c r="AQ5795"/>
      <c r="AR5795"/>
    </row>
    <row r="5796" spans="43:44" x14ac:dyDescent="0.25">
      <c r="AQ5796"/>
      <c r="AR5796"/>
    </row>
    <row r="5797" spans="43:44" x14ac:dyDescent="0.25">
      <c r="AQ5797"/>
      <c r="AR5797"/>
    </row>
    <row r="5798" spans="43:44" x14ac:dyDescent="0.25">
      <c r="AQ5798"/>
      <c r="AR5798"/>
    </row>
    <row r="5799" spans="43:44" x14ac:dyDescent="0.25">
      <c r="AQ5799"/>
      <c r="AR5799"/>
    </row>
    <row r="5800" spans="43:44" x14ac:dyDescent="0.25">
      <c r="AQ5800"/>
      <c r="AR5800"/>
    </row>
    <row r="5801" spans="43:44" x14ac:dyDescent="0.25">
      <c r="AQ5801"/>
      <c r="AR5801"/>
    </row>
    <row r="5802" spans="43:44" x14ac:dyDescent="0.25">
      <c r="AQ5802"/>
      <c r="AR5802"/>
    </row>
    <row r="5803" spans="43:44" x14ac:dyDescent="0.25">
      <c r="AQ5803"/>
      <c r="AR5803"/>
    </row>
    <row r="5804" spans="43:44" x14ac:dyDescent="0.25">
      <c r="AQ5804"/>
      <c r="AR5804"/>
    </row>
    <row r="5805" spans="43:44" x14ac:dyDescent="0.25">
      <c r="AQ5805"/>
      <c r="AR5805"/>
    </row>
    <row r="5806" spans="43:44" x14ac:dyDescent="0.25">
      <c r="AQ5806"/>
      <c r="AR5806"/>
    </row>
    <row r="5807" spans="43:44" x14ac:dyDescent="0.25">
      <c r="AQ5807"/>
      <c r="AR5807"/>
    </row>
    <row r="5808" spans="43:44" x14ac:dyDescent="0.25">
      <c r="AQ5808"/>
      <c r="AR5808"/>
    </row>
    <row r="5809" spans="43:44" x14ac:dyDescent="0.25">
      <c r="AQ5809"/>
      <c r="AR5809"/>
    </row>
    <row r="5810" spans="43:44" x14ac:dyDescent="0.25">
      <c r="AQ5810"/>
      <c r="AR5810"/>
    </row>
    <row r="5811" spans="43:44" x14ac:dyDescent="0.25">
      <c r="AQ5811"/>
      <c r="AR5811"/>
    </row>
    <row r="5812" spans="43:44" x14ac:dyDescent="0.25">
      <c r="AQ5812"/>
      <c r="AR5812"/>
    </row>
    <row r="5813" spans="43:44" x14ac:dyDescent="0.25">
      <c r="AQ5813"/>
      <c r="AR5813"/>
    </row>
    <row r="5814" spans="43:44" x14ac:dyDescent="0.25">
      <c r="AQ5814"/>
      <c r="AR5814"/>
    </row>
    <row r="5815" spans="43:44" x14ac:dyDescent="0.25">
      <c r="AQ5815"/>
      <c r="AR5815"/>
    </row>
    <row r="5816" spans="43:44" x14ac:dyDescent="0.25">
      <c r="AQ5816"/>
      <c r="AR5816"/>
    </row>
    <row r="5817" spans="43:44" x14ac:dyDescent="0.25">
      <c r="AQ5817"/>
      <c r="AR5817"/>
    </row>
    <row r="5818" spans="43:44" x14ac:dyDescent="0.25">
      <c r="AQ5818"/>
      <c r="AR5818"/>
    </row>
    <row r="5819" spans="43:44" x14ac:dyDescent="0.25">
      <c r="AQ5819"/>
      <c r="AR5819"/>
    </row>
    <row r="5820" spans="43:44" x14ac:dyDescent="0.25">
      <c r="AQ5820"/>
      <c r="AR5820"/>
    </row>
    <row r="5821" spans="43:44" x14ac:dyDescent="0.25">
      <c r="AQ5821"/>
      <c r="AR5821"/>
    </row>
    <row r="5822" spans="43:44" x14ac:dyDescent="0.25">
      <c r="AQ5822"/>
      <c r="AR5822"/>
    </row>
    <row r="5823" spans="43:44" x14ac:dyDescent="0.25">
      <c r="AQ5823"/>
      <c r="AR5823"/>
    </row>
    <row r="5824" spans="43:44" x14ac:dyDescent="0.25">
      <c r="AQ5824"/>
      <c r="AR5824"/>
    </row>
    <row r="5825" spans="43:44" x14ac:dyDescent="0.25">
      <c r="AQ5825"/>
      <c r="AR5825"/>
    </row>
    <row r="5826" spans="43:44" x14ac:dyDescent="0.25">
      <c r="AQ5826"/>
      <c r="AR5826"/>
    </row>
    <row r="5827" spans="43:44" x14ac:dyDescent="0.25">
      <c r="AQ5827"/>
      <c r="AR5827"/>
    </row>
    <row r="5828" spans="43:44" x14ac:dyDescent="0.25">
      <c r="AQ5828"/>
      <c r="AR5828"/>
    </row>
    <row r="5829" spans="43:44" x14ac:dyDescent="0.25">
      <c r="AQ5829"/>
      <c r="AR5829"/>
    </row>
    <row r="5830" spans="43:44" x14ac:dyDescent="0.25">
      <c r="AQ5830"/>
      <c r="AR5830"/>
    </row>
    <row r="5831" spans="43:44" x14ac:dyDescent="0.25">
      <c r="AQ5831"/>
      <c r="AR5831"/>
    </row>
    <row r="5832" spans="43:44" x14ac:dyDescent="0.25">
      <c r="AQ5832"/>
      <c r="AR5832"/>
    </row>
    <row r="5833" spans="43:44" x14ac:dyDescent="0.25">
      <c r="AQ5833"/>
      <c r="AR5833"/>
    </row>
    <row r="5834" spans="43:44" x14ac:dyDescent="0.25">
      <c r="AQ5834"/>
      <c r="AR5834"/>
    </row>
    <row r="5835" spans="43:44" x14ac:dyDescent="0.25">
      <c r="AQ5835"/>
      <c r="AR5835"/>
    </row>
    <row r="5836" spans="43:44" x14ac:dyDescent="0.25">
      <c r="AQ5836"/>
      <c r="AR5836"/>
    </row>
    <row r="5837" spans="43:44" x14ac:dyDescent="0.25">
      <c r="AQ5837"/>
      <c r="AR5837"/>
    </row>
    <row r="5838" spans="43:44" x14ac:dyDescent="0.25">
      <c r="AQ5838"/>
      <c r="AR5838"/>
    </row>
    <row r="5839" spans="43:44" x14ac:dyDescent="0.25">
      <c r="AQ5839"/>
      <c r="AR5839"/>
    </row>
    <row r="5840" spans="43:44" x14ac:dyDescent="0.25">
      <c r="AQ5840"/>
      <c r="AR5840"/>
    </row>
    <row r="5841" spans="43:44" x14ac:dyDescent="0.25">
      <c r="AQ5841"/>
      <c r="AR5841"/>
    </row>
    <row r="5842" spans="43:44" x14ac:dyDescent="0.25">
      <c r="AQ5842"/>
      <c r="AR5842"/>
    </row>
    <row r="5843" spans="43:44" x14ac:dyDescent="0.25">
      <c r="AQ5843"/>
      <c r="AR5843"/>
    </row>
    <row r="5844" spans="43:44" x14ac:dyDescent="0.25">
      <c r="AQ5844"/>
      <c r="AR5844"/>
    </row>
    <row r="5845" spans="43:44" x14ac:dyDescent="0.25">
      <c r="AQ5845"/>
      <c r="AR5845"/>
    </row>
    <row r="5846" spans="43:44" x14ac:dyDescent="0.25">
      <c r="AQ5846"/>
      <c r="AR5846"/>
    </row>
    <row r="5847" spans="43:44" x14ac:dyDescent="0.25">
      <c r="AQ5847"/>
      <c r="AR5847"/>
    </row>
    <row r="5848" spans="43:44" x14ac:dyDescent="0.25">
      <c r="AQ5848"/>
      <c r="AR5848"/>
    </row>
    <row r="5849" spans="43:44" x14ac:dyDescent="0.25">
      <c r="AQ5849"/>
      <c r="AR5849"/>
    </row>
    <row r="5850" spans="43:44" x14ac:dyDescent="0.25">
      <c r="AQ5850"/>
      <c r="AR5850"/>
    </row>
    <row r="5851" spans="43:44" x14ac:dyDescent="0.25">
      <c r="AQ5851"/>
      <c r="AR5851"/>
    </row>
    <row r="5852" spans="43:44" x14ac:dyDescent="0.25">
      <c r="AQ5852"/>
      <c r="AR5852"/>
    </row>
    <row r="5853" spans="43:44" x14ac:dyDescent="0.25">
      <c r="AQ5853"/>
      <c r="AR5853"/>
    </row>
    <row r="5854" spans="43:44" x14ac:dyDescent="0.25">
      <c r="AQ5854"/>
      <c r="AR5854"/>
    </row>
    <row r="5855" spans="43:44" x14ac:dyDescent="0.25">
      <c r="AQ5855"/>
      <c r="AR5855"/>
    </row>
    <row r="5856" spans="43:44" x14ac:dyDescent="0.25">
      <c r="AQ5856"/>
      <c r="AR5856"/>
    </row>
    <row r="5857" spans="43:44" x14ac:dyDescent="0.25">
      <c r="AQ5857"/>
      <c r="AR5857"/>
    </row>
    <row r="5858" spans="43:44" x14ac:dyDescent="0.25">
      <c r="AQ5858"/>
      <c r="AR5858"/>
    </row>
    <row r="5859" spans="43:44" x14ac:dyDescent="0.25">
      <c r="AQ5859"/>
      <c r="AR5859"/>
    </row>
    <row r="5860" spans="43:44" x14ac:dyDescent="0.25">
      <c r="AQ5860"/>
      <c r="AR5860"/>
    </row>
    <row r="5861" spans="43:44" x14ac:dyDescent="0.25">
      <c r="AQ5861"/>
      <c r="AR5861"/>
    </row>
    <row r="5862" spans="43:44" x14ac:dyDescent="0.25">
      <c r="AQ5862"/>
      <c r="AR5862"/>
    </row>
    <row r="5863" spans="43:44" x14ac:dyDescent="0.25">
      <c r="AQ5863"/>
      <c r="AR5863"/>
    </row>
    <row r="5864" spans="43:44" x14ac:dyDescent="0.25">
      <c r="AQ5864"/>
      <c r="AR5864"/>
    </row>
    <row r="5865" spans="43:44" x14ac:dyDescent="0.25">
      <c r="AQ5865"/>
      <c r="AR5865"/>
    </row>
    <row r="5866" spans="43:44" x14ac:dyDescent="0.25">
      <c r="AQ5866"/>
      <c r="AR5866"/>
    </row>
    <row r="5867" spans="43:44" x14ac:dyDescent="0.25">
      <c r="AQ5867"/>
      <c r="AR5867"/>
    </row>
    <row r="5868" spans="43:44" x14ac:dyDescent="0.25">
      <c r="AQ5868"/>
      <c r="AR5868"/>
    </row>
    <row r="5869" spans="43:44" x14ac:dyDescent="0.25">
      <c r="AQ5869"/>
      <c r="AR5869"/>
    </row>
    <row r="5870" spans="43:44" x14ac:dyDescent="0.25">
      <c r="AQ5870"/>
      <c r="AR5870"/>
    </row>
    <row r="5871" spans="43:44" x14ac:dyDescent="0.25">
      <c r="AQ5871"/>
      <c r="AR5871"/>
    </row>
    <row r="5872" spans="43:44" x14ac:dyDescent="0.25">
      <c r="AQ5872"/>
      <c r="AR5872"/>
    </row>
    <row r="5873" spans="43:44" x14ac:dyDescent="0.25">
      <c r="AQ5873"/>
      <c r="AR5873"/>
    </row>
    <row r="5874" spans="43:44" x14ac:dyDescent="0.25">
      <c r="AQ5874"/>
      <c r="AR5874"/>
    </row>
    <row r="5875" spans="43:44" x14ac:dyDescent="0.25">
      <c r="AQ5875"/>
      <c r="AR5875"/>
    </row>
    <row r="5876" spans="43:44" x14ac:dyDescent="0.25">
      <c r="AQ5876"/>
      <c r="AR5876"/>
    </row>
    <row r="5877" spans="43:44" x14ac:dyDescent="0.25">
      <c r="AQ5877"/>
      <c r="AR5877"/>
    </row>
    <row r="5878" spans="43:44" x14ac:dyDescent="0.25">
      <c r="AQ5878"/>
      <c r="AR5878"/>
    </row>
    <row r="5879" spans="43:44" x14ac:dyDescent="0.25">
      <c r="AQ5879"/>
      <c r="AR5879"/>
    </row>
    <row r="5880" spans="43:44" x14ac:dyDescent="0.25">
      <c r="AQ5880"/>
      <c r="AR5880"/>
    </row>
    <row r="5881" spans="43:44" x14ac:dyDescent="0.25">
      <c r="AQ5881"/>
      <c r="AR5881"/>
    </row>
    <row r="5882" spans="43:44" x14ac:dyDescent="0.25">
      <c r="AQ5882"/>
      <c r="AR5882"/>
    </row>
    <row r="5883" spans="43:44" x14ac:dyDescent="0.25">
      <c r="AQ5883"/>
      <c r="AR5883"/>
    </row>
    <row r="5884" spans="43:44" x14ac:dyDescent="0.25">
      <c r="AQ5884"/>
      <c r="AR5884"/>
    </row>
    <row r="5885" spans="43:44" x14ac:dyDescent="0.25">
      <c r="AQ5885"/>
      <c r="AR5885"/>
    </row>
    <row r="5886" spans="43:44" x14ac:dyDescent="0.25">
      <c r="AQ5886"/>
      <c r="AR5886"/>
    </row>
    <row r="5887" spans="43:44" x14ac:dyDescent="0.25">
      <c r="AQ5887"/>
      <c r="AR5887"/>
    </row>
    <row r="5888" spans="43:44" x14ac:dyDescent="0.25">
      <c r="AQ5888"/>
      <c r="AR5888"/>
    </row>
    <row r="5889" spans="43:44" x14ac:dyDescent="0.25">
      <c r="AQ5889"/>
      <c r="AR5889"/>
    </row>
    <row r="5890" spans="43:44" x14ac:dyDescent="0.25">
      <c r="AQ5890"/>
      <c r="AR5890"/>
    </row>
    <row r="5891" spans="43:44" x14ac:dyDescent="0.25">
      <c r="AQ5891"/>
      <c r="AR5891"/>
    </row>
    <row r="5892" spans="43:44" x14ac:dyDescent="0.25">
      <c r="AQ5892"/>
      <c r="AR5892"/>
    </row>
    <row r="5893" spans="43:44" x14ac:dyDescent="0.25">
      <c r="AQ5893"/>
      <c r="AR5893"/>
    </row>
    <row r="5894" spans="43:44" x14ac:dyDescent="0.25">
      <c r="AQ5894"/>
      <c r="AR5894"/>
    </row>
    <row r="5895" spans="43:44" x14ac:dyDescent="0.25">
      <c r="AQ5895"/>
      <c r="AR5895"/>
    </row>
    <row r="5896" spans="43:44" x14ac:dyDescent="0.25">
      <c r="AQ5896"/>
      <c r="AR5896"/>
    </row>
    <row r="5897" spans="43:44" x14ac:dyDescent="0.25">
      <c r="AQ5897"/>
      <c r="AR5897"/>
    </row>
    <row r="5898" spans="43:44" x14ac:dyDescent="0.25">
      <c r="AQ5898"/>
      <c r="AR5898"/>
    </row>
    <row r="5899" spans="43:44" x14ac:dyDescent="0.25">
      <c r="AQ5899"/>
      <c r="AR5899"/>
    </row>
    <row r="5900" spans="43:44" x14ac:dyDescent="0.25">
      <c r="AQ5900"/>
      <c r="AR5900"/>
    </row>
    <row r="5901" spans="43:44" x14ac:dyDescent="0.25">
      <c r="AQ5901"/>
      <c r="AR5901"/>
    </row>
    <row r="5902" spans="43:44" x14ac:dyDescent="0.25">
      <c r="AQ5902"/>
      <c r="AR5902"/>
    </row>
    <row r="5903" spans="43:44" x14ac:dyDescent="0.25">
      <c r="AQ5903"/>
      <c r="AR5903"/>
    </row>
    <row r="5904" spans="43:44" x14ac:dyDescent="0.25">
      <c r="AQ5904"/>
      <c r="AR5904"/>
    </row>
    <row r="5905" spans="43:44" x14ac:dyDescent="0.25">
      <c r="AQ5905"/>
      <c r="AR5905"/>
    </row>
    <row r="5906" spans="43:44" x14ac:dyDescent="0.25">
      <c r="AQ5906"/>
      <c r="AR5906"/>
    </row>
    <row r="5907" spans="43:44" x14ac:dyDescent="0.25">
      <c r="AQ5907"/>
      <c r="AR5907"/>
    </row>
    <row r="5908" spans="43:44" x14ac:dyDescent="0.25">
      <c r="AQ5908"/>
      <c r="AR5908"/>
    </row>
    <row r="5909" spans="43:44" x14ac:dyDescent="0.25">
      <c r="AQ5909"/>
      <c r="AR5909"/>
    </row>
    <row r="5910" spans="43:44" x14ac:dyDescent="0.25">
      <c r="AQ5910"/>
      <c r="AR5910"/>
    </row>
    <row r="5911" spans="43:44" x14ac:dyDescent="0.25">
      <c r="AQ5911"/>
      <c r="AR5911"/>
    </row>
    <row r="5912" spans="43:44" x14ac:dyDescent="0.25">
      <c r="AQ5912"/>
      <c r="AR5912"/>
    </row>
    <row r="5913" spans="43:44" x14ac:dyDescent="0.25">
      <c r="AQ5913"/>
      <c r="AR5913"/>
    </row>
    <row r="5914" spans="43:44" x14ac:dyDescent="0.25">
      <c r="AQ5914"/>
      <c r="AR5914"/>
    </row>
    <row r="5915" spans="43:44" x14ac:dyDescent="0.25">
      <c r="AQ5915"/>
      <c r="AR5915"/>
    </row>
    <row r="5916" spans="43:44" x14ac:dyDescent="0.25">
      <c r="AQ5916"/>
      <c r="AR5916"/>
    </row>
    <row r="5917" spans="43:44" x14ac:dyDescent="0.25">
      <c r="AQ5917"/>
      <c r="AR5917"/>
    </row>
    <row r="5918" spans="43:44" x14ac:dyDescent="0.25">
      <c r="AQ5918"/>
      <c r="AR5918"/>
    </row>
    <row r="5919" spans="43:44" x14ac:dyDescent="0.25">
      <c r="AQ5919"/>
      <c r="AR5919"/>
    </row>
    <row r="5920" spans="43:44" x14ac:dyDescent="0.25">
      <c r="AQ5920"/>
      <c r="AR5920"/>
    </row>
    <row r="5921" spans="43:44" x14ac:dyDescent="0.25">
      <c r="AQ5921"/>
      <c r="AR5921"/>
    </row>
    <row r="5922" spans="43:44" x14ac:dyDescent="0.25">
      <c r="AQ5922"/>
      <c r="AR5922"/>
    </row>
    <row r="5923" spans="43:44" x14ac:dyDescent="0.25">
      <c r="AQ5923"/>
      <c r="AR5923"/>
    </row>
    <row r="5924" spans="43:44" x14ac:dyDescent="0.25">
      <c r="AQ5924"/>
      <c r="AR5924"/>
    </row>
    <row r="5925" spans="43:44" x14ac:dyDescent="0.25">
      <c r="AQ5925"/>
      <c r="AR5925"/>
    </row>
    <row r="5926" spans="43:44" x14ac:dyDescent="0.25">
      <c r="AQ5926"/>
      <c r="AR5926"/>
    </row>
    <row r="5927" spans="43:44" x14ac:dyDescent="0.25">
      <c r="AQ5927"/>
      <c r="AR5927"/>
    </row>
    <row r="5928" spans="43:44" x14ac:dyDescent="0.25">
      <c r="AQ5928"/>
      <c r="AR5928"/>
    </row>
    <row r="5929" spans="43:44" x14ac:dyDescent="0.25">
      <c r="AQ5929"/>
      <c r="AR5929"/>
    </row>
    <row r="5930" spans="43:44" x14ac:dyDescent="0.25">
      <c r="AQ5930"/>
      <c r="AR5930"/>
    </row>
    <row r="5931" spans="43:44" x14ac:dyDescent="0.25">
      <c r="AQ5931"/>
      <c r="AR5931"/>
    </row>
    <row r="5932" spans="43:44" x14ac:dyDescent="0.25">
      <c r="AQ5932"/>
      <c r="AR5932"/>
    </row>
    <row r="5933" spans="43:44" x14ac:dyDescent="0.25">
      <c r="AQ5933"/>
      <c r="AR5933"/>
    </row>
    <row r="5934" spans="43:44" x14ac:dyDescent="0.25">
      <c r="AQ5934"/>
      <c r="AR5934"/>
    </row>
    <row r="5935" spans="43:44" x14ac:dyDescent="0.25">
      <c r="AQ5935"/>
      <c r="AR5935"/>
    </row>
    <row r="5936" spans="43:44" x14ac:dyDescent="0.25">
      <c r="AQ5936"/>
      <c r="AR5936"/>
    </row>
    <row r="5937" spans="43:44" x14ac:dyDescent="0.25">
      <c r="AQ5937"/>
      <c r="AR5937"/>
    </row>
    <row r="5938" spans="43:44" x14ac:dyDescent="0.25">
      <c r="AQ5938"/>
      <c r="AR5938"/>
    </row>
    <row r="5939" spans="43:44" x14ac:dyDescent="0.25">
      <c r="AQ5939"/>
      <c r="AR5939"/>
    </row>
    <row r="5940" spans="43:44" x14ac:dyDescent="0.25">
      <c r="AQ5940"/>
      <c r="AR5940"/>
    </row>
    <row r="5941" spans="43:44" x14ac:dyDescent="0.25">
      <c r="AQ5941"/>
      <c r="AR5941"/>
    </row>
    <row r="5942" spans="43:44" x14ac:dyDescent="0.25">
      <c r="AQ5942"/>
      <c r="AR5942"/>
    </row>
    <row r="5943" spans="43:44" x14ac:dyDescent="0.25">
      <c r="AQ5943"/>
      <c r="AR5943"/>
    </row>
    <row r="5944" spans="43:44" x14ac:dyDescent="0.25">
      <c r="AQ5944"/>
      <c r="AR5944"/>
    </row>
    <row r="5945" spans="43:44" x14ac:dyDescent="0.25">
      <c r="AQ5945"/>
      <c r="AR5945"/>
    </row>
    <row r="5946" spans="43:44" x14ac:dyDescent="0.25">
      <c r="AQ5946"/>
      <c r="AR5946"/>
    </row>
    <row r="5947" spans="43:44" x14ac:dyDescent="0.25">
      <c r="AQ5947"/>
      <c r="AR5947"/>
    </row>
    <row r="5948" spans="43:44" x14ac:dyDescent="0.25">
      <c r="AQ5948"/>
      <c r="AR5948"/>
    </row>
    <row r="5949" spans="43:44" x14ac:dyDescent="0.25">
      <c r="AQ5949"/>
      <c r="AR5949"/>
    </row>
    <row r="5950" spans="43:44" x14ac:dyDescent="0.25">
      <c r="AQ5950"/>
      <c r="AR5950"/>
    </row>
    <row r="5951" spans="43:44" x14ac:dyDescent="0.25">
      <c r="AQ5951"/>
      <c r="AR5951"/>
    </row>
    <row r="5952" spans="43:44" x14ac:dyDescent="0.25">
      <c r="AQ5952"/>
      <c r="AR5952"/>
    </row>
    <row r="5953" spans="43:44" x14ac:dyDescent="0.25">
      <c r="AQ5953"/>
      <c r="AR5953"/>
    </row>
    <row r="5954" spans="43:44" x14ac:dyDescent="0.25">
      <c r="AQ5954"/>
      <c r="AR5954"/>
    </row>
    <row r="5955" spans="43:44" x14ac:dyDescent="0.25">
      <c r="AQ5955"/>
      <c r="AR5955"/>
    </row>
    <row r="5956" spans="43:44" x14ac:dyDescent="0.25">
      <c r="AQ5956"/>
      <c r="AR5956"/>
    </row>
    <row r="5957" spans="43:44" x14ac:dyDescent="0.25">
      <c r="AQ5957"/>
      <c r="AR5957"/>
    </row>
    <row r="5958" spans="43:44" x14ac:dyDescent="0.25">
      <c r="AQ5958"/>
      <c r="AR5958"/>
    </row>
    <row r="5959" spans="43:44" x14ac:dyDescent="0.25">
      <c r="AQ5959"/>
      <c r="AR5959"/>
    </row>
    <row r="5960" spans="43:44" x14ac:dyDescent="0.25">
      <c r="AQ5960"/>
      <c r="AR5960"/>
    </row>
    <row r="5961" spans="43:44" x14ac:dyDescent="0.25">
      <c r="AQ5961"/>
      <c r="AR5961"/>
    </row>
    <row r="5962" spans="43:44" x14ac:dyDescent="0.25">
      <c r="AQ5962"/>
      <c r="AR5962"/>
    </row>
    <row r="5963" spans="43:44" x14ac:dyDescent="0.25">
      <c r="AQ5963"/>
      <c r="AR5963"/>
    </row>
    <row r="5964" spans="43:44" x14ac:dyDescent="0.25">
      <c r="AQ5964"/>
      <c r="AR5964"/>
    </row>
    <row r="5965" spans="43:44" x14ac:dyDescent="0.25">
      <c r="AQ5965"/>
      <c r="AR5965"/>
    </row>
    <row r="5966" spans="43:44" x14ac:dyDescent="0.25">
      <c r="AQ5966"/>
      <c r="AR5966"/>
    </row>
    <row r="5967" spans="43:44" x14ac:dyDescent="0.25">
      <c r="AQ5967"/>
      <c r="AR5967"/>
    </row>
    <row r="5968" spans="43:44" x14ac:dyDescent="0.25">
      <c r="AQ5968"/>
      <c r="AR5968"/>
    </row>
    <row r="5969" spans="43:44" x14ac:dyDescent="0.25">
      <c r="AQ5969"/>
      <c r="AR5969"/>
    </row>
    <row r="5970" spans="43:44" x14ac:dyDescent="0.25">
      <c r="AQ5970"/>
      <c r="AR5970"/>
    </row>
    <row r="5971" spans="43:44" x14ac:dyDescent="0.25">
      <c r="AQ5971"/>
      <c r="AR5971"/>
    </row>
    <row r="5972" spans="43:44" x14ac:dyDescent="0.25">
      <c r="AQ5972"/>
      <c r="AR5972"/>
    </row>
    <row r="5973" spans="43:44" x14ac:dyDescent="0.25">
      <c r="AQ5973"/>
      <c r="AR5973"/>
    </row>
    <row r="5974" spans="43:44" x14ac:dyDescent="0.25">
      <c r="AQ5974"/>
      <c r="AR5974"/>
    </row>
    <row r="5975" spans="43:44" x14ac:dyDescent="0.25">
      <c r="AQ5975"/>
      <c r="AR5975"/>
    </row>
    <row r="5976" spans="43:44" x14ac:dyDescent="0.25">
      <c r="AQ5976"/>
      <c r="AR5976"/>
    </row>
    <row r="5977" spans="43:44" x14ac:dyDescent="0.25">
      <c r="AQ5977"/>
      <c r="AR5977"/>
    </row>
    <row r="5978" spans="43:44" x14ac:dyDescent="0.25">
      <c r="AQ5978"/>
      <c r="AR5978"/>
    </row>
    <row r="5979" spans="43:44" x14ac:dyDescent="0.25">
      <c r="AQ5979"/>
      <c r="AR5979"/>
    </row>
    <row r="5980" spans="43:44" x14ac:dyDescent="0.25">
      <c r="AQ5980"/>
      <c r="AR5980"/>
    </row>
    <row r="5981" spans="43:44" x14ac:dyDescent="0.25">
      <c r="AQ5981"/>
      <c r="AR5981"/>
    </row>
    <row r="5982" spans="43:44" x14ac:dyDescent="0.25">
      <c r="AQ5982"/>
      <c r="AR5982"/>
    </row>
    <row r="5983" spans="43:44" x14ac:dyDescent="0.25">
      <c r="AQ5983"/>
      <c r="AR5983"/>
    </row>
    <row r="5984" spans="43:44" x14ac:dyDescent="0.25">
      <c r="AQ5984"/>
      <c r="AR5984"/>
    </row>
    <row r="5985" spans="43:44" x14ac:dyDescent="0.25">
      <c r="AQ5985"/>
      <c r="AR5985"/>
    </row>
    <row r="5986" spans="43:44" x14ac:dyDescent="0.25">
      <c r="AQ5986"/>
      <c r="AR5986"/>
    </row>
    <row r="5987" spans="43:44" x14ac:dyDescent="0.25">
      <c r="AQ5987"/>
      <c r="AR5987"/>
    </row>
    <row r="5988" spans="43:44" x14ac:dyDescent="0.25">
      <c r="AQ5988"/>
      <c r="AR5988"/>
    </row>
    <row r="5989" spans="43:44" x14ac:dyDescent="0.25">
      <c r="AQ5989"/>
      <c r="AR5989"/>
    </row>
    <row r="5990" spans="43:44" x14ac:dyDescent="0.25">
      <c r="AQ5990"/>
      <c r="AR5990"/>
    </row>
    <row r="5991" spans="43:44" x14ac:dyDescent="0.25">
      <c r="AQ5991"/>
      <c r="AR5991"/>
    </row>
    <row r="5992" spans="43:44" x14ac:dyDescent="0.25">
      <c r="AQ5992"/>
      <c r="AR5992"/>
    </row>
    <row r="5993" spans="43:44" x14ac:dyDescent="0.25">
      <c r="AQ5993"/>
      <c r="AR5993"/>
    </row>
    <row r="5994" spans="43:44" x14ac:dyDescent="0.25">
      <c r="AQ5994"/>
      <c r="AR5994"/>
    </row>
    <row r="5995" spans="43:44" x14ac:dyDescent="0.25">
      <c r="AQ5995"/>
      <c r="AR5995"/>
    </row>
    <row r="5996" spans="43:44" x14ac:dyDescent="0.25">
      <c r="AQ5996"/>
      <c r="AR5996"/>
    </row>
    <row r="5997" spans="43:44" x14ac:dyDescent="0.25">
      <c r="AQ5997"/>
      <c r="AR5997"/>
    </row>
    <row r="5998" spans="43:44" x14ac:dyDescent="0.25">
      <c r="AQ5998"/>
      <c r="AR5998"/>
    </row>
    <row r="5999" spans="43:44" x14ac:dyDescent="0.25">
      <c r="AQ5999"/>
      <c r="AR5999"/>
    </row>
    <row r="6000" spans="43:44" x14ac:dyDescent="0.25">
      <c r="AQ6000"/>
      <c r="AR6000"/>
    </row>
    <row r="6001" spans="43:44" x14ac:dyDescent="0.25">
      <c r="AQ6001"/>
      <c r="AR6001"/>
    </row>
    <row r="6002" spans="43:44" x14ac:dyDescent="0.25">
      <c r="AQ6002"/>
      <c r="AR6002"/>
    </row>
    <row r="6003" spans="43:44" x14ac:dyDescent="0.25">
      <c r="AQ6003"/>
      <c r="AR6003"/>
    </row>
    <row r="6004" spans="43:44" x14ac:dyDescent="0.25">
      <c r="AQ6004"/>
      <c r="AR6004"/>
    </row>
    <row r="6005" spans="43:44" x14ac:dyDescent="0.25">
      <c r="AQ6005"/>
      <c r="AR6005"/>
    </row>
    <row r="6006" spans="43:44" x14ac:dyDescent="0.25">
      <c r="AQ6006"/>
      <c r="AR6006"/>
    </row>
    <row r="6007" spans="43:44" x14ac:dyDescent="0.25">
      <c r="AQ6007"/>
      <c r="AR6007"/>
    </row>
    <row r="6008" spans="43:44" x14ac:dyDescent="0.25">
      <c r="AQ6008"/>
      <c r="AR6008"/>
    </row>
    <row r="6009" spans="43:44" x14ac:dyDescent="0.25">
      <c r="AQ6009"/>
      <c r="AR6009"/>
    </row>
    <row r="6010" spans="43:44" x14ac:dyDescent="0.25">
      <c r="AQ6010"/>
      <c r="AR6010"/>
    </row>
    <row r="6011" spans="43:44" x14ac:dyDescent="0.25">
      <c r="AQ6011"/>
      <c r="AR6011"/>
    </row>
    <row r="6012" spans="43:44" x14ac:dyDescent="0.25">
      <c r="AQ6012"/>
      <c r="AR6012"/>
    </row>
    <row r="6013" spans="43:44" x14ac:dyDescent="0.25">
      <c r="AQ6013"/>
      <c r="AR6013"/>
    </row>
    <row r="6014" spans="43:44" x14ac:dyDescent="0.25">
      <c r="AQ6014"/>
      <c r="AR6014"/>
    </row>
    <row r="6015" spans="43:44" x14ac:dyDescent="0.25">
      <c r="AQ6015"/>
      <c r="AR6015"/>
    </row>
    <row r="6016" spans="43:44" x14ac:dyDescent="0.25">
      <c r="AQ6016"/>
      <c r="AR6016"/>
    </row>
    <row r="6017" spans="43:44" x14ac:dyDescent="0.25">
      <c r="AQ6017"/>
      <c r="AR6017"/>
    </row>
    <row r="6018" spans="43:44" x14ac:dyDescent="0.25">
      <c r="AQ6018"/>
      <c r="AR6018"/>
    </row>
    <row r="6019" spans="43:44" x14ac:dyDescent="0.25">
      <c r="AQ6019"/>
      <c r="AR6019"/>
    </row>
    <row r="6020" spans="43:44" x14ac:dyDescent="0.25">
      <c r="AQ6020"/>
      <c r="AR6020"/>
    </row>
    <row r="6021" spans="43:44" x14ac:dyDescent="0.25">
      <c r="AQ6021"/>
      <c r="AR6021"/>
    </row>
    <row r="6022" spans="43:44" x14ac:dyDescent="0.25">
      <c r="AQ6022"/>
      <c r="AR6022"/>
    </row>
    <row r="6023" spans="43:44" x14ac:dyDescent="0.25">
      <c r="AQ6023"/>
      <c r="AR6023"/>
    </row>
    <row r="6024" spans="43:44" x14ac:dyDescent="0.25">
      <c r="AQ6024"/>
      <c r="AR6024"/>
    </row>
    <row r="6025" spans="43:44" x14ac:dyDescent="0.25">
      <c r="AQ6025"/>
      <c r="AR6025"/>
    </row>
    <row r="6026" spans="43:44" x14ac:dyDescent="0.25">
      <c r="AQ6026"/>
      <c r="AR6026"/>
    </row>
    <row r="6027" spans="43:44" x14ac:dyDescent="0.25">
      <c r="AQ6027"/>
      <c r="AR6027"/>
    </row>
    <row r="6028" spans="43:44" x14ac:dyDescent="0.25">
      <c r="AQ6028"/>
      <c r="AR6028"/>
    </row>
    <row r="6029" spans="43:44" x14ac:dyDescent="0.25">
      <c r="AQ6029"/>
      <c r="AR6029"/>
    </row>
    <row r="6030" spans="43:44" x14ac:dyDescent="0.25">
      <c r="AQ6030"/>
      <c r="AR6030"/>
    </row>
    <row r="6031" spans="43:44" x14ac:dyDescent="0.25">
      <c r="AQ6031"/>
      <c r="AR6031"/>
    </row>
    <row r="6032" spans="43:44" x14ac:dyDescent="0.25">
      <c r="AQ6032"/>
      <c r="AR6032"/>
    </row>
    <row r="6033" spans="43:44" x14ac:dyDescent="0.25">
      <c r="AQ6033"/>
      <c r="AR6033"/>
    </row>
    <row r="6034" spans="43:44" x14ac:dyDescent="0.25">
      <c r="AQ6034"/>
      <c r="AR6034"/>
    </row>
    <row r="6035" spans="43:44" x14ac:dyDescent="0.25">
      <c r="AQ6035"/>
      <c r="AR6035"/>
    </row>
    <row r="6036" spans="43:44" x14ac:dyDescent="0.25">
      <c r="AQ6036"/>
      <c r="AR6036"/>
    </row>
    <row r="6037" spans="43:44" x14ac:dyDescent="0.25">
      <c r="AQ6037"/>
      <c r="AR6037"/>
    </row>
    <row r="6038" spans="43:44" x14ac:dyDescent="0.25">
      <c r="AQ6038"/>
      <c r="AR6038"/>
    </row>
    <row r="6039" spans="43:44" x14ac:dyDescent="0.25">
      <c r="AQ6039"/>
      <c r="AR6039"/>
    </row>
    <row r="6040" spans="43:44" x14ac:dyDescent="0.25">
      <c r="AQ6040"/>
      <c r="AR6040"/>
    </row>
    <row r="6041" spans="43:44" x14ac:dyDescent="0.25">
      <c r="AQ6041"/>
      <c r="AR6041"/>
    </row>
    <row r="6042" spans="43:44" x14ac:dyDescent="0.25">
      <c r="AQ6042"/>
      <c r="AR6042"/>
    </row>
    <row r="6043" spans="43:44" x14ac:dyDescent="0.25">
      <c r="AQ6043"/>
      <c r="AR6043"/>
    </row>
    <row r="6044" spans="43:44" x14ac:dyDescent="0.25">
      <c r="AQ6044"/>
      <c r="AR6044"/>
    </row>
    <row r="6045" spans="43:44" x14ac:dyDescent="0.25">
      <c r="AQ6045"/>
      <c r="AR6045"/>
    </row>
    <row r="6046" spans="43:44" x14ac:dyDescent="0.25">
      <c r="AQ6046"/>
      <c r="AR6046"/>
    </row>
    <row r="6047" spans="43:44" x14ac:dyDescent="0.25">
      <c r="AQ6047"/>
      <c r="AR6047"/>
    </row>
    <row r="6048" spans="43:44" x14ac:dyDescent="0.25">
      <c r="AQ6048"/>
      <c r="AR6048"/>
    </row>
    <row r="6049" spans="43:44" x14ac:dyDescent="0.25">
      <c r="AQ6049"/>
      <c r="AR6049"/>
    </row>
    <row r="6050" spans="43:44" x14ac:dyDescent="0.25">
      <c r="AQ6050"/>
      <c r="AR6050"/>
    </row>
    <row r="6051" spans="43:44" x14ac:dyDescent="0.25">
      <c r="AQ6051"/>
      <c r="AR6051"/>
    </row>
    <row r="6052" spans="43:44" x14ac:dyDescent="0.25">
      <c r="AQ6052"/>
      <c r="AR6052"/>
    </row>
    <row r="6053" spans="43:44" x14ac:dyDescent="0.25">
      <c r="AQ6053"/>
      <c r="AR6053"/>
    </row>
    <row r="6054" spans="43:44" x14ac:dyDescent="0.25">
      <c r="AQ6054"/>
      <c r="AR6054"/>
    </row>
    <row r="6055" spans="43:44" x14ac:dyDescent="0.25">
      <c r="AQ6055"/>
      <c r="AR6055"/>
    </row>
    <row r="6056" spans="43:44" x14ac:dyDescent="0.25">
      <c r="AQ6056"/>
      <c r="AR6056"/>
    </row>
    <row r="6057" spans="43:44" x14ac:dyDescent="0.25">
      <c r="AQ6057"/>
      <c r="AR6057"/>
    </row>
    <row r="6058" spans="43:44" x14ac:dyDescent="0.25">
      <c r="AQ6058"/>
      <c r="AR6058"/>
    </row>
    <row r="6059" spans="43:44" x14ac:dyDescent="0.25">
      <c r="AQ6059"/>
      <c r="AR6059"/>
    </row>
    <row r="6060" spans="43:44" x14ac:dyDescent="0.25">
      <c r="AQ6060"/>
      <c r="AR6060"/>
    </row>
    <row r="6061" spans="43:44" x14ac:dyDescent="0.25">
      <c r="AQ6061"/>
      <c r="AR6061"/>
    </row>
    <row r="6062" spans="43:44" x14ac:dyDescent="0.25">
      <c r="AQ6062"/>
      <c r="AR6062"/>
    </row>
    <row r="6063" spans="43:44" x14ac:dyDescent="0.25">
      <c r="AQ6063"/>
      <c r="AR6063"/>
    </row>
    <row r="6064" spans="43:44" x14ac:dyDescent="0.25">
      <c r="AQ6064"/>
      <c r="AR6064"/>
    </row>
    <row r="6065" spans="43:44" x14ac:dyDescent="0.25">
      <c r="AQ6065"/>
      <c r="AR6065"/>
    </row>
    <row r="6066" spans="43:44" x14ac:dyDescent="0.25">
      <c r="AQ6066"/>
      <c r="AR6066"/>
    </row>
    <row r="6067" spans="43:44" x14ac:dyDescent="0.25">
      <c r="AQ6067"/>
      <c r="AR6067"/>
    </row>
    <row r="6068" spans="43:44" x14ac:dyDescent="0.25">
      <c r="AQ6068"/>
      <c r="AR6068"/>
    </row>
    <row r="6069" spans="43:44" x14ac:dyDescent="0.25">
      <c r="AQ6069"/>
      <c r="AR6069"/>
    </row>
    <row r="6070" spans="43:44" x14ac:dyDescent="0.25">
      <c r="AQ6070"/>
      <c r="AR6070"/>
    </row>
    <row r="6071" spans="43:44" x14ac:dyDescent="0.25">
      <c r="AQ6071"/>
      <c r="AR6071"/>
    </row>
    <row r="6072" spans="43:44" x14ac:dyDescent="0.25">
      <c r="AQ6072"/>
      <c r="AR6072"/>
    </row>
    <row r="6073" spans="43:44" x14ac:dyDescent="0.25">
      <c r="AQ6073"/>
      <c r="AR6073"/>
    </row>
    <row r="6074" spans="43:44" x14ac:dyDescent="0.25">
      <c r="AQ6074"/>
      <c r="AR6074"/>
    </row>
    <row r="6075" spans="43:44" x14ac:dyDescent="0.25">
      <c r="AQ6075"/>
      <c r="AR6075"/>
    </row>
    <row r="6076" spans="43:44" x14ac:dyDescent="0.25">
      <c r="AQ6076"/>
      <c r="AR6076"/>
    </row>
    <row r="6077" spans="43:44" x14ac:dyDescent="0.25">
      <c r="AQ6077"/>
      <c r="AR6077"/>
    </row>
    <row r="6078" spans="43:44" x14ac:dyDescent="0.25">
      <c r="AQ6078"/>
      <c r="AR6078"/>
    </row>
    <row r="6079" spans="43:44" x14ac:dyDescent="0.25">
      <c r="AQ6079"/>
      <c r="AR6079"/>
    </row>
    <row r="6080" spans="43:44" x14ac:dyDescent="0.25">
      <c r="AQ6080"/>
      <c r="AR6080"/>
    </row>
    <row r="6081" spans="43:44" x14ac:dyDescent="0.25">
      <c r="AQ6081"/>
      <c r="AR6081"/>
    </row>
    <row r="6082" spans="43:44" x14ac:dyDescent="0.25">
      <c r="AQ6082"/>
      <c r="AR6082"/>
    </row>
    <row r="6083" spans="43:44" x14ac:dyDescent="0.25">
      <c r="AQ6083"/>
      <c r="AR6083"/>
    </row>
    <row r="6084" spans="43:44" x14ac:dyDescent="0.25">
      <c r="AQ6084"/>
      <c r="AR6084"/>
    </row>
    <row r="6085" spans="43:44" x14ac:dyDescent="0.25">
      <c r="AQ6085"/>
      <c r="AR6085"/>
    </row>
    <row r="6086" spans="43:44" x14ac:dyDescent="0.25">
      <c r="AQ6086"/>
      <c r="AR6086"/>
    </row>
    <row r="6087" spans="43:44" x14ac:dyDescent="0.25">
      <c r="AQ6087"/>
      <c r="AR6087"/>
    </row>
    <row r="6088" spans="43:44" x14ac:dyDescent="0.25">
      <c r="AQ6088"/>
      <c r="AR6088"/>
    </row>
    <row r="6089" spans="43:44" x14ac:dyDescent="0.25">
      <c r="AQ6089"/>
      <c r="AR6089"/>
    </row>
    <row r="6090" spans="43:44" x14ac:dyDescent="0.25">
      <c r="AQ6090"/>
      <c r="AR6090"/>
    </row>
    <row r="6091" spans="43:44" x14ac:dyDescent="0.25">
      <c r="AQ6091"/>
      <c r="AR6091"/>
    </row>
    <row r="6092" spans="43:44" x14ac:dyDescent="0.25">
      <c r="AQ6092"/>
      <c r="AR6092"/>
    </row>
    <row r="6093" spans="43:44" x14ac:dyDescent="0.25">
      <c r="AQ6093"/>
      <c r="AR6093"/>
    </row>
    <row r="6094" spans="43:44" x14ac:dyDescent="0.25">
      <c r="AQ6094"/>
      <c r="AR6094"/>
    </row>
    <row r="6095" spans="43:44" x14ac:dyDescent="0.25">
      <c r="AQ6095"/>
      <c r="AR6095"/>
    </row>
    <row r="6096" spans="43:44" x14ac:dyDescent="0.25">
      <c r="AQ6096"/>
      <c r="AR6096"/>
    </row>
    <row r="6097" spans="43:44" x14ac:dyDescent="0.25">
      <c r="AQ6097"/>
      <c r="AR6097"/>
    </row>
    <row r="6098" spans="43:44" x14ac:dyDescent="0.25">
      <c r="AQ6098"/>
      <c r="AR6098"/>
    </row>
    <row r="6099" spans="43:44" x14ac:dyDescent="0.25">
      <c r="AQ6099"/>
      <c r="AR6099"/>
    </row>
    <row r="6100" spans="43:44" x14ac:dyDescent="0.25">
      <c r="AQ6100"/>
      <c r="AR6100"/>
    </row>
    <row r="6101" spans="43:44" x14ac:dyDescent="0.25">
      <c r="AQ6101"/>
      <c r="AR6101"/>
    </row>
    <row r="6102" spans="43:44" x14ac:dyDescent="0.25">
      <c r="AQ6102"/>
      <c r="AR6102"/>
    </row>
    <row r="6103" spans="43:44" x14ac:dyDescent="0.25">
      <c r="AQ6103"/>
      <c r="AR6103"/>
    </row>
    <row r="6104" spans="43:44" x14ac:dyDescent="0.25">
      <c r="AQ6104"/>
      <c r="AR6104"/>
    </row>
    <row r="6105" spans="43:44" x14ac:dyDescent="0.25">
      <c r="AQ6105"/>
      <c r="AR6105"/>
    </row>
    <row r="6106" spans="43:44" x14ac:dyDescent="0.25">
      <c r="AQ6106"/>
      <c r="AR6106"/>
    </row>
    <row r="6107" spans="43:44" x14ac:dyDescent="0.25">
      <c r="AQ6107"/>
      <c r="AR6107"/>
    </row>
    <row r="6108" spans="43:44" x14ac:dyDescent="0.25">
      <c r="AQ6108"/>
      <c r="AR6108"/>
    </row>
    <row r="6109" spans="43:44" x14ac:dyDescent="0.25">
      <c r="AQ6109"/>
      <c r="AR6109"/>
    </row>
    <row r="6110" spans="43:44" x14ac:dyDescent="0.25">
      <c r="AQ6110"/>
      <c r="AR6110"/>
    </row>
    <row r="6111" spans="43:44" x14ac:dyDescent="0.25">
      <c r="AQ6111"/>
      <c r="AR6111"/>
    </row>
    <row r="6112" spans="43:44" x14ac:dyDescent="0.25">
      <c r="AQ6112"/>
      <c r="AR6112"/>
    </row>
    <row r="6113" spans="43:44" x14ac:dyDescent="0.25">
      <c r="AQ6113"/>
      <c r="AR6113"/>
    </row>
    <row r="6114" spans="43:44" x14ac:dyDescent="0.25">
      <c r="AQ6114"/>
      <c r="AR6114"/>
    </row>
    <row r="6115" spans="43:44" x14ac:dyDescent="0.25">
      <c r="AQ6115"/>
      <c r="AR6115"/>
    </row>
    <row r="6116" spans="43:44" x14ac:dyDescent="0.25">
      <c r="AQ6116"/>
      <c r="AR6116"/>
    </row>
    <row r="6117" spans="43:44" x14ac:dyDescent="0.25">
      <c r="AQ6117"/>
      <c r="AR6117"/>
    </row>
    <row r="6118" spans="43:44" x14ac:dyDescent="0.25">
      <c r="AQ6118"/>
      <c r="AR6118"/>
    </row>
    <row r="6119" spans="43:44" x14ac:dyDescent="0.25">
      <c r="AQ6119"/>
      <c r="AR6119"/>
    </row>
    <row r="6120" spans="43:44" x14ac:dyDescent="0.25">
      <c r="AQ6120"/>
      <c r="AR6120"/>
    </row>
    <row r="6121" spans="43:44" x14ac:dyDescent="0.25">
      <c r="AQ6121"/>
      <c r="AR6121"/>
    </row>
    <row r="6122" spans="43:44" x14ac:dyDescent="0.25">
      <c r="AQ6122"/>
      <c r="AR6122"/>
    </row>
    <row r="6123" spans="43:44" x14ac:dyDescent="0.25">
      <c r="AQ6123"/>
      <c r="AR6123"/>
    </row>
    <row r="6124" spans="43:44" x14ac:dyDescent="0.25">
      <c r="AQ6124"/>
      <c r="AR6124"/>
    </row>
    <row r="6125" spans="43:44" x14ac:dyDescent="0.25">
      <c r="AQ6125"/>
      <c r="AR6125"/>
    </row>
    <row r="6126" spans="43:44" x14ac:dyDescent="0.25">
      <c r="AQ6126"/>
      <c r="AR6126"/>
    </row>
    <row r="6127" spans="43:44" x14ac:dyDescent="0.25">
      <c r="AQ6127"/>
      <c r="AR6127"/>
    </row>
    <row r="6128" spans="43:44" x14ac:dyDescent="0.25">
      <c r="AQ6128"/>
      <c r="AR6128"/>
    </row>
    <row r="6129" spans="43:44" x14ac:dyDescent="0.25">
      <c r="AQ6129"/>
      <c r="AR6129"/>
    </row>
    <row r="6130" spans="43:44" x14ac:dyDescent="0.25">
      <c r="AQ6130"/>
      <c r="AR6130"/>
    </row>
    <row r="6131" spans="43:44" x14ac:dyDescent="0.25">
      <c r="AQ6131"/>
      <c r="AR6131"/>
    </row>
    <row r="6132" spans="43:44" x14ac:dyDescent="0.25">
      <c r="AQ6132"/>
      <c r="AR6132"/>
    </row>
    <row r="6133" spans="43:44" x14ac:dyDescent="0.25">
      <c r="AQ6133"/>
      <c r="AR6133"/>
    </row>
    <row r="6134" spans="43:44" x14ac:dyDescent="0.25">
      <c r="AQ6134"/>
      <c r="AR6134"/>
    </row>
    <row r="6135" spans="43:44" x14ac:dyDescent="0.25">
      <c r="AQ6135"/>
      <c r="AR6135"/>
    </row>
    <row r="6136" spans="43:44" x14ac:dyDescent="0.25">
      <c r="AQ6136"/>
      <c r="AR6136"/>
    </row>
    <row r="6137" spans="43:44" x14ac:dyDescent="0.25">
      <c r="AQ6137"/>
      <c r="AR6137"/>
    </row>
    <row r="6138" spans="43:44" x14ac:dyDescent="0.25">
      <c r="AQ6138"/>
      <c r="AR6138"/>
    </row>
    <row r="6139" spans="43:44" x14ac:dyDescent="0.25">
      <c r="AQ6139"/>
      <c r="AR6139"/>
    </row>
    <row r="6140" spans="43:44" x14ac:dyDescent="0.25">
      <c r="AQ6140"/>
      <c r="AR6140"/>
    </row>
    <row r="6141" spans="43:44" x14ac:dyDescent="0.25">
      <c r="AQ6141"/>
      <c r="AR6141"/>
    </row>
    <row r="6142" spans="43:44" x14ac:dyDescent="0.25">
      <c r="AQ6142"/>
      <c r="AR6142"/>
    </row>
    <row r="6143" spans="43:44" x14ac:dyDescent="0.25">
      <c r="AQ6143"/>
      <c r="AR6143"/>
    </row>
    <row r="6144" spans="43:44" x14ac:dyDescent="0.25">
      <c r="AQ6144"/>
      <c r="AR6144"/>
    </row>
    <row r="6145" spans="43:44" x14ac:dyDescent="0.25">
      <c r="AQ6145"/>
      <c r="AR6145"/>
    </row>
    <row r="6146" spans="43:44" x14ac:dyDescent="0.25">
      <c r="AQ6146"/>
      <c r="AR6146"/>
    </row>
    <row r="6147" spans="43:44" x14ac:dyDescent="0.25">
      <c r="AQ6147"/>
      <c r="AR6147"/>
    </row>
    <row r="6148" spans="43:44" x14ac:dyDescent="0.25">
      <c r="AQ6148"/>
      <c r="AR6148"/>
    </row>
    <row r="6149" spans="43:44" x14ac:dyDescent="0.25">
      <c r="AQ6149"/>
      <c r="AR6149"/>
    </row>
    <row r="6150" spans="43:44" x14ac:dyDescent="0.25">
      <c r="AQ6150"/>
      <c r="AR6150"/>
    </row>
    <row r="6151" spans="43:44" x14ac:dyDescent="0.25">
      <c r="AQ6151"/>
      <c r="AR6151"/>
    </row>
    <row r="6152" spans="43:44" x14ac:dyDescent="0.25">
      <c r="AQ6152"/>
      <c r="AR6152"/>
    </row>
    <row r="6153" spans="43:44" x14ac:dyDescent="0.25">
      <c r="AQ6153"/>
      <c r="AR6153"/>
    </row>
    <row r="6154" spans="43:44" x14ac:dyDescent="0.25">
      <c r="AQ6154"/>
      <c r="AR6154"/>
    </row>
    <row r="6155" spans="43:44" x14ac:dyDescent="0.25">
      <c r="AQ6155"/>
      <c r="AR6155"/>
    </row>
    <row r="6156" spans="43:44" x14ac:dyDescent="0.25">
      <c r="AQ6156"/>
      <c r="AR6156"/>
    </row>
    <row r="6157" spans="43:44" x14ac:dyDescent="0.25">
      <c r="AQ6157"/>
      <c r="AR6157"/>
    </row>
    <row r="6158" spans="43:44" x14ac:dyDescent="0.25">
      <c r="AQ6158"/>
      <c r="AR6158"/>
    </row>
    <row r="6159" spans="43:44" x14ac:dyDescent="0.25">
      <c r="AQ6159"/>
      <c r="AR6159"/>
    </row>
    <row r="6160" spans="43:44" x14ac:dyDescent="0.25">
      <c r="AQ6160"/>
      <c r="AR6160"/>
    </row>
    <row r="6161" spans="43:44" x14ac:dyDescent="0.25">
      <c r="AQ6161"/>
      <c r="AR6161"/>
    </row>
    <row r="6162" spans="43:44" x14ac:dyDescent="0.25">
      <c r="AQ6162"/>
      <c r="AR6162"/>
    </row>
    <row r="6163" spans="43:44" x14ac:dyDescent="0.25">
      <c r="AQ6163"/>
      <c r="AR6163"/>
    </row>
    <row r="6164" spans="43:44" x14ac:dyDescent="0.25">
      <c r="AQ6164"/>
      <c r="AR6164"/>
    </row>
    <row r="6165" spans="43:44" x14ac:dyDescent="0.25">
      <c r="AQ6165"/>
      <c r="AR6165"/>
    </row>
    <row r="6166" spans="43:44" x14ac:dyDescent="0.25">
      <c r="AQ6166"/>
      <c r="AR6166"/>
    </row>
    <row r="6167" spans="43:44" x14ac:dyDescent="0.25">
      <c r="AQ6167"/>
      <c r="AR6167"/>
    </row>
    <row r="6168" spans="43:44" x14ac:dyDescent="0.25">
      <c r="AQ6168"/>
      <c r="AR6168"/>
    </row>
    <row r="6169" spans="43:44" x14ac:dyDescent="0.25">
      <c r="AQ6169"/>
      <c r="AR6169"/>
    </row>
    <row r="6170" spans="43:44" x14ac:dyDescent="0.25">
      <c r="AQ6170"/>
      <c r="AR6170"/>
    </row>
    <row r="6171" spans="43:44" x14ac:dyDescent="0.25">
      <c r="AQ6171"/>
      <c r="AR6171"/>
    </row>
    <row r="6172" spans="43:44" x14ac:dyDescent="0.25">
      <c r="AQ6172"/>
      <c r="AR6172"/>
    </row>
    <row r="6173" spans="43:44" x14ac:dyDescent="0.25">
      <c r="AQ6173"/>
      <c r="AR6173"/>
    </row>
    <row r="6174" spans="43:44" x14ac:dyDescent="0.25">
      <c r="AQ6174"/>
      <c r="AR6174"/>
    </row>
    <row r="6175" spans="43:44" x14ac:dyDescent="0.25">
      <c r="AQ6175"/>
      <c r="AR6175"/>
    </row>
    <row r="6176" spans="43:44" x14ac:dyDescent="0.25">
      <c r="AQ6176"/>
      <c r="AR6176"/>
    </row>
    <row r="6177" spans="43:44" x14ac:dyDescent="0.25">
      <c r="AQ6177"/>
      <c r="AR6177"/>
    </row>
    <row r="6178" spans="43:44" x14ac:dyDescent="0.25">
      <c r="AQ6178"/>
      <c r="AR6178"/>
    </row>
    <row r="6179" spans="43:44" x14ac:dyDescent="0.25">
      <c r="AQ6179"/>
      <c r="AR6179"/>
    </row>
    <row r="6180" spans="43:44" x14ac:dyDescent="0.25">
      <c r="AQ6180"/>
      <c r="AR6180"/>
    </row>
    <row r="6181" spans="43:44" x14ac:dyDescent="0.25">
      <c r="AQ6181"/>
      <c r="AR6181"/>
    </row>
    <row r="6182" spans="43:44" x14ac:dyDescent="0.25">
      <c r="AQ6182"/>
      <c r="AR6182"/>
    </row>
    <row r="6183" spans="43:44" x14ac:dyDescent="0.25">
      <c r="AQ6183"/>
      <c r="AR6183"/>
    </row>
    <row r="6184" spans="43:44" x14ac:dyDescent="0.25">
      <c r="AQ6184"/>
      <c r="AR6184"/>
    </row>
    <row r="6185" spans="43:44" x14ac:dyDescent="0.25">
      <c r="AQ6185"/>
      <c r="AR6185"/>
    </row>
    <row r="6186" spans="43:44" x14ac:dyDescent="0.25">
      <c r="AQ6186"/>
      <c r="AR6186"/>
    </row>
    <row r="6187" spans="43:44" x14ac:dyDescent="0.25">
      <c r="AQ6187"/>
      <c r="AR6187"/>
    </row>
    <row r="6188" spans="43:44" x14ac:dyDescent="0.25">
      <c r="AQ6188"/>
      <c r="AR6188"/>
    </row>
    <row r="6189" spans="43:44" x14ac:dyDescent="0.25">
      <c r="AQ6189"/>
      <c r="AR6189"/>
    </row>
    <row r="6190" spans="43:44" x14ac:dyDescent="0.25">
      <c r="AQ6190"/>
      <c r="AR6190"/>
    </row>
    <row r="6191" spans="43:44" x14ac:dyDescent="0.25">
      <c r="AQ6191"/>
      <c r="AR6191"/>
    </row>
    <row r="6192" spans="43:44" x14ac:dyDescent="0.25">
      <c r="AQ6192"/>
      <c r="AR6192"/>
    </row>
    <row r="6193" spans="43:44" x14ac:dyDescent="0.25">
      <c r="AQ6193"/>
      <c r="AR6193"/>
    </row>
    <row r="6194" spans="43:44" x14ac:dyDescent="0.25">
      <c r="AQ6194"/>
      <c r="AR6194"/>
    </row>
    <row r="6195" spans="43:44" x14ac:dyDescent="0.25">
      <c r="AQ6195"/>
      <c r="AR6195"/>
    </row>
    <row r="6196" spans="43:44" x14ac:dyDescent="0.25">
      <c r="AQ6196"/>
      <c r="AR6196"/>
    </row>
    <row r="6197" spans="43:44" x14ac:dyDescent="0.25">
      <c r="AQ6197"/>
      <c r="AR6197"/>
    </row>
    <row r="6198" spans="43:44" x14ac:dyDescent="0.25">
      <c r="AQ6198"/>
      <c r="AR6198"/>
    </row>
    <row r="6199" spans="43:44" x14ac:dyDescent="0.25">
      <c r="AQ6199"/>
      <c r="AR6199"/>
    </row>
    <row r="6200" spans="43:44" x14ac:dyDescent="0.25">
      <c r="AQ6200"/>
      <c r="AR6200"/>
    </row>
    <row r="6201" spans="43:44" x14ac:dyDescent="0.25">
      <c r="AQ6201"/>
      <c r="AR6201"/>
    </row>
    <row r="6202" spans="43:44" x14ac:dyDescent="0.25">
      <c r="AQ6202"/>
      <c r="AR6202"/>
    </row>
    <row r="6203" spans="43:44" x14ac:dyDescent="0.25">
      <c r="AQ6203"/>
      <c r="AR6203"/>
    </row>
    <row r="6204" spans="43:44" x14ac:dyDescent="0.25">
      <c r="AQ6204"/>
      <c r="AR6204"/>
    </row>
    <row r="6205" spans="43:44" x14ac:dyDescent="0.25">
      <c r="AQ6205"/>
      <c r="AR6205"/>
    </row>
    <row r="6206" spans="43:44" x14ac:dyDescent="0.25">
      <c r="AQ6206"/>
      <c r="AR6206"/>
    </row>
    <row r="6207" spans="43:44" x14ac:dyDescent="0.25">
      <c r="AQ6207"/>
      <c r="AR6207"/>
    </row>
    <row r="6208" spans="43:44" x14ac:dyDescent="0.25">
      <c r="AQ6208"/>
      <c r="AR6208"/>
    </row>
    <row r="6209" spans="43:44" x14ac:dyDescent="0.25">
      <c r="AQ6209"/>
      <c r="AR6209"/>
    </row>
    <row r="6210" spans="43:44" x14ac:dyDescent="0.25">
      <c r="AQ6210"/>
      <c r="AR6210"/>
    </row>
    <row r="6211" spans="43:44" x14ac:dyDescent="0.25">
      <c r="AQ6211"/>
      <c r="AR6211"/>
    </row>
    <row r="6212" spans="43:44" x14ac:dyDescent="0.25">
      <c r="AQ6212"/>
      <c r="AR6212"/>
    </row>
    <row r="6213" spans="43:44" x14ac:dyDescent="0.25">
      <c r="AQ6213"/>
      <c r="AR6213"/>
    </row>
    <row r="6214" spans="43:44" x14ac:dyDescent="0.25">
      <c r="AQ6214"/>
      <c r="AR6214"/>
    </row>
    <row r="6215" spans="43:44" x14ac:dyDescent="0.25">
      <c r="AQ6215"/>
      <c r="AR6215"/>
    </row>
    <row r="6216" spans="43:44" x14ac:dyDescent="0.25">
      <c r="AQ6216"/>
      <c r="AR6216"/>
    </row>
    <row r="6217" spans="43:44" x14ac:dyDescent="0.25">
      <c r="AQ6217"/>
      <c r="AR6217"/>
    </row>
    <row r="6218" spans="43:44" x14ac:dyDescent="0.25">
      <c r="AQ6218"/>
      <c r="AR6218"/>
    </row>
    <row r="6219" spans="43:44" x14ac:dyDescent="0.25">
      <c r="AQ6219"/>
      <c r="AR6219"/>
    </row>
    <row r="6220" spans="43:44" x14ac:dyDescent="0.25">
      <c r="AQ6220"/>
      <c r="AR6220"/>
    </row>
    <row r="6221" spans="43:44" x14ac:dyDescent="0.25">
      <c r="AQ6221"/>
      <c r="AR6221"/>
    </row>
    <row r="6222" spans="43:44" x14ac:dyDescent="0.25">
      <c r="AQ6222"/>
      <c r="AR6222"/>
    </row>
    <row r="6223" spans="43:44" x14ac:dyDescent="0.25">
      <c r="AQ6223"/>
      <c r="AR6223"/>
    </row>
    <row r="6224" spans="43:44" x14ac:dyDescent="0.25">
      <c r="AQ6224"/>
      <c r="AR6224"/>
    </row>
    <row r="6225" spans="43:44" x14ac:dyDescent="0.25">
      <c r="AQ6225"/>
      <c r="AR6225"/>
    </row>
    <row r="6226" spans="43:44" x14ac:dyDescent="0.25">
      <c r="AQ6226"/>
      <c r="AR6226"/>
    </row>
    <row r="6227" spans="43:44" x14ac:dyDescent="0.25">
      <c r="AQ6227"/>
      <c r="AR6227"/>
    </row>
    <row r="6228" spans="43:44" x14ac:dyDescent="0.25">
      <c r="AQ6228"/>
      <c r="AR6228"/>
    </row>
    <row r="6229" spans="43:44" x14ac:dyDescent="0.25">
      <c r="AQ6229"/>
      <c r="AR6229"/>
    </row>
    <row r="6230" spans="43:44" x14ac:dyDescent="0.25">
      <c r="AQ6230"/>
      <c r="AR6230"/>
    </row>
    <row r="6231" spans="43:44" x14ac:dyDescent="0.25">
      <c r="AQ6231"/>
      <c r="AR6231"/>
    </row>
    <row r="6232" spans="43:44" x14ac:dyDescent="0.25">
      <c r="AQ6232"/>
      <c r="AR6232"/>
    </row>
    <row r="6233" spans="43:44" x14ac:dyDescent="0.25">
      <c r="AQ6233"/>
      <c r="AR6233"/>
    </row>
    <row r="6234" spans="43:44" x14ac:dyDescent="0.25">
      <c r="AQ6234"/>
      <c r="AR6234"/>
    </row>
    <row r="6235" spans="43:44" x14ac:dyDescent="0.25">
      <c r="AQ6235"/>
      <c r="AR6235"/>
    </row>
    <row r="6236" spans="43:44" x14ac:dyDescent="0.25">
      <c r="AQ6236"/>
      <c r="AR6236"/>
    </row>
    <row r="6237" spans="43:44" x14ac:dyDescent="0.25">
      <c r="AQ6237"/>
      <c r="AR6237"/>
    </row>
    <row r="6238" spans="43:44" x14ac:dyDescent="0.25">
      <c r="AQ6238"/>
      <c r="AR6238"/>
    </row>
    <row r="6239" spans="43:44" x14ac:dyDescent="0.25">
      <c r="AQ6239"/>
      <c r="AR6239"/>
    </row>
    <row r="6240" spans="43:44" x14ac:dyDescent="0.25">
      <c r="AQ6240"/>
      <c r="AR6240"/>
    </row>
    <row r="6241" spans="43:44" x14ac:dyDescent="0.25">
      <c r="AQ6241"/>
      <c r="AR6241"/>
    </row>
    <row r="6242" spans="43:44" x14ac:dyDescent="0.25">
      <c r="AQ6242"/>
      <c r="AR6242"/>
    </row>
    <row r="6243" spans="43:44" x14ac:dyDescent="0.25">
      <c r="AQ6243"/>
      <c r="AR6243"/>
    </row>
    <row r="6244" spans="43:44" x14ac:dyDescent="0.25">
      <c r="AQ6244"/>
      <c r="AR6244"/>
    </row>
    <row r="6245" spans="43:44" x14ac:dyDescent="0.25">
      <c r="AQ6245"/>
      <c r="AR6245"/>
    </row>
    <row r="6246" spans="43:44" x14ac:dyDescent="0.25">
      <c r="AQ6246"/>
      <c r="AR6246"/>
    </row>
    <row r="6247" spans="43:44" x14ac:dyDescent="0.25">
      <c r="AQ6247"/>
      <c r="AR6247"/>
    </row>
    <row r="6248" spans="43:44" x14ac:dyDescent="0.25">
      <c r="AQ6248"/>
      <c r="AR6248"/>
    </row>
    <row r="6249" spans="43:44" x14ac:dyDescent="0.25">
      <c r="AQ6249"/>
      <c r="AR6249"/>
    </row>
    <row r="6250" spans="43:44" x14ac:dyDescent="0.25">
      <c r="AQ6250"/>
      <c r="AR6250"/>
    </row>
    <row r="6251" spans="43:44" x14ac:dyDescent="0.25">
      <c r="AQ6251"/>
      <c r="AR6251"/>
    </row>
    <row r="6252" spans="43:44" x14ac:dyDescent="0.25">
      <c r="AQ6252"/>
      <c r="AR6252"/>
    </row>
    <row r="6253" spans="43:44" x14ac:dyDescent="0.25">
      <c r="AQ6253"/>
      <c r="AR6253"/>
    </row>
    <row r="6254" spans="43:44" x14ac:dyDescent="0.25">
      <c r="AQ6254"/>
      <c r="AR6254"/>
    </row>
    <row r="6255" spans="43:44" x14ac:dyDescent="0.25">
      <c r="AQ6255"/>
      <c r="AR6255"/>
    </row>
    <row r="6256" spans="43:44" x14ac:dyDescent="0.25">
      <c r="AQ6256"/>
      <c r="AR6256"/>
    </row>
    <row r="6257" spans="43:44" x14ac:dyDescent="0.25">
      <c r="AQ6257"/>
      <c r="AR6257"/>
    </row>
    <row r="6258" spans="43:44" x14ac:dyDescent="0.25">
      <c r="AQ6258"/>
      <c r="AR6258"/>
    </row>
    <row r="6259" spans="43:44" x14ac:dyDescent="0.25">
      <c r="AQ6259"/>
      <c r="AR6259"/>
    </row>
    <row r="6260" spans="43:44" x14ac:dyDescent="0.25">
      <c r="AQ6260"/>
      <c r="AR6260"/>
    </row>
    <row r="6261" spans="43:44" x14ac:dyDescent="0.25">
      <c r="AQ6261"/>
      <c r="AR6261"/>
    </row>
    <row r="6262" spans="43:44" x14ac:dyDescent="0.25">
      <c r="AQ6262"/>
      <c r="AR6262"/>
    </row>
    <row r="6263" spans="43:44" x14ac:dyDescent="0.25">
      <c r="AQ6263"/>
      <c r="AR6263"/>
    </row>
    <row r="6264" spans="43:44" x14ac:dyDescent="0.25">
      <c r="AQ6264"/>
      <c r="AR6264"/>
    </row>
    <row r="6265" spans="43:44" x14ac:dyDescent="0.25">
      <c r="AQ6265"/>
      <c r="AR6265"/>
    </row>
    <row r="6266" spans="43:44" x14ac:dyDescent="0.25">
      <c r="AQ6266"/>
      <c r="AR6266"/>
    </row>
    <row r="6267" spans="43:44" x14ac:dyDescent="0.25">
      <c r="AQ6267"/>
      <c r="AR6267"/>
    </row>
    <row r="6268" spans="43:44" x14ac:dyDescent="0.25">
      <c r="AQ6268"/>
      <c r="AR6268"/>
    </row>
    <row r="6269" spans="43:44" x14ac:dyDescent="0.25">
      <c r="AQ6269"/>
      <c r="AR6269"/>
    </row>
    <row r="6270" spans="43:44" x14ac:dyDescent="0.25">
      <c r="AQ6270"/>
      <c r="AR6270"/>
    </row>
    <row r="6271" spans="43:44" x14ac:dyDescent="0.25">
      <c r="AQ6271"/>
      <c r="AR6271"/>
    </row>
    <row r="6272" spans="43:44" x14ac:dyDescent="0.25">
      <c r="AQ6272"/>
      <c r="AR6272"/>
    </row>
    <row r="6273" spans="43:44" x14ac:dyDescent="0.25">
      <c r="AQ6273"/>
      <c r="AR6273"/>
    </row>
    <row r="6274" spans="43:44" x14ac:dyDescent="0.25">
      <c r="AQ6274"/>
      <c r="AR6274"/>
    </row>
    <row r="6275" spans="43:44" x14ac:dyDescent="0.25">
      <c r="AQ6275"/>
      <c r="AR6275"/>
    </row>
    <row r="6276" spans="43:44" x14ac:dyDescent="0.25">
      <c r="AQ6276"/>
      <c r="AR6276"/>
    </row>
    <row r="6277" spans="43:44" x14ac:dyDescent="0.25">
      <c r="AQ6277"/>
      <c r="AR6277"/>
    </row>
    <row r="6278" spans="43:44" x14ac:dyDescent="0.25">
      <c r="AQ6278"/>
      <c r="AR6278"/>
    </row>
    <row r="6279" spans="43:44" x14ac:dyDescent="0.25">
      <c r="AQ6279"/>
      <c r="AR6279"/>
    </row>
    <row r="6280" spans="43:44" x14ac:dyDescent="0.25">
      <c r="AQ6280"/>
      <c r="AR6280"/>
    </row>
    <row r="6281" spans="43:44" x14ac:dyDescent="0.25">
      <c r="AQ6281"/>
      <c r="AR6281"/>
    </row>
    <row r="6282" spans="43:44" x14ac:dyDescent="0.25">
      <c r="AQ6282"/>
      <c r="AR6282"/>
    </row>
    <row r="6283" spans="43:44" x14ac:dyDescent="0.25">
      <c r="AQ6283"/>
      <c r="AR6283"/>
    </row>
    <row r="6284" spans="43:44" x14ac:dyDescent="0.25">
      <c r="AQ6284"/>
      <c r="AR6284"/>
    </row>
    <row r="6285" spans="43:44" x14ac:dyDescent="0.25">
      <c r="AQ6285"/>
      <c r="AR6285"/>
    </row>
    <row r="6286" spans="43:44" x14ac:dyDescent="0.25">
      <c r="AQ6286"/>
      <c r="AR6286"/>
    </row>
    <row r="6287" spans="43:44" x14ac:dyDescent="0.25">
      <c r="AQ6287"/>
      <c r="AR6287"/>
    </row>
    <row r="6288" spans="43:44" x14ac:dyDescent="0.25">
      <c r="AQ6288"/>
      <c r="AR6288"/>
    </row>
    <row r="6289" spans="43:44" x14ac:dyDescent="0.25">
      <c r="AQ6289"/>
      <c r="AR6289"/>
    </row>
    <row r="6290" spans="43:44" x14ac:dyDescent="0.25">
      <c r="AQ6290"/>
      <c r="AR6290"/>
    </row>
    <row r="6291" spans="43:44" x14ac:dyDescent="0.25">
      <c r="AQ6291"/>
      <c r="AR6291"/>
    </row>
    <row r="6292" spans="43:44" x14ac:dyDescent="0.25">
      <c r="AQ6292"/>
      <c r="AR6292"/>
    </row>
    <row r="6293" spans="43:44" x14ac:dyDescent="0.25">
      <c r="AQ6293"/>
      <c r="AR6293"/>
    </row>
    <row r="6294" spans="43:44" x14ac:dyDescent="0.25">
      <c r="AQ6294"/>
      <c r="AR6294"/>
    </row>
    <row r="6295" spans="43:44" x14ac:dyDescent="0.25">
      <c r="AQ6295"/>
      <c r="AR6295"/>
    </row>
    <row r="6296" spans="43:44" x14ac:dyDescent="0.25">
      <c r="AQ6296"/>
      <c r="AR6296"/>
    </row>
    <row r="6297" spans="43:44" x14ac:dyDescent="0.25">
      <c r="AQ6297"/>
      <c r="AR6297"/>
    </row>
    <row r="6298" spans="43:44" x14ac:dyDescent="0.25">
      <c r="AQ6298"/>
      <c r="AR6298"/>
    </row>
    <row r="6299" spans="43:44" x14ac:dyDescent="0.25">
      <c r="AQ6299"/>
      <c r="AR6299"/>
    </row>
    <row r="6300" spans="43:44" x14ac:dyDescent="0.25">
      <c r="AQ6300"/>
      <c r="AR6300"/>
    </row>
    <row r="6301" spans="43:44" x14ac:dyDescent="0.25">
      <c r="AQ6301"/>
      <c r="AR6301"/>
    </row>
    <row r="6302" spans="43:44" x14ac:dyDescent="0.25">
      <c r="AQ6302"/>
      <c r="AR6302"/>
    </row>
    <row r="6303" spans="43:44" x14ac:dyDescent="0.25">
      <c r="AQ6303"/>
      <c r="AR6303"/>
    </row>
    <row r="6304" spans="43:44" x14ac:dyDescent="0.25">
      <c r="AQ6304"/>
      <c r="AR6304"/>
    </row>
    <row r="6305" spans="43:44" x14ac:dyDescent="0.25">
      <c r="AQ6305"/>
      <c r="AR6305"/>
    </row>
    <row r="6306" spans="43:44" x14ac:dyDescent="0.25">
      <c r="AQ6306"/>
      <c r="AR6306"/>
    </row>
    <row r="6307" spans="43:44" x14ac:dyDescent="0.25">
      <c r="AQ6307"/>
      <c r="AR6307"/>
    </row>
    <row r="6308" spans="43:44" x14ac:dyDescent="0.25">
      <c r="AQ6308"/>
      <c r="AR6308"/>
    </row>
    <row r="6309" spans="43:44" x14ac:dyDescent="0.25">
      <c r="AQ6309"/>
      <c r="AR6309"/>
    </row>
    <row r="6310" spans="43:44" x14ac:dyDescent="0.25">
      <c r="AQ6310"/>
      <c r="AR6310"/>
    </row>
    <row r="6311" spans="43:44" x14ac:dyDescent="0.25">
      <c r="AQ6311"/>
      <c r="AR6311"/>
    </row>
    <row r="6312" spans="43:44" x14ac:dyDescent="0.25">
      <c r="AQ6312"/>
      <c r="AR6312"/>
    </row>
    <row r="6313" spans="43:44" x14ac:dyDescent="0.25">
      <c r="AQ6313"/>
      <c r="AR6313"/>
    </row>
    <row r="6314" spans="43:44" x14ac:dyDescent="0.25">
      <c r="AQ6314"/>
      <c r="AR6314"/>
    </row>
    <row r="6315" spans="43:44" x14ac:dyDescent="0.25">
      <c r="AQ6315"/>
      <c r="AR6315"/>
    </row>
    <row r="6316" spans="43:44" x14ac:dyDescent="0.25">
      <c r="AQ6316"/>
      <c r="AR6316"/>
    </row>
    <row r="6317" spans="43:44" x14ac:dyDescent="0.25">
      <c r="AQ6317"/>
      <c r="AR6317"/>
    </row>
    <row r="6318" spans="43:44" x14ac:dyDescent="0.25">
      <c r="AQ6318"/>
      <c r="AR6318"/>
    </row>
    <row r="6319" spans="43:44" x14ac:dyDescent="0.25">
      <c r="AQ6319"/>
      <c r="AR6319"/>
    </row>
    <row r="6320" spans="43:44" x14ac:dyDescent="0.25">
      <c r="AQ6320"/>
      <c r="AR6320"/>
    </row>
    <row r="6321" spans="43:44" x14ac:dyDescent="0.25">
      <c r="AQ6321"/>
      <c r="AR6321"/>
    </row>
    <row r="6322" spans="43:44" x14ac:dyDescent="0.25">
      <c r="AQ6322"/>
      <c r="AR6322"/>
    </row>
    <row r="6323" spans="43:44" x14ac:dyDescent="0.25">
      <c r="AQ6323"/>
      <c r="AR6323"/>
    </row>
    <row r="6324" spans="43:44" x14ac:dyDescent="0.25">
      <c r="AQ6324"/>
      <c r="AR6324"/>
    </row>
    <row r="6325" spans="43:44" x14ac:dyDescent="0.25">
      <c r="AQ6325"/>
      <c r="AR6325"/>
    </row>
    <row r="6326" spans="43:44" x14ac:dyDescent="0.25">
      <c r="AQ6326"/>
      <c r="AR6326"/>
    </row>
    <row r="6327" spans="43:44" x14ac:dyDescent="0.25">
      <c r="AQ6327"/>
      <c r="AR6327"/>
    </row>
    <row r="6328" spans="43:44" x14ac:dyDescent="0.25">
      <c r="AQ6328"/>
      <c r="AR6328"/>
    </row>
    <row r="6329" spans="43:44" x14ac:dyDescent="0.25">
      <c r="AQ6329"/>
      <c r="AR6329"/>
    </row>
    <row r="6330" spans="43:44" x14ac:dyDescent="0.25">
      <c r="AQ6330"/>
      <c r="AR6330"/>
    </row>
    <row r="6331" spans="43:44" x14ac:dyDescent="0.25">
      <c r="AQ6331"/>
      <c r="AR6331"/>
    </row>
    <row r="6332" spans="43:44" x14ac:dyDescent="0.25">
      <c r="AQ6332"/>
      <c r="AR6332"/>
    </row>
    <row r="6333" spans="43:44" x14ac:dyDescent="0.25">
      <c r="AQ6333"/>
      <c r="AR6333"/>
    </row>
    <row r="6334" spans="43:44" x14ac:dyDescent="0.25">
      <c r="AQ6334"/>
      <c r="AR6334"/>
    </row>
    <row r="6335" spans="43:44" x14ac:dyDescent="0.25">
      <c r="AQ6335"/>
      <c r="AR6335"/>
    </row>
    <row r="6336" spans="43:44" x14ac:dyDescent="0.25">
      <c r="AQ6336"/>
      <c r="AR6336"/>
    </row>
    <row r="6337" spans="43:44" x14ac:dyDescent="0.25">
      <c r="AQ6337"/>
      <c r="AR6337"/>
    </row>
    <row r="6338" spans="43:44" x14ac:dyDescent="0.25">
      <c r="AQ6338"/>
      <c r="AR6338"/>
    </row>
    <row r="6339" spans="43:44" x14ac:dyDescent="0.25">
      <c r="AQ6339"/>
      <c r="AR6339"/>
    </row>
    <row r="6340" spans="43:44" x14ac:dyDescent="0.25">
      <c r="AQ6340"/>
      <c r="AR6340"/>
    </row>
    <row r="6341" spans="43:44" x14ac:dyDescent="0.25">
      <c r="AQ6341"/>
      <c r="AR6341"/>
    </row>
    <row r="6342" spans="43:44" x14ac:dyDescent="0.25">
      <c r="AQ6342"/>
      <c r="AR6342"/>
    </row>
    <row r="6343" spans="43:44" x14ac:dyDescent="0.25">
      <c r="AQ6343"/>
      <c r="AR6343"/>
    </row>
    <row r="6344" spans="43:44" x14ac:dyDescent="0.25">
      <c r="AQ6344"/>
      <c r="AR6344"/>
    </row>
    <row r="6345" spans="43:44" x14ac:dyDescent="0.25">
      <c r="AQ6345"/>
      <c r="AR6345"/>
    </row>
    <row r="6346" spans="43:44" x14ac:dyDescent="0.25">
      <c r="AQ6346"/>
      <c r="AR6346"/>
    </row>
    <row r="6347" spans="43:44" x14ac:dyDescent="0.25">
      <c r="AQ6347"/>
      <c r="AR6347"/>
    </row>
    <row r="6348" spans="43:44" x14ac:dyDescent="0.25">
      <c r="AQ6348"/>
      <c r="AR6348"/>
    </row>
    <row r="6349" spans="43:44" x14ac:dyDescent="0.25">
      <c r="AQ6349"/>
      <c r="AR6349"/>
    </row>
    <row r="6350" spans="43:44" x14ac:dyDescent="0.25">
      <c r="AQ6350"/>
      <c r="AR6350"/>
    </row>
    <row r="6351" spans="43:44" x14ac:dyDescent="0.25">
      <c r="AQ6351"/>
      <c r="AR6351"/>
    </row>
    <row r="6352" spans="43:44" x14ac:dyDescent="0.25">
      <c r="AQ6352"/>
      <c r="AR6352"/>
    </row>
    <row r="6353" spans="43:44" x14ac:dyDescent="0.25">
      <c r="AQ6353"/>
      <c r="AR6353"/>
    </row>
    <row r="6354" spans="43:44" x14ac:dyDescent="0.25">
      <c r="AQ6354"/>
      <c r="AR6354"/>
    </row>
    <row r="6355" spans="43:44" x14ac:dyDescent="0.25">
      <c r="AQ6355"/>
      <c r="AR6355"/>
    </row>
    <row r="6356" spans="43:44" x14ac:dyDescent="0.25">
      <c r="AQ6356"/>
      <c r="AR6356"/>
    </row>
    <row r="6357" spans="43:44" x14ac:dyDescent="0.25">
      <c r="AQ6357"/>
      <c r="AR6357"/>
    </row>
    <row r="6358" spans="43:44" x14ac:dyDescent="0.25">
      <c r="AQ6358"/>
      <c r="AR6358"/>
    </row>
    <row r="6359" spans="43:44" x14ac:dyDescent="0.25">
      <c r="AQ6359"/>
      <c r="AR6359"/>
    </row>
    <row r="6360" spans="43:44" x14ac:dyDescent="0.25">
      <c r="AQ6360"/>
      <c r="AR6360"/>
    </row>
    <row r="6361" spans="43:44" x14ac:dyDescent="0.25">
      <c r="AQ6361"/>
      <c r="AR6361"/>
    </row>
    <row r="6362" spans="43:44" x14ac:dyDescent="0.25">
      <c r="AQ6362"/>
      <c r="AR6362"/>
    </row>
    <row r="6363" spans="43:44" x14ac:dyDescent="0.25">
      <c r="AQ6363"/>
      <c r="AR6363"/>
    </row>
    <row r="6364" spans="43:44" x14ac:dyDescent="0.25">
      <c r="AQ6364"/>
      <c r="AR6364"/>
    </row>
    <row r="6365" spans="43:44" x14ac:dyDescent="0.25">
      <c r="AQ6365"/>
      <c r="AR6365"/>
    </row>
    <row r="6366" spans="43:44" x14ac:dyDescent="0.25">
      <c r="AQ6366"/>
      <c r="AR6366"/>
    </row>
    <row r="6367" spans="43:44" x14ac:dyDescent="0.25">
      <c r="AQ6367"/>
      <c r="AR6367"/>
    </row>
    <row r="6368" spans="43:44" x14ac:dyDescent="0.25">
      <c r="AQ6368"/>
      <c r="AR6368"/>
    </row>
    <row r="6369" spans="43:44" x14ac:dyDescent="0.25">
      <c r="AQ6369"/>
      <c r="AR6369"/>
    </row>
    <row r="6370" spans="43:44" x14ac:dyDescent="0.25">
      <c r="AQ6370"/>
      <c r="AR6370"/>
    </row>
    <row r="6371" spans="43:44" x14ac:dyDescent="0.25">
      <c r="AQ6371"/>
      <c r="AR6371"/>
    </row>
    <row r="6372" spans="43:44" x14ac:dyDescent="0.25">
      <c r="AQ6372"/>
      <c r="AR6372"/>
    </row>
    <row r="6373" spans="43:44" x14ac:dyDescent="0.25">
      <c r="AQ6373"/>
      <c r="AR6373"/>
    </row>
    <row r="6374" spans="43:44" x14ac:dyDescent="0.25">
      <c r="AQ6374"/>
      <c r="AR6374"/>
    </row>
    <row r="6375" spans="43:44" x14ac:dyDescent="0.25">
      <c r="AQ6375"/>
      <c r="AR6375"/>
    </row>
    <row r="6376" spans="43:44" x14ac:dyDescent="0.25">
      <c r="AQ6376"/>
      <c r="AR6376"/>
    </row>
    <row r="6377" spans="43:44" x14ac:dyDescent="0.25">
      <c r="AQ6377"/>
      <c r="AR6377"/>
    </row>
    <row r="6378" spans="43:44" x14ac:dyDescent="0.25">
      <c r="AQ6378"/>
      <c r="AR6378"/>
    </row>
    <row r="6379" spans="43:44" x14ac:dyDescent="0.25">
      <c r="AQ6379"/>
      <c r="AR6379"/>
    </row>
    <row r="6380" spans="43:44" x14ac:dyDescent="0.25">
      <c r="AQ6380"/>
      <c r="AR6380"/>
    </row>
    <row r="6381" spans="43:44" x14ac:dyDescent="0.25">
      <c r="AQ6381"/>
      <c r="AR6381"/>
    </row>
    <row r="6382" spans="43:44" x14ac:dyDescent="0.25">
      <c r="AQ6382"/>
      <c r="AR6382"/>
    </row>
    <row r="6383" spans="43:44" x14ac:dyDescent="0.25">
      <c r="AQ6383"/>
      <c r="AR6383"/>
    </row>
    <row r="6384" spans="43:44" x14ac:dyDescent="0.25">
      <c r="AQ6384"/>
      <c r="AR6384"/>
    </row>
    <row r="6385" spans="43:44" x14ac:dyDescent="0.25">
      <c r="AQ6385"/>
      <c r="AR6385"/>
    </row>
    <row r="6386" spans="43:44" x14ac:dyDescent="0.25">
      <c r="AQ6386"/>
      <c r="AR6386"/>
    </row>
    <row r="6387" spans="43:44" x14ac:dyDescent="0.25">
      <c r="AQ6387"/>
      <c r="AR6387"/>
    </row>
    <row r="6388" spans="43:44" x14ac:dyDescent="0.25">
      <c r="AQ6388"/>
      <c r="AR6388"/>
    </row>
    <row r="6389" spans="43:44" x14ac:dyDescent="0.25">
      <c r="AQ6389"/>
      <c r="AR6389"/>
    </row>
    <row r="6390" spans="43:44" x14ac:dyDescent="0.25">
      <c r="AQ6390"/>
      <c r="AR6390"/>
    </row>
    <row r="6391" spans="43:44" x14ac:dyDescent="0.25">
      <c r="AQ6391"/>
      <c r="AR6391"/>
    </row>
    <row r="6392" spans="43:44" x14ac:dyDescent="0.25">
      <c r="AQ6392"/>
      <c r="AR6392"/>
    </row>
    <row r="6393" spans="43:44" x14ac:dyDescent="0.25">
      <c r="AQ6393"/>
      <c r="AR6393"/>
    </row>
    <row r="6394" spans="43:44" x14ac:dyDescent="0.25">
      <c r="AQ6394"/>
      <c r="AR6394"/>
    </row>
    <row r="6395" spans="43:44" x14ac:dyDescent="0.25">
      <c r="AQ6395"/>
      <c r="AR6395"/>
    </row>
    <row r="6396" spans="43:44" x14ac:dyDescent="0.25">
      <c r="AQ6396"/>
      <c r="AR6396"/>
    </row>
    <row r="6397" spans="43:44" x14ac:dyDescent="0.25">
      <c r="AQ6397"/>
      <c r="AR6397"/>
    </row>
    <row r="6398" spans="43:44" x14ac:dyDescent="0.25">
      <c r="AQ6398"/>
      <c r="AR6398"/>
    </row>
    <row r="6399" spans="43:44" x14ac:dyDescent="0.25">
      <c r="AQ6399"/>
      <c r="AR6399"/>
    </row>
    <row r="6400" spans="43:44" x14ac:dyDescent="0.25">
      <c r="AQ6400"/>
      <c r="AR6400"/>
    </row>
    <row r="6401" spans="43:44" x14ac:dyDescent="0.25">
      <c r="AQ6401"/>
      <c r="AR6401"/>
    </row>
    <row r="6402" spans="43:44" x14ac:dyDescent="0.25">
      <c r="AQ6402"/>
      <c r="AR6402"/>
    </row>
    <row r="6403" spans="43:44" x14ac:dyDescent="0.25">
      <c r="AQ6403"/>
      <c r="AR6403"/>
    </row>
    <row r="6404" spans="43:44" x14ac:dyDescent="0.25">
      <c r="AQ6404"/>
      <c r="AR6404"/>
    </row>
    <row r="6405" spans="43:44" x14ac:dyDescent="0.25">
      <c r="AQ6405"/>
      <c r="AR6405"/>
    </row>
    <row r="6406" spans="43:44" x14ac:dyDescent="0.25">
      <c r="AQ6406"/>
      <c r="AR6406"/>
    </row>
    <row r="6407" spans="43:44" x14ac:dyDescent="0.25">
      <c r="AQ6407"/>
      <c r="AR6407"/>
    </row>
    <row r="6408" spans="43:44" x14ac:dyDescent="0.25">
      <c r="AQ6408"/>
      <c r="AR6408"/>
    </row>
    <row r="6409" spans="43:44" x14ac:dyDescent="0.25">
      <c r="AQ6409"/>
      <c r="AR6409"/>
    </row>
    <row r="6410" spans="43:44" x14ac:dyDescent="0.25">
      <c r="AQ6410"/>
      <c r="AR6410"/>
    </row>
    <row r="6411" spans="43:44" x14ac:dyDescent="0.25">
      <c r="AQ6411"/>
      <c r="AR6411"/>
    </row>
    <row r="6412" spans="43:44" x14ac:dyDescent="0.25">
      <c r="AQ6412"/>
      <c r="AR6412"/>
    </row>
    <row r="6413" spans="43:44" x14ac:dyDescent="0.25">
      <c r="AQ6413"/>
      <c r="AR6413"/>
    </row>
    <row r="6414" spans="43:44" x14ac:dyDescent="0.25">
      <c r="AQ6414"/>
      <c r="AR6414"/>
    </row>
    <row r="6415" spans="43:44" x14ac:dyDescent="0.25">
      <c r="AQ6415"/>
      <c r="AR6415"/>
    </row>
    <row r="6416" spans="43:44" x14ac:dyDescent="0.25">
      <c r="AQ6416"/>
      <c r="AR6416"/>
    </row>
    <row r="6417" spans="43:44" x14ac:dyDescent="0.25">
      <c r="AQ6417"/>
      <c r="AR6417"/>
    </row>
    <row r="6418" spans="43:44" x14ac:dyDescent="0.25">
      <c r="AQ6418"/>
      <c r="AR6418"/>
    </row>
    <row r="6419" spans="43:44" x14ac:dyDescent="0.25">
      <c r="AQ6419"/>
      <c r="AR6419"/>
    </row>
    <row r="6420" spans="43:44" x14ac:dyDescent="0.25">
      <c r="AQ6420"/>
      <c r="AR6420"/>
    </row>
    <row r="6421" spans="43:44" x14ac:dyDescent="0.25">
      <c r="AQ6421"/>
      <c r="AR6421"/>
    </row>
    <row r="6422" spans="43:44" x14ac:dyDescent="0.25">
      <c r="AQ6422"/>
      <c r="AR6422"/>
    </row>
    <row r="6423" spans="43:44" x14ac:dyDescent="0.25">
      <c r="AQ6423"/>
      <c r="AR6423"/>
    </row>
    <row r="6424" spans="43:44" x14ac:dyDescent="0.25">
      <c r="AQ6424"/>
      <c r="AR6424"/>
    </row>
    <row r="6425" spans="43:44" x14ac:dyDescent="0.25">
      <c r="AQ6425"/>
      <c r="AR6425"/>
    </row>
    <row r="6426" spans="43:44" x14ac:dyDescent="0.25">
      <c r="AQ6426"/>
      <c r="AR6426"/>
    </row>
    <row r="6427" spans="43:44" x14ac:dyDescent="0.25">
      <c r="AQ6427"/>
      <c r="AR6427"/>
    </row>
    <row r="6428" spans="43:44" x14ac:dyDescent="0.25">
      <c r="AQ6428"/>
      <c r="AR6428"/>
    </row>
    <row r="6429" spans="43:44" x14ac:dyDescent="0.25">
      <c r="AQ6429"/>
      <c r="AR6429"/>
    </row>
    <row r="6430" spans="43:44" x14ac:dyDescent="0.25">
      <c r="AQ6430"/>
      <c r="AR6430"/>
    </row>
    <row r="6431" spans="43:44" x14ac:dyDescent="0.25">
      <c r="AQ6431"/>
      <c r="AR6431"/>
    </row>
    <row r="6432" spans="43:44" x14ac:dyDescent="0.25">
      <c r="AQ6432"/>
      <c r="AR6432"/>
    </row>
    <row r="6433" spans="43:44" x14ac:dyDescent="0.25">
      <c r="AQ6433"/>
      <c r="AR6433"/>
    </row>
    <row r="6434" spans="43:44" x14ac:dyDescent="0.25">
      <c r="AQ6434"/>
      <c r="AR6434"/>
    </row>
    <row r="6435" spans="43:44" x14ac:dyDescent="0.25">
      <c r="AQ6435"/>
      <c r="AR6435"/>
    </row>
    <row r="6436" spans="43:44" x14ac:dyDescent="0.25">
      <c r="AQ6436"/>
      <c r="AR6436"/>
    </row>
    <row r="6437" spans="43:44" x14ac:dyDescent="0.25">
      <c r="AQ6437"/>
      <c r="AR6437"/>
    </row>
    <row r="6438" spans="43:44" x14ac:dyDescent="0.25">
      <c r="AQ6438"/>
      <c r="AR6438"/>
    </row>
    <row r="6439" spans="43:44" x14ac:dyDescent="0.25">
      <c r="AQ6439"/>
      <c r="AR6439"/>
    </row>
    <row r="6440" spans="43:44" x14ac:dyDescent="0.25">
      <c r="AQ6440"/>
      <c r="AR6440"/>
    </row>
    <row r="6441" spans="43:44" x14ac:dyDescent="0.25">
      <c r="AQ6441"/>
      <c r="AR6441"/>
    </row>
    <row r="6442" spans="43:44" x14ac:dyDescent="0.25">
      <c r="AQ6442"/>
      <c r="AR6442"/>
    </row>
    <row r="6443" spans="43:44" x14ac:dyDescent="0.25">
      <c r="AQ6443"/>
      <c r="AR6443"/>
    </row>
    <row r="6444" spans="43:44" x14ac:dyDescent="0.25">
      <c r="AQ6444"/>
      <c r="AR6444"/>
    </row>
    <row r="6445" spans="43:44" x14ac:dyDescent="0.25">
      <c r="AQ6445"/>
      <c r="AR6445"/>
    </row>
    <row r="6446" spans="43:44" x14ac:dyDescent="0.25">
      <c r="AQ6446"/>
      <c r="AR6446"/>
    </row>
    <row r="6447" spans="43:44" x14ac:dyDescent="0.25">
      <c r="AQ6447"/>
      <c r="AR6447"/>
    </row>
    <row r="6448" spans="43:44" x14ac:dyDescent="0.25">
      <c r="AQ6448"/>
      <c r="AR6448"/>
    </row>
    <row r="6449" spans="43:44" x14ac:dyDescent="0.25">
      <c r="AQ6449"/>
      <c r="AR6449"/>
    </row>
    <row r="6450" spans="43:44" x14ac:dyDescent="0.25">
      <c r="AQ6450"/>
      <c r="AR6450"/>
    </row>
    <row r="6451" spans="43:44" x14ac:dyDescent="0.25">
      <c r="AQ6451"/>
      <c r="AR6451"/>
    </row>
    <row r="6452" spans="43:44" x14ac:dyDescent="0.25">
      <c r="AQ6452"/>
      <c r="AR6452"/>
    </row>
    <row r="6453" spans="43:44" x14ac:dyDescent="0.25">
      <c r="AQ6453"/>
      <c r="AR6453"/>
    </row>
    <row r="6454" spans="43:44" x14ac:dyDescent="0.25">
      <c r="AQ6454"/>
      <c r="AR6454"/>
    </row>
    <row r="6455" spans="43:44" x14ac:dyDescent="0.25">
      <c r="AQ6455"/>
      <c r="AR6455"/>
    </row>
    <row r="6456" spans="43:44" x14ac:dyDescent="0.25">
      <c r="AQ6456"/>
      <c r="AR6456"/>
    </row>
    <row r="6457" spans="43:44" x14ac:dyDescent="0.25">
      <c r="AQ6457"/>
      <c r="AR6457"/>
    </row>
    <row r="6458" spans="43:44" x14ac:dyDescent="0.25">
      <c r="AQ6458"/>
      <c r="AR6458"/>
    </row>
    <row r="6459" spans="43:44" x14ac:dyDescent="0.25">
      <c r="AQ6459"/>
      <c r="AR6459"/>
    </row>
    <row r="6460" spans="43:44" x14ac:dyDescent="0.25">
      <c r="AQ6460"/>
      <c r="AR6460"/>
    </row>
    <row r="6461" spans="43:44" x14ac:dyDescent="0.25">
      <c r="AQ6461"/>
      <c r="AR6461"/>
    </row>
    <row r="6462" spans="43:44" x14ac:dyDescent="0.25">
      <c r="AQ6462"/>
      <c r="AR6462"/>
    </row>
    <row r="6463" spans="43:44" x14ac:dyDescent="0.25">
      <c r="AQ6463"/>
      <c r="AR6463"/>
    </row>
    <row r="6464" spans="43:44" x14ac:dyDescent="0.25">
      <c r="AQ6464"/>
      <c r="AR6464"/>
    </row>
    <row r="6465" spans="43:44" x14ac:dyDescent="0.25">
      <c r="AQ6465"/>
      <c r="AR6465"/>
    </row>
    <row r="6466" spans="43:44" x14ac:dyDescent="0.25">
      <c r="AQ6466"/>
      <c r="AR6466"/>
    </row>
    <row r="6467" spans="43:44" x14ac:dyDescent="0.25">
      <c r="AQ6467"/>
      <c r="AR6467"/>
    </row>
    <row r="6468" spans="43:44" x14ac:dyDescent="0.25">
      <c r="AQ6468"/>
      <c r="AR6468"/>
    </row>
    <row r="6469" spans="43:44" x14ac:dyDescent="0.25">
      <c r="AQ6469"/>
      <c r="AR6469"/>
    </row>
    <row r="6470" spans="43:44" x14ac:dyDescent="0.25">
      <c r="AQ6470"/>
      <c r="AR6470"/>
    </row>
    <row r="6471" spans="43:44" x14ac:dyDescent="0.25">
      <c r="AQ6471"/>
      <c r="AR6471"/>
    </row>
    <row r="6472" spans="43:44" x14ac:dyDescent="0.25">
      <c r="AQ6472"/>
      <c r="AR6472"/>
    </row>
    <row r="6473" spans="43:44" x14ac:dyDescent="0.25">
      <c r="AQ6473"/>
      <c r="AR6473"/>
    </row>
    <row r="6474" spans="43:44" x14ac:dyDescent="0.25">
      <c r="AQ6474"/>
      <c r="AR6474"/>
    </row>
    <row r="6475" spans="43:44" x14ac:dyDescent="0.25">
      <c r="AQ6475"/>
      <c r="AR6475"/>
    </row>
    <row r="6476" spans="43:44" x14ac:dyDescent="0.25">
      <c r="AQ6476"/>
      <c r="AR6476"/>
    </row>
    <row r="6477" spans="43:44" x14ac:dyDescent="0.25">
      <c r="AQ6477"/>
      <c r="AR6477"/>
    </row>
    <row r="6478" spans="43:44" x14ac:dyDescent="0.25">
      <c r="AQ6478"/>
      <c r="AR6478"/>
    </row>
    <row r="6479" spans="43:44" x14ac:dyDescent="0.25">
      <c r="AQ6479"/>
      <c r="AR6479"/>
    </row>
    <row r="6480" spans="43:44" x14ac:dyDescent="0.25">
      <c r="AQ6480"/>
      <c r="AR6480"/>
    </row>
    <row r="6481" spans="43:44" x14ac:dyDescent="0.25">
      <c r="AQ6481"/>
      <c r="AR6481"/>
    </row>
    <row r="6482" spans="43:44" x14ac:dyDescent="0.25">
      <c r="AQ6482"/>
      <c r="AR6482"/>
    </row>
    <row r="6483" spans="43:44" x14ac:dyDescent="0.25">
      <c r="AQ6483"/>
      <c r="AR6483"/>
    </row>
    <row r="6484" spans="43:44" x14ac:dyDescent="0.25">
      <c r="AQ6484"/>
      <c r="AR6484"/>
    </row>
    <row r="6485" spans="43:44" x14ac:dyDescent="0.25">
      <c r="AQ6485"/>
      <c r="AR6485"/>
    </row>
    <row r="6486" spans="43:44" x14ac:dyDescent="0.25">
      <c r="AQ6486"/>
      <c r="AR6486"/>
    </row>
    <row r="6487" spans="43:44" x14ac:dyDescent="0.25">
      <c r="AQ6487"/>
      <c r="AR6487"/>
    </row>
    <row r="6488" spans="43:44" x14ac:dyDescent="0.25">
      <c r="AQ6488"/>
      <c r="AR6488"/>
    </row>
    <row r="6489" spans="43:44" x14ac:dyDescent="0.25">
      <c r="AQ6489"/>
      <c r="AR6489"/>
    </row>
    <row r="6490" spans="43:44" x14ac:dyDescent="0.25">
      <c r="AQ6490"/>
      <c r="AR6490"/>
    </row>
    <row r="6491" spans="43:44" x14ac:dyDescent="0.25">
      <c r="AQ6491"/>
      <c r="AR6491"/>
    </row>
    <row r="6492" spans="43:44" x14ac:dyDescent="0.25">
      <c r="AQ6492"/>
      <c r="AR6492"/>
    </row>
    <row r="6493" spans="43:44" x14ac:dyDescent="0.25">
      <c r="AQ6493"/>
      <c r="AR6493"/>
    </row>
    <row r="6494" spans="43:44" x14ac:dyDescent="0.25">
      <c r="AQ6494"/>
      <c r="AR6494"/>
    </row>
    <row r="6495" spans="43:44" x14ac:dyDescent="0.25">
      <c r="AQ6495"/>
      <c r="AR6495"/>
    </row>
    <row r="6496" spans="43:44" x14ac:dyDescent="0.25">
      <c r="AQ6496"/>
      <c r="AR6496"/>
    </row>
    <row r="6497" spans="43:44" x14ac:dyDescent="0.25">
      <c r="AQ6497"/>
      <c r="AR6497"/>
    </row>
    <row r="6498" spans="43:44" x14ac:dyDescent="0.25">
      <c r="AQ6498"/>
      <c r="AR6498"/>
    </row>
    <row r="6499" spans="43:44" x14ac:dyDescent="0.25">
      <c r="AQ6499"/>
      <c r="AR6499"/>
    </row>
    <row r="6500" spans="43:44" x14ac:dyDescent="0.25">
      <c r="AQ6500"/>
      <c r="AR6500"/>
    </row>
    <row r="6501" spans="43:44" x14ac:dyDescent="0.25">
      <c r="AQ6501"/>
      <c r="AR6501"/>
    </row>
    <row r="6502" spans="43:44" x14ac:dyDescent="0.25">
      <c r="AQ6502"/>
      <c r="AR6502"/>
    </row>
    <row r="6503" spans="43:44" x14ac:dyDescent="0.25">
      <c r="AQ6503"/>
      <c r="AR6503"/>
    </row>
    <row r="6504" spans="43:44" x14ac:dyDescent="0.25">
      <c r="AQ6504"/>
      <c r="AR6504"/>
    </row>
    <row r="6505" spans="43:44" x14ac:dyDescent="0.25">
      <c r="AQ6505"/>
      <c r="AR6505"/>
    </row>
    <row r="6506" spans="43:44" x14ac:dyDescent="0.25">
      <c r="AQ6506"/>
      <c r="AR6506"/>
    </row>
    <row r="6507" spans="43:44" x14ac:dyDescent="0.25">
      <c r="AQ6507"/>
      <c r="AR6507"/>
    </row>
    <row r="6508" spans="43:44" x14ac:dyDescent="0.25">
      <c r="AQ6508"/>
      <c r="AR6508"/>
    </row>
    <row r="6509" spans="43:44" x14ac:dyDescent="0.25">
      <c r="AQ6509"/>
      <c r="AR6509"/>
    </row>
    <row r="6510" spans="43:44" x14ac:dyDescent="0.25">
      <c r="AQ6510"/>
      <c r="AR6510"/>
    </row>
    <row r="6511" spans="43:44" x14ac:dyDescent="0.25">
      <c r="AQ6511"/>
      <c r="AR6511"/>
    </row>
    <row r="6512" spans="43:44" x14ac:dyDescent="0.25">
      <c r="AQ6512"/>
      <c r="AR6512"/>
    </row>
    <row r="6513" spans="43:44" x14ac:dyDescent="0.25">
      <c r="AQ6513"/>
      <c r="AR6513"/>
    </row>
    <row r="6514" spans="43:44" x14ac:dyDescent="0.25">
      <c r="AQ6514"/>
      <c r="AR6514"/>
    </row>
    <row r="6515" spans="43:44" x14ac:dyDescent="0.25">
      <c r="AQ6515"/>
      <c r="AR6515"/>
    </row>
    <row r="6516" spans="43:44" x14ac:dyDescent="0.25">
      <c r="AQ6516"/>
      <c r="AR6516"/>
    </row>
    <row r="6517" spans="43:44" x14ac:dyDescent="0.25">
      <c r="AQ6517"/>
      <c r="AR6517"/>
    </row>
    <row r="6518" spans="43:44" x14ac:dyDescent="0.25">
      <c r="AQ6518"/>
      <c r="AR6518"/>
    </row>
    <row r="6519" spans="43:44" x14ac:dyDescent="0.25">
      <c r="AQ6519"/>
      <c r="AR6519"/>
    </row>
    <row r="6520" spans="43:44" x14ac:dyDescent="0.25">
      <c r="AQ6520"/>
      <c r="AR6520"/>
    </row>
    <row r="6521" spans="43:44" x14ac:dyDescent="0.25">
      <c r="AQ6521"/>
      <c r="AR6521"/>
    </row>
    <row r="6522" spans="43:44" x14ac:dyDescent="0.25">
      <c r="AQ6522"/>
      <c r="AR6522"/>
    </row>
    <row r="6523" spans="43:44" x14ac:dyDescent="0.25">
      <c r="AQ6523"/>
      <c r="AR6523"/>
    </row>
    <row r="6524" spans="43:44" x14ac:dyDescent="0.25">
      <c r="AQ6524"/>
      <c r="AR6524"/>
    </row>
    <row r="6525" spans="43:44" x14ac:dyDescent="0.25">
      <c r="AQ6525"/>
      <c r="AR6525"/>
    </row>
    <row r="6526" spans="43:44" x14ac:dyDescent="0.25">
      <c r="AQ6526"/>
      <c r="AR6526"/>
    </row>
    <row r="6527" spans="43:44" x14ac:dyDescent="0.25">
      <c r="AQ6527"/>
      <c r="AR6527"/>
    </row>
    <row r="6528" spans="43:44" x14ac:dyDescent="0.25">
      <c r="AQ6528"/>
      <c r="AR6528"/>
    </row>
    <row r="6529" spans="43:44" x14ac:dyDescent="0.25">
      <c r="AQ6529"/>
      <c r="AR6529"/>
    </row>
    <row r="6530" spans="43:44" x14ac:dyDescent="0.25">
      <c r="AQ6530"/>
      <c r="AR6530"/>
    </row>
    <row r="6531" spans="43:44" x14ac:dyDescent="0.25">
      <c r="AQ6531"/>
      <c r="AR6531"/>
    </row>
    <row r="6532" spans="43:44" x14ac:dyDescent="0.25">
      <c r="AQ6532"/>
      <c r="AR6532"/>
    </row>
    <row r="6533" spans="43:44" x14ac:dyDescent="0.25">
      <c r="AQ6533"/>
      <c r="AR6533"/>
    </row>
    <row r="6534" spans="43:44" x14ac:dyDescent="0.25">
      <c r="AQ6534"/>
      <c r="AR6534"/>
    </row>
    <row r="6535" spans="43:44" x14ac:dyDescent="0.25">
      <c r="AQ6535"/>
      <c r="AR6535"/>
    </row>
    <row r="6536" spans="43:44" x14ac:dyDescent="0.25">
      <c r="AQ6536"/>
      <c r="AR6536"/>
    </row>
    <row r="6537" spans="43:44" x14ac:dyDescent="0.25">
      <c r="AQ6537"/>
      <c r="AR6537"/>
    </row>
    <row r="6538" spans="43:44" x14ac:dyDescent="0.25">
      <c r="AQ6538"/>
      <c r="AR6538"/>
    </row>
    <row r="6539" spans="43:44" x14ac:dyDescent="0.25">
      <c r="AQ6539"/>
      <c r="AR6539"/>
    </row>
    <row r="6540" spans="43:44" x14ac:dyDescent="0.25">
      <c r="AQ6540"/>
      <c r="AR6540"/>
    </row>
    <row r="6541" spans="43:44" x14ac:dyDescent="0.25">
      <c r="AQ6541"/>
      <c r="AR6541"/>
    </row>
    <row r="6542" spans="43:44" x14ac:dyDescent="0.25">
      <c r="AQ6542"/>
      <c r="AR6542"/>
    </row>
    <row r="6543" spans="43:44" x14ac:dyDescent="0.25">
      <c r="AQ6543"/>
      <c r="AR6543"/>
    </row>
    <row r="6544" spans="43:44" x14ac:dyDescent="0.25">
      <c r="AQ6544"/>
      <c r="AR6544"/>
    </row>
    <row r="6545" spans="43:44" x14ac:dyDescent="0.25">
      <c r="AQ6545"/>
      <c r="AR6545"/>
    </row>
    <row r="6546" spans="43:44" x14ac:dyDescent="0.25">
      <c r="AQ6546"/>
      <c r="AR6546"/>
    </row>
    <row r="6547" spans="43:44" x14ac:dyDescent="0.25">
      <c r="AQ6547"/>
      <c r="AR6547"/>
    </row>
    <row r="6548" spans="43:44" x14ac:dyDescent="0.25">
      <c r="AQ6548"/>
      <c r="AR6548"/>
    </row>
    <row r="6549" spans="43:44" x14ac:dyDescent="0.25">
      <c r="AQ6549"/>
      <c r="AR6549"/>
    </row>
    <row r="6550" spans="43:44" x14ac:dyDescent="0.25">
      <c r="AQ6550"/>
      <c r="AR6550"/>
    </row>
    <row r="6551" spans="43:44" x14ac:dyDescent="0.25">
      <c r="AQ6551"/>
      <c r="AR6551"/>
    </row>
    <row r="6552" spans="43:44" x14ac:dyDescent="0.25">
      <c r="AQ6552"/>
      <c r="AR6552"/>
    </row>
    <row r="6553" spans="43:44" x14ac:dyDescent="0.25">
      <c r="AQ6553"/>
      <c r="AR6553"/>
    </row>
    <row r="6554" spans="43:44" x14ac:dyDescent="0.25">
      <c r="AQ6554"/>
      <c r="AR6554"/>
    </row>
    <row r="6555" spans="43:44" x14ac:dyDescent="0.25">
      <c r="AQ6555"/>
      <c r="AR6555"/>
    </row>
    <row r="6556" spans="43:44" x14ac:dyDescent="0.25">
      <c r="AQ6556"/>
      <c r="AR6556"/>
    </row>
    <row r="6557" spans="43:44" x14ac:dyDescent="0.25">
      <c r="AQ6557"/>
      <c r="AR6557"/>
    </row>
    <row r="6558" spans="43:44" x14ac:dyDescent="0.25">
      <c r="AQ6558"/>
      <c r="AR6558"/>
    </row>
    <row r="6559" spans="43:44" x14ac:dyDescent="0.25">
      <c r="AQ6559"/>
      <c r="AR6559"/>
    </row>
    <row r="6560" spans="43:44" x14ac:dyDescent="0.25">
      <c r="AQ6560"/>
      <c r="AR6560"/>
    </row>
    <row r="6561" spans="43:44" x14ac:dyDescent="0.25">
      <c r="AQ6561"/>
      <c r="AR6561"/>
    </row>
    <row r="6562" spans="43:44" x14ac:dyDescent="0.25">
      <c r="AQ6562"/>
      <c r="AR6562"/>
    </row>
    <row r="6563" spans="43:44" x14ac:dyDescent="0.25">
      <c r="AQ6563"/>
      <c r="AR6563"/>
    </row>
    <row r="6564" spans="43:44" x14ac:dyDescent="0.25">
      <c r="AQ6564"/>
      <c r="AR6564"/>
    </row>
    <row r="6565" spans="43:44" x14ac:dyDescent="0.25">
      <c r="AQ6565"/>
      <c r="AR6565"/>
    </row>
    <row r="6566" spans="43:44" x14ac:dyDescent="0.25">
      <c r="AQ6566"/>
      <c r="AR6566"/>
    </row>
    <row r="6567" spans="43:44" x14ac:dyDescent="0.25">
      <c r="AQ6567"/>
      <c r="AR6567"/>
    </row>
    <row r="6568" spans="43:44" x14ac:dyDescent="0.25">
      <c r="AQ6568"/>
      <c r="AR6568"/>
    </row>
    <row r="6569" spans="43:44" x14ac:dyDescent="0.25">
      <c r="AQ6569"/>
      <c r="AR6569"/>
    </row>
    <row r="6570" spans="43:44" x14ac:dyDescent="0.25">
      <c r="AQ6570"/>
      <c r="AR6570"/>
    </row>
    <row r="6571" spans="43:44" x14ac:dyDescent="0.25">
      <c r="AQ6571"/>
      <c r="AR6571"/>
    </row>
    <row r="6572" spans="43:44" x14ac:dyDescent="0.25">
      <c r="AQ6572"/>
      <c r="AR6572"/>
    </row>
    <row r="6573" spans="43:44" x14ac:dyDescent="0.25">
      <c r="AQ6573"/>
      <c r="AR6573"/>
    </row>
    <row r="6574" spans="43:44" x14ac:dyDescent="0.25">
      <c r="AQ6574"/>
      <c r="AR6574"/>
    </row>
    <row r="6575" spans="43:44" x14ac:dyDescent="0.25">
      <c r="AQ6575"/>
      <c r="AR6575"/>
    </row>
    <row r="6576" spans="43:44" x14ac:dyDescent="0.25">
      <c r="AQ6576"/>
      <c r="AR6576"/>
    </row>
    <row r="6577" spans="43:44" x14ac:dyDescent="0.25">
      <c r="AQ6577"/>
      <c r="AR6577"/>
    </row>
    <row r="6578" spans="43:44" x14ac:dyDescent="0.25">
      <c r="AQ6578"/>
      <c r="AR6578"/>
    </row>
    <row r="6579" spans="43:44" x14ac:dyDescent="0.25">
      <c r="AQ6579"/>
      <c r="AR6579"/>
    </row>
    <row r="6580" spans="43:44" x14ac:dyDescent="0.25">
      <c r="AQ6580"/>
      <c r="AR6580"/>
    </row>
    <row r="6581" spans="43:44" x14ac:dyDescent="0.25">
      <c r="AQ6581"/>
      <c r="AR6581"/>
    </row>
    <row r="6582" spans="43:44" x14ac:dyDescent="0.25">
      <c r="AQ6582"/>
      <c r="AR6582"/>
    </row>
    <row r="6583" spans="43:44" x14ac:dyDescent="0.25">
      <c r="AQ6583"/>
      <c r="AR6583"/>
    </row>
    <row r="6584" spans="43:44" x14ac:dyDescent="0.25">
      <c r="AQ6584"/>
      <c r="AR6584"/>
    </row>
    <row r="6585" spans="43:44" x14ac:dyDescent="0.25">
      <c r="AQ6585"/>
      <c r="AR6585"/>
    </row>
    <row r="6586" spans="43:44" x14ac:dyDescent="0.25">
      <c r="AQ6586"/>
      <c r="AR6586"/>
    </row>
    <row r="6587" spans="43:44" x14ac:dyDescent="0.25">
      <c r="AQ6587"/>
      <c r="AR6587"/>
    </row>
    <row r="6588" spans="43:44" x14ac:dyDescent="0.25">
      <c r="AQ6588"/>
      <c r="AR6588"/>
    </row>
    <row r="6589" spans="43:44" x14ac:dyDescent="0.25">
      <c r="AQ6589"/>
      <c r="AR6589"/>
    </row>
    <row r="6590" spans="43:44" x14ac:dyDescent="0.25">
      <c r="AQ6590"/>
      <c r="AR6590"/>
    </row>
    <row r="6591" spans="43:44" x14ac:dyDescent="0.25">
      <c r="AQ6591"/>
      <c r="AR6591"/>
    </row>
    <row r="6592" spans="43:44" x14ac:dyDescent="0.25">
      <c r="AQ6592"/>
      <c r="AR6592"/>
    </row>
    <row r="6593" spans="43:44" x14ac:dyDescent="0.25">
      <c r="AQ6593"/>
      <c r="AR6593"/>
    </row>
    <row r="6594" spans="43:44" x14ac:dyDescent="0.25">
      <c r="AQ6594"/>
      <c r="AR6594"/>
    </row>
    <row r="6595" spans="43:44" x14ac:dyDescent="0.25">
      <c r="AQ6595"/>
      <c r="AR6595"/>
    </row>
    <row r="6596" spans="43:44" x14ac:dyDescent="0.25">
      <c r="AQ6596"/>
      <c r="AR6596"/>
    </row>
    <row r="6597" spans="43:44" x14ac:dyDescent="0.25">
      <c r="AQ6597"/>
      <c r="AR6597"/>
    </row>
    <row r="6598" spans="43:44" x14ac:dyDescent="0.25">
      <c r="AQ6598"/>
      <c r="AR6598"/>
    </row>
    <row r="6599" spans="43:44" x14ac:dyDescent="0.25">
      <c r="AQ6599"/>
      <c r="AR6599"/>
    </row>
    <row r="6600" spans="43:44" x14ac:dyDescent="0.25">
      <c r="AQ6600"/>
      <c r="AR6600"/>
    </row>
    <row r="6601" spans="43:44" x14ac:dyDescent="0.25">
      <c r="AQ6601"/>
      <c r="AR6601"/>
    </row>
    <row r="6602" spans="43:44" x14ac:dyDescent="0.25">
      <c r="AQ6602"/>
      <c r="AR6602"/>
    </row>
    <row r="6603" spans="43:44" x14ac:dyDescent="0.25">
      <c r="AQ6603"/>
      <c r="AR6603"/>
    </row>
    <row r="6604" spans="43:44" x14ac:dyDescent="0.25">
      <c r="AQ6604"/>
      <c r="AR6604"/>
    </row>
    <row r="6605" spans="43:44" x14ac:dyDescent="0.25">
      <c r="AQ6605"/>
      <c r="AR6605"/>
    </row>
    <row r="6606" spans="43:44" x14ac:dyDescent="0.25">
      <c r="AQ6606"/>
      <c r="AR6606"/>
    </row>
    <row r="6607" spans="43:44" x14ac:dyDescent="0.25">
      <c r="AQ6607"/>
      <c r="AR6607"/>
    </row>
    <row r="6608" spans="43:44" x14ac:dyDescent="0.25">
      <c r="AQ6608"/>
      <c r="AR6608"/>
    </row>
    <row r="6609" spans="43:44" x14ac:dyDescent="0.25">
      <c r="AQ6609"/>
      <c r="AR6609"/>
    </row>
    <row r="6610" spans="43:44" x14ac:dyDescent="0.25">
      <c r="AQ6610"/>
      <c r="AR6610"/>
    </row>
    <row r="6611" spans="43:44" x14ac:dyDescent="0.25">
      <c r="AQ6611"/>
      <c r="AR6611"/>
    </row>
    <row r="6612" spans="43:44" x14ac:dyDescent="0.25">
      <c r="AQ6612"/>
      <c r="AR6612"/>
    </row>
    <row r="6613" spans="43:44" x14ac:dyDescent="0.25">
      <c r="AQ6613"/>
      <c r="AR6613"/>
    </row>
    <row r="6614" spans="43:44" x14ac:dyDescent="0.25">
      <c r="AQ6614"/>
      <c r="AR6614"/>
    </row>
    <row r="6615" spans="43:44" x14ac:dyDescent="0.25">
      <c r="AQ6615"/>
      <c r="AR6615"/>
    </row>
    <row r="6616" spans="43:44" x14ac:dyDescent="0.25">
      <c r="AQ6616"/>
      <c r="AR6616"/>
    </row>
    <row r="6617" spans="43:44" x14ac:dyDescent="0.25">
      <c r="AQ6617"/>
      <c r="AR6617"/>
    </row>
    <row r="6618" spans="43:44" x14ac:dyDescent="0.25">
      <c r="AQ6618"/>
      <c r="AR6618"/>
    </row>
    <row r="6619" spans="43:44" x14ac:dyDescent="0.25">
      <c r="AQ6619"/>
      <c r="AR6619"/>
    </row>
    <row r="6620" spans="43:44" x14ac:dyDescent="0.25">
      <c r="AQ6620"/>
      <c r="AR6620"/>
    </row>
    <row r="6621" spans="43:44" x14ac:dyDescent="0.25">
      <c r="AQ6621"/>
      <c r="AR6621"/>
    </row>
    <row r="6622" spans="43:44" x14ac:dyDescent="0.25">
      <c r="AQ6622"/>
      <c r="AR6622"/>
    </row>
    <row r="6623" spans="43:44" x14ac:dyDescent="0.25">
      <c r="AQ6623"/>
      <c r="AR6623"/>
    </row>
    <row r="6624" spans="43:44" x14ac:dyDescent="0.25">
      <c r="AQ6624"/>
      <c r="AR6624"/>
    </row>
    <row r="6625" spans="43:44" x14ac:dyDescent="0.25">
      <c r="AQ6625"/>
      <c r="AR6625"/>
    </row>
    <row r="6626" spans="43:44" x14ac:dyDescent="0.25">
      <c r="AQ6626"/>
      <c r="AR6626"/>
    </row>
    <row r="6627" spans="43:44" x14ac:dyDescent="0.25">
      <c r="AQ6627"/>
      <c r="AR6627"/>
    </row>
    <row r="6628" spans="43:44" x14ac:dyDescent="0.25">
      <c r="AQ6628"/>
      <c r="AR6628"/>
    </row>
    <row r="6629" spans="43:44" x14ac:dyDescent="0.25">
      <c r="AQ6629"/>
      <c r="AR6629"/>
    </row>
    <row r="6630" spans="43:44" x14ac:dyDescent="0.25">
      <c r="AQ6630"/>
      <c r="AR6630"/>
    </row>
    <row r="6631" spans="43:44" x14ac:dyDescent="0.25">
      <c r="AQ6631"/>
      <c r="AR6631"/>
    </row>
    <row r="6632" spans="43:44" x14ac:dyDescent="0.25">
      <c r="AQ6632"/>
      <c r="AR6632"/>
    </row>
    <row r="6633" spans="43:44" x14ac:dyDescent="0.25">
      <c r="AQ6633"/>
      <c r="AR6633"/>
    </row>
    <row r="6634" spans="43:44" x14ac:dyDescent="0.25">
      <c r="AQ6634"/>
      <c r="AR6634"/>
    </row>
    <row r="6635" spans="43:44" x14ac:dyDescent="0.25">
      <c r="AQ6635"/>
      <c r="AR6635"/>
    </row>
    <row r="6636" spans="43:44" x14ac:dyDescent="0.25">
      <c r="AQ6636"/>
      <c r="AR6636"/>
    </row>
    <row r="6637" spans="43:44" x14ac:dyDescent="0.25">
      <c r="AQ6637"/>
      <c r="AR6637"/>
    </row>
    <row r="6638" spans="43:44" x14ac:dyDescent="0.25">
      <c r="AQ6638"/>
      <c r="AR6638"/>
    </row>
    <row r="6639" spans="43:44" x14ac:dyDescent="0.25">
      <c r="AQ6639"/>
      <c r="AR6639"/>
    </row>
    <row r="6640" spans="43:44" x14ac:dyDescent="0.25">
      <c r="AQ6640"/>
      <c r="AR6640"/>
    </row>
    <row r="6641" spans="43:44" x14ac:dyDescent="0.25">
      <c r="AQ6641"/>
      <c r="AR6641"/>
    </row>
    <row r="6642" spans="43:44" x14ac:dyDescent="0.25">
      <c r="AQ6642"/>
      <c r="AR6642"/>
    </row>
    <row r="6643" spans="43:44" x14ac:dyDescent="0.25">
      <c r="AQ6643"/>
      <c r="AR6643"/>
    </row>
    <row r="6644" spans="43:44" x14ac:dyDescent="0.25">
      <c r="AQ6644"/>
      <c r="AR6644"/>
    </row>
    <row r="6645" spans="43:44" x14ac:dyDescent="0.25">
      <c r="AQ6645"/>
      <c r="AR6645"/>
    </row>
    <row r="6646" spans="43:44" x14ac:dyDescent="0.25">
      <c r="AQ6646"/>
      <c r="AR6646"/>
    </row>
    <row r="6647" spans="43:44" x14ac:dyDescent="0.25">
      <c r="AQ6647"/>
      <c r="AR6647"/>
    </row>
    <row r="6648" spans="43:44" x14ac:dyDescent="0.25">
      <c r="AQ6648"/>
      <c r="AR6648"/>
    </row>
    <row r="6649" spans="43:44" x14ac:dyDescent="0.25">
      <c r="AQ6649"/>
      <c r="AR6649"/>
    </row>
    <row r="6650" spans="43:44" x14ac:dyDescent="0.25">
      <c r="AQ6650"/>
      <c r="AR6650"/>
    </row>
    <row r="6651" spans="43:44" x14ac:dyDescent="0.25">
      <c r="AQ6651"/>
      <c r="AR6651"/>
    </row>
    <row r="6652" spans="43:44" x14ac:dyDescent="0.25">
      <c r="AQ6652"/>
      <c r="AR6652"/>
    </row>
    <row r="6653" spans="43:44" x14ac:dyDescent="0.25">
      <c r="AQ6653"/>
      <c r="AR6653"/>
    </row>
    <row r="6654" spans="43:44" x14ac:dyDescent="0.25">
      <c r="AQ6654"/>
      <c r="AR6654"/>
    </row>
    <row r="6655" spans="43:44" x14ac:dyDescent="0.25">
      <c r="AQ6655"/>
      <c r="AR6655"/>
    </row>
    <row r="6656" spans="43:44" x14ac:dyDescent="0.25">
      <c r="AQ6656"/>
      <c r="AR6656"/>
    </row>
    <row r="6657" spans="43:44" x14ac:dyDescent="0.25">
      <c r="AQ6657"/>
      <c r="AR6657"/>
    </row>
    <row r="6658" spans="43:44" x14ac:dyDescent="0.25">
      <c r="AQ6658"/>
      <c r="AR6658"/>
    </row>
    <row r="6659" spans="43:44" x14ac:dyDescent="0.25">
      <c r="AQ6659"/>
      <c r="AR6659"/>
    </row>
    <row r="6660" spans="43:44" x14ac:dyDescent="0.25">
      <c r="AQ6660"/>
      <c r="AR6660"/>
    </row>
    <row r="6661" spans="43:44" x14ac:dyDescent="0.25">
      <c r="AQ6661"/>
      <c r="AR6661"/>
    </row>
    <row r="6662" spans="43:44" x14ac:dyDescent="0.25">
      <c r="AQ6662"/>
      <c r="AR6662"/>
    </row>
    <row r="6663" spans="43:44" x14ac:dyDescent="0.25">
      <c r="AQ6663"/>
      <c r="AR6663"/>
    </row>
    <row r="6664" spans="43:44" x14ac:dyDescent="0.25">
      <c r="AQ6664"/>
      <c r="AR6664"/>
    </row>
    <row r="6665" spans="43:44" x14ac:dyDescent="0.25">
      <c r="AQ6665"/>
      <c r="AR6665"/>
    </row>
    <row r="6666" spans="43:44" x14ac:dyDescent="0.25">
      <c r="AQ6666"/>
      <c r="AR6666"/>
    </row>
    <row r="6667" spans="43:44" x14ac:dyDescent="0.25">
      <c r="AQ6667"/>
      <c r="AR6667"/>
    </row>
    <row r="6668" spans="43:44" x14ac:dyDescent="0.25">
      <c r="AQ6668"/>
      <c r="AR6668"/>
    </row>
    <row r="6669" spans="43:44" x14ac:dyDescent="0.25">
      <c r="AQ6669"/>
      <c r="AR6669"/>
    </row>
    <row r="6670" spans="43:44" x14ac:dyDescent="0.25">
      <c r="AQ6670"/>
      <c r="AR6670"/>
    </row>
    <row r="6671" spans="43:44" x14ac:dyDescent="0.25">
      <c r="AQ6671"/>
      <c r="AR6671"/>
    </row>
    <row r="6672" spans="43:44" x14ac:dyDescent="0.25">
      <c r="AQ6672"/>
      <c r="AR6672"/>
    </row>
    <row r="6673" spans="43:44" x14ac:dyDescent="0.25">
      <c r="AQ6673"/>
      <c r="AR6673"/>
    </row>
    <row r="6674" spans="43:44" x14ac:dyDescent="0.25">
      <c r="AQ6674"/>
      <c r="AR6674"/>
    </row>
    <row r="6675" spans="43:44" x14ac:dyDescent="0.25">
      <c r="AQ6675"/>
      <c r="AR6675"/>
    </row>
    <row r="6676" spans="43:44" x14ac:dyDescent="0.25">
      <c r="AQ6676"/>
      <c r="AR6676"/>
    </row>
    <row r="6677" spans="43:44" x14ac:dyDescent="0.25">
      <c r="AQ6677"/>
      <c r="AR6677"/>
    </row>
    <row r="6678" spans="43:44" x14ac:dyDescent="0.25">
      <c r="AQ6678"/>
      <c r="AR6678"/>
    </row>
    <row r="6679" spans="43:44" x14ac:dyDescent="0.25">
      <c r="AQ6679"/>
      <c r="AR6679"/>
    </row>
    <row r="6680" spans="43:44" x14ac:dyDescent="0.25">
      <c r="AQ6680"/>
      <c r="AR6680"/>
    </row>
    <row r="6681" spans="43:44" x14ac:dyDescent="0.25">
      <c r="AQ6681"/>
      <c r="AR6681"/>
    </row>
    <row r="6682" spans="43:44" x14ac:dyDescent="0.25">
      <c r="AQ6682"/>
      <c r="AR6682"/>
    </row>
    <row r="6683" spans="43:44" x14ac:dyDescent="0.25">
      <c r="AQ6683"/>
      <c r="AR6683"/>
    </row>
    <row r="6684" spans="43:44" x14ac:dyDescent="0.25">
      <c r="AQ6684"/>
      <c r="AR6684"/>
    </row>
    <row r="6685" spans="43:44" x14ac:dyDescent="0.25">
      <c r="AQ6685"/>
      <c r="AR6685"/>
    </row>
    <row r="6686" spans="43:44" x14ac:dyDescent="0.25">
      <c r="AQ6686"/>
      <c r="AR6686"/>
    </row>
    <row r="6687" spans="43:44" x14ac:dyDescent="0.25">
      <c r="AQ6687"/>
      <c r="AR6687"/>
    </row>
    <row r="6688" spans="43:44" x14ac:dyDescent="0.25">
      <c r="AQ6688"/>
      <c r="AR6688"/>
    </row>
    <row r="6689" spans="43:44" x14ac:dyDescent="0.25">
      <c r="AQ6689"/>
      <c r="AR6689"/>
    </row>
    <row r="6690" spans="43:44" x14ac:dyDescent="0.25">
      <c r="AQ6690"/>
      <c r="AR6690"/>
    </row>
    <row r="6691" spans="43:44" x14ac:dyDescent="0.25">
      <c r="AQ6691"/>
      <c r="AR6691"/>
    </row>
    <row r="6692" spans="43:44" x14ac:dyDescent="0.25">
      <c r="AQ6692"/>
      <c r="AR6692"/>
    </row>
    <row r="6693" spans="43:44" x14ac:dyDescent="0.25">
      <c r="AQ6693"/>
      <c r="AR6693"/>
    </row>
    <row r="6694" spans="43:44" x14ac:dyDescent="0.25">
      <c r="AQ6694"/>
      <c r="AR6694"/>
    </row>
    <row r="6695" spans="43:44" x14ac:dyDescent="0.25">
      <c r="AQ6695"/>
      <c r="AR6695"/>
    </row>
    <row r="6696" spans="43:44" x14ac:dyDescent="0.25">
      <c r="AQ6696"/>
      <c r="AR6696"/>
    </row>
    <row r="6697" spans="43:44" x14ac:dyDescent="0.25">
      <c r="AQ6697"/>
      <c r="AR6697"/>
    </row>
    <row r="6698" spans="43:44" x14ac:dyDescent="0.25">
      <c r="AQ6698"/>
      <c r="AR6698"/>
    </row>
    <row r="6699" spans="43:44" x14ac:dyDescent="0.25">
      <c r="AQ6699"/>
      <c r="AR6699"/>
    </row>
    <row r="6700" spans="43:44" x14ac:dyDescent="0.25">
      <c r="AQ6700"/>
      <c r="AR6700"/>
    </row>
    <row r="6701" spans="43:44" x14ac:dyDescent="0.25">
      <c r="AQ6701"/>
      <c r="AR6701"/>
    </row>
    <row r="6702" spans="43:44" x14ac:dyDescent="0.25">
      <c r="AQ6702"/>
      <c r="AR6702"/>
    </row>
    <row r="6703" spans="43:44" x14ac:dyDescent="0.25">
      <c r="AQ6703"/>
      <c r="AR6703"/>
    </row>
    <row r="6704" spans="43:44" x14ac:dyDescent="0.25">
      <c r="AQ6704"/>
      <c r="AR6704"/>
    </row>
    <row r="6705" spans="43:44" x14ac:dyDescent="0.25">
      <c r="AQ6705"/>
      <c r="AR6705"/>
    </row>
    <row r="6706" spans="43:44" x14ac:dyDescent="0.25">
      <c r="AQ6706"/>
      <c r="AR6706"/>
    </row>
    <row r="6707" spans="43:44" x14ac:dyDescent="0.25">
      <c r="AQ6707"/>
      <c r="AR6707"/>
    </row>
    <row r="6708" spans="43:44" x14ac:dyDescent="0.25">
      <c r="AQ6708"/>
      <c r="AR6708"/>
    </row>
    <row r="6709" spans="43:44" x14ac:dyDescent="0.25">
      <c r="AQ6709"/>
      <c r="AR6709"/>
    </row>
    <row r="6710" spans="43:44" x14ac:dyDescent="0.25">
      <c r="AQ6710"/>
      <c r="AR6710"/>
    </row>
    <row r="6711" spans="43:44" x14ac:dyDescent="0.25">
      <c r="AQ6711"/>
      <c r="AR6711"/>
    </row>
    <row r="6712" spans="43:44" x14ac:dyDescent="0.25">
      <c r="AQ6712"/>
      <c r="AR6712"/>
    </row>
    <row r="6713" spans="43:44" x14ac:dyDescent="0.25">
      <c r="AQ6713"/>
      <c r="AR6713"/>
    </row>
    <row r="6714" spans="43:44" x14ac:dyDescent="0.25">
      <c r="AQ6714"/>
      <c r="AR6714"/>
    </row>
    <row r="6715" spans="43:44" x14ac:dyDescent="0.25">
      <c r="AQ6715"/>
      <c r="AR6715"/>
    </row>
    <row r="6716" spans="43:44" x14ac:dyDescent="0.25">
      <c r="AQ6716"/>
      <c r="AR6716"/>
    </row>
    <row r="6717" spans="43:44" x14ac:dyDescent="0.25">
      <c r="AQ6717"/>
      <c r="AR6717"/>
    </row>
    <row r="6718" spans="43:44" x14ac:dyDescent="0.25">
      <c r="AQ6718"/>
      <c r="AR6718"/>
    </row>
    <row r="6719" spans="43:44" x14ac:dyDescent="0.25">
      <c r="AQ6719"/>
      <c r="AR6719"/>
    </row>
    <row r="6720" spans="43:44" x14ac:dyDescent="0.25">
      <c r="AQ6720"/>
      <c r="AR6720"/>
    </row>
    <row r="6721" spans="43:44" x14ac:dyDescent="0.25">
      <c r="AQ6721"/>
      <c r="AR6721"/>
    </row>
    <row r="6722" spans="43:44" x14ac:dyDescent="0.25">
      <c r="AQ6722"/>
      <c r="AR6722"/>
    </row>
    <row r="6723" spans="43:44" x14ac:dyDescent="0.25">
      <c r="AQ6723"/>
      <c r="AR6723"/>
    </row>
    <row r="6724" spans="43:44" x14ac:dyDescent="0.25">
      <c r="AQ6724"/>
      <c r="AR6724"/>
    </row>
    <row r="6725" spans="43:44" x14ac:dyDescent="0.25">
      <c r="AQ6725"/>
      <c r="AR6725"/>
    </row>
    <row r="6726" spans="43:44" x14ac:dyDescent="0.25">
      <c r="AQ6726"/>
      <c r="AR6726"/>
    </row>
    <row r="6727" spans="43:44" x14ac:dyDescent="0.25">
      <c r="AQ6727"/>
      <c r="AR6727"/>
    </row>
    <row r="6728" spans="43:44" x14ac:dyDescent="0.25">
      <c r="AQ6728"/>
      <c r="AR6728"/>
    </row>
    <row r="6729" spans="43:44" x14ac:dyDescent="0.25">
      <c r="AQ6729"/>
      <c r="AR6729"/>
    </row>
    <row r="6730" spans="43:44" x14ac:dyDescent="0.25">
      <c r="AQ6730"/>
      <c r="AR6730"/>
    </row>
    <row r="6731" spans="43:44" x14ac:dyDescent="0.25">
      <c r="AQ6731"/>
      <c r="AR6731"/>
    </row>
    <row r="6732" spans="43:44" x14ac:dyDescent="0.25">
      <c r="AQ6732"/>
      <c r="AR6732"/>
    </row>
    <row r="6733" spans="43:44" x14ac:dyDescent="0.25">
      <c r="AQ6733"/>
      <c r="AR6733"/>
    </row>
    <row r="6734" spans="43:44" x14ac:dyDescent="0.25">
      <c r="AQ6734"/>
      <c r="AR6734"/>
    </row>
    <row r="6735" spans="43:44" x14ac:dyDescent="0.25">
      <c r="AQ6735"/>
      <c r="AR6735"/>
    </row>
    <row r="6736" spans="43:44" x14ac:dyDescent="0.25">
      <c r="AQ6736"/>
      <c r="AR6736"/>
    </row>
    <row r="6737" spans="43:44" x14ac:dyDescent="0.25">
      <c r="AQ6737"/>
      <c r="AR6737"/>
    </row>
    <row r="6738" spans="43:44" x14ac:dyDescent="0.25">
      <c r="AQ6738"/>
      <c r="AR6738"/>
    </row>
    <row r="6739" spans="43:44" x14ac:dyDescent="0.25">
      <c r="AQ6739"/>
      <c r="AR6739"/>
    </row>
    <row r="6740" spans="43:44" x14ac:dyDescent="0.25">
      <c r="AQ6740"/>
      <c r="AR6740"/>
    </row>
    <row r="6741" spans="43:44" x14ac:dyDescent="0.25">
      <c r="AQ6741"/>
      <c r="AR6741"/>
    </row>
    <row r="6742" spans="43:44" x14ac:dyDescent="0.25">
      <c r="AQ6742"/>
      <c r="AR6742"/>
    </row>
    <row r="6743" spans="43:44" x14ac:dyDescent="0.25">
      <c r="AQ6743"/>
      <c r="AR6743"/>
    </row>
    <row r="6744" spans="43:44" x14ac:dyDescent="0.25">
      <c r="AQ6744"/>
      <c r="AR6744"/>
    </row>
    <row r="6745" spans="43:44" x14ac:dyDescent="0.25">
      <c r="AQ6745"/>
      <c r="AR6745"/>
    </row>
    <row r="6746" spans="43:44" x14ac:dyDescent="0.25">
      <c r="AQ6746"/>
      <c r="AR6746"/>
    </row>
    <row r="6747" spans="43:44" x14ac:dyDescent="0.25">
      <c r="AQ6747"/>
      <c r="AR6747"/>
    </row>
    <row r="6748" spans="43:44" x14ac:dyDescent="0.25">
      <c r="AQ6748"/>
      <c r="AR6748"/>
    </row>
    <row r="6749" spans="43:44" x14ac:dyDescent="0.25">
      <c r="AQ6749"/>
      <c r="AR6749"/>
    </row>
    <row r="6750" spans="43:44" x14ac:dyDescent="0.25">
      <c r="AQ6750"/>
      <c r="AR6750"/>
    </row>
    <row r="6751" spans="43:44" x14ac:dyDescent="0.25">
      <c r="AQ6751"/>
      <c r="AR6751"/>
    </row>
    <row r="6752" spans="43:44" x14ac:dyDescent="0.25">
      <c r="AQ6752"/>
      <c r="AR6752"/>
    </row>
    <row r="6753" spans="43:44" x14ac:dyDescent="0.25">
      <c r="AQ6753"/>
      <c r="AR6753"/>
    </row>
    <row r="6754" spans="43:44" x14ac:dyDescent="0.25">
      <c r="AQ6754"/>
      <c r="AR6754"/>
    </row>
    <row r="6755" spans="43:44" x14ac:dyDescent="0.25">
      <c r="AQ6755"/>
      <c r="AR6755"/>
    </row>
    <row r="6756" spans="43:44" x14ac:dyDescent="0.25">
      <c r="AQ6756"/>
      <c r="AR6756"/>
    </row>
    <row r="6757" spans="43:44" x14ac:dyDescent="0.25">
      <c r="AQ6757"/>
      <c r="AR6757"/>
    </row>
    <row r="6758" spans="43:44" x14ac:dyDescent="0.25">
      <c r="AQ6758"/>
      <c r="AR6758"/>
    </row>
    <row r="6759" spans="43:44" x14ac:dyDescent="0.25">
      <c r="AQ6759"/>
      <c r="AR6759"/>
    </row>
    <row r="6760" spans="43:44" x14ac:dyDescent="0.25">
      <c r="AQ6760"/>
      <c r="AR6760"/>
    </row>
    <row r="6761" spans="43:44" x14ac:dyDescent="0.25">
      <c r="AQ6761"/>
      <c r="AR6761"/>
    </row>
    <row r="6762" spans="43:44" x14ac:dyDescent="0.25">
      <c r="AQ6762"/>
      <c r="AR6762"/>
    </row>
    <row r="6763" spans="43:44" x14ac:dyDescent="0.25">
      <c r="AQ6763"/>
      <c r="AR6763"/>
    </row>
    <row r="6764" spans="43:44" x14ac:dyDescent="0.25">
      <c r="AQ6764"/>
      <c r="AR6764"/>
    </row>
    <row r="6765" spans="43:44" x14ac:dyDescent="0.25">
      <c r="AQ6765"/>
      <c r="AR6765"/>
    </row>
    <row r="6766" spans="43:44" x14ac:dyDescent="0.25">
      <c r="AQ6766"/>
      <c r="AR6766"/>
    </row>
    <row r="6767" spans="43:44" x14ac:dyDescent="0.25">
      <c r="AQ6767"/>
      <c r="AR6767"/>
    </row>
    <row r="6768" spans="43:44" x14ac:dyDescent="0.25">
      <c r="AQ6768"/>
      <c r="AR6768"/>
    </row>
    <row r="6769" spans="43:44" x14ac:dyDescent="0.25">
      <c r="AQ6769"/>
      <c r="AR6769"/>
    </row>
    <row r="6770" spans="43:44" x14ac:dyDescent="0.25">
      <c r="AQ6770"/>
      <c r="AR6770"/>
    </row>
    <row r="6771" spans="43:44" x14ac:dyDescent="0.25">
      <c r="AQ6771"/>
      <c r="AR6771"/>
    </row>
    <row r="6772" spans="43:44" x14ac:dyDescent="0.25">
      <c r="AQ6772"/>
      <c r="AR6772"/>
    </row>
    <row r="6773" spans="43:44" x14ac:dyDescent="0.25">
      <c r="AQ6773"/>
      <c r="AR6773"/>
    </row>
    <row r="6774" spans="43:44" x14ac:dyDescent="0.25">
      <c r="AQ6774"/>
      <c r="AR6774"/>
    </row>
    <row r="6775" spans="43:44" x14ac:dyDescent="0.25">
      <c r="AQ6775"/>
      <c r="AR6775"/>
    </row>
    <row r="6776" spans="43:44" x14ac:dyDescent="0.25">
      <c r="AQ6776"/>
      <c r="AR6776"/>
    </row>
    <row r="6777" spans="43:44" x14ac:dyDescent="0.25">
      <c r="AQ6777"/>
      <c r="AR6777"/>
    </row>
    <row r="6778" spans="43:44" x14ac:dyDescent="0.25">
      <c r="AQ6778"/>
      <c r="AR6778"/>
    </row>
    <row r="6779" spans="43:44" x14ac:dyDescent="0.25">
      <c r="AQ6779"/>
      <c r="AR6779"/>
    </row>
    <row r="6780" spans="43:44" x14ac:dyDescent="0.25">
      <c r="AQ6780"/>
      <c r="AR6780"/>
    </row>
    <row r="6781" spans="43:44" x14ac:dyDescent="0.25">
      <c r="AQ6781"/>
      <c r="AR6781"/>
    </row>
    <row r="6782" spans="43:44" x14ac:dyDescent="0.25">
      <c r="AQ6782"/>
      <c r="AR6782"/>
    </row>
    <row r="6783" spans="43:44" x14ac:dyDescent="0.25">
      <c r="AQ6783"/>
      <c r="AR6783"/>
    </row>
    <row r="6784" spans="43:44" x14ac:dyDescent="0.25">
      <c r="AQ6784"/>
      <c r="AR6784"/>
    </row>
    <row r="6785" spans="43:44" x14ac:dyDescent="0.25">
      <c r="AQ6785"/>
      <c r="AR6785"/>
    </row>
    <row r="6786" spans="43:44" x14ac:dyDescent="0.25">
      <c r="AQ6786"/>
      <c r="AR6786"/>
    </row>
    <row r="6787" spans="43:44" x14ac:dyDescent="0.25">
      <c r="AQ6787"/>
      <c r="AR6787"/>
    </row>
    <row r="6788" spans="43:44" x14ac:dyDescent="0.25">
      <c r="AQ6788"/>
      <c r="AR6788"/>
    </row>
    <row r="6789" spans="43:44" x14ac:dyDescent="0.25">
      <c r="AQ6789"/>
      <c r="AR6789"/>
    </row>
    <row r="6790" spans="43:44" x14ac:dyDescent="0.25">
      <c r="AQ6790"/>
      <c r="AR6790"/>
    </row>
    <row r="6791" spans="43:44" x14ac:dyDescent="0.25">
      <c r="AQ6791"/>
      <c r="AR6791"/>
    </row>
    <row r="6792" spans="43:44" x14ac:dyDescent="0.25">
      <c r="AQ6792"/>
      <c r="AR6792"/>
    </row>
    <row r="6793" spans="43:44" x14ac:dyDescent="0.25">
      <c r="AQ6793"/>
      <c r="AR6793"/>
    </row>
    <row r="6794" spans="43:44" x14ac:dyDescent="0.25">
      <c r="AQ6794"/>
      <c r="AR6794"/>
    </row>
    <row r="6795" spans="43:44" x14ac:dyDescent="0.25">
      <c r="AQ6795"/>
      <c r="AR6795"/>
    </row>
    <row r="6796" spans="43:44" x14ac:dyDescent="0.25">
      <c r="AQ6796"/>
      <c r="AR6796"/>
    </row>
    <row r="6797" spans="43:44" x14ac:dyDescent="0.25">
      <c r="AQ6797"/>
      <c r="AR6797"/>
    </row>
    <row r="6798" spans="43:44" x14ac:dyDescent="0.25">
      <c r="AQ6798"/>
      <c r="AR6798"/>
    </row>
    <row r="6799" spans="43:44" x14ac:dyDescent="0.25">
      <c r="AQ6799"/>
      <c r="AR6799"/>
    </row>
    <row r="6800" spans="43:44" x14ac:dyDescent="0.25">
      <c r="AQ6800"/>
      <c r="AR6800"/>
    </row>
    <row r="6801" spans="43:44" x14ac:dyDescent="0.25">
      <c r="AQ6801"/>
      <c r="AR6801"/>
    </row>
    <row r="6802" spans="43:44" x14ac:dyDescent="0.25">
      <c r="AQ6802"/>
      <c r="AR6802"/>
    </row>
    <row r="6803" spans="43:44" x14ac:dyDescent="0.25">
      <c r="AQ6803"/>
      <c r="AR6803"/>
    </row>
    <row r="6804" spans="43:44" x14ac:dyDescent="0.25">
      <c r="AQ6804"/>
      <c r="AR6804"/>
    </row>
    <row r="6805" spans="43:44" x14ac:dyDescent="0.25">
      <c r="AQ6805"/>
      <c r="AR6805"/>
    </row>
    <row r="6806" spans="43:44" x14ac:dyDescent="0.25">
      <c r="AQ6806"/>
      <c r="AR6806"/>
    </row>
    <row r="6807" spans="43:44" x14ac:dyDescent="0.25">
      <c r="AQ6807"/>
      <c r="AR6807"/>
    </row>
    <row r="6808" spans="43:44" x14ac:dyDescent="0.25">
      <c r="AQ6808"/>
      <c r="AR6808"/>
    </row>
    <row r="6809" spans="43:44" x14ac:dyDescent="0.25">
      <c r="AQ6809"/>
      <c r="AR6809"/>
    </row>
    <row r="6810" spans="43:44" x14ac:dyDescent="0.25">
      <c r="AQ6810"/>
      <c r="AR6810"/>
    </row>
    <row r="6811" spans="43:44" x14ac:dyDescent="0.25">
      <c r="AQ6811"/>
      <c r="AR6811"/>
    </row>
    <row r="6812" spans="43:44" x14ac:dyDescent="0.25">
      <c r="AQ6812"/>
      <c r="AR6812"/>
    </row>
    <row r="6813" spans="43:44" x14ac:dyDescent="0.25">
      <c r="AQ6813"/>
      <c r="AR6813"/>
    </row>
    <row r="6814" spans="43:44" x14ac:dyDescent="0.25">
      <c r="AQ6814"/>
      <c r="AR6814"/>
    </row>
    <row r="6815" spans="43:44" x14ac:dyDescent="0.25">
      <c r="AQ6815"/>
      <c r="AR6815"/>
    </row>
    <row r="6816" spans="43:44" x14ac:dyDescent="0.25">
      <c r="AQ6816"/>
      <c r="AR6816"/>
    </row>
    <row r="6817" spans="43:44" x14ac:dyDescent="0.25">
      <c r="AQ6817"/>
      <c r="AR6817"/>
    </row>
    <row r="6818" spans="43:44" x14ac:dyDescent="0.25">
      <c r="AQ6818"/>
      <c r="AR6818"/>
    </row>
    <row r="6819" spans="43:44" x14ac:dyDescent="0.25">
      <c r="AQ6819"/>
      <c r="AR6819"/>
    </row>
    <row r="6820" spans="43:44" x14ac:dyDescent="0.25">
      <c r="AQ6820"/>
      <c r="AR6820"/>
    </row>
    <row r="6821" spans="43:44" x14ac:dyDescent="0.25">
      <c r="AQ6821"/>
      <c r="AR6821"/>
    </row>
    <row r="6822" spans="43:44" x14ac:dyDescent="0.25">
      <c r="AQ6822"/>
      <c r="AR6822"/>
    </row>
    <row r="6823" spans="43:44" x14ac:dyDescent="0.25">
      <c r="AQ6823"/>
      <c r="AR6823"/>
    </row>
    <row r="6824" spans="43:44" x14ac:dyDescent="0.25">
      <c r="AQ6824"/>
      <c r="AR6824"/>
    </row>
    <row r="6825" spans="43:44" x14ac:dyDescent="0.25">
      <c r="AQ6825"/>
      <c r="AR6825"/>
    </row>
    <row r="6826" spans="43:44" x14ac:dyDescent="0.25">
      <c r="AQ6826"/>
      <c r="AR6826"/>
    </row>
    <row r="6827" spans="43:44" x14ac:dyDescent="0.25">
      <c r="AQ6827"/>
      <c r="AR6827"/>
    </row>
    <row r="6828" spans="43:44" x14ac:dyDescent="0.25">
      <c r="AQ6828"/>
      <c r="AR6828"/>
    </row>
    <row r="6829" spans="43:44" x14ac:dyDescent="0.25">
      <c r="AQ6829"/>
      <c r="AR6829"/>
    </row>
    <row r="6830" spans="43:44" x14ac:dyDescent="0.25">
      <c r="AQ6830"/>
      <c r="AR6830"/>
    </row>
    <row r="6831" spans="43:44" x14ac:dyDescent="0.25">
      <c r="AQ6831"/>
      <c r="AR6831"/>
    </row>
    <row r="6832" spans="43:44" x14ac:dyDescent="0.25">
      <c r="AQ6832"/>
      <c r="AR6832"/>
    </row>
    <row r="6833" spans="43:44" x14ac:dyDescent="0.25">
      <c r="AQ6833"/>
      <c r="AR6833"/>
    </row>
    <row r="6834" spans="43:44" x14ac:dyDescent="0.25">
      <c r="AQ6834"/>
      <c r="AR6834"/>
    </row>
    <row r="6835" spans="43:44" x14ac:dyDescent="0.25">
      <c r="AQ6835"/>
      <c r="AR6835"/>
    </row>
    <row r="6836" spans="43:44" x14ac:dyDescent="0.25">
      <c r="AQ6836"/>
      <c r="AR6836"/>
    </row>
    <row r="6837" spans="43:44" x14ac:dyDescent="0.25">
      <c r="AQ6837"/>
      <c r="AR6837"/>
    </row>
    <row r="6838" spans="43:44" x14ac:dyDescent="0.25">
      <c r="AQ6838"/>
      <c r="AR6838"/>
    </row>
    <row r="6839" spans="43:44" x14ac:dyDescent="0.25">
      <c r="AQ6839"/>
      <c r="AR6839"/>
    </row>
    <row r="6840" spans="43:44" x14ac:dyDescent="0.25">
      <c r="AQ6840"/>
      <c r="AR6840"/>
    </row>
    <row r="6841" spans="43:44" x14ac:dyDescent="0.25">
      <c r="AQ6841"/>
      <c r="AR6841"/>
    </row>
    <row r="6842" spans="43:44" x14ac:dyDescent="0.25">
      <c r="AQ6842"/>
      <c r="AR6842"/>
    </row>
    <row r="6843" spans="43:44" x14ac:dyDescent="0.25">
      <c r="AQ6843"/>
      <c r="AR6843"/>
    </row>
    <row r="6844" spans="43:44" x14ac:dyDescent="0.25">
      <c r="AQ6844"/>
      <c r="AR6844"/>
    </row>
    <row r="6845" spans="43:44" x14ac:dyDescent="0.25">
      <c r="AQ6845"/>
      <c r="AR6845"/>
    </row>
    <row r="6846" spans="43:44" x14ac:dyDescent="0.25">
      <c r="AQ6846"/>
      <c r="AR6846"/>
    </row>
    <row r="6847" spans="43:44" x14ac:dyDescent="0.25">
      <c r="AQ6847"/>
      <c r="AR6847"/>
    </row>
    <row r="6848" spans="43:44" x14ac:dyDescent="0.25">
      <c r="AQ6848"/>
      <c r="AR6848"/>
    </row>
    <row r="6849" spans="43:44" x14ac:dyDescent="0.25">
      <c r="AQ6849"/>
      <c r="AR6849"/>
    </row>
    <row r="6850" spans="43:44" x14ac:dyDescent="0.25">
      <c r="AQ6850"/>
      <c r="AR6850"/>
    </row>
    <row r="6851" spans="43:44" x14ac:dyDescent="0.25">
      <c r="AQ6851"/>
      <c r="AR6851"/>
    </row>
    <row r="6852" spans="43:44" x14ac:dyDescent="0.25">
      <c r="AQ6852"/>
      <c r="AR6852"/>
    </row>
    <row r="6853" spans="43:44" x14ac:dyDescent="0.25">
      <c r="AQ6853"/>
      <c r="AR6853"/>
    </row>
    <row r="6854" spans="43:44" x14ac:dyDescent="0.25">
      <c r="AQ6854"/>
      <c r="AR6854"/>
    </row>
    <row r="6855" spans="43:44" x14ac:dyDescent="0.25">
      <c r="AQ6855"/>
      <c r="AR6855"/>
    </row>
    <row r="6856" spans="43:44" x14ac:dyDescent="0.25">
      <c r="AQ6856"/>
      <c r="AR6856"/>
    </row>
    <row r="6857" spans="43:44" x14ac:dyDescent="0.25">
      <c r="AQ6857"/>
      <c r="AR6857"/>
    </row>
    <row r="6858" spans="43:44" x14ac:dyDescent="0.25">
      <c r="AQ6858"/>
      <c r="AR6858"/>
    </row>
    <row r="6859" spans="43:44" x14ac:dyDescent="0.25">
      <c r="AQ6859"/>
      <c r="AR6859"/>
    </row>
    <row r="6860" spans="43:44" x14ac:dyDescent="0.25">
      <c r="AQ6860"/>
      <c r="AR6860"/>
    </row>
    <row r="6861" spans="43:44" x14ac:dyDescent="0.25">
      <c r="AQ6861"/>
      <c r="AR6861"/>
    </row>
    <row r="6862" spans="43:44" x14ac:dyDescent="0.25">
      <c r="AQ6862"/>
      <c r="AR6862"/>
    </row>
    <row r="6863" spans="43:44" x14ac:dyDescent="0.25">
      <c r="AQ6863"/>
      <c r="AR6863"/>
    </row>
    <row r="6864" spans="43:44" x14ac:dyDescent="0.25">
      <c r="AQ6864"/>
      <c r="AR6864"/>
    </row>
    <row r="6865" spans="43:44" x14ac:dyDescent="0.25">
      <c r="AQ6865"/>
      <c r="AR6865"/>
    </row>
    <row r="6866" spans="43:44" x14ac:dyDescent="0.25">
      <c r="AQ6866"/>
      <c r="AR6866"/>
    </row>
    <row r="6867" spans="43:44" x14ac:dyDescent="0.25">
      <c r="AQ6867"/>
      <c r="AR6867"/>
    </row>
    <row r="6868" spans="43:44" x14ac:dyDescent="0.25">
      <c r="AQ6868"/>
      <c r="AR6868"/>
    </row>
    <row r="6869" spans="43:44" x14ac:dyDescent="0.25">
      <c r="AQ6869"/>
      <c r="AR6869"/>
    </row>
    <row r="6870" spans="43:44" x14ac:dyDescent="0.25">
      <c r="AQ6870"/>
      <c r="AR6870"/>
    </row>
    <row r="6871" spans="43:44" x14ac:dyDescent="0.25">
      <c r="AQ6871"/>
      <c r="AR6871"/>
    </row>
    <row r="6872" spans="43:44" x14ac:dyDescent="0.25">
      <c r="AQ6872"/>
      <c r="AR6872"/>
    </row>
    <row r="6873" spans="43:44" x14ac:dyDescent="0.25">
      <c r="AQ6873"/>
      <c r="AR6873"/>
    </row>
    <row r="6874" spans="43:44" x14ac:dyDescent="0.25">
      <c r="AQ6874"/>
      <c r="AR6874"/>
    </row>
    <row r="6875" spans="43:44" x14ac:dyDescent="0.25">
      <c r="AQ6875"/>
      <c r="AR6875"/>
    </row>
    <row r="6876" spans="43:44" x14ac:dyDescent="0.25">
      <c r="AQ6876"/>
      <c r="AR6876"/>
    </row>
    <row r="6877" spans="43:44" x14ac:dyDescent="0.25">
      <c r="AQ6877"/>
      <c r="AR6877"/>
    </row>
    <row r="6878" spans="43:44" x14ac:dyDescent="0.25">
      <c r="AQ6878"/>
      <c r="AR6878"/>
    </row>
    <row r="6879" spans="43:44" x14ac:dyDescent="0.25">
      <c r="AQ6879"/>
      <c r="AR6879"/>
    </row>
    <row r="6880" spans="43:44" x14ac:dyDescent="0.25">
      <c r="AQ6880"/>
      <c r="AR6880"/>
    </row>
    <row r="6881" spans="43:44" x14ac:dyDescent="0.25">
      <c r="AQ6881"/>
      <c r="AR6881"/>
    </row>
    <row r="6882" spans="43:44" x14ac:dyDescent="0.25">
      <c r="AQ6882"/>
      <c r="AR6882"/>
    </row>
    <row r="6883" spans="43:44" x14ac:dyDescent="0.25">
      <c r="AQ6883"/>
      <c r="AR6883"/>
    </row>
    <row r="6884" spans="43:44" x14ac:dyDescent="0.25">
      <c r="AQ6884"/>
      <c r="AR6884"/>
    </row>
    <row r="6885" spans="43:44" x14ac:dyDescent="0.25">
      <c r="AQ6885"/>
      <c r="AR6885"/>
    </row>
    <row r="6886" spans="43:44" x14ac:dyDescent="0.25">
      <c r="AQ6886"/>
      <c r="AR6886"/>
    </row>
    <row r="6887" spans="43:44" x14ac:dyDescent="0.25">
      <c r="AQ6887"/>
      <c r="AR6887"/>
    </row>
    <row r="6888" spans="43:44" x14ac:dyDescent="0.25">
      <c r="AQ6888"/>
      <c r="AR6888"/>
    </row>
    <row r="6889" spans="43:44" x14ac:dyDescent="0.25">
      <c r="AQ6889"/>
      <c r="AR6889"/>
    </row>
    <row r="6890" spans="43:44" x14ac:dyDescent="0.25">
      <c r="AQ6890"/>
      <c r="AR6890"/>
    </row>
    <row r="6891" spans="43:44" x14ac:dyDescent="0.25">
      <c r="AQ6891"/>
      <c r="AR6891"/>
    </row>
    <row r="6892" spans="43:44" x14ac:dyDescent="0.25">
      <c r="AQ6892"/>
      <c r="AR6892"/>
    </row>
    <row r="6893" spans="43:44" x14ac:dyDescent="0.25">
      <c r="AQ6893"/>
      <c r="AR6893"/>
    </row>
    <row r="6894" spans="43:44" x14ac:dyDescent="0.25">
      <c r="AQ6894"/>
      <c r="AR6894"/>
    </row>
    <row r="6895" spans="43:44" x14ac:dyDescent="0.25">
      <c r="AQ6895"/>
      <c r="AR6895"/>
    </row>
    <row r="6896" spans="43:44" x14ac:dyDescent="0.25">
      <c r="AQ6896"/>
      <c r="AR6896"/>
    </row>
    <row r="6897" spans="43:44" x14ac:dyDescent="0.25">
      <c r="AQ6897"/>
      <c r="AR6897"/>
    </row>
    <row r="6898" spans="43:44" x14ac:dyDescent="0.25">
      <c r="AQ6898"/>
      <c r="AR6898"/>
    </row>
    <row r="6899" spans="43:44" x14ac:dyDescent="0.25">
      <c r="AQ6899"/>
      <c r="AR6899"/>
    </row>
    <row r="6900" spans="43:44" x14ac:dyDescent="0.25">
      <c r="AQ6900"/>
      <c r="AR6900"/>
    </row>
    <row r="6901" spans="43:44" x14ac:dyDescent="0.25">
      <c r="AQ6901"/>
      <c r="AR6901"/>
    </row>
    <row r="6902" spans="43:44" x14ac:dyDescent="0.25">
      <c r="AQ6902"/>
      <c r="AR6902"/>
    </row>
    <row r="6903" spans="43:44" x14ac:dyDescent="0.25">
      <c r="AQ6903"/>
      <c r="AR6903"/>
    </row>
    <row r="6904" spans="43:44" x14ac:dyDescent="0.25">
      <c r="AQ6904"/>
      <c r="AR6904"/>
    </row>
    <row r="6905" spans="43:44" x14ac:dyDescent="0.25">
      <c r="AQ6905"/>
      <c r="AR6905"/>
    </row>
    <row r="6906" spans="43:44" x14ac:dyDescent="0.25">
      <c r="AQ6906"/>
      <c r="AR6906"/>
    </row>
    <row r="6907" spans="43:44" x14ac:dyDescent="0.25">
      <c r="AQ6907"/>
      <c r="AR6907"/>
    </row>
    <row r="6908" spans="43:44" x14ac:dyDescent="0.25">
      <c r="AQ6908"/>
      <c r="AR6908"/>
    </row>
    <row r="6909" spans="43:44" x14ac:dyDescent="0.25">
      <c r="AQ6909"/>
      <c r="AR6909"/>
    </row>
    <row r="6910" spans="43:44" x14ac:dyDescent="0.25">
      <c r="AQ6910"/>
      <c r="AR6910"/>
    </row>
    <row r="6911" spans="43:44" x14ac:dyDescent="0.25">
      <c r="AQ6911"/>
      <c r="AR6911"/>
    </row>
    <row r="6912" spans="43:44" x14ac:dyDescent="0.25">
      <c r="AQ6912"/>
      <c r="AR6912"/>
    </row>
    <row r="6913" spans="43:44" x14ac:dyDescent="0.25">
      <c r="AQ6913"/>
      <c r="AR6913"/>
    </row>
    <row r="6914" spans="43:44" x14ac:dyDescent="0.25">
      <c r="AQ6914"/>
      <c r="AR6914"/>
    </row>
    <row r="6915" spans="43:44" x14ac:dyDescent="0.25">
      <c r="AQ6915"/>
      <c r="AR6915"/>
    </row>
    <row r="6916" spans="43:44" x14ac:dyDescent="0.25">
      <c r="AQ6916"/>
      <c r="AR6916"/>
    </row>
    <row r="6917" spans="43:44" x14ac:dyDescent="0.25">
      <c r="AQ6917"/>
      <c r="AR6917"/>
    </row>
    <row r="6918" spans="43:44" x14ac:dyDescent="0.25">
      <c r="AQ6918"/>
      <c r="AR6918"/>
    </row>
    <row r="6919" spans="43:44" x14ac:dyDescent="0.25">
      <c r="AQ6919"/>
      <c r="AR6919"/>
    </row>
    <row r="6920" spans="43:44" x14ac:dyDescent="0.25">
      <c r="AQ6920"/>
      <c r="AR6920"/>
    </row>
    <row r="6921" spans="43:44" x14ac:dyDescent="0.25">
      <c r="AQ6921"/>
      <c r="AR6921"/>
    </row>
    <row r="6922" spans="43:44" x14ac:dyDescent="0.25">
      <c r="AQ6922"/>
      <c r="AR6922"/>
    </row>
    <row r="6923" spans="43:44" x14ac:dyDescent="0.25">
      <c r="AQ6923"/>
      <c r="AR6923"/>
    </row>
    <row r="6924" spans="43:44" x14ac:dyDescent="0.25">
      <c r="AQ6924"/>
      <c r="AR6924"/>
    </row>
    <row r="6925" spans="43:44" x14ac:dyDescent="0.25">
      <c r="AQ6925"/>
      <c r="AR6925"/>
    </row>
    <row r="6926" spans="43:44" x14ac:dyDescent="0.25">
      <c r="AQ6926"/>
      <c r="AR6926"/>
    </row>
    <row r="6927" spans="43:44" x14ac:dyDescent="0.25">
      <c r="AQ6927"/>
      <c r="AR6927"/>
    </row>
    <row r="6928" spans="43:44" x14ac:dyDescent="0.25">
      <c r="AQ6928"/>
      <c r="AR6928"/>
    </row>
    <row r="6929" spans="43:44" x14ac:dyDescent="0.25">
      <c r="AQ6929"/>
      <c r="AR6929"/>
    </row>
    <row r="6930" spans="43:44" x14ac:dyDescent="0.25">
      <c r="AQ6930"/>
      <c r="AR6930"/>
    </row>
    <row r="6931" spans="43:44" x14ac:dyDescent="0.25">
      <c r="AQ6931"/>
      <c r="AR6931"/>
    </row>
    <row r="6932" spans="43:44" x14ac:dyDescent="0.25">
      <c r="AQ6932"/>
      <c r="AR6932"/>
    </row>
    <row r="6933" spans="43:44" x14ac:dyDescent="0.25">
      <c r="AQ6933"/>
      <c r="AR6933"/>
    </row>
    <row r="6934" spans="43:44" x14ac:dyDescent="0.25">
      <c r="AQ6934"/>
      <c r="AR6934"/>
    </row>
    <row r="6935" spans="43:44" x14ac:dyDescent="0.25">
      <c r="AQ6935"/>
      <c r="AR6935"/>
    </row>
    <row r="6936" spans="43:44" x14ac:dyDescent="0.25">
      <c r="AQ6936"/>
      <c r="AR6936"/>
    </row>
    <row r="6937" spans="43:44" x14ac:dyDescent="0.25">
      <c r="AQ6937"/>
      <c r="AR6937"/>
    </row>
    <row r="6938" spans="43:44" x14ac:dyDescent="0.25">
      <c r="AQ6938"/>
      <c r="AR6938"/>
    </row>
    <row r="6939" spans="43:44" x14ac:dyDescent="0.25">
      <c r="AQ6939"/>
      <c r="AR6939"/>
    </row>
    <row r="6940" spans="43:44" x14ac:dyDescent="0.25">
      <c r="AQ6940"/>
      <c r="AR6940"/>
    </row>
    <row r="6941" spans="43:44" x14ac:dyDescent="0.25">
      <c r="AQ6941"/>
      <c r="AR6941"/>
    </row>
    <row r="6942" spans="43:44" x14ac:dyDescent="0.25">
      <c r="AQ6942"/>
      <c r="AR6942"/>
    </row>
    <row r="6943" spans="43:44" x14ac:dyDescent="0.25">
      <c r="AQ6943"/>
      <c r="AR6943"/>
    </row>
    <row r="6944" spans="43:44" x14ac:dyDescent="0.25">
      <c r="AQ6944"/>
      <c r="AR6944"/>
    </row>
    <row r="6945" spans="43:44" x14ac:dyDescent="0.25">
      <c r="AQ6945"/>
      <c r="AR6945"/>
    </row>
    <row r="6946" spans="43:44" x14ac:dyDescent="0.25">
      <c r="AQ6946"/>
      <c r="AR6946"/>
    </row>
    <row r="6947" spans="43:44" x14ac:dyDescent="0.25">
      <c r="AQ6947"/>
      <c r="AR6947"/>
    </row>
    <row r="6948" spans="43:44" x14ac:dyDescent="0.25">
      <c r="AQ6948"/>
      <c r="AR6948"/>
    </row>
    <row r="6949" spans="43:44" x14ac:dyDescent="0.25">
      <c r="AQ6949"/>
      <c r="AR6949"/>
    </row>
    <row r="6950" spans="43:44" x14ac:dyDescent="0.25">
      <c r="AQ6950"/>
      <c r="AR6950"/>
    </row>
    <row r="6951" spans="43:44" x14ac:dyDescent="0.25">
      <c r="AQ6951"/>
      <c r="AR6951"/>
    </row>
    <row r="6952" spans="43:44" x14ac:dyDescent="0.25">
      <c r="AQ6952"/>
      <c r="AR6952"/>
    </row>
    <row r="6953" spans="43:44" x14ac:dyDescent="0.25">
      <c r="AQ6953"/>
      <c r="AR6953"/>
    </row>
    <row r="6954" spans="43:44" x14ac:dyDescent="0.25">
      <c r="AQ6954"/>
      <c r="AR6954"/>
    </row>
    <row r="6955" spans="43:44" x14ac:dyDescent="0.25">
      <c r="AQ6955"/>
      <c r="AR6955"/>
    </row>
    <row r="6956" spans="43:44" x14ac:dyDescent="0.25">
      <c r="AQ6956"/>
      <c r="AR6956"/>
    </row>
    <row r="6957" spans="43:44" x14ac:dyDescent="0.25">
      <c r="AQ6957"/>
      <c r="AR6957"/>
    </row>
    <row r="6958" spans="43:44" x14ac:dyDescent="0.25">
      <c r="AQ6958"/>
      <c r="AR6958"/>
    </row>
    <row r="6959" spans="43:44" x14ac:dyDescent="0.25">
      <c r="AQ6959"/>
      <c r="AR6959"/>
    </row>
    <row r="6960" spans="43:44" x14ac:dyDescent="0.25">
      <c r="AQ6960"/>
      <c r="AR6960"/>
    </row>
    <row r="6961" spans="43:44" x14ac:dyDescent="0.25">
      <c r="AQ6961"/>
      <c r="AR6961"/>
    </row>
    <row r="6962" spans="43:44" x14ac:dyDescent="0.25">
      <c r="AQ6962"/>
      <c r="AR6962"/>
    </row>
    <row r="6963" spans="43:44" x14ac:dyDescent="0.25">
      <c r="AQ6963"/>
      <c r="AR6963"/>
    </row>
    <row r="6964" spans="43:44" x14ac:dyDescent="0.25">
      <c r="AQ6964"/>
      <c r="AR6964"/>
    </row>
    <row r="6965" spans="43:44" x14ac:dyDescent="0.25">
      <c r="AQ6965"/>
      <c r="AR6965"/>
    </row>
    <row r="6966" spans="43:44" x14ac:dyDescent="0.25">
      <c r="AQ6966"/>
      <c r="AR6966"/>
    </row>
    <row r="6967" spans="43:44" x14ac:dyDescent="0.25">
      <c r="AQ6967"/>
      <c r="AR6967"/>
    </row>
    <row r="6968" spans="43:44" x14ac:dyDescent="0.25">
      <c r="AQ6968"/>
      <c r="AR6968"/>
    </row>
    <row r="6969" spans="43:44" x14ac:dyDescent="0.25">
      <c r="AQ6969"/>
      <c r="AR6969"/>
    </row>
    <row r="6970" spans="43:44" x14ac:dyDescent="0.25">
      <c r="AQ6970"/>
      <c r="AR6970"/>
    </row>
    <row r="6971" spans="43:44" x14ac:dyDescent="0.25">
      <c r="AQ6971"/>
      <c r="AR6971"/>
    </row>
    <row r="6972" spans="43:44" x14ac:dyDescent="0.25">
      <c r="AQ6972"/>
      <c r="AR6972"/>
    </row>
    <row r="6973" spans="43:44" x14ac:dyDescent="0.25">
      <c r="AQ6973"/>
      <c r="AR6973"/>
    </row>
    <row r="6974" spans="43:44" x14ac:dyDescent="0.25">
      <c r="AQ6974"/>
      <c r="AR6974"/>
    </row>
    <row r="6975" spans="43:44" x14ac:dyDescent="0.25">
      <c r="AQ6975"/>
      <c r="AR6975"/>
    </row>
    <row r="6976" spans="43:44" x14ac:dyDescent="0.25">
      <c r="AQ6976"/>
      <c r="AR6976"/>
    </row>
    <row r="6977" spans="43:44" x14ac:dyDescent="0.25">
      <c r="AQ6977"/>
      <c r="AR6977"/>
    </row>
    <row r="6978" spans="43:44" x14ac:dyDescent="0.25">
      <c r="AQ6978"/>
      <c r="AR6978"/>
    </row>
    <row r="6979" spans="43:44" x14ac:dyDescent="0.25">
      <c r="AQ6979"/>
      <c r="AR6979"/>
    </row>
    <row r="6980" spans="43:44" x14ac:dyDescent="0.25">
      <c r="AQ6980"/>
      <c r="AR6980"/>
    </row>
    <row r="6981" spans="43:44" x14ac:dyDescent="0.25">
      <c r="AQ6981"/>
      <c r="AR6981"/>
    </row>
    <row r="6982" spans="43:44" x14ac:dyDescent="0.25">
      <c r="AQ6982"/>
      <c r="AR6982"/>
    </row>
    <row r="6983" spans="43:44" x14ac:dyDescent="0.25">
      <c r="AQ6983"/>
      <c r="AR6983"/>
    </row>
    <row r="6984" spans="43:44" x14ac:dyDescent="0.25">
      <c r="AQ6984"/>
      <c r="AR6984"/>
    </row>
    <row r="6985" spans="43:44" x14ac:dyDescent="0.25">
      <c r="AQ6985"/>
      <c r="AR6985"/>
    </row>
    <row r="6986" spans="43:44" x14ac:dyDescent="0.25">
      <c r="AQ6986"/>
      <c r="AR6986"/>
    </row>
    <row r="6987" spans="43:44" x14ac:dyDescent="0.25">
      <c r="AQ6987"/>
      <c r="AR6987"/>
    </row>
    <row r="6988" spans="43:44" x14ac:dyDescent="0.25">
      <c r="AQ6988"/>
      <c r="AR6988"/>
    </row>
    <row r="6989" spans="43:44" x14ac:dyDescent="0.25">
      <c r="AQ6989"/>
      <c r="AR6989"/>
    </row>
    <row r="6990" spans="43:44" x14ac:dyDescent="0.25">
      <c r="AQ6990"/>
      <c r="AR6990"/>
    </row>
    <row r="6991" spans="43:44" x14ac:dyDescent="0.25">
      <c r="AQ6991"/>
      <c r="AR6991"/>
    </row>
    <row r="6992" spans="43:44" x14ac:dyDescent="0.25">
      <c r="AQ6992"/>
      <c r="AR6992"/>
    </row>
    <row r="6993" spans="43:44" x14ac:dyDescent="0.25">
      <c r="AQ6993"/>
      <c r="AR6993"/>
    </row>
    <row r="6994" spans="43:44" x14ac:dyDescent="0.25">
      <c r="AQ6994"/>
      <c r="AR6994"/>
    </row>
    <row r="6995" spans="43:44" x14ac:dyDescent="0.25">
      <c r="AQ6995"/>
      <c r="AR6995"/>
    </row>
    <row r="6996" spans="43:44" x14ac:dyDescent="0.25">
      <c r="AQ6996"/>
      <c r="AR6996"/>
    </row>
    <row r="6997" spans="43:44" x14ac:dyDescent="0.25">
      <c r="AQ6997"/>
      <c r="AR6997"/>
    </row>
    <row r="6998" spans="43:44" x14ac:dyDescent="0.25">
      <c r="AQ6998"/>
      <c r="AR6998"/>
    </row>
    <row r="6999" spans="43:44" x14ac:dyDescent="0.25">
      <c r="AQ6999"/>
      <c r="AR6999"/>
    </row>
    <row r="7000" spans="43:44" x14ac:dyDescent="0.25">
      <c r="AQ7000"/>
      <c r="AR7000"/>
    </row>
    <row r="7001" spans="43:44" x14ac:dyDescent="0.25">
      <c r="AQ7001"/>
      <c r="AR7001"/>
    </row>
    <row r="7002" spans="43:44" x14ac:dyDescent="0.25">
      <c r="AQ7002"/>
      <c r="AR7002"/>
    </row>
    <row r="7003" spans="43:44" x14ac:dyDescent="0.25">
      <c r="AQ7003"/>
      <c r="AR7003"/>
    </row>
    <row r="7004" spans="43:44" x14ac:dyDescent="0.25">
      <c r="AQ7004"/>
      <c r="AR7004"/>
    </row>
    <row r="7005" spans="43:44" x14ac:dyDescent="0.25">
      <c r="AQ7005"/>
      <c r="AR7005"/>
    </row>
    <row r="7006" spans="43:44" x14ac:dyDescent="0.25">
      <c r="AQ7006"/>
      <c r="AR7006"/>
    </row>
    <row r="7007" spans="43:44" x14ac:dyDescent="0.25">
      <c r="AQ7007"/>
      <c r="AR7007"/>
    </row>
    <row r="7008" spans="43:44" x14ac:dyDescent="0.25">
      <c r="AQ7008"/>
      <c r="AR7008"/>
    </row>
    <row r="7009" spans="43:44" x14ac:dyDescent="0.25">
      <c r="AQ7009"/>
      <c r="AR7009"/>
    </row>
    <row r="7010" spans="43:44" x14ac:dyDescent="0.25">
      <c r="AQ7010"/>
      <c r="AR7010"/>
    </row>
    <row r="7011" spans="43:44" x14ac:dyDescent="0.25">
      <c r="AQ7011"/>
      <c r="AR7011"/>
    </row>
    <row r="7012" spans="43:44" x14ac:dyDescent="0.25">
      <c r="AQ7012"/>
      <c r="AR7012"/>
    </row>
    <row r="7013" spans="43:44" x14ac:dyDescent="0.25">
      <c r="AQ7013"/>
      <c r="AR7013"/>
    </row>
    <row r="7014" spans="43:44" x14ac:dyDescent="0.25">
      <c r="AQ7014"/>
      <c r="AR7014"/>
    </row>
    <row r="7015" spans="43:44" x14ac:dyDescent="0.25">
      <c r="AQ7015"/>
      <c r="AR7015"/>
    </row>
    <row r="7016" spans="43:44" x14ac:dyDescent="0.25">
      <c r="AQ7016"/>
      <c r="AR7016"/>
    </row>
    <row r="7017" spans="43:44" x14ac:dyDescent="0.25">
      <c r="AQ7017"/>
      <c r="AR7017"/>
    </row>
    <row r="7018" spans="43:44" x14ac:dyDescent="0.25">
      <c r="AQ7018"/>
      <c r="AR7018"/>
    </row>
    <row r="7019" spans="43:44" x14ac:dyDescent="0.25">
      <c r="AQ7019"/>
      <c r="AR7019"/>
    </row>
    <row r="7020" spans="43:44" x14ac:dyDescent="0.25">
      <c r="AQ7020"/>
      <c r="AR7020"/>
    </row>
    <row r="7021" spans="43:44" x14ac:dyDescent="0.25">
      <c r="AQ7021"/>
      <c r="AR7021"/>
    </row>
    <row r="7022" spans="43:44" x14ac:dyDescent="0.25">
      <c r="AQ7022"/>
      <c r="AR7022"/>
    </row>
    <row r="7023" spans="43:44" x14ac:dyDescent="0.25">
      <c r="AQ7023"/>
      <c r="AR7023"/>
    </row>
    <row r="7024" spans="43:44" x14ac:dyDescent="0.25">
      <c r="AQ7024"/>
      <c r="AR7024"/>
    </row>
    <row r="7025" spans="43:44" x14ac:dyDescent="0.25">
      <c r="AQ7025"/>
      <c r="AR7025"/>
    </row>
    <row r="7026" spans="43:44" x14ac:dyDescent="0.25">
      <c r="AQ7026"/>
      <c r="AR7026"/>
    </row>
    <row r="7027" spans="43:44" x14ac:dyDescent="0.25">
      <c r="AQ7027"/>
      <c r="AR7027"/>
    </row>
    <row r="7028" spans="43:44" x14ac:dyDescent="0.25">
      <c r="AQ7028"/>
      <c r="AR7028"/>
    </row>
    <row r="7029" spans="43:44" x14ac:dyDescent="0.25">
      <c r="AQ7029"/>
      <c r="AR7029"/>
    </row>
    <row r="7030" spans="43:44" x14ac:dyDescent="0.25">
      <c r="AQ7030"/>
      <c r="AR7030"/>
    </row>
    <row r="7031" spans="43:44" x14ac:dyDescent="0.25">
      <c r="AQ7031"/>
      <c r="AR7031"/>
    </row>
    <row r="7032" spans="43:44" x14ac:dyDescent="0.25">
      <c r="AQ7032"/>
      <c r="AR7032"/>
    </row>
    <row r="7033" spans="43:44" x14ac:dyDescent="0.25">
      <c r="AQ7033"/>
      <c r="AR7033"/>
    </row>
    <row r="7034" spans="43:44" x14ac:dyDescent="0.25">
      <c r="AQ7034"/>
      <c r="AR7034"/>
    </row>
    <row r="7035" spans="43:44" x14ac:dyDescent="0.25">
      <c r="AQ7035"/>
      <c r="AR7035"/>
    </row>
    <row r="7036" spans="43:44" x14ac:dyDescent="0.25">
      <c r="AQ7036"/>
      <c r="AR7036"/>
    </row>
    <row r="7037" spans="43:44" x14ac:dyDescent="0.25">
      <c r="AQ7037"/>
      <c r="AR7037"/>
    </row>
    <row r="7038" spans="43:44" x14ac:dyDescent="0.25">
      <c r="AQ7038"/>
      <c r="AR7038"/>
    </row>
    <row r="7039" spans="43:44" x14ac:dyDescent="0.25">
      <c r="AQ7039"/>
      <c r="AR7039"/>
    </row>
    <row r="7040" spans="43:44" x14ac:dyDescent="0.25">
      <c r="AQ7040"/>
      <c r="AR7040"/>
    </row>
    <row r="7041" spans="43:44" x14ac:dyDescent="0.25">
      <c r="AQ7041"/>
      <c r="AR7041"/>
    </row>
    <row r="7042" spans="43:44" x14ac:dyDescent="0.25">
      <c r="AQ7042"/>
      <c r="AR7042"/>
    </row>
    <row r="7043" spans="43:44" x14ac:dyDescent="0.25">
      <c r="AQ7043"/>
      <c r="AR7043"/>
    </row>
    <row r="7044" spans="43:44" x14ac:dyDescent="0.25">
      <c r="AQ7044"/>
      <c r="AR7044"/>
    </row>
    <row r="7045" spans="43:44" x14ac:dyDescent="0.25">
      <c r="AQ7045"/>
      <c r="AR7045"/>
    </row>
    <row r="7046" spans="43:44" x14ac:dyDescent="0.25">
      <c r="AQ7046"/>
      <c r="AR7046"/>
    </row>
    <row r="7047" spans="43:44" x14ac:dyDescent="0.25">
      <c r="AQ7047"/>
      <c r="AR7047"/>
    </row>
    <row r="7048" spans="43:44" x14ac:dyDescent="0.25">
      <c r="AQ7048"/>
      <c r="AR7048"/>
    </row>
    <row r="7049" spans="43:44" x14ac:dyDescent="0.25">
      <c r="AQ7049"/>
      <c r="AR7049"/>
    </row>
    <row r="7050" spans="43:44" x14ac:dyDescent="0.25">
      <c r="AQ7050"/>
      <c r="AR7050"/>
    </row>
    <row r="7051" spans="43:44" x14ac:dyDescent="0.25">
      <c r="AQ7051"/>
      <c r="AR7051"/>
    </row>
    <row r="7052" spans="43:44" x14ac:dyDescent="0.25">
      <c r="AQ7052"/>
      <c r="AR7052"/>
    </row>
    <row r="7053" spans="43:44" x14ac:dyDescent="0.25">
      <c r="AQ7053"/>
      <c r="AR7053"/>
    </row>
    <row r="7054" spans="43:44" x14ac:dyDescent="0.25">
      <c r="AQ7054"/>
      <c r="AR7054"/>
    </row>
    <row r="7055" spans="43:44" x14ac:dyDescent="0.25">
      <c r="AQ7055"/>
      <c r="AR7055"/>
    </row>
    <row r="7056" spans="43:44" x14ac:dyDescent="0.25">
      <c r="AQ7056"/>
      <c r="AR7056"/>
    </row>
    <row r="7057" spans="43:44" x14ac:dyDescent="0.25">
      <c r="AQ7057"/>
      <c r="AR7057"/>
    </row>
    <row r="7058" spans="43:44" x14ac:dyDescent="0.25">
      <c r="AQ7058"/>
      <c r="AR7058"/>
    </row>
    <row r="7059" spans="43:44" x14ac:dyDescent="0.25">
      <c r="AQ7059"/>
      <c r="AR7059"/>
    </row>
    <row r="7060" spans="43:44" x14ac:dyDescent="0.25">
      <c r="AQ7060"/>
      <c r="AR7060"/>
    </row>
    <row r="7061" spans="43:44" x14ac:dyDescent="0.25">
      <c r="AQ7061"/>
      <c r="AR7061"/>
    </row>
    <row r="7062" spans="43:44" x14ac:dyDescent="0.25">
      <c r="AQ7062"/>
      <c r="AR7062"/>
    </row>
    <row r="7063" spans="43:44" x14ac:dyDescent="0.25">
      <c r="AQ7063"/>
      <c r="AR7063"/>
    </row>
    <row r="7064" spans="43:44" x14ac:dyDescent="0.25">
      <c r="AQ7064"/>
      <c r="AR7064"/>
    </row>
    <row r="7065" spans="43:44" x14ac:dyDescent="0.25">
      <c r="AQ7065"/>
      <c r="AR7065"/>
    </row>
    <row r="7066" spans="43:44" x14ac:dyDescent="0.25">
      <c r="AQ7066"/>
      <c r="AR7066"/>
    </row>
    <row r="7067" spans="43:44" x14ac:dyDescent="0.25">
      <c r="AQ7067"/>
      <c r="AR7067"/>
    </row>
    <row r="7068" spans="43:44" x14ac:dyDescent="0.25">
      <c r="AQ7068"/>
      <c r="AR7068"/>
    </row>
    <row r="7069" spans="43:44" x14ac:dyDescent="0.25">
      <c r="AQ7069"/>
      <c r="AR7069"/>
    </row>
    <row r="7070" spans="43:44" x14ac:dyDescent="0.25">
      <c r="AQ7070"/>
      <c r="AR7070"/>
    </row>
    <row r="7071" spans="43:44" x14ac:dyDescent="0.25">
      <c r="AQ7071"/>
      <c r="AR7071"/>
    </row>
    <row r="7072" spans="43:44" x14ac:dyDescent="0.25">
      <c r="AQ7072"/>
      <c r="AR7072"/>
    </row>
    <row r="7073" spans="43:44" x14ac:dyDescent="0.25">
      <c r="AQ7073"/>
      <c r="AR7073"/>
    </row>
    <row r="7074" spans="43:44" x14ac:dyDescent="0.25">
      <c r="AQ7074"/>
      <c r="AR7074"/>
    </row>
    <row r="7075" spans="43:44" x14ac:dyDescent="0.25">
      <c r="AQ7075"/>
      <c r="AR7075"/>
    </row>
    <row r="7076" spans="43:44" x14ac:dyDescent="0.25">
      <c r="AQ7076"/>
      <c r="AR7076"/>
    </row>
    <row r="7077" spans="43:44" x14ac:dyDescent="0.25">
      <c r="AQ7077"/>
      <c r="AR7077"/>
    </row>
    <row r="7078" spans="43:44" x14ac:dyDescent="0.25">
      <c r="AQ7078"/>
      <c r="AR7078"/>
    </row>
    <row r="7079" spans="43:44" x14ac:dyDescent="0.25">
      <c r="AQ7079"/>
      <c r="AR7079"/>
    </row>
    <row r="7080" spans="43:44" x14ac:dyDescent="0.25">
      <c r="AQ7080"/>
      <c r="AR7080"/>
    </row>
    <row r="7081" spans="43:44" x14ac:dyDescent="0.25">
      <c r="AQ7081"/>
      <c r="AR7081"/>
    </row>
    <row r="7082" spans="43:44" x14ac:dyDescent="0.25">
      <c r="AQ7082"/>
      <c r="AR7082"/>
    </row>
    <row r="7083" spans="43:44" x14ac:dyDescent="0.25">
      <c r="AQ7083"/>
      <c r="AR7083"/>
    </row>
    <row r="7084" spans="43:44" x14ac:dyDescent="0.25">
      <c r="AQ7084"/>
      <c r="AR7084"/>
    </row>
    <row r="7085" spans="43:44" x14ac:dyDescent="0.25">
      <c r="AQ7085"/>
      <c r="AR7085"/>
    </row>
    <row r="7086" spans="43:44" x14ac:dyDescent="0.25">
      <c r="AQ7086"/>
      <c r="AR7086"/>
    </row>
    <row r="7087" spans="43:44" x14ac:dyDescent="0.25">
      <c r="AQ7087"/>
      <c r="AR7087"/>
    </row>
    <row r="7088" spans="43:44" x14ac:dyDescent="0.25">
      <c r="AQ7088"/>
      <c r="AR7088"/>
    </row>
    <row r="7089" spans="43:44" x14ac:dyDescent="0.25">
      <c r="AQ7089"/>
      <c r="AR7089"/>
    </row>
    <row r="7090" spans="43:44" x14ac:dyDescent="0.25">
      <c r="AQ7090"/>
      <c r="AR7090"/>
    </row>
    <row r="7091" spans="43:44" x14ac:dyDescent="0.25">
      <c r="AQ7091"/>
      <c r="AR7091"/>
    </row>
    <row r="7092" spans="43:44" x14ac:dyDescent="0.25">
      <c r="AQ7092"/>
      <c r="AR7092"/>
    </row>
    <row r="7093" spans="43:44" x14ac:dyDescent="0.25">
      <c r="AQ7093"/>
      <c r="AR7093"/>
    </row>
    <row r="7094" spans="43:44" x14ac:dyDescent="0.25">
      <c r="AQ7094"/>
      <c r="AR7094"/>
    </row>
    <row r="7095" spans="43:44" x14ac:dyDescent="0.25">
      <c r="AQ7095"/>
      <c r="AR7095"/>
    </row>
    <row r="7096" spans="43:44" x14ac:dyDescent="0.25">
      <c r="AQ7096"/>
      <c r="AR7096"/>
    </row>
    <row r="7097" spans="43:44" x14ac:dyDescent="0.25">
      <c r="AQ7097"/>
      <c r="AR7097"/>
    </row>
    <row r="7098" spans="43:44" x14ac:dyDescent="0.25">
      <c r="AQ7098"/>
      <c r="AR7098"/>
    </row>
    <row r="7099" spans="43:44" x14ac:dyDescent="0.25">
      <c r="AQ7099"/>
      <c r="AR7099"/>
    </row>
    <row r="7100" spans="43:44" x14ac:dyDescent="0.25">
      <c r="AQ7100"/>
      <c r="AR7100"/>
    </row>
    <row r="7101" spans="43:44" x14ac:dyDescent="0.25">
      <c r="AQ7101"/>
      <c r="AR7101"/>
    </row>
    <row r="7102" spans="43:44" x14ac:dyDescent="0.25">
      <c r="AQ7102"/>
      <c r="AR7102"/>
    </row>
    <row r="7103" spans="43:44" x14ac:dyDescent="0.25">
      <c r="AQ7103"/>
      <c r="AR7103"/>
    </row>
    <row r="7104" spans="43:44" x14ac:dyDescent="0.25">
      <c r="AQ7104"/>
      <c r="AR7104"/>
    </row>
    <row r="7105" spans="43:44" x14ac:dyDescent="0.25">
      <c r="AQ7105"/>
      <c r="AR7105"/>
    </row>
    <row r="7106" spans="43:44" x14ac:dyDescent="0.25">
      <c r="AQ7106"/>
      <c r="AR7106"/>
    </row>
    <row r="7107" spans="43:44" x14ac:dyDescent="0.25">
      <c r="AQ7107"/>
      <c r="AR7107"/>
    </row>
    <row r="7108" spans="43:44" x14ac:dyDescent="0.25">
      <c r="AQ7108"/>
      <c r="AR7108"/>
    </row>
    <row r="7109" spans="43:44" x14ac:dyDescent="0.25">
      <c r="AQ7109"/>
      <c r="AR7109"/>
    </row>
    <row r="7110" spans="43:44" x14ac:dyDescent="0.25">
      <c r="AQ7110"/>
      <c r="AR7110"/>
    </row>
    <row r="7111" spans="43:44" x14ac:dyDescent="0.25">
      <c r="AQ7111"/>
      <c r="AR7111"/>
    </row>
    <row r="7112" spans="43:44" x14ac:dyDescent="0.25">
      <c r="AQ7112"/>
      <c r="AR7112"/>
    </row>
    <row r="7113" spans="43:44" x14ac:dyDescent="0.25">
      <c r="AQ7113"/>
      <c r="AR7113"/>
    </row>
    <row r="7114" spans="43:44" x14ac:dyDescent="0.25">
      <c r="AQ7114"/>
      <c r="AR7114"/>
    </row>
    <row r="7115" spans="43:44" x14ac:dyDescent="0.25">
      <c r="AQ7115"/>
      <c r="AR7115"/>
    </row>
    <row r="7116" spans="43:44" x14ac:dyDescent="0.25">
      <c r="AQ7116"/>
      <c r="AR7116"/>
    </row>
    <row r="7117" spans="43:44" x14ac:dyDescent="0.25">
      <c r="AQ7117"/>
      <c r="AR7117"/>
    </row>
    <row r="7118" spans="43:44" x14ac:dyDescent="0.25">
      <c r="AQ7118"/>
      <c r="AR7118"/>
    </row>
    <row r="7119" spans="43:44" x14ac:dyDescent="0.25">
      <c r="AQ7119"/>
      <c r="AR7119"/>
    </row>
    <row r="7120" spans="43:44" x14ac:dyDescent="0.25">
      <c r="AQ7120"/>
      <c r="AR7120"/>
    </row>
    <row r="7121" spans="43:44" x14ac:dyDescent="0.25">
      <c r="AQ7121"/>
      <c r="AR7121"/>
    </row>
    <row r="7122" spans="43:44" x14ac:dyDescent="0.25">
      <c r="AQ7122"/>
      <c r="AR7122"/>
    </row>
    <row r="7123" spans="43:44" x14ac:dyDescent="0.25">
      <c r="AQ7123"/>
      <c r="AR7123"/>
    </row>
    <row r="7124" spans="43:44" x14ac:dyDescent="0.25">
      <c r="AQ7124"/>
      <c r="AR7124"/>
    </row>
    <row r="7125" spans="43:44" x14ac:dyDescent="0.25">
      <c r="AQ7125"/>
      <c r="AR7125"/>
    </row>
    <row r="7126" spans="43:44" x14ac:dyDescent="0.25">
      <c r="AQ7126"/>
      <c r="AR7126"/>
    </row>
    <row r="7127" spans="43:44" x14ac:dyDescent="0.25">
      <c r="AQ7127"/>
      <c r="AR7127"/>
    </row>
    <row r="7128" spans="43:44" x14ac:dyDescent="0.25">
      <c r="AQ7128"/>
      <c r="AR7128"/>
    </row>
    <row r="7129" spans="43:44" x14ac:dyDescent="0.25">
      <c r="AQ7129"/>
      <c r="AR7129"/>
    </row>
    <row r="7130" spans="43:44" x14ac:dyDescent="0.25">
      <c r="AQ7130"/>
      <c r="AR7130"/>
    </row>
    <row r="7131" spans="43:44" x14ac:dyDescent="0.25">
      <c r="AQ7131"/>
      <c r="AR7131"/>
    </row>
    <row r="7132" spans="43:44" x14ac:dyDescent="0.25">
      <c r="AQ7132"/>
      <c r="AR7132"/>
    </row>
    <row r="7133" spans="43:44" x14ac:dyDescent="0.25">
      <c r="AQ7133"/>
      <c r="AR7133"/>
    </row>
    <row r="7134" spans="43:44" x14ac:dyDescent="0.25">
      <c r="AQ7134"/>
      <c r="AR7134"/>
    </row>
    <row r="7135" spans="43:44" x14ac:dyDescent="0.25">
      <c r="AQ7135"/>
      <c r="AR7135"/>
    </row>
    <row r="7136" spans="43:44" x14ac:dyDescent="0.25">
      <c r="AQ7136"/>
      <c r="AR7136"/>
    </row>
    <row r="7137" spans="43:44" x14ac:dyDescent="0.25">
      <c r="AQ7137"/>
      <c r="AR7137"/>
    </row>
    <row r="7138" spans="43:44" x14ac:dyDescent="0.25">
      <c r="AQ7138"/>
      <c r="AR7138"/>
    </row>
    <row r="7139" spans="43:44" x14ac:dyDescent="0.25">
      <c r="AQ7139"/>
      <c r="AR7139"/>
    </row>
    <row r="7140" spans="43:44" x14ac:dyDescent="0.25">
      <c r="AQ7140"/>
      <c r="AR7140"/>
    </row>
    <row r="7141" spans="43:44" x14ac:dyDescent="0.25">
      <c r="AQ7141"/>
      <c r="AR7141"/>
    </row>
    <row r="7142" spans="43:44" x14ac:dyDescent="0.25">
      <c r="AQ7142"/>
      <c r="AR7142"/>
    </row>
    <row r="7143" spans="43:44" x14ac:dyDescent="0.25">
      <c r="AQ7143"/>
      <c r="AR7143"/>
    </row>
    <row r="7144" spans="43:44" x14ac:dyDescent="0.25">
      <c r="AQ7144"/>
      <c r="AR7144"/>
    </row>
    <row r="7145" spans="43:44" x14ac:dyDescent="0.25">
      <c r="AQ7145"/>
      <c r="AR7145"/>
    </row>
    <row r="7146" spans="43:44" x14ac:dyDescent="0.25">
      <c r="AQ7146"/>
      <c r="AR7146"/>
    </row>
    <row r="7147" spans="43:44" x14ac:dyDescent="0.25">
      <c r="AQ7147"/>
      <c r="AR7147"/>
    </row>
    <row r="7148" spans="43:44" x14ac:dyDescent="0.25">
      <c r="AQ7148"/>
      <c r="AR7148"/>
    </row>
    <row r="7149" spans="43:44" x14ac:dyDescent="0.25">
      <c r="AQ7149"/>
      <c r="AR7149"/>
    </row>
    <row r="7150" spans="43:44" x14ac:dyDescent="0.25">
      <c r="AQ7150"/>
      <c r="AR7150"/>
    </row>
    <row r="7151" spans="43:44" x14ac:dyDescent="0.25">
      <c r="AQ7151"/>
      <c r="AR7151"/>
    </row>
    <row r="7152" spans="43:44" x14ac:dyDescent="0.25">
      <c r="AQ7152"/>
      <c r="AR7152"/>
    </row>
    <row r="7153" spans="43:44" x14ac:dyDescent="0.25">
      <c r="AQ7153"/>
      <c r="AR7153"/>
    </row>
    <row r="7154" spans="43:44" x14ac:dyDescent="0.25">
      <c r="AQ7154"/>
      <c r="AR7154"/>
    </row>
    <row r="7155" spans="43:44" x14ac:dyDescent="0.25">
      <c r="AQ7155"/>
      <c r="AR7155"/>
    </row>
    <row r="7156" spans="43:44" x14ac:dyDescent="0.25">
      <c r="AQ7156"/>
      <c r="AR7156"/>
    </row>
    <row r="7157" spans="43:44" x14ac:dyDescent="0.25">
      <c r="AQ7157"/>
      <c r="AR7157"/>
    </row>
    <row r="7158" spans="43:44" x14ac:dyDescent="0.25">
      <c r="AQ7158"/>
      <c r="AR7158"/>
    </row>
    <row r="7159" spans="43:44" x14ac:dyDescent="0.25">
      <c r="AQ7159"/>
      <c r="AR7159"/>
    </row>
    <row r="7160" spans="43:44" x14ac:dyDescent="0.25">
      <c r="AQ7160"/>
      <c r="AR7160"/>
    </row>
    <row r="7161" spans="43:44" x14ac:dyDescent="0.25">
      <c r="AQ7161"/>
      <c r="AR7161"/>
    </row>
    <row r="7162" spans="43:44" x14ac:dyDescent="0.25">
      <c r="AQ7162"/>
      <c r="AR7162"/>
    </row>
    <row r="7163" spans="43:44" x14ac:dyDescent="0.25">
      <c r="AQ7163"/>
      <c r="AR7163"/>
    </row>
    <row r="7164" spans="43:44" x14ac:dyDescent="0.25">
      <c r="AQ7164"/>
      <c r="AR7164"/>
    </row>
    <row r="7165" spans="43:44" x14ac:dyDescent="0.25">
      <c r="AQ7165"/>
      <c r="AR7165"/>
    </row>
    <row r="7166" spans="43:44" x14ac:dyDescent="0.25">
      <c r="AQ7166"/>
      <c r="AR7166"/>
    </row>
    <row r="7167" spans="43:44" x14ac:dyDescent="0.25">
      <c r="AQ7167"/>
      <c r="AR7167"/>
    </row>
    <row r="7168" spans="43:44" x14ac:dyDescent="0.25">
      <c r="AQ7168"/>
      <c r="AR7168"/>
    </row>
    <row r="7169" spans="43:44" x14ac:dyDescent="0.25">
      <c r="AQ7169"/>
      <c r="AR7169"/>
    </row>
    <row r="7170" spans="43:44" x14ac:dyDescent="0.25">
      <c r="AQ7170"/>
      <c r="AR7170"/>
    </row>
    <row r="7171" spans="43:44" x14ac:dyDescent="0.25">
      <c r="AQ7171"/>
      <c r="AR7171"/>
    </row>
    <row r="7172" spans="43:44" x14ac:dyDescent="0.25">
      <c r="AQ7172"/>
      <c r="AR7172"/>
    </row>
    <row r="7173" spans="43:44" x14ac:dyDescent="0.25">
      <c r="AQ7173"/>
      <c r="AR7173"/>
    </row>
    <row r="7174" spans="43:44" x14ac:dyDescent="0.25">
      <c r="AQ7174"/>
      <c r="AR7174"/>
    </row>
    <row r="7175" spans="43:44" x14ac:dyDescent="0.25">
      <c r="AQ7175"/>
      <c r="AR7175"/>
    </row>
    <row r="7176" spans="43:44" x14ac:dyDescent="0.25">
      <c r="AQ7176"/>
      <c r="AR7176"/>
    </row>
    <row r="7177" spans="43:44" x14ac:dyDescent="0.25">
      <c r="AQ7177"/>
      <c r="AR7177"/>
    </row>
    <row r="7178" spans="43:44" x14ac:dyDescent="0.25">
      <c r="AQ7178"/>
      <c r="AR7178"/>
    </row>
    <row r="7179" spans="43:44" x14ac:dyDescent="0.25">
      <c r="AQ7179"/>
      <c r="AR7179"/>
    </row>
    <row r="7180" spans="43:44" x14ac:dyDescent="0.25">
      <c r="AQ7180"/>
      <c r="AR7180"/>
    </row>
    <row r="7181" spans="43:44" x14ac:dyDescent="0.25">
      <c r="AQ7181"/>
      <c r="AR7181"/>
    </row>
    <row r="7182" spans="43:44" x14ac:dyDescent="0.25">
      <c r="AQ7182"/>
      <c r="AR7182"/>
    </row>
    <row r="7183" spans="43:44" x14ac:dyDescent="0.25">
      <c r="AQ7183"/>
      <c r="AR7183"/>
    </row>
    <row r="7184" spans="43:44" x14ac:dyDescent="0.25">
      <c r="AQ7184"/>
      <c r="AR7184"/>
    </row>
    <row r="7185" spans="43:44" x14ac:dyDescent="0.25">
      <c r="AQ7185"/>
      <c r="AR7185"/>
    </row>
    <row r="7186" spans="43:44" x14ac:dyDescent="0.25">
      <c r="AQ7186"/>
      <c r="AR7186"/>
    </row>
    <row r="7187" spans="43:44" x14ac:dyDescent="0.25">
      <c r="AQ7187"/>
      <c r="AR7187"/>
    </row>
    <row r="7188" spans="43:44" x14ac:dyDescent="0.25">
      <c r="AQ7188"/>
      <c r="AR7188"/>
    </row>
    <row r="7189" spans="43:44" x14ac:dyDescent="0.25">
      <c r="AQ7189"/>
      <c r="AR7189"/>
    </row>
    <row r="7190" spans="43:44" x14ac:dyDescent="0.25">
      <c r="AQ7190"/>
      <c r="AR7190"/>
    </row>
    <row r="7191" spans="43:44" x14ac:dyDescent="0.25">
      <c r="AQ7191"/>
      <c r="AR7191"/>
    </row>
    <row r="7192" spans="43:44" x14ac:dyDescent="0.25">
      <c r="AQ7192"/>
      <c r="AR7192"/>
    </row>
    <row r="7193" spans="43:44" x14ac:dyDescent="0.25">
      <c r="AQ7193"/>
      <c r="AR7193"/>
    </row>
    <row r="7194" spans="43:44" x14ac:dyDescent="0.25">
      <c r="AQ7194"/>
      <c r="AR7194"/>
    </row>
    <row r="7195" spans="43:44" x14ac:dyDescent="0.25">
      <c r="AQ7195"/>
      <c r="AR7195"/>
    </row>
    <row r="7196" spans="43:44" x14ac:dyDescent="0.25">
      <c r="AQ7196"/>
      <c r="AR7196"/>
    </row>
    <row r="7197" spans="43:44" x14ac:dyDescent="0.25">
      <c r="AQ7197"/>
      <c r="AR7197"/>
    </row>
    <row r="7198" spans="43:44" x14ac:dyDescent="0.25">
      <c r="AQ7198"/>
      <c r="AR7198"/>
    </row>
    <row r="7199" spans="43:44" x14ac:dyDescent="0.25">
      <c r="AQ7199"/>
      <c r="AR7199"/>
    </row>
    <row r="7200" spans="43:44" x14ac:dyDescent="0.25">
      <c r="AQ7200"/>
      <c r="AR7200"/>
    </row>
    <row r="7201" spans="43:44" x14ac:dyDescent="0.25">
      <c r="AQ7201"/>
      <c r="AR7201"/>
    </row>
    <row r="7202" spans="43:44" x14ac:dyDescent="0.25">
      <c r="AQ7202"/>
      <c r="AR7202"/>
    </row>
    <row r="7203" spans="43:44" x14ac:dyDescent="0.25">
      <c r="AQ7203"/>
      <c r="AR7203"/>
    </row>
    <row r="7204" spans="43:44" x14ac:dyDescent="0.25">
      <c r="AQ7204"/>
      <c r="AR7204"/>
    </row>
    <row r="7205" spans="43:44" x14ac:dyDescent="0.25">
      <c r="AQ7205"/>
      <c r="AR7205"/>
    </row>
    <row r="7206" spans="43:44" x14ac:dyDescent="0.25">
      <c r="AQ7206"/>
      <c r="AR7206"/>
    </row>
    <row r="7207" spans="43:44" x14ac:dyDescent="0.25">
      <c r="AQ7207"/>
      <c r="AR7207"/>
    </row>
    <row r="7208" spans="43:44" x14ac:dyDescent="0.25">
      <c r="AQ7208"/>
      <c r="AR7208"/>
    </row>
    <row r="7209" spans="43:44" x14ac:dyDescent="0.25">
      <c r="AQ7209"/>
      <c r="AR7209"/>
    </row>
    <row r="7210" spans="43:44" x14ac:dyDescent="0.25">
      <c r="AQ7210"/>
      <c r="AR7210"/>
    </row>
    <row r="7211" spans="43:44" x14ac:dyDescent="0.25">
      <c r="AQ7211"/>
      <c r="AR7211"/>
    </row>
    <row r="7212" spans="43:44" x14ac:dyDescent="0.25">
      <c r="AQ7212"/>
      <c r="AR7212"/>
    </row>
    <row r="7213" spans="43:44" x14ac:dyDescent="0.25">
      <c r="AQ7213"/>
      <c r="AR7213"/>
    </row>
    <row r="7214" spans="43:44" x14ac:dyDescent="0.25">
      <c r="AQ7214"/>
      <c r="AR7214"/>
    </row>
    <row r="7215" spans="43:44" x14ac:dyDescent="0.25">
      <c r="AQ7215"/>
      <c r="AR7215"/>
    </row>
    <row r="7216" spans="43:44" x14ac:dyDescent="0.25">
      <c r="AQ7216"/>
      <c r="AR7216"/>
    </row>
    <row r="7217" spans="43:44" x14ac:dyDescent="0.25">
      <c r="AQ7217"/>
      <c r="AR7217"/>
    </row>
    <row r="7218" spans="43:44" x14ac:dyDescent="0.25">
      <c r="AQ7218"/>
      <c r="AR7218"/>
    </row>
    <row r="7219" spans="43:44" x14ac:dyDescent="0.25">
      <c r="AQ7219"/>
      <c r="AR7219"/>
    </row>
    <row r="7220" spans="43:44" x14ac:dyDescent="0.25">
      <c r="AQ7220"/>
      <c r="AR7220"/>
    </row>
    <row r="7221" spans="43:44" x14ac:dyDescent="0.25">
      <c r="AQ7221"/>
      <c r="AR7221"/>
    </row>
    <row r="7222" spans="43:44" x14ac:dyDescent="0.25">
      <c r="AQ7222"/>
      <c r="AR7222"/>
    </row>
    <row r="7223" spans="43:44" x14ac:dyDescent="0.25">
      <c r="AQ7223"/>
      <c r="AR7223"/>
    </row>
    <row r="7224" spans="43:44" x14ac:dyDescent="0.25">
      <c r="AQ7224"/>
      <c r="AR7224"/>
    </row>
    <row r="7225" spans="43:44" x14ac:dyDescent="0.25">
      <c r="AQ7225"/>
      <c r="AR7225"/>
    </row>
    <row r="7226" spans="43:44" x14ac:dyDescent="0.25">
      <c r="AQ7226"/>
      <c r="AR7226"/>
    </row>
    <row r="7227" spans="43:44" x14ac:dyDescent="0.25">
      <c r="AQ7227"/>
      <c r="AR7227"/>
    </row>
    <row r="7228" spans="43:44" x14ac:dyDescent="0.25">
      <c r="AQ7228"/>
      <c r="AR7228"/>
    </row>
    <row r="7229" spans="43:44" x14ac:dyDescent="0.25">
      <c r="AQ7229"/>
      <c r="AR7229"/>
    </row>
    <row r="7230" spans="43:44" x14ac:dyDescent="0.25">
      <c r="AQ7230"/>
      <c r="AR7230"/>
    </row>
    <row r="7231" spans="43:44" x14ac:dyDescent="0.25">
      <c r="AQ7231"/>
      <c r="AR7231"/>
    </row>
    <row r="7232" spans="43:44" x14ac:dyDescent="0.25">
      <c r="AQ7232"/>
      <c r="AR7232"/>
    </row>
    <row r="7233" spans="43:44" x14ac:dyDescent="0.25">
      <c r="AQ7233"/>
      <c r="AR7233"/>
    </row>
    <row r="7234" spans="43:44" x14ac:dyDescent="0.25">
      <c r="AQ7234"/>
      <c r="AR7234"/>
    </row>
    <row r="7235" spans="43:44" x14ac:dyDescent="0.25">
      <c r="AQ7235"/>
      <c r="AR7235"/>
    </row>
    <row r="7236" spans="43:44" x14ac:dyDescent="0.25">
      <c r="AQ7236"/>
      <c r="AR7236"/>
    </row>
    <row r="7237" spans="43:44" x14ac:dyDescent="0.25">
      <c r="AQ7237"/>
      <c r="AR7237"/>
    </row>
    <row r="7238" spans="43:44" x14ac:dyDescent="0.25">
      <c r="AQ7238"/>
      <c r="AR7238"/>
    </row>
    <row r="7239" spans="43:44" x14ac:dyDescent="0.25">
      <c r="AQ7239"/>
      <c r="AR7239"/>
    </row>
    <row r="7240" spans="43:44" x14ac:dyDescent="0.25">
      <c r="AQ7240"/>
      <c r="AR7240"/>
    </row>
    <row r="7241" spans="43:44" x14ac:dyDescent="0.25">
      <c r="AQ7241"/>
      <c r="AR7241"/>
    </row>
    <row r="7242" spans="43:44" x14ac:dyDescent="0.25">
      <c r="AQ7242"/>
      <c r="AR7242"/>
    </row>
    <row r="7243" spans="43:44" x14ac:dyDescent="0.25">
      <c r="AQ7243"/>
      <c r="AR7243"/>
    </row>
    <row r="7244" spans="43:44" x14ac:dyDescent="0.25">
      <c r="AQ7244"/>
      <c r="AR7244"/>
    </row>
    <row r="7245" spans="43:44" x14ac:dyDescent="0.25">
      <c r="AQ7245"/>
      <c r="AR7245"/>
    </row>
    <row r="7246" spans="43:44" x14ac:dyDescent="0.25">
      <c r="AQ7246"/>
      <c r="AR7246"/>
    </row>
    <row r="7247" spans="43:44" x14ac:dyDescent="0.25">
      <c r="AQ7247"/>
      <c r="AR7247"/>
    </row>
    <row r="7248" spans="43:44" x14ac:dyDescent="0.25">
      <c r="AQ7248"/>
      <c r="AR7248"/>
    </row>
    <row r="7249" spans="43:44" x14ac:dyDescent="0.25">
      <c r="AQ7249"/>
      <c r="AR7249"/>
    </row>
    <row r="7250" spans="43:44" x14ac:dyDescent="0.25">
      <c r="AQ7250"/>
      <c r="AR7250"/>
    </row>
    <row r="7251" spans="43:44" x14ac:dyDescent="0.25">
      <c r="AQ7251"/>
      <c r="AR7251"/>
    </row>
    <row r="7252" spans="43:44" x14ac:dyDescent="0.25">
      <c r="AQ7252"/>
      <c r="AR7252"/>
    </row>
    <row r="7253" spans="43:44" x14ac:dyDescent="0.25">
      <c r="AQ7253"/>
      <c r="AR7253"/>
    </row>
    <row r="7254" spans="43:44" x14ac:dyDescent="0.25">
      <c r="AQ7254"/>
      <c r="AR7254"/>
    </row>
    <row r="7255" spans="43:44" x14ac:dyDescent="0.25">
      <c r="AQ7255"/>
      <c r="AR7255"/>
    </row>
    <row r="7256" spans="43:44" x14ac:dyDescent="0.25">
      <c r="AQ7256"/>
      <c r="AR7256"/>
    </row>
    <row r="7257" spans="43:44" x14ac:dyDescent="0.25">
      <c r="AQ7257"/>
      <c r="AR7257"/>
    </row>
    <row r="7258" spans="43:44" x14ac:dyDescent="0.25">
      <c r="AQ7258"/>
      <c r="AR7258"/>
    </row>
    <row r="7259" spans="43:44" x14ac:dyDescent="0.25">
      <c r="AQ7259"/>
      <c r="AR7259"/>
    </row>
    <row r="7260" spans="43:44" x14ac:dyDescent="0.25">
      <c r="AQ7260"/>
      <c r="AR7260"/>
    </row>
    <row r="7261" spans="43:44" x14ac:dyDescent="0.25">
      <c r="AQ7261"/>
      <c r="AR7261"/>
    </row>
    <row r="7262" spans="43:44" x14ac:dyDescent="0.25">
      <c r="AQ7262"/>
      <c r="AR7262"/>
    </row>
    <row r="7263" spans="43:44" x14ac:dyDescent="0.25">
      <c r="AQ7263"/>
      <c r="AR7263"/>
    </row>
    <row r="7264" spans="43:44" x14ac:dyDescent="0.25">
      <c r="AQ7264"/>
      <c r="AR7264"/>
    </row>
    <row r="7265" spans="43:44" x14ac:dyDescent="0.25">
      <c r="AQ7265"/>
      <c r="AR7265"/>
    </row>
    <row r="7266" spans="43:44" x14ac:dyDescent="0.25">
      <c r="AQ7266"/>
      <c r="AR7266"/>
    </row>
    <row r="7267" spans="43:44" x14ac:dyDescent="0.25">
      <c r="AQ7267"/>
      <c r="AR7267"/>
    </row>
    <row r="7268" spans="43:44" x14ac:dyDescent="0.25">
      <c r="AQ7268"/>
      <c r="AR7268"/>
    </row>
    <row r="7269" spans="43:44" x14ac:dyDescent="0.25">
      <c r="AQ7269"/>
      <c r="AR7269"/>
    </row>
    <row r="7270" spans="43:44" x14ac:dyDescent="0.25">
      <c r="AQ7270"/>
      <c r="AR7270"/>
    </row>
    <row r="7271" spans="43:44" x14ac:dyDescent="0.25">
      <c r="AQ7271"/>
      <c r="AR7271"/>
    </row>
    <row r="7272" spans="43:44" x14ac:dyDescent="0.25">
      <c r="AQ7272"/>
      <c r="AR7272"/>
    </row>
    <row r="7273" spans="43:44" x14ac:dyDescent="0.25">
      <c r="AQ7273"/>
      <c r="AR7273"/>
    </row>
    <row r="7274" spans="43:44" x14ac:dyDescent="0.25">
      <c r="AQ7274"/>
      <c r="AR7274"/>
    </row>
    <row r="7275" spans="43:44" x14ac:dyDescent="0.25">
      <c r="AQ7275"/>
      <c r="AR7275"/>
    </row>
    <row r="7276" spans="43:44" x14ac:dyDescent="0.25">
      <c r="AQ7276"/>
      <c r="AR7276"/>
    </row>
    <row r="7277" spans="43:44" x14ac:dyDescent="0.25">
      <c r="AQ7277"/>
      <c r="AR7277"/>
    </row>
    <row r="7278" spans="43:44" x14ac:dyDescent="0.25">
      <c r="AQ7278"/>
      <c r="AR7278"/>
    </row>
    <row r="7279" spans="43:44" x14ac:dyDescent="0.25">
      <c r="AQ7279"/>
      <c r="AR7279"/>
    </row>
    <row r="7280" spans="43:44" x14ac:dyDescent="0.25">
      <c r="AQ7280"/>
      <c r="AR7280"/>
    </row>
    <row r="7281" spans="43:44" x14ac:dyDescent="0.25">
      <c r="AQ7281"/>
      <c r="AR7281"/>
    </row>
    <row r="7282" spans="43:44" x14ac:dyDescent="0.25">
      <c r="AQ7282"/>
      <c r="AR7282"/>
    </row>
    <row r="7283" spans="43:44" x14ac:dyDescent="0.25">
      <c r="AQ7283"/>
      <c r="AR7283"/>
    </row>
    <row r="7284" spans="43:44" x14ac:dyDescent="0.25">
      <c r="AQ7284"/>
      <c r="AR7284"/>
    </row>
    <row r="7285" spans="43:44" x14ac:dyDescent="0.25">
      <c r="AQ7285"/>
      <c r="AR7285"/>
    </row>
    <row r="7286" spans="43:44" x14ac:dyDescent="0.25">
      <c r="AQ7286"/>
      <c r="AR7286"/>
    </row>
    <row r="7287" spans="43:44" x14ac:dyDescent="0.25">
      <c r="AQ7287"/>
      <c r="AR7287"/>
    </row>
    <row r="7288" spans="43:44" x14ac:dyDescent="0.25">
      <c r="AQ7288"/>
      <c r="AR7288"/>
    </row>
    <row r="7289" spans="43:44" x14ac:dyDescent="0.25">
      <c r="AQ7289"/>
      <c r="AR7289"/>
    </row>
    <row r="7290" spans="43:44" x14ac:dyDescent="0.25">
      <c r="AQ7290"/>
      <c r="AR7290"/>
    </row>
    <row r="7291" spans="43:44" x14ac:dyDescent="0.25">
      <c r="AQ7291"/>
      <c r="AR7291"/>
    </row>
    <row r="7292" spans="43:44" x14ac:dyDescent="0.25">
      <c r="AQ7292"/>
      <c r="AR7292"/>
    </row>
    <row r="7293" spans="43:44" x14ac:dyDescent="0.25">
      <c r="AQ7293"/>
      <c r="AR7293"/>
    </row>
    <row r="7294" spans="43:44" x14ac:dyDescent="0.25">
      <c r="AQ7294"/>
      <c r="AR7294"/>
    </row>
    <row r="7295" spans="43:44" x14ac:dyDescent="0.25">
      <c r="AQ7295"/>
      <c r="AR7295"/>
    </row>
    <row r="7296" spans="43:44" x14ac:dyDescent="0.25">
      <c r="AQ7296"/>
      <c r="AR7296"/>
    </row>
    <row r="7297" spans="43:44" x14ac:dyDescent="0.25">
      <c r="AQ7297"/>
      <c r="AR7297"/>
    </row>
    <row r="7298" spans="43:44" x14ac:dyDescent="0.25">
      <c r="AQ7298"/>
      <c r="AR7298"/>
    </row>
    <row r="7299" spans="43:44" x14ac:dyDescent="0.25">
      <c r="AQ7299"/>
      <c r="AR7299"/>
    </row>
    <row r="7300" spans="43:44" x14ac:dyDescent="0.25">
      <c r="AQ7300"/>
      <c r="AR7300"/>
    </row>
    <row r="7301" spans="43:44" x14ac:dyDescent="0.25">
      <c r="AQ7301"/>
      <c r="AR7301"/>
    </row>
    <row r="7302" spans="43:44" x14ac:dyDescent="0.25">
      <c r="AQ7302"/>
      <c r="AR7302"/>
    </row>
    <row r="7303" spans="43:44" x14ac:dyDescent="0.25">
      <c r="AQ7303"/>
      <c r="AR7303"/>
    </row>
    <row r="7304" spans="43:44" x14ac:dyDescent="0.25">
      <c r="AQ7304"/>
      <c r="AR7304"/>
    </row>
    <row r="7305" spans="43:44" x14ac:dyDescent="0.25">
      <c r="AQ7305"/>
      <c r="AR7305"/>
    </row>
    <row r="7306" spans="43:44" x14ac:dyDescent="0.25">
      <c r="AQ7306"/>
      <c r="AR7306"/>
    </row>
    <row r="7307" spans="43:44" x14ac:dyDescent="0.25">
      <c r="AQ7307"/>
      <c r="AR7307"/>
    </row>
    <row r="7308" spans="43:44" x14ac:dyDescent="0.25">
      <c r="AQ7308"/>
      <c r="AR7308"/>
    </row>
    <row r="7309" spans="43:44" x14ac:dyDescent="0.25">
      <c r="AQ7309"/>
      <c r="AR7309"/>
    </row>
    <row r="7310" spans="43:44" x14ac:dyDescent="0.25">
      <c r="AQ7310"/>
      <c r="AR7310"/>
    </row>
    <row r="7311" spans="43:44" x14ac:dyDescent="0.25">
      <c r="AQ7311"/>
      <c r="AR7311"/>
    </row>
    <row r="7312" spans="43:44" x14ac:dyDescent="0.25">
      <c r="AQ7312"/>
      <c r="AR7312"/>
    </row>
    <row r="7313" spans="43:44" x14ac:dyDescent="0.25">
      <c r="AQ7313"/>
      <c r="AR7313"/>
    </row>
    <row r="7314" spans="43:44" x14ac:dyDescent="0.25">
      <c r="AQ7314"/>
      <c r="AR7314"/>
    </row>
    <row r="7315" spans="43:44" x14ac:dyDescent="0.25">
      <c r="AQ7315"/>
      <c r="AR7315"/>
    </row>
    <row r="7316" spans="43:44" x14ac:dyDescent="0.25">
      <c r="AQ7316"/>
      <c r="AR7316"/>
    </row>
    <row r="7317" spans="43:44" x14ac:dyDescent="0.25">
      <c r="AQ7317"/>
      <c r="AR7317"/>
    </row>
    <row r="7318" spans="43:44" x14ac:dyDescent="0.25">
      <c r="AQ7318"/>
      <c r="AR7318"/>
    </row>
    <row r="7319" spans="43:44" x14ac:dyDescent="0.25">
      <c r="AQ7319"/>
      <c r="AR7319"/>
    </row>
    <row r="7320" spans="43:44" x14ac:dyDescent="0.25">
      <c r="AQ7320"/>
      <c r="AR7320"/>
    </row>
    <row r="7321" spans="43:44" x14ac:dyDescent="0.25">
      <c r="AQ7321"/>
      <c r="AR7321"/>
    </row>
    <row r="7322" spans="43:44" x14ac:dyDescent="0.25">
      <c r="AQ7322"/>
      <c r="AR7322"/>
    </row>
    <row r="7323" spans="43:44" x14ac:dyDescent="0.25">
      <c r="AQ7323"/>
      <c r="AR7323"/>
    </row>
    <row r="7324" spans="43:44" x14ac:dyDescent="0.25">
      <c r="AQ7324"/>
      <c r="AR7324"/>
    </row>
    <row r="7325" spans="43:44" x14ac:dyDescent="0.25">
      <c r="AQ7325"/>
      <c r="AR7325"/>
    </row>
    <row r="7326" spans="43:44" x14ac:dyDescent="0.25">
      <c r="AQ7326"/>
      <c r="AR7326"/>
    </row>
    <row r="7327" spans="43:44" x14ac:dyDescent="0.25">
      <c r="AQ7327"/>
      <c r="AR7327"/>
    </row>
    <row r="7328" spans="43:44" x14ac:dyDescent="0.25">
      <c r="AQ7328"/>
      <c r="AR7328"/>
    </row>
    <row r="7329" spans="43:44" x14ac:dyDescent="0.25">
      <c r="AQ7329"/>
      <c r="AR7329"/>
    </row>
    <row r="7330" spans="43:44" x14ac:dyDescent="0.25">
      <c r="AQ7330"/>
      <c r="AR7330"/>
    </row>
    <row r="7331" spans="43:44" x14ac:dyDescent="0.25">
      <c r="AQ7331"/>
      <c r="AR7331"/>
    </row>
    <row r="7332" spans="43:44" x14ac:dyDescent="0.25">
      <c r="AQ7332"/>
      <c r="AR7332"/>
    </row>
    <row r="7333" spans="43:44" x14ac:dyDescent="0.25">
      <c r="AQ7333"/>
      <c r="AR7333"/>
    </row>
    <row r="7334" spans="43:44" x14ac:dyDescent="0.25">
      <c r="AQ7334"/>
      <c r="AR7334"/>
    </row>
    <row r="7335" spans="43:44" x14ac:dyDescent="0.25">
      <c r="AQ7335"/>
      <c r="AR7335"/>
    </row>
    <row r="7336" spans="43:44" x14ac:dyDescent="0.25">
      <c r="AQ7336"/>
      <c r="AR7336"/>
    </row>
    <row r="7337" spans="43:44" x14ac:dyDescent="0.25">
      <c r="AQ7337"/>
      <c r="AR7337"/>
    </row>
    <row r="7338" spans="43:44" x14ac:dyDescent="0.25">
      <c r="AQ7338"/>
      <c r="AR7338"/>
    </row>
    <row r="7339" spans="43:44" x14ac:dyDescent="0.25">
      <c r="AQ7339"/>
      <c r="AR7339"/>
    </row>
    <row r="7340" spans="43:44" x14ac:dyDescent="0.25">
      <c r="AQ7340"/>
      <c r="AR7340"/>
    </row>
    <row r="7341" spans="43:44" x14ac:dyDescent="0.25">
      <c r="AQ7341"/>
      <c r="AR7341"/>
    </row>
    <row r="7342" spans="43:44" x14ac:dyDescent="0.25">
      <c r="AQ7342"/>
      <c r="AR7342"/>
    </row>
    <row r="7343" spans="43:44" x14ac:dyDescent="0.25">
      <c r="AQ7343"/>
      <c r="AR7343"/>
    </row>
    <row r="7344" spans="43:44" x14ac:dyDescent="0.25">
      <c r="AQ7344"/>
      <c r="AR7344"/>
    </row>
    <row r="7345" spans="43:44" x14ac:dyDescent="0.25">
      <c r="AQ7345"/>
      <c r="AR7345"/>
    </row>
    <row r="7346" spans="43:44" x14ac:dyDescent="0.25">
      <c r="AQ7346"/>
      <c r="AR7346"/>
    </row>
    <row r="7347" spans="43:44" x14ac:dyDescent="0.25">
      <c r="AQ7347"/>
      <c r="AR7347"/>
    </row>
    <row r="7348" spans="43:44" x14ac:dyDescent="0.25">
      <c r="AQ7348"/>
      <c r="AR7348"/>
    </row>
    <row r="7349" spans="43:44" x14ac:dyDescent="0.25">
      <c r="AQ7349"/>
      <c r="AR7349"/>
    </row>
    <row r="7350" spans="43:44" x14ac:dyDescent="0.25">
      <c r="AQ7350"/>
      <c r="AR7350"/>
    </row>
    <row r="7351" spans="43:44" x14ac:dyDescent="0.25">
      <c r="AQ7351"/>
      <c r="AR7351"/>
    </row>
    <row r="7352" spans="43:44" x14ac:dyDescent="0.25">
      <c r="AQ7352"/>
      <c r="AR7352"/>
    </row>
    <row r="7353" spans="43:44" x14ac:dyDescent="0.25">
      <c r="AQ7353"/>
      <c r="AR7353"/>
    </row>
    <row r="7354" spans="43:44" x14ac:dyDescent="0.25">
      <c r="AQ7354"/>
      <c r="AR7354"/>
    </row>
    <row r="7355" spans="43:44" x14ac:dyDescent="0.25">
      <c r="AQ7355"/>
      <c r="AR7355"/>
    </row>
    <row r="7356" spans="43:44" x14ac:dyDescent="0.25">
      <c r="AQ7356"/>
      <c r="AR7356"/>
    </row>
    <row r="7357" spans="43:44" x14ac:dyDescent="0.25">
      <c r="AQ7357"/>
      <c r="AR7357"/>
    </row>
    <row r="7358" spans="43:44" x14ac:dyDescent="0.25">
      <c r="AQ7358"/>
      <c r="AR7358"/>
    </row>
    <row r="7359" spans="43:44" x14ac:dyDescent="0.25">
      <c r="AQ7359"/>
      <c r="AR7359"/>
    </row>
    <row r="7360" spans="43:44" x14ac:dyDescent="0.25">
      <c r="AQ7360"/>
      <c r="AR7360"/>
    </row>
    <row r="7361" spans="43:44" x14ac:dyDescent="0.25">
      <c r="AQ7361"/>
      <c r="AR7361"/>
    </row>
    <row r="7362" spans="43:44" x14ac:dyDescent="0.25">
      <c r="AQ7362"/>
      <c r="AR7362"/>
    </row>
    <row r="7363" spans="43:44" x14ac:dyDescent="0.25">
      <c r="AQ7363"/>
      <c r="AR7363"/>
    </row>
    <row r="7364" spans="43:44" x14ac:dyDescent="0.25">
      <c r="AQ7364"/>
      <c r="AR7364"/>
    </row>
    <row r="7365" spans="43:44" x14ac:dyDescent="0.25">
      <c r="AQ7365"/>
      <c r="AR7365"/>
    </row>
    <row r="7366" spans="43:44" x14ac:dyDescent="0.25">
      <c r="AQ7366"/>
      <c r="AR7366"/>
    </row>
    <row r="7367" spans="43:44" x14ac:dyDescent="0.25">
      <c r="AQ7367"/>
      <c r="AR7367"/>
    </row>
    <row r="7368" spans="43:44" x14ac:dyDescent="0.25">
      <c r="AQ7368"/>
      <c r="AR7368"/>
    </row>
    <row r="7369" spans="43:44" x14ac:dyDescent="0.25">
      <c r="AQ7369"/>
      <c r="AR7369"/>
    </row>
    <row r="7370" spans="43:44" x14ac:dyDescent="0.25">
      <c r="AQ7370"/>
      <c r="AR7370"/>
    </row>
    <row r="7371" spans="43:44" x14ac:dyDescent="0.25">
      <c r="AQ7371"/>
      <c r="AR7371"/>
    </row>
    <row r="7372" spans="43:44" x14ac:dyDescent="0.25">
      <c r="AQ7372"/>
      <c r="AR7372"/>
    </row>
    <row r="7373" spans="43:44" x14ac:dyDescent="0.25">
      <c r="AQ7373"/>
      <c r="AR7373"/>
    </row>
    <row r="7374" spans="43:44" x14ac:dyDescent="0.25">
      <c r="AQ7374"/>
      <c r="AR7374"/>
    </row>
    <row r="7375" spans="43:44" x14ac:dyDescent="0.25">
      <c r="AQ7375"/>
      <c r="AR7375"/>
    </row>
    <row r="7376" spans="43:44" x14ac:dyDescent="0.25">
      <c r="AQ7376"/>
      <c r="AR7376"/>
    </row>
    <row r="7377" spans="43:44" x14ac:dyDescent="0.25">
      <c r="AQ7377"/>
      <c r="AR7377"/>
    </row>
    <row r="7378" spans="43:44" x14ac:dyDescent="0.25">
      <c r="AQ7378"/>
      <c r="AR7378"/>
    </row>
    <row r="7379" spans="43:44" x14ac:dyDescent="0.25">
      <c r="AQ7379"/>
      <c r="AR7379"/>
    </row>
    <row r="7380" spans="43:44" x14ac:dyDescent="0.25">
      <c r="AQ7380"/>
      <c r="AR7380"/>
    </row>
    <row r="7381" spans="43:44" x14ac:dyDescent="0.25">
      <c r="AQ7381"/>
      <c r="AR7381"/>
    </row>
    <row r="7382" spans="43:44" x14ac:dyDescent="0.25">
      <c r="AQ7382"/>
      <c r="AR7382"/>
    </row>
    <row r="7383" spans="43:44" x14ac:dyDescent="0.25">
      <c r="AQ7383"/>
      <c r="AR7383"/>
    </row>
    <row r="7384" spans="43:44" x14ac:dyDescent="0.25">
      <c r="AQ7384"/>
      <c r="AR7384"/>
    </row>
    <row r="7385" spans="43:44" x14ac:dyDescent="0.25">
      <c r="AQ7385"/>
      <c r="AR7385"/>
    </row>
    <row r="7386" spans="43:44" x14ac:dyDescent="0.25">
      <c r="AQ7386"/>
      <c r="AR7386"/>
    </row>
    <row r="7387" spans="43:44" x14ac:dyDescent="0.25">
      <c r="AQ7387"/>
      <c r="AR7387"/>
    </row>
    <row r="7388" spans="43:44" x14ac:dyDescent="0.25">
      <c r="AQ7388"/>
      <c r="AR7388"/>
    </row>
    <row r="7389" spans="43:44" x14ac:dyDescent="0.25">
      <c r="AQ7389"/>
      <c r="AR7389"/>
    </row>
    <row r="7390" spans="43:44" x14ac:dyDescent="0.25">
      <c r="AQ7390"/>
      <c r="AR7390"/>
    </row>
    <row r="7391" spans="43:44" x14ac:dyDescent="0.25">
      <c r="AQ7391"/>
      <c r="AR7391"/>
    </row>
    <row r="7392" spans="43:44" x14ac:dyDescent="0.25">
      <c r="AQ7392"/>
      <c r="AR7392"/>
    </row>
    <row r="7393" spans="43:44" x14ac:dyDescent="0.25">
      <c r="AQ7393"/>
      <c r="AR7393"/>
    </row>
    <row r="7394" spans="43:44" x14ac:dyDescent="0.25">
      <c r="AQ7394"/>
      <c r="AR7394"/>
    </row>
    <row r="7395" spans="43:44" x14ac:dyDescent="0.25">
      <c r="AQ7395"/>
      <c r="AR7395"/>
    </row>
    <row r="7396" spans="43:44" x14ac:dyDescent="0.25">
      <c r="AQ7396"/>
      <c r="AR7396"/>
    </row>
    <row r="7397" spans="43:44" x14ac:dyDescent="0.25">
      <c r="AQ7397"/>
      <c r="AR7397"/>
    </row>
    <row r="7398" spans="43:44" x14ac:dyDescent="0.25">
      <c r="AQ7398"/>
      <c r="AR7398"/>
    </row>
    <row r="7399" spans="43:44" x14ac:dyDescent="0.25">
      <c r="AQ7399"/>
      <c r="AR7399"/>
    </row>
    <row r="7400" spans="43:44" x14ac:dyDescent="0.25">
      <c r="AQ7400"/>
      <c r="AR7400"/>
    </row>
    <row r="7401" spans="43:44" x14ac:dyDescent="0.25">
      <c r="AQ7401"/>
      <c r="AR7401"/>
    </row>
    <row r="7402" spans="43:44" x14ac:dyDescent="0.25">
      <c r="AQ7402"/>
      <c r="AR7402"/>
    </row>
    <row r="7403" spans="43:44" x14ac:dyDescent="0.25">
      <c r="AQ7403"/>
      <c r="AR7403"/>
    </row>
    <row r="7404" spans="43:44" x14ac:dyDescent="0.25">
      <c r="AQ7404"/>
      <c r="AR7404"/>
    </row>
    <row r="7405" spans="43:44" x14ac:dyDescent="0.25">
      <c r="AQ7405"/>
      <c r="AR7405"/>
    </row>
    <row r="7406" spans="43:44" x14ac:dyDescent="0.25">
      <c r="AQ7406"/>
      <c r="AR7406"/>
    </row>
    <row r="7407" spans="43:44" x14ac:dyDescent="0.25">
      <c r="AQ7407"/>
      <c r="AR7407"/>
    </row>
    <row r="7408" spans="43:44" x14ac:dyDescent="0.25">
      <c r="AQ7408"/>
      <c r="AR7408"/>
    </row>
    <row r="7409" spans="43:44" x14ac:dyDescent="0.25">
      <c r="AQ7409"/>
      <c r="AR7409"/>
    </row>
    <row r="7410" spans="43:44" x14ac:dyDescent="0.25">
      <c r="AQ7410"/>
      <c r="AR7410"/>
    </row>
    <row r="7411" spans="43:44" x14ac:dyDescent="0.25">
      <c r="AQ7411"/>
      <c r="AR7411"/>
    </row>
    <row r="7412" spans="43:44" x14ac:dyDescent="0.25">
      <c r="AQ7412"/>
      <c r="AR7412"/>
    </row>
    <row r="7413" spans="43:44" x14ac:dyDescent="0.25">
      <c r="AQ7413"/>
      <c r="AR7413"/>
    </row>
    <row r="7414" spans="43:44" x14ac:dyDescent="0.25">
      <c r="AQ7414"/>
      <c r="AR7414"/>
    </row>
    <row r="7415" spans="43:44" x14ac:dyDescent="0.25">
      <c r="AQ7415"/>
      <c r="AR7415"/>
    </row>
    <row r="7416" spans="43:44" x14ac:dyDescent="0.25">
      <c r="AQ7416"/>
      <c r="AR7416"/>
    </row>
    <row r="7417" spans="43:44" x14ac:dyDescent="0.25">
      <c r="AQ7417"/>
      <c r="AR7417"/>
    </row>
    <row r="7418" spans="43:44" x14ac:dyDescent="0.25">
      <c r="AQ7418"/>
      <c r="AR7418"/>
    </row>
    <row r="7419" spans="43:44" x14ac:dyDescent="0.25">
      <c r="AQ7419"/>
      <c r="AR7419"/>
    </row>
    <row r="7420" spans="43:44" x14ac:dyDescent="0.25">
      <c r="AQ7420"/>
      <c r="AR7420"/>
    </row>
    <row r="7421" spans="43:44" x14ac:dyDescent="0.25">
      <c r="AQ7421"/>
      <c r="AR7421"/>
    </row>
    <row r="7422" spans="43:44" x14ac:dyDescent="0.25">
      <c r="AQ7422"/>
      <c r="AR7422"/>
    </row>
    <row r="7423" spans="43:44" x14ac:dyDescent="0.25">
      <c r="AQ7423"/>
      <c r="AR7423"/>
    </row>
    <row r="7424" spans="43:44" x14ac:dyDescent="0.25">
      <c r="AQ7424"/>
      <c r="AR7424"/>
    </row>
    <row r="7425" spans="43:44" x14ac:dyDescent="0.25">
      <c r="AQ7425"/>
      <c r="AR7425"/>
    </row>
    <row r="7426" spans="43:44" x14ac:dyDescent="0.25">
      <c r="AQ7426"/>
      <c r="AR7426"/>
    </row>
    <row r="7427" spans="43:44" x14ac:dyDescent="0.25">
      <c r="AQ7427"/>
      <c r="AR7427"/>
    </row>
    <row r="7428" spans="43:44" x14ac:dyDescent="0.25">
      <c r="AQ7428"/>
      <c r="AR7428"/>
    </row>
    <row r="7429" spans="43:44" x14ac:dyDescent="0.25">
      <c r="AQ7429"/>
      <c r="AR7429"/>
    </row>
    <row r="7430" spans="43:44" x14ac:dyDescent="0.25">
      <c r="AQ7430"/>
      <c r="AR7430"/>
    </row>
    <row r="7431" spans="43:44" x14ac:dyDescent="0.25">
      <c r="AQ7431"/>
      <c r="AR7431"/>
    </row>
    <row r="7432" spans="43:44" x14ac:dyDescent="0.25">
      <c r="AQ7432"/>
      <c r="AR7432"/>
    </row>
    <row r="7433" spans="43:44" x14ac:dyDescent="0.25">
      <c r="AQ7433"/>
      <c r="AR7433"/>
    </row>
    <row r="7434" spans="43:44" x14ac:dyDescent="0.25">
      <c r="AQ7434"/>
      <c r="AR7434"/>
    </row>
    <row r="7435" spans="43:44" x14ac:dyDescent="0.25">
      <c r="AQ7435"/>
      <c r="AR7435"/>
    </row>
    <row r="7436" spans="43:44" x14ac:dyDescent="0.25">
      <c r="AQ7436"/>
      <c r="AR7436"/>
    </row>
    <row r="7437" spans="43:44" x14ac:dyDescent="0.25">
      <c r="AQ7437"/>
      <c r="AR7437"/>
    </row>
    <row r="7438" spans="43:44" x14ac:dyDescent="0.25">
      <c r="AQ7438"/>
      <c r="AR7438"/>
    </row>
    <row r="7439" spans="43:44" x14ac:dyDescent="0.25">
      <c r="AQ7439"/>
      <c r="AR7439"/>
    </row>
    <row r="7440" spans="43:44" x14ac:dyDescent="0.25">
      <c r="AQ7440"/>
      <c r="AR7440"/>
    </row>
    <row r="7441" spans="43:44" x14ac:dyDescent="0.25">
      <c r="AQ7441"/>
      <c r="AR7441"/>
    </row>
    <row r="7442" spans="43:44" x14ac:dyDescent="0.25">
      <c r="AQ7442"/>
      <c r="AR7442"/>
    </row>
    <row r="7443" spans="43:44" x14ac:dyDescent="0.25">
      <c r="AQ7443"/>
      <c r="AR7443"/>
    </row>
    <row r="7444" spans="43:44" x14ac:dyDescent="0.25">
      <c r="AQ7444"/>
      <c r="AR7444"/>
    </row>
    <row r="7445" spans="43:44" x14ac:dyDescent="0.25">
      <c r="AQ7445"/>
      <c r="AR7445"/>
    </row>
    <row r="7446" spans="43:44" x14ac:dyDescent="0.25">
      <c r="AQ7446"/>
      <c r="AR7446"/>
    </row>
    <row r="7447" spans="43:44" x14ac:dyDescent="0.25">
      <c r="AQ7447"/>
      <c r="AR7447"/>
    </row>
    <row r="7448" spans="43:44" x14ac:dyDescent="0.25">
      <c r="AQ7448"/>
      <c r="AR7448"/>
    </row>
    <row r="7449" spans="43:44" x14ac:dyDescent="0.25">
      <c r="AQ7449"/>
      <c r="AR7449"/>
    </row>
    <row r="7450" spans="43:44" x14ac:dyDescent="0.25">
      <c r="AQ7450"/>
      <c r="AR7450"/>
    </row>
    <row r="7451" spans="43:44" x14ac:dyDescent="0.25">
      <c r="AQ7451"/>
      <c r="AR7451"/>
    </row>
    <row r="7452" spans="43:44" x14ac:dyDescent="0.25">
      <c r="AQ7452"/>
      <c r="AR7452"/>
    </row>
    <row r="7453" spans="43:44" x14ac:dyDescent="0.25">
      <c r="AQ7453"/>
      <c r="AR7453"/>
    </row>
    <row r="7454" spans="43:44" x14ac:dyDescent="0.25">
      <c r="AQ7454"/>
      <c r="AR7454"/>
    </row>
    <row r="7455" spans="43:44" x14ac:dyDescent="0.25">
      <c r="AQ7455"/>
      <c r="AR7455"/>
    </row>
    <row r="7456" spans="43:44" x14ac:dyDescent="0.25">
      <c r="AQ7456"/>
      <c r="AR7456"/>
    </row>
    <row r="7457" spans="43:44" x14ac:dyDescent="0.25">
      <c r="AQ7457"/>
      <c r="AR7457"/>
    </row>
    <row r="7458" spans="43:44" x14ac:dyDescent="0.25">
      <c r="AQ7458"/>
      <c r="AR7458"/>
    </row>
    <row r="7459" spans="43:44" x14ac:dyDescent="0.25">
      <c r="AQ7459"/>
      <c r="AR7459"/>
    </row>
    <row r="7460" spans="43:44" x14ac:dyDescent="0.25">
      <c r="AQ7460"/>
      <c r="AR7460"/>
    </row>
    <row r="7461" spans="43:44" x14ac:dyDescent="0.25">
      <c r="AQ7461"/>
      <c r="AR7461"/>
    </row>
    <row r="7462" spans="43:44" x14ac:dyDescent="0.25">
      <c r="AQ7462"/>
      <c r="AR7462"/>
    </row>
    <row r="7463" spans="43:44" x14ac:dyDescent="0.25">
      <c r="AQ7463"/>
      <c r="AR7463"/>
    </row>
    <row r="7464" spans="43:44" x14ac:dyDescent="0.25">
      <c r="AQ7464"/>
      <c r="AR7464"/>
    </row>
    <row r="7465" spans="43:44" x14ac:dyDescent="0.25">
      <c r="AQ7465"/>
      <c r="AR7465"/>
    </row>
    <row r="7466" spans="43:44" x14ac:dyDescent="0.25">
      <c r="AQ7466"/>
      <c r="AR7466"/>
    </row>
    <row r="7467" spans="43:44" x14ac:dyDescent="0.25">
      <c r="AQ7467"/>
      <c r="AR7467"/>
    </row>
    <row r="7468" spans="43:44" x14ac:dyDescent="0.25">
      <c r="AQ7468"/>
      <c r="AR7468"/>
    </row>
    <row r="7469" spans="43:44" x14ac:dyDescent="0.25">
      <c r="AQ7469"/>
      <c r="AR7469"/>
    </row>
    <row r="7470" spans="43:44" x14ac:dyDescent="0.25">
      <c r="AQ7470"/>
      <c r="AR7470"/>
    </row>
    <row r="7471" spans="43:44" x14ac:dyDescent="0.25">
      <c r="AQ7471"/>
      <c r="AR7471"/>
    </row>
    <row r="7472" spans="43:44" x14ac:dyDescent="0.25">
      <c r="AQ7472"/>
      <c r="AR7472"/>
    </row>
    <row r="7473" spans="43:44" x14ac:dyDescent="0.25">
      <c r="AQ7473"/>
      <c r="AR7473"/>
    </row>
    <row r="7474" spans="43:44" x14ac:dyDescent="0.25">
      <c r="AQ7474"/>
      <c r="AR7474"/>
    </row>
    <row r="7475" spans="43:44" x14ac:dyDescent="0.25">
      <c r="AQ7475"/>
      <c r="AR7475"/>
    </row>
    <row r="7476" spans="43:44" x14ac:dyDescent="0.25">
      <c r="AQ7476"/>
      <c r="AR7476"/>
    </row>
    <row r="7477" spans="43:44" x14ac:dyDescent="0.25">
      <c r="AQ7477"/>
      <c r="AR7477"/>
    </row>
    <row r="7478" spans="43:44" x14ac:dyDescent="0.25">
      <c r="AQ7478"/>
      <c r="AR7478"/>
    </row>
    <row r="7479" spans="43:44" x14ac:dyDescent="0.25">
      <c r="AQ7479"/>
      <c r="AR7479"/>
    </row>
    <row r="7480" spans="43:44" x14ac:dyDescent="0.25">
      <c r="AQ7480"/>
      <c r="AR7480"/>
    </row>
    <row r="7481" spans="43:44" x14ac:dyDescent="0.25">
      <c r="AQ7481"/>
      <c r="AR7481"/>
    </row>
    <row r="7482" spans="43:44" x14ac:dyDescent="0.25">
      <c r="AQ7482"/>
      <c r="AR7482"/>
    </row>
    <row r="7483" spans="43:44" x14ac:dyDescent="0.25">
      <c r="AQ7483"/>
      <c r="AR7483"/>
    </row>
    <row r="7484" spans="43:44" x14ac:dyDescent="0.25">
      <c r="AQ7484"/>
      <c r="AR7484"/>
    </row>
    <row r="7485" spans="43:44" x14ac:dyDescent="0.25">
      <c r="AQ7485"/>
      <c r="AR7485"/>
    </row>
    <row r="7486" spans="43:44" x14ac:dyDescent="0.25">
      <c r="AQ7486"/>
      <c r="AR7486"/>
    </row>
    <row r="7487" spans="43:44" x14ac:dyDescent="0.25">
      <c r="AQ7487"/>
      <c r="AR7487"/>
    </row>
    <row r="7488" spans="43:44" x14ac:dyDescent="0.25">
      <c r="AQ7488"/>
      <c r="AR7488"/>
    </row>
    <row r="7489" spans="43:44" x14ac:dyDescent="0.25">
      <c r="AQ7489"/>
      <c r="AR7489"/>
    </row>
    <row r="7490" spans="43:44" x14ac:dyDescent="0.25">
      <c r="AQ7490"/>
      <c r="AR7490"/>
    </row>
    <row r="7491" spans="43:44" x14ac:dyDescent="0.25">
      <c r="AQ7491"/>
      <c r="AR7491"/>
    </row>
    <row r="7492" spans="43:44" x14ac:dyDescent="0.25">
      <c r="AQ7492"/>
      <c r="AR7492"/>
    </row>
    <row r="7493" spans="43:44" x14ac:dyDescent="0.25">
      <c r="AQ7493"/>
      <c r="AR7493"/>
    </row>
    <row r="7494" spans="43:44" x14ac:dyDescent="0.25">
      <c r="AQ7494"/>
      <c r="AR7494"/>
    </row>
    <row r="7495" spans="43:44" x14ac:dyDescent="0.25">
      <c r="AQ7495"/>
      <c r="AR7495"/>
    </row>
    <row r="7496" spans="43:44" x14ac:dyDescent="0.25">
      <c r="AQ7496"/>
      <c r="AR7496"/>
    </row>
    <row r="7497" spans="43:44" x14ac:dyDescent="0.25">
      <c r="AQ7497"/>
      <c r="AR7497"/>
    </row>
    <row r="7498" spans="43:44" x14ac:dyDescent="0.25">
      <c r="AQ7498"/>
      <c r="AR7498"/>
    </row>
    <row r="7499" spans="43:44" x14ac:dyDescent="0.25">
      <c r="AQ7499"/>
      <c r="AR7499"/>
    </row>
    <row r="7500" spans="43:44" x14ac:dyDescent="0.25">
      <c r="AQ7500"/>
      <c r="AR7500"/>
    </row>
    <row r="7501" spans="43:44" x14ac:dyDescent="0.25">
      <c r="AQ7501"/>
      <c r="AR7501"/>
    </row>
    <row r="7502" spans="43:44" x14ac:dyDescent="0.25">
      <c r="AQ7502"/>
      <c r="AR7502"/>
    </row>
    <row r="7503" spans="43:44" x14ac:dyDescent="0.25">
      <c r="AQ7503"/>
      <c r="AR7503"/>
    </row>
    <row r="7504" spans="43:44" x14ac:dyDescent="0.25">
      <c r="AQ7504"/>
      <c r="AR7504"/>
    </row>
    <row r="7505" spans="43:44" x14ac:dyDescent="0.25">
      <c r="AQ7505"/>
      <c r="AR7505"/>
    </row>
    <row r="7506" spans="43:44" x14ac:dyDescent="0.25">
      <c r="AQ7506"/>
      <c r="AR7506"/>
    </row>
    <row r="7507" spans="43:44" x14ac:dyDescent="0.25">
      <c r="AQ7507"/>
      <c r="AR7507"/>
    </row>
    <row r="7508" spans="43:44" x14ac:dyDescent="0.25">
      <c r="AQ7508"/>
      <c r="AR7508"/>
    </row>
    <row r="7509" spans="43:44" x14ac:dyDescent="0.25">
      <c r="AQ7509"/>
      <c r="AR7509"/>
    </row>
    <row r="7510" spans="43:44" x14ac:dyDescent="0.25">
      <c r="AQ7510"/>
      <c r="AR7510"/>
    </row>
    <row r="7511" spans="43:44" x14ac:dyDescent="0.25">
      <c r="AQ7511"/>
      <c r="AR7511"/>
    </row>
    <row r="7512" spans="43:44" x14ac:dyDescent="0.25">
      <c r="AQ7512"/>
      <c r="AR7512"/>
    </row>
    <row r="7513" spans="43:44" x14ac:dyDescent="0.25">
      <c r="AQ7513"/>
      <c r="AR7513"/>
    </row>
    <row r="7514" spans="43:44" x14ac:dyDescent="0.25">
      <c r="AQ7514"/>
      <c r="AR7514"/>
    </row>
    <row r="7515" spans="43:44" x14ac:dyDescent="0.25">
      <c r="AQ7515"/>
      <c r="AR7515"/>
    </row>
    <row r="7516" spans="43:44" x14ac:dyDescent="0.25">
      <c r="AQ7516"/>
      <c r="AR7516"/>
    </row>
    <row r="7517" spans="43:44" x14ac:dyDescent="0.25">
      <c r="AQ7517"/>
      <c r="AR7517"/>
    </row>
    <row r="7518" spans="43:44" x14ac:dyDescent="0.25">
      <c r="AQ7518"/>
      <c r="AR7518"/>
    </row>
    <row r="7519" spans="43:44" x14ac:dyDescent="0.25">
      <c r="AQ7519"/>
      <c r="AR7519"/>
    </row>
    <row r="7520" spans="43:44" x14ac:dyDescent="0.25">
      <c r="AQ7520"/>
      <c r="AR7520"/>
    </row>
    <row r="7521" spans="43:44" x14ac:dyDescent="0.25">
      <c r="AQ7521"/>
      <c r="AR7521"/>
    </row>
    <row r="7522" spans="43:44" x14ac:dyDescent="0.25">
      <c r="AQ7522"/>
      <c r="AR7522"/>
    </row>
    <row r="7523" spans="43:44" x14ac:dyDescent="0.25">
      <c r="AQ7523"/>
      <c r="AR7523"/>
    </row>
    <row r="7524" spans="43:44" x14ac:dyDescent="0.25">
      <c r="AQ7524"/>
      <c r="AR7524"/>
    </row>
    <row r="7525" spans="43:44" x14ac:dyDescent="0.25">
      <c r="AQ7525"/>
      <c r="AR7525"/>
    </row>
    <row r="7526" spans="43:44" x14ac:dyDescent="0.25">
      <c r="AQ7526"/>
      <c r="AR7526"/>
    </row>
    <row r="7527" spans="43:44" x14ac:dyDescent="0.25">
      <c r="AQ7527"/>
      <c r="AR7527"/>
    </row>
    <row r="7528" spans="43:44" x14ac:dyDescent="0.25">
      <c r="AQ7528"/>
      <c r="AR7528"/>
    </row>
    <row r="7529" spans="43:44" x14ac:dyDescent="0.25">
      <c r="AQ7529"/>
      <c r="AR7529"/>
    </row>
    <row r="7530" spans="43:44" x14ac:dyDescent="0.25">
      <c r="AQ7530"/>
      <c r="AR7530"/>
    </row>
    <row r="7531" spans="43:44" x14ac:dyDescent="0.25">
      <c r="AQ7531"/>
      <c r="AR7531"/>
    </row>
    <row r="7532" spans="43:44" x14ac:dyDescent="0.25">
      <c r="AQ7532"/>
      <c r="AR7532"/>
    </row>
    <row r="7533" spans="43:44" x14ac:dyDescent="0.25">
      <c r="AQ7533"/>
      <c r="AR7533"/>
    </row>
    <row r="7534" spans="43:44" x14ac:dyDescent="0.25">
      <c r="AQ7534"/>
      <c r="AR7534"/>
    </row>
    <row r="7535" spans="43:44" x14ac:dyDescent="0.25">
      <c r="AQ7535"/>
      <c r="AR7535"/>
    </row>
    <row r="7536" spans="43:44" x14ac:dyDescent="0.25">
      <c r="AQ7536"/>
      <c r="AR7536"/>
    </row>
    <row r="7537" spans="43:44" x14ac:dyDescent="0.25">
      <c r="AQ7537"/>
      <c r="AR7537"/>
    </row>
    <row r="7538" spans="43:44" x14ac:dyDescent="0.25">
      <c r="AQ7538"/>
      <c r="AR7538"/>
    </row>
    <row r="7539" spans="43:44" x14ac:dyDescent="0.25">
      <c r="AQ7539"/>
      <c r="AR7539"/>
    </row>
    <row r="7540" spans="43:44" x14ac:dyDescent="0.25">
      <c r="AQ7540"/>
      <c r="AR7540"/>
    </row>
    <row r="7541" spans="43:44" x14ac:dyDescent="0.25">
      <c r="AQ7541"/>
      <c r="AR7541"/>
    </row>
    <row r="7542" spans="43:44" x14ac:dyDescent="0.25">
      <c r="AQ7542"/>
      <c r="AR7542"/>
    </row>
    <row r="7543" spans="43:44" x14ac:dyDescent="0.25">
      <c r="AQ7543"/>
      <c r="AR7543"/>
    </row>
    <row r="7544" spans="43:44" x14ac:dyDescent="0.25">
      <c r="AQ7544"/>
      <c r="AR7544"/>
    </row>
    <row r="7545" spans="43:44" x14ac:dyDescent="0.25">
      <c r="AQ7545"/>
      <c r="AR7545"/>
    </row>
    <row r="7546" spans="43:44" x14ac:dyDescent="0.25">
      <c r="AQ7546"/>
      <c r="AR7546"/>
    </row>
    <row r="7547" spans="43:44" x14ac:dyDescent="0.25">
      <c r="AQ7547"/>
      <c r="AR7547"/>
    </row>
    <row r="7548" spans="43:44" x14ac:dyDescent="0.25">
      <c r="AQ7548"/>
      <c r="AR7548"/>
    </row>
    <row r="7549" spans="43:44" x14ac:dyDescent="0.25">
      <c r="AQ7549"/>
      <c r="AR7549"/>
    </row>
    <row r="7550" spans="43:44" x14ac:dyDescent="0.25">
      <c r="AQ7550"/>
      <c r="AR7550"/>
    </row>
    <row r="7551" spans="43:44" x14ac:dyDescent="0.25">
      <c r="AQ7551"/>
      <c r="AR7551"/>
    </row>
    <row r="7552" spans="43:44" x14ac:dyDescent="0.25">
      <c r="AQ7552"/>
      <c r="AR7552"/>
    </row>
    <row r="7553" spans="43:44" x14ac:dyDescent="0.25">
      <c r="AQ7553"/>
      <c r="AR7553"/>
    </row>
    <row r="7554" spans="43:44" x14ac:dyDescent="0.25">
      <c r="AQ7554"/>
      <c r="AR7554"/>
    </row>
    <row r="7555" spans="43:44" x14ac:dyDescent="0.25">
      <c r="AQ7555"/>
      <c r="AR7555"/>
    </row>
    <row r="7556" spans="43:44" x14ac:dyDescent="0.25">
      <c r="AQ7556"/>
      <c r="AR7556"/>
    </row>
    <row r="7557" spans="43:44" x14ac:dyDescent="0.25">
      <c r="AQ7557"/>
      <c r="AR7557"/>
    </row>
    <row r="7558" spans="43:44" x14ac:dyDescent="0.25">
      <c r="AQ7558"/>
      <c r="AR7558"/>
    </row>
    <row r="7559" spans="43:44" x14ac:dyDescent="0.25">
      <c r="AQ7559"/>
      <c r="AR7559"/>
    </row>
    <row r="7560" spans="43:44" x14ac:dyDescent="0.25">
      <c r="AQ7560"/>
      <c r="AR7560"/>
    </row>
    <row r="7561" spans="43:44" x14ac:dyDescent="0.25">
      <c r="AQ7561"/>
      <c r="AR7561"/>
    </row>
    <row r="7562" spans="43:44" x14ac:dyDescent="0.25">
      <c r="AQ7562"/>
      <c r="AR7562"/>
    </row>
    <row r="7563" spans="43:44" x14ac:dyDescent="0.25">
      <c r="AQ7563"/>
      <c r="AR7563"/>
    </row>
    <row r="7564" spans="43:44" x14ac:dyDescent="0.25">
      <c r="AQ7564"/>
      <c r="AR7564"/>
    </row>
    <row r="7565" spans="43:44" x14ac:dyDescent="0.25">
      <c r="AQ7565"/>
      <c r="AR7565"/>
    </row>
    <row r="7566" spans="43:44" x14ac:dyDescent="0.25">
      <c r="AQ7566"/>
      <c r="AR7566"/>
    </row>
    <row r="7567" spans="43:44" x14ac:dyDescent="0.25">
      <c r="AQ7567"/>
      <c r="AR7567"/>
    </row>
    <row r="7568" spans="43:44" x14ac:dyDescent="0.25">
      <c r="AQ7568"/>
      <c r="AR7568"/>
    </row>
    <row r="7569" spans="43:44" x14ac:dyDescent="0.25">
      <c r="AQ7569"/>
      <c r="AR7569"/>
    </row>
    <row r="7570" spans="43:44" x14ac:dyDescent="0.25">
      <c r="AQ7570"/>
      <c r="AR7570"/>
    </row>
    <row r="7571" spans="43:44" x14ac:dyDescent="0.25">
      <c r="AQ7571"/>
      <c r="AR7571"/>
    </row>
    <row r="7572" spans="43:44" x14ac:dyDescent="0.25">
      <c r="AQ7572"/>
      <c r="AR7572"/>
    </row>
    <row r="7573" spans="43:44" x14ac:dyDescent="0.25">
      <c r="AQ7573"/>
      <c r="AR7573"/>
    </row>
    <row r="7574" spans="43:44" x14ac:dyDescent="0.25">
      <c r="AQ7574"/>
      <c r="AR7574"/>
    </row>
    <row r="7575" spans="43:44" x14ac:dyDescent="0.25">
      <c r="AQ7575"/>
      <c r="AR7575"/>
    </row>
    <row r="7576" spans="43:44" x14ac:dyDescent="0.25">
      <c r="AQ7576"/>
      <c r="AR7576"/>
    </row>
    <row r="7577" spans="43:44" x14ac:dyDescent="0.25">
      <c r="AQ7577"/>
      <c r="AR7577"/>
    </row>
    <row r="7578" spans="43:44" x14ac:dyDescent="0.25">
      <c r="AQ7578"/>
      <c r="AR7578"/>
    </row>
    <row r="7579" spans="43:44" x14ac:dyDescent="0.25">
      <c r="AQ7579"/>
      <c r="AR7579"/>
    </row>
    <row r="7580" spans="43:44" x14ac:dyDescent="0.25">
      <c r="AQ7580"/>
      <c r="AR7580"/>
    </row>
    <row r="7581" spans="43:44" x14ac:dyDescent="0.25">
      <c r="AQ7581"/>
      <c r="AR7581"/>
    </row>
    <row r="7582" spans="43:44" x14ac:dyDescent="0.25">
      <c r="AQ7582"/>
      <c r="AR7582"/>
    </row>
    <row r="7583" spans="43:44" x14ac:dyDescent="0.25">
      <c r="AQ7583"/>
      <c r="AR7583"/>
    </row>
    <row r="7584" spans="43:44" x14ac:dyDescent="0.25">
      <c r="AQ7584"/>
      <c r="AR7584"/>
    </row>
    <row r="7585" spans="43:44" x14ac:dyDescent="0.25">
      <c r="AQ7585"/>
      <c r="AR7585"/>
    </row>
    <row r="7586" spans="43:44" x14ac:dyDescent="0.25">
      <c r="AQ7586"/>
      <c r="AR7586"/>
    </row>
    <row r="7587" spans="43:44" x14ac:dyDescent="0.25">
      <c r="AQ7587"/>
      <c r="AR7587"/>
    </row>
    <row r="7588" spans="43:44" x14ac:dyDescent="0.25">
      <c r="AQ7588"/>
      <c r="AR7588"/>
    </row>
    <row r="7589" spans="43:44" x14ac:dyDescent="0.25">
      <c r="AQ7589"/>
      <c r="AR7589"/>
    </row>
    <row r="7590" spans="43:44" x14ac:dyDescent="0.25">
      <c r="AQ7590"/>
      <c r="AR7590"/>
    </row>
    <row r="7591" spans="43:44" x14ac:dyDescent="0.25">
      <c r="AQ7591"/>
      <c r="AR7591"/>
    </row>
    <row r="7592" spans="43:44" x14ac:dyDescent="0.25">
      <c r="AQ7592"/>
      <c r="AR7592"/>
    </row>
    <row r="7593" spans="43:44" x14ac:dyDescent="0.25">
      <c r="AQ7593"/>
      <c r="AR7593"/>
    </row>
    <row r="7594" spans="43:44" x14ac:dyDescent="0.25">
      <c r="AQ7594"/>
      <c r="AR7594"/>
    </row>
    <row r="7595" spans="43:44" x14ac:dyDescent="0.25">
      <c r="AQ7595"/>
      <c r="AR7595"/>
    </row>
    <row r="7596" spans="43:44" x14ac:dyDescent="0.25">
      <c r="AQ7596"/>
      <c r="AR7596"/>
    </row>
    <row r="7597" spans="43:44" x14ac:dyDescent="0.25">
      <c r="AQ7597"/>
      <c r="AR7597"/>
    </row>
    <row r="7598" spans="43:44" x14ac:dyDescent="0.25">
      <c r="AQ7598"/>
      <c r="AR7598"/>
    </row>
    <row r="7599" spans="43:44" x14ac:dyDescent="0.25">
      <c r="AQ7599"/>
      <c r="AR7599"/>
    </row>
    <row r="7600" spans="43:44" x14ac:dyDescent="0.25">
      <c r="AQ7600"/>
      <c r="AR7600"/>
    </row>
    <row r="7601" spans="43:44" x14ac:dyDescent="0.25">
      <c r="AQ7601"/>
      <c r="AR7601"/>
    </row>
    <row r="7602" spans="43:44" x14ac:dyDescent="0.25">
      <c r="AQ7602"/>
      <c r="AR7602"/>
    </row>
    <row r="7603" spans="43:44" x14ac:dyDescent="0.25">
      <c r="AQ7603"/>
      <c r="AR7603"/>
    </row>
    <row r="7604" spans="43:44" x14ac:dyDescent="0.25">
      <c r="AQ7604"/>
      <c r="AR7604"/>
    </row>
    <row r="7605" spans="43:44" x14ac:dyDescent="0.25">
      <c r="AQ7605"/>
      <c r="AR7605"/>
    </row>
    <row r="7606" spans="43:44" x14ac:dyDescent="0.25">
      <c r="AQ7606"/>
      <c r="AR7606"/>
    </row>
    <row r="7607" spans="43:44" x14ac:dyDescent="0.25">
      <c r="AQ7607"/>
      <c r="AR7607"/>
    </row>
    <row r="7608" spans="43:44" x14ac:dyDescent="0.25">
      <c r="AQ7608"/>
      <c r="AR7608"/>
    </row>
    <row r="7609" spans="43:44" x14ac:dyDescent="0.25">
      <c r="AQ7609"/>
      <c r="AR7609"/>
    </row>
    <row r="7610" spans="43:44" x14ac:dyDescent="0.25">
      <c r="AQ7610"/>
      <c r="AR7610"/>
    </row>
    <row r="7611" spans="43:44" x14ac:dyDescent="0.25">
      <c r="AQ7611"/>
      <c r="AR7611"/>
    </row>
    <row r="7612" spans="43:44" x14ac:dyDescent="0.25">
      <c r="AQ7612"/>
      <c r="AR7612"/>
    </row>
    <row r="7613" spans="43:44" x14ac:dyDescent="0.25">
      <c r="AQ7613"/>
      <c r="AR7613"/>
    </row>
    <row r="7614" spans="43:44" x14ac:dyDescent="0.25">
      <c r="AQ7614"/>
      <c r="AR7614"/>
    </row>
    <row r="7615" spans="43:44" x14ac:dyDescent="0.25">
      <c r="AQ7615"/>
      <c r="AR7615"/>
    </row>
    <row r="7616" spans="43:44" x14ac:dyDescent="0.25">
      <c r="AQ7616"/>
      <c r="AR7616"/>
    </row>
    <row r="7617" spans="43:44" x14ac:dyDescent="0.25">
      <c r="AQ7617"/>
      <c r="AR7617"/>
    </row>
    <row r="7618" spans="43:44" x14ac:dyDescent="0.25">
      <c r="AQ7618"/>
      <c r="AR7618"/>
    </row>
    <row r="7619" spans="43:44" x14ac:dyDescent="0.25">
      <c r="AQ7619"/>
      <c r="AR7619"/>
    </row>
    <row r="7620" spans="43:44" x14ac:dyDescent="0.25">
      <c r="AQ7620"/>
      <c r="AR7620"/>
    </row>
    <row r="7621" spans="43:44" x14ac:dyDescent="0.25">
      <c r="AQ7621"/>
      <c r="AR7621"/>
    </row>
    <row r="7622" spans="43:44" x14ac:dyDescent="0.25">
      <c r="AQ7622"/>
      <c r="AR7622"/>
    </row>
    <row r="7623" spans="43:44" x14ac:dyDescent="0.25">
      <c r="AQ7623"/>
      <c r="AR7623"/>
    </row>
    <row r="7624" spans="43:44" x14ac:dyDescent="0.25">
      <c r="AQ7624"/>
      <c r="AR7624"/>
    </row>
    <row r="7625" spans="43:44" x14ac:dyDescent="0.25">
      <c r="AQ7625"/>
      <c r="AR7625"/>
    </row>
    <row r="7626" spans="43:44" x14ac:dyDescent="0.25">
      <c r="AQ7626"/>
      <c r="AR7626"/>
    </row>
    <row r="7627" spans="43:44" x14ac:dyDescent="0.25">
      <c r="AQ7627"/>
      <c r="AR7627"/>
    </row>
    <row r="7628" spans="43:44" x14ac:dyDescent="0.25">
      <c r="AQ7628"/>
      <c r="AR7628"/>
    </row>
    <row r="7629" spans="43:44" x14ac:dyDescent="0.25">
      <c r="AQ7629"/>
      <c r="AR7629"/>
    </row>
    <row r="7630" spans="43:44" x14ac:dyDescent="0.25">
      <c r="AQ7630"/>
      <c r="AR7630"/>
    </row>
    <row r="7631" spans="43:44" x14ac:dyDescent="0.25">
      <c r="AQ7631"/>
      <c r="AR7631"/>
    </row>
    <row r="7632" spans="43:44" x14ac:dyDescent="0.25">
      <c r="AQ7632"/>
      <c r="AR7632"/>
    </row>
    <row r="7633" spans="43:44" x14ac:dyDescent="0.25">
      <c r="AQ7633"/>
      <c r="AR7633"/>
    </row>
    <row r="7634" spans="43:44" x14ac:dyDescent="0.25">
      <c r="AQ7634"/>
      <c r="AR7634"/>
    </row>
    <row r="7635" spans="43:44" x14ac:dyDescent="0.25">
      <c r="AQ7635"/>
      <c r="AR7635"/>
    </row>
    <row r="7636" spans="43:44" x14ac:dyDescent="0.25">
      <c r="AQ7636"/>
      <c r="AR7636"/>
    </row>
    <row r="7637" spans="43:44" x14ac:dyDescent="0.25">
      <c r="AQ7637"/>
      <c r="AR7637"/>
    </row>
    <row r="7638" spans="43:44" x14ac:dyDescent="0.25">
      <c r="AQ7638"/>
      <c r="AR7638"/>
    </row>
    <row r="7639" spans="43:44" x14ac:dyDescent="0.25">
      <c r="AQ7639"/>
      <c r="AR7639"/>
    </row>
    <row r="7640" spans="43:44" x14ac:dyDescent="0.25">
      <c r="AQ7640"/>
      <c r="AR7640"/>
    </row>
    <row r="7641" spans="43:44" x14ac:dyDescent="0.25">
      <c r="AQ7641"/>
      <c r="AR7641"/>
    </row>
    <row r="7642" spans="43:44" x14ac:dyDescent="0.25">
      <c r="AQ7642"/>
      <c r="AR7642"/>
    </row>
    <row r="7643" spans="43:44" x14ac:dyDescent="0.25">
      <c r="AQ7643"/>
      <c r="AR7643"/>
    </row>
    <row r="7644" spans="43:44" x14ac:dyDescent="0.25">
      <c r="AQ7644"/>
      <c r="AR7644"/>
    </row>
    <row r="7645" spans="43:44" x14ac:dyDescent="0.25">
      <c r="AQ7645"/>
      <c r="AR7645"/>
    </row>
    <row r="7646" spans="43:44" x14ac:dyDescent="0.25">
      <c r="AQ7646"/>
      <c r="AR7646"/>
    </row>
    <row r="7647" spans="43:44" x14ac:dyDescent="0.25">
      <c r="AQ7647"/>
      <c r="AR7647"/>
    </row>
    <row r="7648" spans="43:44" x14ac:dyDescent="0.25">
      <c r="AQ7648"/>
      <c r="AR7648"/>
    </row>
    <row r="7649" spans="43:44" x14ac:dyDescent="0.25">
      <c r="AQ7649"/>
      <c r="AR7649"/>
    </row>
    <row r="7650" spans="43:44" x14ac:dyDescent="0.25">
      <c r="AQ7650"/>
      <c r="AR7650"/>
    </row>
    <row r="7651" spans="43:44" x14ac:dyDescent="0.25">
      <c r="AQ7651"/>
      <c r="AR7651"/>
    </row>
    <row r="7652" spans="43:44" x14ac:dyDescent="0.25">
      <c r="AQ7652"/>
      <c r="AR7652"/>
    </row>
    <row r="7653" spans="43:44" x14ac:dyDescent="0.25">
      <c r="AQ7653"/>
      <c r="AR7653"/>
    </row>
    <row r="7654" spans="43:44" x14ac:dyDescent="0.25">
      <c r="AQ7654"/>
      <c r="AR7654"/>
    </row>
    <row r="7655" spans="43:44" x14ac:dyDescent="0.25">
      <c r="AQ7655"/>
      <c r="AR7655"/>
    </row>
    <row r="7656" spans="43:44" x14ac:dyDescent="0.25">
      <c r="AQ7656"/>
      <c r="AR7656"/>
    </row>
    <row r="7657" spans="43:44" x14ac:dyDescent="0.25">
      <c r="AQ7657"/>
      <c r="AR7657"/>
    </row>
    <row r="7658" spans="43:44" x14ac:dyDescent="0.25">
      <c r="AQ7658"/>
      <c r="AR7658"/>
    </row>
    <row r="7659" spans="43:44" x14ac:dyDescent="0.25">
      <c r="AQ7659"/>
      <c r="AR7659"/>
    </row>
    <row r="7660" spans="43:44" x14ac:dyDescent="0.25">
      <c r="AQ7660"/>
      <c r="AR7660"/>
    </row>
    <row r="7661" spans="43:44" x14ac:dyDescent="0.25">
      <c r="AQ7661"/>
      <c r="AR7661"/>
    </row>
    <row r="7662" spans="43:44" x14ac:dyDescent="0.25">
      <c r="AQ7662"/>
      <c r="AR7662"/>
    </row>
    <row r="7663" spans="43:44" x14ac:dyDescent="0.25">
      <c r="AQ7663"/>
      <c r="AR7663"/>
    </row>
    <row r="7664" spans="43:44" x14ac:dyDescent="0.25">
      <c r="AQ7664"/>
      <c r="AR7664"/>
    </row>
    <row r="7665" spans="43:44" x14ac:dyDescent="0.25">
      <c r="AQ7665"/>
      <c r="AR7665"/>
    </row>
    <row r="7666" spans="43:44" x14ac:dyDescent="0.25">
      <c r="AQ7666"/>
      <c r="AR7666"/>
    </row>
    <row r="7667" spans="43:44" x14ac:dyDescent="0.25">
      <c r="AQ7667"/>
      <c r="AR7667"/>
    </row>
    <row r="7668" spans="43:44" x14ac:dyDescent="0.25">
      <c r="AQ7668"/>
      <c r="AR7668"/>
    </row>
    <row r="7669" spans="43:44" x14ac:dyDescent="0.25">
      <c r="AQ7669"/>
      <c r="AR7669"/>
    </row>
    <row r="7670" spans="43:44" x14ac:dyDescent="0.25">
      <c r="AQ7670"/>
      <c r="AR7670"/>
    </row>
    <row r="7671" spans="43:44" x14ac:dyDescent="0.25">
      <c r="AQ7671"/>
      <c r="AR7671"/>
    </row>
    <row r="7672" spans="43:44" x14ac:dyDescent="0.25">
      <c r="AQ7672"/>
      <c r="AR7672"/>
    </row>
    <row r="7673" spans="43:44" x14ac:dyDescent="0.25">
      <c r="AQ7673"/>
      <c r="AR7673"/>
    </row>
    <row r="7674" spans="43:44" x14ac:dyDescent="0.25">
      <c r="AQ7674"/>
      <c r="AR7674"/>
    </row>
    <row r="7675" spans="43:44" x14ac:dyDescent="0.25">
      <c r="AQ7675"/>
      <c r="AR7675"/>
    </row>
    <row r="7676" spans="43:44" x14ac:dyDescent="0.25">
      <c r="AQ7676"/>
      <c r="AR7676"/>
    </row>
    <row r="7677" spans="43:44" x14ac:dyDescent="0.25">
      <c r="AQ7677"/>
      <c r="AR7677"/>
    </row>
    <row r="7678" spans="43:44" x14ac:dyDescent="0.25">
      <c r="AQ7678"/>
      <c r="AR7678"/>
    </row>
    <row r="7679" spans="43:44" x14ac:dyDescent="0.25">
      <c r="AQ7679"/>
      <c r="AR7679"/>
    </row>
    <row r="7680" spans="43:44" x14ac:dyDescent="0.25">
      <c r="AQ7680"/>
      <c r="AR7680"/>
    </row>
    <row r="7681" spans="43:44" x14ac:dyDescent="0.25">
      <c r="AQ7681"/>
      <c r="AR7681"/>
    </row>
    <row r="7682" spans="43:44" x14ac:dyDescent="0.25">
      <c r="AQ7682"/>
      <c r="AR7682"/>
    </row>
    <row r="7683" spans="43:44" x14ac:dyDescent="0.25">
      <c r="AQ7683"/>
      <c r="AR7683"/>
    </row>
    <row r="7684" spans="43:44" x14ac:dyDescent="0.25">
      <c r="AQ7684"/>
      <c r="AR7684"/>
    </row>
    <row r="7685" spans="43:44" x14ac:dyDescent="0.25">
      <c r="AQ7685"/>
      <c r="AR7685"/>
    </row>
    <row r="7686" spans="43:44" x14ac:dyDescent="0.25">
      <c r="AQ7686"/>
      <c r="AR7686"/>
    </row>
    <row r="7687" spans="43:44" x14ac:dyDescent="0.25">
      <c r="AQ7687"/>
      <c r="AR7687"/>
    </row>
    <row r="7688" spans="43:44" x14ac:dyDescent="0.25">
      <c r="AQ7688"/>
      <c r="AR7688"/>
    </row>
    <row r="7689" spans="43:44" x14ac:dyDescent="0.25">
      <c r="AQ7689"/>
      <c r="AR7689"/>
    </row>
    <row r="7690" spans="43:44" x14ac:dyDescent="0.25">
      <c r="AQ7690"/>
      <c r="AR7690"/>
    </row>
    <row r="7691" spans="43:44" x14ac:dyDescent="0.25">
      <c r="AQ7691"/>
      <c r="AR7691"/>
    </row>
    <row r="7692" spans="43:44" x14ac:dyDescent="0.25">
      <c r="AQ7692"/>
      <c r="AR7692"/>
    </row>
    <row r="7693" spans="43:44" x14ac:dyDescent="0.25">
      <c r="AQ7693"/>
      <c r="AR7693"/>
    </row>
    <row r="7694" spans="43:44" x14ac:dyDescent="0.25">
      <c r="AQ7694"/>
      <c r="AR7694"/>
    </row>
    <row r="7695" spans="43:44" x14ac:dyDescent="0.25">
      <c r="AQ7695"/>
      <c r="AR7695"/>
    </row>
    <row r="7696" spans="43:44" x14ac:dyDescent="0.25">
      <c r="AQ7696"/>
      <c r="AR7696"/>
    </row>
    <row r="7697" spans="43:44" x14ac:dyDescent="0.25">
      <c r="AQ7697"/>
      <c r="AR7697"/>
    </row>
    <row r="7698" spans="43:44" x14ac:dyDescent="0.25">
      <c r="AQ7698"/>
      <c r="AR7698"/>
    </row>
    <row r="7699" spans="43:44" x14ac:dyDescent="0.25">
      <c r="AQ7699"/>
      <c r="AR7699"/>
    </row>
    <row r="7700" spans="43:44" x14ac:dyDescent="0.25">
      <c r="AQ7700"/>
      <c r="AR7700"/>
    </row>
    <row r="7701" spans="43:44" x14ac:dyDescent="0.25">
      <c r="AQ7701"/>
      <c r="AR7701"/>
    </row>
    <row r="7702" spans="43:44" x14ac:dyDescent="0.25">
      <c r="AQ7702"/>
      <c r="AR7702"/>
    </row>
    <row r="7703" spans="43:44" x14ac:dyDescent="0.25">
      <c r="AQ7703"/>
      <c r="AR7703"/>
    </row>
    <row r="7704" spans="43:44" x14ac:dyDescent="0.25">
      <c r="AQ7704"/>
      <c r="AR7704"/>
    </row>
    <row r="7705" spans="43:44" x14ac:dyDescent="0.25">
      <c r="AQ7705"/>
      <c r="AR7705"/>
    </row>
    <row r="7706" spans="43:44" x14ac:dyDescent="0.25">
      <c r="AQ7706"/>
      <c r="AR7706"/>
    </row>
    <row r="7707" spans="43:44" x14ac:dyDescent="0.25">
      <c r="AQ7707"/>
      <c r="AR7707"/>
    </row>
    <row r="7708" spans="43:44" x14ac:dyDescent="0.25">
      <c r="AQ7708"/>
      <c r="AR7708"/>
    </row>
    <row r="7709" spans="43:44" x14ac:dyDescent="0.25">
      <c r="AQ7709"/>
      <c r="AR7709"/>
    </row>
    <row r="7710" spans="43:44" x14ac:dyDescent="0.25">
      <c r="AQ7710"/>
      <c r="AR7710"/>
    </row>
    <row r="7711" spans="43:44" x14ac:dyDescent="0.25">
      <c r="AQ7711"/>
      <c r="AR7711"/>
    </row>
    <row r="7712" spans="43:44" x14ac:dyDescent="0.25">
      <c r="AQ7712"/>
      <c r="AR7712"/>
    </row>
    <row r="7713" spans="43:44" x14ac:dyDescent="0.25">
      <c r="AQ7713"/>
      <c r="AR7713"/>
    </row>
    <row r="7714" spans="43:44" x14ac:dyDescent="0.25">
      <c r="AQ7714"/>
      <c r="AR7714"/>
    </row>
    <row r="7715" spans="43:44" x14ac:dyDescent="0.25">
      <c r="AQ7715"/>
      <c r="AR7715"/>
    </row>
    <row r="7716" spans="43:44" x14ac:dyDescent="0.25">
      <c r="AQ7716"/>
      <c r="AR7716"/>
    </row>
    <row r="7717" spans="43:44" x14ac:dyDescent="0.25">
      <c r="AQ7717"/>
      <c r="AR7717"/>
    </row>
    <row r="7718" spans="43:44" x14ac:dyDescent="0.25">
      <c r="AQ7718"/>
      <c r="AR7718"/>
    </row>
    <row r="7719" spans="43:44" x14ac:dyDescent="0.25">
      <c r="AQ7719"/>
      <c r="AR7719"/>
    </row>
    <row r="7720" spans="43:44" x14ac:dyDescent="0.25">
      <c r="AQ7720"/>
      <c r="AR7720"/>
    </row>
    <row r="7721" spans="43:44" x14ac:dyDescent="0.25">
      <c r="AQ7721"/>
      <c r="AR7721"/>
    </row>
    <row r="7722" spans="43:44" x14ac:dyDescent="0.25">
      <c r="AQ7722"/>
      <c r="AR7722"/>
    </row>
    <row r="7723" spans="43:44" x14ac:dyDescent="0.25">
      <c r="AQ7723"/>
      <c r="AR7723"/>
    </row>
    <row r="7724" spans="43:44" x14ac:dyDescent="0.25">
      <c r="AQ7724"/>
      <c r="AR7724"/>
    </row>
    <row r="7725" spans="43:44" x14ac:dyDescent="0.25">
      <c r="AQ7725"/>
      <c r="AR7725"/>
    </row>
    <row r="7726" spans="43:44" x14ac:dyDescent="0.25">
      <c r="AQ7726"/>
      <c r="AR7726"/>
    </row>
    <row r="7727" spans="43:44" x14ac:dyDescent="0.25">
      <c r="AQ7727"/>
      <c r="AR7727"/>
    </row>
    <row r="7728" spans="43:44" x14ac:dyDescent="0.25">
      <c r="AQ7728"/>
      <c r="AR7728"/>
    </row>
    <row r="7729" spans="43:44" x14ac:dyDescent="0.25">
      <c r="AQ7729"/>
      <c r="AR7729"/>
    </row>
    <row r="7730" spans="43:44" x14ac:dyDescent="0.25">
      <c r="AQ7730"/>
      <c r="AR7730"/>
    </row>
    <row r="7731" spans="43:44" x14ac:dyDescent="0.25">
      <c r="AQ7731"/>
      <c r="AR7731"/>
    </row>
    <row r="7732" spans="43:44" x14ac:dyDescent="0.25">
      <c r="AQ7732"/>
      <c r="AR7732"/>
    </row>
    <row r="7733" spans="43:44" x14ac:dyDescent="0.25">
      <c r="AQ7733"/>
      <c r="AR7733"/>
    </row>
    <row r="7734" spans="43:44" x14ac:dyDescent="0.25">
      <c r="AQ7734"/>
      <c r="AR7734"/>
    </row>
    <row r="7735" spans="43:44" x14ac:dyDescent="0.25">
      <c r="AQ7735"/>
      <c r="AR7735"/>
    </row>
    <row r="7736" spans="43:44" x14ac:dyDescent="0.25">
      <c r="AQ7736"/>
      <c r="AR7736"/>
    </row>
    <row r="7737" spans="43:44" x14ac:dyDescent="0.25">
      <c r="AQ7737"/>
      <c r="AR7737"/>
    </row>
    <row r="7738" spans="43:44" x14ac:dyDescent="0.25">
      <c r="AQ7738"/>
      <c r="AR7738"/>
    </row>
    <row r="7739" spans="43:44" x14ac:dyDescent="0.25">
      <c r="AQ7739"/>
      <c r="AR7739"/>
    </row>
    <row r="7740" spans="43:44" x14ac:dyDescent="0.25">
      <c r="AQ7740"/>
      <c r="AR7740"/>
    </row>
    <row r="7741" spans="43:44" x14ac:dyDescent="0.25">
      <c r="AQ7741"/>
      <c r="AR7741"/>
    </row>
    <row r="7742" spans="43:44" x14ac:dyDescent="0.25">
      <c r="AQ7742"/>
      <c r="AR7742"/>
    </row>
    <row r="7743" spans="43:44" x14ac:dyDescent="0.25">
      <c r="AQ7743"/>
      <c r="AR7743"/>
    </row>
    <row r="7744" spans="43:44" x14ac:dyDescent="0.25">
      <c r="AQ7744"/>
      <c r="AR7744"/>
    </row>
    <row r="7745" spans="43:44" x14ac:dyDescent="0.25">
      <c r="AQ7745"/>
      <c r="AR7745"/>
    </row>
    <row r="7746" spans="43:44" x14ac:dyDescent="0.25">
      <c r="AQ7746"/>
      <c r="AR7746"/>
    </row>
    <row r="7747" spans="43:44" x14ac:dyDescent="0.25">
      <c r="AQ7747"/>
      <c r="AR7747"/>
    </row>
    <row r="7748" spans="43:44" x14ac:dyDescent="0.25">
      <c r="AQ7748"/>
      <c r="AR7748"/>
    </row>
    <row r="7749" spans="43:44" x14ac:dyDescent="0.25">
      <c r="AQ7749"/>
      <c r="AR7749"/>
    </row>
    <row r="7750" spans="43:44" x14ac:dyDescent="0.25">
      <c r="AQ7750"/>
      <c r="AR7750"/>
    </row>
    <row r="7751" spans="43:44" x14ac:dyDescent="0.25">
      <c r="AQ7751"/>
      <c r="AR7751"/>
    </row>
    <row r="7752" spans="43:44" x14ac:dyDescent="0.25">
      <c r="AQ7752"/>
      <c r="AR7752"/>
    </row>
    <row r="7753" spans="43:44" x14ac:dyDescent="0.25">
      <c r="AQ7753"/>
      <c r="AR7753"/>
    </row>
    <row r="7754" spans="43:44" x14ac:dyDescent="0.25">
      <c r="AQ7754"/>
      <c r="AR7754"/>
    </row>
    <row r="7755" spans="43:44" x14ac:dyDescent="0.25">
      <c r="AQ7755"/>
      <c r="AR7755"/>
    </row>
    <row r="7756" spans="43:44" x14ac:dyDescent="0.25">
      <c r="AQ7756"/>
      <c r="AR7756"/>
    </row>
    <row r="7757" spans="43:44" x14ac:dyDescent="0.25">
      <c r="AQ7757"/>
      <c r="AR7757"/>
    </row>
    <row r="7758" spans="43:44" x14ac:dyDescent="0.25">
      <c r="AQ7758"/>
      <c r="AR7758"/>
    </row>
    <row r="7759" spans="43:44" x14ac:dyDescent="0.25">
      <c r="AQ7759"/>
      <c r="AR7759"/>
    </row>
    <row r="7760" spans="43:44" x14ac:dyDescent="0.25">
      <c r="AQ7760"/>
      <c r="AR7760"/>
    </row>
    <row r="7761" spans="43:44" x14ac:dyDescent="0.25">
      <c r="AQ7761"/>
      <c r="AR7761"/>
    </row>
    <row r="7762" spans="43:44" x14ac:dyDescent="0.25">
      <c r="AQ7762"/>
      <c r="AR7762"/>
    </row>
    <row r="7763" spans="43:44" x14ac:dyDescent="0.25">
      <c r="AQ7763"/>
      <c r="AR7763"/>
    </row>
    <row r="7764" spans="43:44" x14ac:dyDescent="0.25">
      <c r="AQ7764"/>
      <c r="AR7764"/>
    </row>
    <row r="7765" spans="43:44" x14ac:dyDescent="0.25">
      <c r="AQ7765"/>
      <c r="AR7765"/>
    </row>
    <row r="7766" spans="43:44" x14ac:dyDescent="0.25">
      <c r="AQ7766"/>
      <c r="AR7766"/>
    </row>
    <row r="7767" spans="43:44" x14ac:dyDescent="0.25">
      <c r="AQ7767"/>
      <c r="AR7767"/>
    </row>
    <row r="7768" spans="43:44" x14ac:dyDescent="0.25">
      <c r="AQ7768"/>
      <c r="AR7768"/>
    </row>
    <row r="7769" spans="43:44" x14ac:dyDescent="0.25">
      <c r="AQ7769"/>
      <c r="AR7769"/>
    </row>
    <row r="7770" spans="43:44" x14ac:dyDescent="0.25">
      <c r="AQ7770"/>
      <c r="AR7770"/>
    </row>
    <row r="7771" spans="43:44" x14ac:dyDescent="0.25">
      <c r="AQ7771"/>
      <c r="AR7771"/>
    </row>
    <row r="7772" spans="43:44" x14ac:dyDescent="0.25">
      <c r="AQ7772"/>
      <c r="AR7772"/>
    </row>
    <row r="7773" spans="43:44" x14ac:dyDescent="0.25">
      <c r="AQ7773"/>
      <c r="AR7773"/>
    </row>
    <row r="7774" spans="43:44" x14ac:dyDescent="0.25">
      <c r="AQ7774"/>
      <c r="AR7774"/>
    </row>
    <row r="7775" spans="43:44" x14ac:dyDescent="0.25">
      <c r="AQ7775"/>
      <c r="AR7775"/>
    </row>
    <row r="7776" spans="43:44" x14ac:dyDescent="0.25">
      <c r="AQ7776"/>
      <c r="AR7776"/>
    </row>
    <row r="7777" spans="43:44" x14ac:dyDescent="0.25">
      <c r="AQ7777"/>
      <c r="AR7777"/>
    </row>
    <row r="7778" spans="43:44" x14ac:dyDescent="0.25">
      <c r="AQ7778"/>
      <c r="AR7778"/>
    </row>
    <row r="7779" spans="43:44" x14ac:dyDescent="0.25">
      <c r="AQ7779"/>
      <c r="AR7779"/>
    </row>
    <row r="7780" spans="43:44" x14ac:dyDescent="0.25">
      <c r="AQ7780"/>
      <c r="AR7780"/>
    </row>
    <row r="7781" spans="43:44" x14ac:dyDescent="0.25">
      <c r="AQ7781"/>
      <c r="AR7781"/>
    </row>
    <row r="7782" spans="43:44" x14ac:dyDescent="0.25">
      <c r="AQ7782"/>
      <c r="AR7782"/>
    </row>
    <row r="7783" spans="43:44" x14ac:dyDescent="0.25">
      <c r="AQ7783"/>
      <c r="AR7783"/>
    </row>
    <row r="7784" spans="43:44" x14ac:dyDescent="0.25">
      <c r="AQ7784"/>
      <c r="AR7784"/>
    </row>
    <row r="7785" spans="43:44" x14ac:dyDescent="0.25">
      <c r="AQ7785"/>
      <c r="AR7785"/>
    </row>
    <row r="7786" spans="43:44" x14ac:dyDescent="0.25">
      <c r="AQ7786"/>
      <c r="AR7786"/>
    </row>
    <row r="7787" spans="43:44" x14ac:dyDescent="0.25">
      <c r="AQ7787"/>
      <c r="AR7787"/>
    </row>
    <row r="7788" spans="43:44" x14ac:dyDescent="0.25">
      <c r="AQ7788"/>
      <c r="AR7788"/>
    </row>
    <row r="7789" spans="43:44" x14ac:dyDescent="0.25">
      <c r="AQ7789"/>
      <c r="AR7789"/>
    </row>
    <row r="7790" spans="43:44" x14ac:dyDescent="0.25">
      <c r="AQ7790"/>
      <c r="AR7790"/>
    </row>
    <row r="7791" spans="43:44" x14ac:dyDescent="0.25">
      <c r="AQ7791"/>
      <c r="AR7791"/>
    </row>
    <row r="7792" spans="43:44" x14ac:dyDescent="0.25">
      <c r="AQ7792"/>
      <c r="AR7792"/>
    </row>
    <row r="7793" spans="43:44" x14ac:dyDescent="0.25">
      <c r="AQ7793"/>
      <c r="AR7793"/>
    </row>
    <row r="7794" spans="43:44" x14ac:dyDescent="0.25">
      <c r="AQ7794"/>
      <c r="AR7794"/>
    </row>
    <row r="7795" spans="43:44" x14ac:dyDescent="0.25">
      <c r="AQ7795"/>
      <c r="AR7795"/>
    </row>
    <row r="7796" spans="43:44" x14ac:dyDescent="0.25">
      <c r="AQ7796"/>
      <c r="AR7796"/>
    </row>
    <row r="7797" spans="43:44" x14ac:dyDescent="0.25">
      <c r="AQ7797"/>
      <c r="AR7797"/>
    </row>
    <row r="7798" spans="43:44" x14ac:dyDescent="0.25">
      <c r="AQ7798"/>
      <c r="AR7798"/>
    </row>
    <row r="7799" spans="43:44" x14ac:dyDescent="0.25">
      <c r="AQ7799"/>
      <c r="AR7799"/>
    </row>
    <row r="7800" spans="43:44" x14ac:dyDescent="0.25">
      <c r="AQ7800"/>
      <c r="AR7800"/>
    </row>
    <row r="7801" spans="43:44" x14ac:dyDescent="0.25">
      <c r="AQ7801"/>
      <c r="AR7801"/>
    </row>
    <row r="7802" spans="43:44" x14ac:dyDescent="0.25">
      <c r="AQ7802"/>
      <c r="AR7802"/>
    </row>
    <row r="7803" spans="43:44" x14ac:dyDescent="0.25">
      <c r="AQ7803"/>
      <c r="AR7803"/>
    </row>
    <row r="7804" spans="43:44" x14ac:dyDescent="0.25">
      <c r="AQ7804"/>
      <c r="AR7804"/>
    </row>
    <row r="7805" spans="43:44" x14ac:dyDescent="0.25">
      <c r="AQ7805"/>
      <c r="AR7805"/>
    </row>
    <row r="7806" spans="43:44" x14ac:dyDescent="0.25">
      <c r="AQ7806"/>
      <c r="AR7806"/>
    </row>
    <row r="7807" spans="43:44" x14ac:dyDescent="0.25">
      <c r="AQ7807"/>
      <c r="AR7807"/>
    </row>
    <row r="7808" spans="43:44" x14ac:dyDescent="0.25">
      <c r="AQ7808"/>
      <c r="AR7808"/>
    </row>
    <row r="7809" spans="43:44" x14ac:dyDescent="0.25">
      <c r="AQ7809"/>
      <c r="AR7809"/>
    </row>
    <row r="7810" spans="43:44" x14ac:dyDescent="0.25">
      <c r="AQ7810"/>
      <c r="AR7810"/>
    </row>
    <row r="7811" spans="43:44" x14ac:dyDescent="0.25">
      <c r="AQ7811"/>
      <c r="AR7811"/>
    </row>
    <row r="7812" spans="43:44" x14ac:dyDescent="0.25">
      <c r="AQ7812"/>
      <c r="AR7812"/>
    </row>
    <row r="7813" spans="43:44" x14ac:dyDescent="0.25">
      <c r="AQ7813"/>
      <c r="AR7813"/>
    </row>
    <row r="7814" spans="43:44" x14ac:dyDescent="0.25">
      <c r="AQ7814"/>
      <c r="AR7814"/>
    </row>
    <row r="7815" spans="43:44" x14ac:dyDescent="0.25">
      <c r="AQ7815"/>
      <c r="AR7815"/>
    </row>
    <row r="7816" spans="43:44" x14ac:dyDescent="0.25">
      <c r="AQ7816"/>
      <c r="AR7816"/>
    </row>
    <row r="7817" spans="43:44" x14ac:dyDescent="0.25">
      <c r="AQ7817"/>
      <c r="AR7817"/>
    </row>
    <row r="7818" spans="43:44" x14ac:dyDescent="0.25">
      <c r="AQ7818"/>
      <c r="AR7818"/>
    </row>
    <row r="7819" spans="43:44" x14ac:dyDescent="0.25">
      <c r="AQ7819"/>
      <c r="AR7819"/>
    </row>
    <row r="7820" spans="43:44" x14ac:dyDescent="0.25">
      <c r="AQ7820"/>
      <c r="AR7820"/>
    </row>
    <row r="7821" spans="43:44" x14ac:dyDescent="0.25">
      <c r="AQ7821"/>
      <c r="AR7821"/>
    </row>
    <row r="7822" spans="43:44" x14ac:dyDescent="0.25">
      <c r="AQ7822"/>
      <c r="AR7822"/>
    </row>
    <row r="7823" spans="43:44" x14ac:dyDescent="0.25">
      <c r="AQ7823"/>
      <c r="AR7823"/>
    </row>
    <row r="7824" spans="43:44" x14ac:dyDescent="0.25">
      <c r="AQ7824"/>
      <c r="AR7824"/>
    </row>
    <row r="7825" spans="43:44" x14ac:dyDescent="0.25">
      <c r="AQ7825"/>
      <c r="AR7825"/>
    </row>
    <row r="7826" spans="43:44" x14ac:dyDescent="0.25">
      <c r="AQ7826"/>
      <c r="AR7826"/>
    </row>
    <row r="7827" spans="43:44" x14ac:dyDescent="0.25">
      <c r="AQ7827"/>
      <c r="AR7827"/>
    </row>
    <row r="7828" spans="43:44" x14ac:dyDescent="0.25">
      <c r="AQ7828"/>
      <c r="AR7828"/>
    </row>
    <row r="7829" spans="43:44" x14ac:dyDescent="0.25">
      <c r="AQ7829"/>
      <c r="AR7829"/>
    </row>
    <row r="7830" spans="43:44" x14ac:dyDescent="0.25">
      <c r="AQ7830"/>
      <c r="AR7830"/>
    </row>
    <row r="7831" spans="43:44" x14ac:dyDescent="0.25">
      <c r="AQ7831"/>
      <c r="AR7831"/>
    </row>
    <row r="7832" spans="43:44" x14ac:dyDescent="0.25">
      <c r="AQ7832"/>
      <c r="AR7832"/>
    </row>
    <row r="7833" spans="43:44" x14ac:dyDescent="0.25">
      <c r="AQ7833"/>
      <c r="AR7833"/>
    </row>
    <row r="7834" spans="43:44" x14ac:dyDescent="0.25">
      <c r="AQ7834"/>
      <c r="AR7834"/>
    </row>
    <row r="7835" spans="43:44" x14ac:dyDescent="0.25">
      <c r="AQ7835"/>
      <c r="AR7835"/>
    </row>
    <row r="7836" spans="43:44" x14ac:dyDescent="0.25">
      <c r="AQ7836"/>
      <c r="AR7836"/>
    </row>
    <row r="7837" spans="43:44" x14ac:dyDescent="0.25">
      <c r="AQ7837"/>
      <c r="AR7837"/>
    </row>
    <row r="7838" spans="43:44" x14ac:dyDescent="0.25">
      <c r="AQ7838"/>
      <c r="AR7838"/>
    </row>
    <row r="7839" spans="43:44" x14ac:dyDescent="0.25">
      <c r="AQ7839"/>
      <c r="AR7839"/>
    </row>
    <row r="7840" spans="43:44" x14ac:dyDescent="0.25">
      <c r="AQ7840"/>
      <c r="AR7840"/>
    </row>
    <row r="7841" spans="43:44" x14ac:dyDescent="0.25">
      <c r="AQ7841"/>
      <c r="AR7841"/>
    </row>
    <row r="7842" spans="43:44" x14ac:dyDescent="0.25">
      <c r="AQ7842"/>
      <c r="AR7842"/>
    </row>
    <row r="7843" spans="43:44" x14ac:dyDescent="0.25">
      <c r="AQ7843"/>
      <c r="AR7843"/>
    </row>
    <row r="7844" spans="43:44" x14ac:dyDescent="0.25">
      <c r="AQ7844"/>
      <c r="AR7844"/>
    </row>
    <row r="7845" spans="43:44" x14ac:dyDescent="0.25">
      <c r="AQ7845"/>
      <c r="AR7845"/>
    </row>
    <row r="7846" spans="43:44" x14ac:dyDescent="0.25">
      <c r="AQ7846"/>
      <c r="AR7846"/>
    </row>
    <row r="7847" spans="43:44" x14ac:dyDescent="0.25">
      <c r="AQ7847"/>
      <c r="AR7847"/>
    </row>
    <row r="7848" spans="43:44" x14ac:dyDescent="0.25">
      <c r="AQ7848"/>
      <c r="AR7848"/>
    </row>
    <row r="7849" spans="43:44" x14ac:dyDescent="0.25">
      <c r="AQ7849"/>
      <c r="AR7849"/>
    </row>
    <row r="7850" spans="43:44" x14ac:dyDescent="0.25">
      <c r="AQ7850"/>
      <c r="AR7850"/>
    </row>
    <row r="7851" spans="43:44" x14ac:dyDescent="0.25">
      <c r="AQ7851"/>
      <c r="AR7851"/>
    </row>
    <row r="7852" spans="43:44" x14ac:dyDescent="0.25">
      <c r="AQ7852"/>
      <c r="AR7852"/>
    </row>
    <row r="7853" spans="43:44" x14ac:dyDescent="0.25">
      <c r="AQ7853"/>
      <c r="AR7853"/>
    </row>
    <row r="7854" spans="43:44" x14ac:dyDescent="0.25">
      <c r="AQ7854"/>
      <c r="AR7854"/>
    </row>
    <row r="7855" spans="43:44" x14ac:dyDescent="0.25">
      <c r="AQ7855"/>
      <c r="AR7855"/>
    </row>
    <row r="7856" spans="43:44" x14ac:dyDescent="0.25">
      <c r="AQ7856"/>
      <c r="AR7856"/>
    </row>
    <row r="7857" spans="43:44" x14ac:dyDescent="0.25">
      <c r="AQ7857"/>
      <c r="AR7857"/>
    </row>
    <row r="7858" spans="43:44" x14ac:dyDescent="0.25">
      <c r="AQ7858"/>
      <c r="AR7858"/>
    </row>
    <row r="7859" spans="43:44" x14ac:dyDescent="0.25">
      <c r="AQ7859"/>
      <c r="AR7859"/>
    </row>
    <row r="7860" spans="43:44" x14ac:dyDescent="0.25">
      <c r="AQ7860"/>
      <c r="AR7860"/>
    </row>
    <row r="7861" spans="43:44" x14ac:dyDescent="0.25">
      <c r="AQ7861"/>
      <c r="AR7861"/>
    </row>
    <row r="7862" spans="43:44" x14ac:dyDescent="0.25">
      <c r="AQ7862"/>
      <c r="AR7862"/>
    </row>
    <row r="7863" spans="43:44" x14ac:dyDescent="0.25">
      <c r="AQ7863"/>
      <c r="AR7863"/>
    </row>
    <row r="7864" spans="43:44" x14ac:dyDescent="0.25">
      <c r="AQ7864"/>
      <c r="AR7864"/>
    </row>
    <row r="7865" spans="43:44" x14ac:dyDescent="0.25">
      <c r="AQ7865"/>
      <c r="AR7865"/>
    </row>
    <row r="7866" spans="43:44" x14ac:dyDescent="0.25">
      <c r="AQ7866"/>
      <c r="AR7866"/>
    </row>
    <row r="7867" spans="43:44" x14ac:dyDescent="0.25">
      <c r="AQ7867"/>
      <c r="AR7867"/>
    </row>
    <row r="7868" spans="43:44" x14ac:dyDescent="0.25">
      <c r="AQ7868"/>
      <c r="AR7868"/>
    </row>
    <row r="7869" spans="43:44" x14ac:dyDescent="0.25">
      <c r="AQ7869"/>
      <c r="AR7869"/>
    </row>
    <row r="7870" spans="43:44" x14ac:dyDescent="0.25">
      <c r="AQ7870"/>
      <c r="AR7870"/>
    </row>
    <row r="7871" spans="43:44" x14ac:dyDescent="0.25">
      <c r="AQ7871"/>
      <c r="AR7871"/>
    </row>
    <row r="7872" spans="43:44" x14ac:dyDescent="0.25">
      <c r="AQ7872"/>
      <c r="AR7872"/>
    </row>
    <row r="7873" spans="43:44" x14ac:dyDescent="0.25">
      <c r="AQ7873"/>
      <c r="AR7873"/>
    </row>
    <row r="7874" spans="43:44" x14ac:dyDescent="0.25">
      <c r="AQ7874"/>
      <c r="AR7874"/>
    </row>
    <row r="7875" spans="43:44" x14ac:dyDescent="0.25">
      <c r="AQ7875"/>
      <c r="AR7875"/>
    </row>
    <row r="7876" spans="43:44" x14ac:dyDescent="0.25">
      <c r="AQ7876"/>
      <c r="AR7876"/>
    </row>
    <row r="7877" spans="43:44" x14ac:dyDescent="0.25">
      <c r="AQ7877"/>
      <c r="AR7877"/>
    </row>
    <row r="7878" spans="43:44" x14ac:dyDescent="0.25">
      <c r="AQ7878"/>
      <c r="AR7878"/>
    </row>
    <row r="7879" spans="43:44" x14ac:dyDescent="0.25">
      <c r="AQ7879"/>
      <c r="AR7879"/>
    </row>
    <row r="7880" spans="43:44" x14ac:dyDescent="0.25">
      <c r="AQ7880"/>
      <c r="AR7880"/>
    </row>
    <row r="7881" spans="43:44" x14ac:dyDescent="0.25">
      <c r="AQ7881"/>
      <c r="AR7881"/>
    </row>
    <row r="7882" spans="43:44" x14ac:dyDescent="0.25">
      <c r="AQ7882"/>
      <c r="AR7882"/>
    </row>
    <row r="7883" spans="43:44" x14ac:dyDescent="0.25">
      <c r="AQ7883"/>
      <c r="AR7883"/>
    </row>
    <row r="7884" spans="43:44" x14ac:dyDescent="0.25">
      <c r="AQ7884"/>
      <c r="AR7884"/>
    </row>
    <row r="7885" spans="43:44" x14ac:dyDescent="0.25">
      <c r="AQ7885"/>
      <c r="AR7885"/>
    </row>
    <row r="7886" spans="43:44" x14ac:dyDescent="0.25">
      <c r="AQ7886"/>
      <c r="AR7886"/>
    </row>
    <row r="7887" spans="43:44" x14ac:dyDescent="0.25">
      <c r="AQ7887"/>
      <c r="AR7887"/>
    </row>
    <row r="7888" spans="43:44" x14ac:dyDescent="0.25">
      <c r="AQ7888"/>
      <c r="AR7888"/>
    </row>
    <row r="7889" spans="43:44" x14ac:dyDescent="0.25">
      <c r="AQ7889"/>
      <c r="AR7889"/>
    </row>
    <row r="7890" spans="43:44" x14ac:dyDescent="0.25">
      <c r="AQ7890"/>
      <c r="AR7890"/>
    </row>
    <row r="7891" spans="43:44" x14ac:dyDescent="0.25">
      <c r="AQ7891"/>
      <c r="AR7891"/>
    </row>
    <row r="7892" spans="43:44" x14ac:dyDescent="0.25">
      <c r="AQ7892"/>
      <c r="AR7892"/>
    </row>
    <row r="7893" spans="43:44" x14ac:dyDescent="0.25">
      <c r="AQ7893"/>
      <c r="AR7893"/>
    </row>
    <row r="7894" spans="43:44" x14ac:dyDescent="0.25">
      <c r="AQ7894"/>
      <c r="AR7894"/>
    </row>
    <row r="7895" spans="43:44" x14ac:dyDescent="0.25">
      <c r="AQ7895"/>
      <c r="AR7895"/>
    </row>
    <row r="7896" spans="43:44" x14ac:dyDescent="0.25">
      <c r="AQ7896"/>
      <c r="AR7896"/>
    </row>
    <row r="7897" spans="43:44" x14ac:dyDescent="0.25">
      <c r="AQ7897"/>
      <c r="AR7897"/>
    </row>
    <row r="7898" spans="43:44" x14ac:dyDescent="0.25">
      <c r="AQ7898"/>
      <c r="AR7898"/>
    </row>
    <row r="7899" spans="43:44" x14ac:dyDescent="0.25">
      <c r="AQ7899"/>
      <c r="AR7899"/>
    </row>
    <row r="7900" spans="43:44" x14ac:dyDescent="0.25">
      <c r="AQ7900"/>
      <c r="AR7900"/>
    </row>
    <row r="7901" spans="43:44" x14ac:dyDescent="0.25">
      <c r="AQ7901"/>
      <c r="AR7901"/>
    </row>
    <row r="7902" spans="43:44" x14ac:dyDescent="0.25">
      <c r="AQ7902"/>
      <c r="AR7902"/>
    </row>
    <row r="7903" spans="43:44" x14ac:dyDescent="0.25">
      <c r="AQ7903"/>
      <c r="AR7903"/>
    </row>
    <row r="7904" spans="43:44" x14ac:dyDescent="0.25">
      <c r="AQ7904"/>
      <c r="AR7904"/>
    </row>
    <row r="7905" spans="43:44" x14ac:dyDescent="0.25">
      <c r="AQ7905"/>
      <c r="AR7905"/>
    </row>
    <row r="7906" spans="43:44" x14ac:dyDescent="0.25">
      <c r="AQ7906"/>
      <c r="AR7906"/>
    </row>
    <row r="7907" spans="43:44" x14ac:dyDescent="0.25">
      <c r="AQ7907"/>
      <c r="AR7907"/>
    </row>
    <row r="7908" spans="43:44" x14ac:dyDescent="0.25">
      <c r="AQ7908"/>
      <c r="AR7908"/>
    </row>
    <row r="7909" spans="43:44" x14ac:dyDescent="0.25">
      <c r="AQ7909"/>
      <c r="AR7909"/>
    </row>
    <row r="7910" spans="43:44" x14ac:dyDescent="0.25">
      <c r="AQ7910"/>
      <c r="AR7910"/>
    </row>
    <row r="7911" spans="43:44" x14ac:dyDescent="0.25">
      <c r="AQ7911"/>
      <c r="AR7911"/>
    </row>
    <row r="7912" spans="43:44" x14ac:dyDescent="0.25">
      <c r="AQ7912"/>
      <c r="AR7912"/>
    </row>
    <row r="7913" spans="43:44" x14ac:dyDescent="0.25">
      <c r="AQ7913"/>
      <c r="AR7913"/>
    </row>
    <row r="7914" spans="43:44" x14ac:dyDescent="0.25">
      <c r="AQ7914"/>
      <c r="AR7914"/>
    </row>
    <row r="7915" spans="43:44" x14ac:dyDescent="0.25">
      <c r="AQ7915"/>
      <c r="AR7915"/>
    </row>
    <row r="7916" spans="43:44" x14ac:dyDescent="0.25">
      <c r="AQ7916"/>
      <c r="AR7916"/>
    </row>
    <row r="7917" spans="43:44" x14ac:dyDescent="0.25">
      <c r="AQ7917"/>
      <c r="AR7917"/>
    </row>
    <row r="7918" spans="43:44" x14ac:dyDescent="0.25">
      <c r="AQ7918"/>
      <c r="AR7918"/>
    </row>
    <row r="7919" spans="43:44" x14ac:dyDescent="0.25">
      <c r="AQ7919"/>
      <c r="AR7919"/>
    </row>
    <row r="7920" spans="43:44" x14ac:dyDescent="0.25">
      <c r="AQ7920"/>
      <c r="AR7920"/>
    </row>
    <row r="7921" spans="43:44" x14ac:dyDescent="0.25">
      <c r="AQ7921"/>
      <c r="AR7921"/>
    </row>
    <row r="7922" spans="43:44" x14ac:dyDescent="0.25">
      <c r="AQ7922"/>
      <c r="AR7922"/>
    </row>
    <row r="7923" spans="43:44" x14ac:dyDescent="0.25">
      <c r="AQ7923"/>
      <c r="AR7923"/>
    </row>
    <row r="7924" spans="43:44" x14ac:dyDescent="0.25">
      <c r="AQ7924"/>
      <c r="AR7924"/>
    </row>
    <row r="7925" spans="43:44" x14ac:dyDescent="0.25">
      <c r="AQ7925"/>
      <c r="AR7925"/>
    </row>
    <row r="7926" spans="43:44" x14ac:dyDescent="0.25">
      <c r="AQ7926"/>
      <c r="AR7926"/>
    </row>
    <row r="7927" spans="43:44" x14ac:dyDescent="0.25">
      <c r="AQ7927"/>
      <c r="AR7927"/>
    </row>
    <row r="7928" spans="43:44" x14ac:dyDescent="0.25">
      <c r="AQ7928"/>
      <c r="AR7928"/>
    </row>
    <row r="7929" spans="43:44" x14ac:dyDescent="0.25">
      <c r="AQ7929"/>
      <c r="AR7929"/>
    </row>
    <row r="7930" spans="43:44" x14ac:dyDescent="0.25">
      <c r="AQ7930"/>
      <c r="AR7930"/>
    </row>
    <row r="7931" spans="43:44" x14ac:dyDescent="0.25">
      <c r="AQ7931"/>
      <c r="AR7931"/>
    </row>
    <row r="7932" spans="43:44" x14ac:dyDescent="0.25">
      <c r="AQ7932"/>
      <c r="AR7932"/>
    </row>
    <row r="7933" spans="43:44" x14ac:dyDescent="0.25">
      <c r="AQ7933"/>
      <c r="AR7933"/>
    </row>
    <row r="7934" spans="43:44" x14ac:dyDescent="0.25">
      <c r="AQ7934"/>
      <c r="AR7934"/>
    </row>
    <row r="7935" spans="43:44" x14ac:dyDescent="0.25">
      <c r="AQ7935"/>
      <c r="AR7935"/>
    </row>
    <row r="7936" spans="43:44" x14ac:dyDescent="0.25">
      <c r="AQ7936"/>
      <c r="AR7936"/>
    </row>
    <row r="7937" spans="43:44" x14ac:dyDescent="0.25">
      <c r="AQ7937"/>
      <c r="AR7937"/>
    </row>
    <row r="7938" spans="43:44" x14ac:dyDescent="0.25">
      <c r="AQ7938"/>
      <c r="AR7938"/>
    </row>
    <row r="7939" spans="43:44" x14ac:dyDescent="0.25">
      <c r="AQ7939"/>
      <c r="AR7939"/>
    </row>
    <row r="7940" spans="43:44" x14ac:dyDescent="0.25">
      <c r="AQ7940"/>
      <c r="AR7940"/>
    </row>
    <row r="7941" spans="43:44" x14ac:dyDescent="0.25">
      <c r="AQ7941"/>
      <c r="AR7941"/>
    </row>
    <row r="7942" spans="43:44" x14ac:dyDescent="0.25">
      <c r="AQ7942"/>
      <c r="AR7942"/>
    </row>
    <row r="7943" spans="43:44" x14ac:dyDescent="0.25">
      <c r="AQ7943"/>
      <c r="AR7943"/>
    </row>
    <row r="7944" spans="43:44" x14ac:dyDescent="0.25">
      <c r="AQ7944"/>
      <c r="AR7944"/>
    </row>
    <row r="7945" spans="43:44" x14ac:dyDescent="0.25">
      <c r="AQ7945"/>
      <c r="AR7945"/>
    </row>
    <row r="7946" spans="43:44" x14ac:dyDescent="0.25">
      <c r="AQ7946"/>
      <c r="AR7946"/>
    </row>
    <row r="7947" spans="43:44" x14ac:dyDescent="0.25">
      <c r="AQ7947"/>
      <c r="AR7947"/>
    </row>
    <row r="7948" spans="43:44" x14ac:dyDescent="0.25">
      <c r="AQ7948"/>
      <c r="AR7948"/>
    </row>
    <row r="7949" spans="43:44" x14ac:dyDescent="0.25">
      <c r="AQ7949"/>
      <c r="AR7949"/>
    </row>
    <row r="7950" spans="43:44" x14ac:dyDescent="0.25">
      <c r="AQ7950"/>
      <c r="AR7950"/>
    </row>
    <row r="7951" spans="43:44" x14ac:dyDescent="0.25">
      <c r="AQ7951"/>
      <c r="AR7951"/>
    </row>
    <row r="7952" spans="43:44" x14ac:dyDescent="0.25">
      <c r="AQ7952"/>
      <c r="AR7952"/>
    </row>
    <row r="7953" spans="43:44" x14ac:dyDescent="0.25">
      <c r="AQ7953"/>
      <c r="AR7953"/>
    </row>
    <row r="7954" spans="43:44" x14ac:dyDescent="0.25">
      <c r="AQ7954"/>
      <c r="AR7954"/>
    </row>
    <row r="7955" spans="43:44" x14ac:dyDescent="0.25">
      <c r="AQ7955"/>
      <c r="AR7955"/>
    </row>
    <row r="7956" spans="43:44" x14ac:dyDescent="0.25">
      <c r="AQ7956"/>
      <c r="AR7956"/>
    </row>
    <row r="7957" spans="43:44" x14ac:dyDescent="0.25">
      <c r="AQ7957"/>
      <c r="AR7957"/>
    </row>
    <row r="7958" spans="43:44" x14ac:dyDescent="0.25">
      <c r="AQ7958"/>
      <c r="AR7958"/>
    </row>
    <row r="7959" spans="43:44" x14ac:dyDescent="0.25">
      <c r="AQ7959"/>
      <c r="AR7959"/>
    </row>
    <row r="7960" spans="43:44" x14ac:dyDescent="0.25">
      <c r="AQ7960"/>
      <c r="AR7960"/>
    </row>
    <row r="7961" spans="43:44" x14ac:dyDescent="0.25">
      <c r="AQ7961"/>
      <c r="AR7961"/>
    </row>
    <row r="7962" spans="43:44" x14ac:dyDescent="0.25">
      <c r="AQ7962"/>
      <c r="AR7962"/>
    </row>
    <row r="7963" spans="43:44" x14ac:dyDescent="0.25">
      <c r="AQ7963"/>
      <c r="AR7963"/>
    </row>
    <row r="7964" spans="43:44" x14ac:dyDescent="0.25">
      <c r="AQ7964"/>
      <c r="AR7964"/>
    </row>
    <row r="7965" spans="43:44" x14ac:dyDescent="0.25">
      <c r="AQ7965"/>
      <c r="AR7965"/>
    </row>
    <row r="7966" spans="43:44" x14ac:dyDescent="0.25">
      <c r="AQ7966"/>
      <c r="AR7966"/>
    </row>
    <row r="7967" spans="43:44" x14ac:dyDescent="0.25">
      <c r="AQ7967"/>
      <c r="AR7967"/>
    </row>
    <row r="7968" spans="43:44" x14ac:dyDescent="0.25">
      <c r="AQ7968"/>
      <c r="AR7968"/>
    </row>
    <row r="7969" spans="43:44" x14ac:dyDescent="0.25">
      <c r="AQ7969"/>
      <c r="AR7969"/>
    </row>
    <row r="7970" spans="43:44" x14ac:dyDescent="0.25">
      <c r="AQ7970"/>
      <c r="AR7970"/>
    </row>
    <row r="7971" spans="43:44" x14ac:dyDescent="0.25">
      <c r="AQ7971"/>
      <c r="AR7971"/>
    </row>
    <row r="7972" spans="43:44" x14ac:dyDescent="0.25">
      <c r="AQ7972"/>
      <c r="AR7972"/>
    </row>
    <row r="7973" spans="43:44" x14ac:dyDescent="0.25">
      <c r="AQ7973"/>
      <c r="AR7973"/>
    </row>
    <row r="7974" spans="43:44" x14ac:dyDescent="0.25">
      <c r="AQ7974"/>
      <c r="AR7974"/>
    </row>
    <row r="7975" spans="43:44" x14ac:dyDescent="0.25">
      <c r="AQ7975"/>
      <c r="AR7975"/>
    </row>
    <row r="7976" spans="43:44" x14ac:dyDescent="0.25">
      <c r="AQ7976"/>
      <c r="AR7976"/>
    </row>
    <row r="7977" spans="43:44" x14ac:dyDescent="0.25">
      <c r="AQ7977"/>
      <c r="AR7977"/>
    </row>
    <row r="7978" spans="43:44" x14ac:dyDescent="0.25">
      <c r="AQ7978"/>
      <c r="AR7978"/>
    </row>
    <row r="7979" spans="43:44" x14ac:dyDescent="0.25">
      <c r="AQ7979"/>
      <c r="AR7979"/>
    </row>
    <row r="7980" spans="43:44" x14ac:dyDescent="0.25">
      <c r="AQ7980"/>
      <c r="AR7980"/>
    </row>
    <row r="7981" spans="43:44" x14ac:dyDescent="0.25">
      <c r="AQ7981"/>
      <c r="AR7981"/>
    </row>
    <row r="7982" spans="43:44" x14ac:dyDescent="0.25">
      <c r="AQ7982"/>
      <c r="AR7982"/>
    </row>
    <row r="7983" spans="43:44" x14ac:dyDescent="0.25">
      <c r="AQ7983"/>
      <c r="AR7983"/>
    </row>
    <row r="7984" spans="43:44" x14ac:dyDescent="0.25">
      <c r="AQ7984"/>
      <c r="AR7984"/>
    </row>
    <row r="7985" spans="43:44" x14ac:dyDescent="0.25">
      <c r="AQ7985"/>
      <c r="AR7985"/>
    </row>
    <row r="7986" spans="43:44" x14ac:dyDescent="0.25">
      <c r="AQ7986"/>
      <c r="AR7986"/>
    </row>
    <row r="7987" spans="43:44" x14ac:dyDescent="0.25">
      <c r="AQ7987"/>
      <c r="AR7987"/>
    </row>
    <row r="7988" spans="43:44" x14ac:dyDescent="0.25">
      <c r="AQ7988"/>
      <c r="AR7988"/>
    </row>
    <row r="7989" spans="43:44" x14ac:dyDescent="0.25">
      <c r="AQ7989"/>
      <c r="AR7989"/>
    </row>
    <row r="7990" spans="43:44" x14ac:dyDescent="0.25">
      <c r="AQ7990"/>
      <c r="AR7990"/>
    </row>
    <row r="7991" spans="43:44" x14ac:dyDescent="0.25">
      <c r="AQ7991"/>
      <c r="AR7991"/>
    </row>
    <row r="7992" spans="43:44" x14ac:dyDescent="0.25">
      <c r="AQ7992"/>
      <c r="AR7992"/>
    </row>
    <row r="7993" spans="43:44" x14ac:dyDescent="0.25">
      <c r="AQ7993"/>
      <c r="AR7993"/>
    </row>
    <row r="7994" spans="43:44" x14ac:dyDescent="0.25">
      <c r="AQ7994"/>
      <c r="AR7994"/>
    </row>
    <row r="7995" spans="43:44" x14ac:dyDescent="0.25">
      <c r="AQ7995"/>
      <c r="AR7995"/>
    </row>
    <row r="7996" spans="43:44" x14ac:dyDescent="0.25">
      <c r="AQ7996"/>
      <c r="AR7996"/>
    </row>
    <row r="7997" spans="43:44" x14ac:dyDescent="0.25">
      <c r="AQ7997"/>
      <c r="AR7997"/>
    </row>
    <row r="7998" spans="43:44" x14ac:dyDescent="0.25">
      <c r="AQ7998"/>
      <c r="AR7998"/>
    </row>
    <row r="7999" spans="43:44" x14ac:dyDescent="0.25">
      <c r="AQ7999"/>
      <c r="AR7999"/>
    </row>
    <row r="8000" spans="43:44" x14ac:dyDescent="0.25">
      <c r="AQ8000"/>
      <c r="AR8000"/>
    </row>
    <row r="8001" spans="43:44" x14ac:dyDescent="0.25">
      <c r="AQ8001"/>
      <c r="AR8001"/>
    </row>
    <row r="8002" spans="43:44" x14ac:dyDescent="0.25">
      <c r="AQ8002"/>
      <c r="AR8002"/>
    </row>
    <row r="8003" spans="43:44" x14ac:dyDescent="0.25">
      <c r="AQ8003"/>
      <c r="AR8003"/>
    </row>
    <row r="8004" spans="43:44" x14ac:dyDescent="0.25">
      <c r="AQ8004"/>
      <c r="AR8004"/>
    </row>
    <row r="8005" spans="43:44" x14ac:dyDescent="0.25">
      <c r="AQ8005"/>
      <c r="AR8005"/>
    </row>
    <row r="8006" spans="43:44" x14ac:dyDescent="0.25">
      <c r="AQ8006"/>
      <c r="AR8006"/>
    </row>
    <row r="8007" spans="43:44" x14ac:dyDescent="0.25">
      <c r="AQ8007"/>
      <c r="AR8007"/>
    </row>
    <row r="8008" spans="43:44" x14ac:dyDescent="0.25">
      <c r="AQ8008"/>
      <c r="AR8008"/>
    </row>
    <row r="8009" spans="43:44" x14ac:dyDescent="0.25">
      <c r="AQ8009"/>
      <c r="AR8009"/>
    </row>
    <row r="8010" spans="43:44" x14ac:dyDescent="0.25">
      <c r="AQ8010"/>
      <c r="AR8010"/>
    </row>
    <row r="8011" spans="43:44" x14ac:dyDescent="0.25">
      <c r="AQ8011"/>
      <c r="AR8011"/>
    </row>
    <row r="8012" spans="43:44" x14ac:dyDescent="0.25">
      <c r="AQ8012"/>
      <c r="AR8012"/>
    </row>
    <row r="8013" spans="43:44" x14ac:dyDescent="0.25">
      <c r="AQ8013"/>
      <c r="AR8013"/>
    </row>
    <row r="8014" spans="43:44" x14ac:dyDescent="0.25">
      <c r="AQ8014"/>
      <c r="AR8014"/>
    </row>
    <row r="8015" spans="43:44" x14ac:dyDescent="0.25">
      <c r="AQ8015"/>
      <c r="AR8015"/>
    </row>
    <row r="8016" spans="43:44" x14ac:dyDescent="0.25">
      <c r="AQ8016"/>
      <c r="AR8016"/>
    </row>
    <row r="8017" spans="43:44" x14ac:dyDescent="0.25">
      <c r="AQ8017"/>
      <c r="AR8017"/>
    </row>
    <row r="8018" spans="43:44" x14ac:dyDescent="0.25">
      <c r="AQ8018"/>
      <c r="AR8018"/>
    </row>
    <row r="8019" spans="43:44" x14ac:dyDescent="0.25">
      <c r="AQ8019"/>
      <c r="AR8019"/>
    </row>
    <row r="8020" spans="43:44" x14ac:dyDescent="0.25">
      <c r="AQ8020"/>
      <c r="AR8020"/>
    </row>
    <row r="8021" spans="43:44" x14ac:dyDescent="0.25">
      <c r="AQ8021"/>
      <c r="AR8021"/>
    </row>
    <row r="8022" spans="43:44" x14ac:dyDescent="0.25">
      <c r="AQ8022"/>
      <c r="AR8022"/>
    </row>
    <row r="8023" spans="43:44" x14ac:dyDescent="0.25">
      <c r="AQ8023"/>
      <c r="AR8023"/>
    </row>
    <row r="8024" spans="43:44" x14ac:dyDescent="0.25">
      <c r="AQ8024"/>
      <c r="AR8024"/>
    </row>
    <row r="8025" spans="43:44" x14ac:dyDescent="0.25">
      <c r="AQ8025"/>
      <c r="AR8025"/>
    </row>
    <row r="8026" spans="43:44" x14ac:dyDescent="0.25">
      <c r="AQ8026"/>
      <c r="AR8026"/>
    </row>
    <row r="8027" spans="43:44" x14ac:dyDescent="0.25">
      <c r="AQ8027"/>
      <c r="AR8027"/>
    </row>
    <row r="8028" spans="43:44" x14ac:dyDescent="0.25">
      <c r="AQ8028"/>
      <c r="AR8028"/>
    </row>
    <row r="8029" spans="43:44" x14ac:dyDescent="0.25">
      <c r="AQ8029"/>
      <c r="AR8029"/>
    </row>
    <row r="8030" spans="43:44" x14ac:dyDescent="0.25">
      <c r="AQ8030"/>
      <c r="AR8030"/>
    </row>
    <row r="8031" spans="43:44" x14ac:dyDescent="0.25">
      <c r="AQ8031"/>
      <c r="AR8031"/>
    </row>
    <row r="8032" spans="43:44" x14ac:dyDescent="0.25">
      <c r="AQ8032"/>
      <c r="AR8032"/>
    </row>
    <row r="8033" spans="43:44" x14ac:dyDescent="0.25">
      <c r="AQ8033"/>
      <c r="AR8033"/>
    </row>
    <row r="8034" spans="43:44" x14ac:dyDescent="0.25">
      <c r="AQ8034"/>
      <c r="AR8034"/>
    </row>
    <row r="8035" spans="43:44" x14ac:dyDescent="0.25">
      <c r="AQ8035"/>
      <c r="AR8035"/>
    </row>
    <row r="8036" spans="43:44" x14ac:dyDescent="0.25">
      <c r="AQ8036"/>
      <c r="AR8036"/>
    </row>
    <row r="8037" spans="43:44" x14ac:dyDescent="0.25">
      <c r="AQ8037"/>
      <c r="AR8037"/>
    </row>
    <row r="8038" spans="43:44" x14ac:dyDescent="0.25">
      <c r="AQ8038"/>
      <c r="AR8038"/>
    </row>
    <row r="8039" spans="43:44" x14ac:dyDescent="0.25">
      <c r="AQ8039"/>
      <c r="AR8039"/>
    </row>
    <row r="8040" spans="43:44" x14ac:dyDescent="0.25">
      <c r="AQ8040"/>
      <c r="AR8040"/>
    </row>
    <row r="8041" spans="43:44" x14ac:dyDescent="0.25">
      <c r="AQ8041"/>
      <c r="AR8041"/>
    </row>
    <row r="8042" spans="43:44" x14ac:dyDescent="0.25">
      <c r="AQ8042"/>
      <c r="AR8042"/>
    </row>
    <row r="8043" spans="43:44" x14ac:dyDescent="0.25">
      <c r="AQ8043"/>
      <c r="AR8043"/>
    </row>
    <row r="8044" spans="43:44" x14ac:dyDescent="0.25">
      <c r="AQ8044"/>
      <c r="AR8044"/>
    </row>
    <row r="8045" spans="43:44" x14ac:dyDescent="0.25">
      <c r="AQ8045"/>
      <c r="AR8045"/>
    </row>
    <row r="8046" spans="43:44" x14ac:dyDescent="0.25">
      <c r="AQ8046"/>
      <c r="AR8046"/>
    </row>
    <row r="8047" spans="43:44" x14ac:dyDescent="0.25">
      <c r="AQ8047"/>
      <c r="AR8047"/>
    </row>
    <row r="8048" spans="43:44" x14ac:dyDescent="0.25">
      <c r="AQ8048"/>
      <c r="AR8048"/>
    </row>
    <row r="8049" spans="43:44" x14ac:dyDescent="0.25">
      <c r="AQ8049"/>
      <c r="AR8049"/>
    </row>
    <row r="8050" spans="43:44" x14ac:dyDescent="0.25">
      <c r="AQ8050"/>
      <c r="AR8050"/>
    </row>
    <row r="8051" spans="43:44" x14ac:dyDescent="0.25">
      <c r="AQ8051"/>
      <c r="AR8051"/>
    </row>
    <row r="8052" spans="43:44" x14ac:dyDescent="0.25">
      <c r="AQ8052"/>
      <c r="AR8052"/>
    </row>
    <row r="8053" spans="43:44" x14ac:dyDescent="0.25">
      <c r="AQ8053"/>
      <c r="AR8053"/>
    </row>
    <row r="8054" spans="43:44" x14ac:dyDescent="0.25">
      <c r="AQ8054"/>
      <c r="AR8054"/>
    </row>
    <row r="8055" spans="43:44" x14ac:dyDescent="0.25">
      <c r="AQ8055"/>
      <c r="AR8055"/>
    </row>
    <row r="8056" spans="43:44" x14ac:dyDescent="0.25">
      <c r="AQ8056"/>
      <c r="AR8056"/>
    </row>
    <row r="8057" spans="43:44" x14ac:dyDescent="0.25">
      <c r="AQ8057"/>
      <c r="AR8057"/>
    </row>
    <row r="8058" spans="43:44" x14ac:dyDescent="0.25">
      <c r="AQ8058"/>
      <c r="AR8058"/>
    </row>
    <row r="8059" spans="43:44" x14ac:dyDescent="0.25">
      <c r="AQ8059"/>
      <c r="AR8059"/>
    </row>
    <row r="8060" spans="43:44" x14ac:dyDescent="0.25">
      <c r="AQ8060"/>
      <c r="AR8060"/>
    </row>
    <row r="8061" spans="43:44" x14ac:dyDescent="0.25">
      <c r="AQ8061"/>
      <c r="AR8061"/>
    </row>
    <row r="8062" spans="43:44" x14ac:dyDescent="0.25">
      <c r="AQ8062"/>
      <c r="AR8062"/>
    </row>
    <row r="8063" spans="43:44" x14ac:dyDescent="0.25">
      <c r="AQ8063"/>
      <c r="AR8063"/>
    </row>
    <row r="8064" spans="43:44" x14ac:dyDescent="0.25">
      <c r="AQ8064"/>
      <c r="AR8064"/>
    </row>
    <row r="8065" spans="43:44" x14ac:dyDescent="0.25">
      <c r="AQ8065"/>
      <c r="AR8065"/>
    </row>
    <row r="8066" spans="43:44" x14ac:dyDescent="0.25">
      <c r="AQ8066"/>
      <c r="AR8066"/>
    </row>
    <row r="8067" spans="43:44" x14ac:dyDescent="0.25">
      <c r="AQ8067"/>
      <c r="AR8067"/>
    </row>
    <row r="8068" spans="43:44" x14ac:dyDescent="0.25">
      <c r="AQ8068"/>
      <c r="AR8068"/>
    </row>
    <row r="8069" spans="43:44" x14ac:dyDescent="0.25">
      <c r="AQ8069"/>
      <c r="AR8069"/>
    </row>
    <row r="8070" spans="43:44" x14ac:dyDescent="0.25">
      <c r="AQ8070"/>
      <c r="AR8070"/>
    </row>
    <row r="8071" spans="43:44" x14ac:dyDescent="0.25">
      <c r="AQ8071"/>
      <c r="AR8071"/>
    </row>
    <row r="8072" spans="43:44" x14ac:dyDescent="0.25">
      <c r="AQ8072"/>
      <c r="AR8072"/>
    </row>
    <row r="8073" spans="43:44" x14ac:dyDescent="0.25">
      <c r="AQ8073"/>
      <c r="AR8073"/>
    </row>
    <row r="8074" spans="43:44" x14ac:dyDescent="0.25">
      <c r="AQ8074"/>
      <c r="AR8074"/>
    </row>
    <row r="8075" spans="43:44" x14ac:dyDescent="0.25">
      <c r="AQ8075"/>
      <c r="AR8075"/>
    </row>
    <row r="8076" spans="43:44" x14ac:dyDescent="0.25">
      <c r="AQ8076"/>
      <c r="AR8076"/>
    </row>
    <row r="8077" spans="43:44" x14ac:dyDescent="0.25">
      <c r="AQ8077"/>
      <c r="AR8077"/>
    </row>
    <row r="8078" spans="43:44" x14ac:dyDescent="0.25">
      <c r="AQ8078"/>
      <c r="AR8078"/>
    </row>
    <row r="8079" spans="43:44" x14ac:dyDescent="0.25">
      <c r="AQ8079"/>
      <c r="AR8079"/>
    </row>
    <row r="8080" spans="43:44" x14ac:dyDescent="0.25">
      <c r="AQ8080"/>
      <c r="AR8080"/>
    </row>
    <row r="8081" spans="43:44" x14ac:dyDescent="0.25">
      <c r="AQ8081"/>
      <c r="AR8081"/>
    </row>
    <row r="8082" spans="43:44" x14ac:dyDescent="0.25">
      <c r="AQ8082"/>
      <c r="AR8082"/>
    </row>
    <row r="8083" spans="43:44" x14ac:dyDescent="0.25">
      <c r="AQ8083"/>
      <c r="AR8083"/>
    </row>
    <row r="8084" spans="43:44" x14ac:dyDescent="0.25">
      <c r="AQ8084"/>
      <c r="AR8084"/>
    </row>
    <row r="8085" spans="43:44" x14ac:dyDescent="0.25">
      <c r="AQ8085"/>
      <c r="AR8085"/>
    </row>
    <row r="8086" spans="43:44" x14ac:dyDescent="0.25">
      <c r="AQ8086"/>
      <c r="AR8086"/>
    </row>
    <row r="8087" spans="43:44" x14ac:dyDescent="0.25">
      <c r="AQ8087"/>
      <c r="AR8087"/>
    </row>
    <row r="8088" spans="43:44" x14ac:dyDescent="0.25">
      <c r="AQ8088"/>
      <c r="AR8088"/>
    </row>
    <row r="8089" spans="43:44" x14ac:dyDescent="0.25">
      <c r="AQ8089"/>
      <c r="AR8089"/>
    </row>
    <row r="8090" spans="43:44" x14ac:dyDescent="0.25">
      <c r="AQ8090"/>
      <c r="AR8090"/>
    </row>
    <row r="8091" spans="43:44" x14ac:dyDescent="0.25">
      <c r="AQ8091"/>
      <c r="AR8091"/>
    </row>
    <row r="8092" spans="43:44" x14ac:dyDescent="0.25">
      <c r="AQ8092"/>
      <c r="AR8092"/>
    </row>
    <row r="8093" spans="43:44" x14ac:dyDescent="0.25">
      <c r="AQ8093"/>
      <c r="AR8093"/>
    </row>
    <row r="8094" spans="43:44" x14ac:dyDescent="0.25">
      <c r="AQ8094"/>
      <c r="AR8094"/>
    </row>
    <row r="8095" spans="43:44" x14ac:dyDescent="0.25">
      <c r="AQ8095"/>
      <c r="AR8095"/>
    </row>
    <row r="8096" spans="43:44" x14ac:dyDescent="0.25">
      <c r="AQ8096"/>
      <c r="AR8096"/>
    </row>
    <row r="8097" spans="43:44" x14ac:dyDescent="0.25">
      <c r="AQ8097"/>
      <c r="AR8097"/>
    </row>
    <row r="8098" spans="43:44" x14ac:dyDescent="0.25">
      <c r="AQ8098"/>
      <c r="AR8098"/>
    </row>
    <row r="8099" spans="43:44" x14ac:dyDescent="0.25">
      <c r="AQ8099"/>
      <c r="AR8099"/>
    </row>
    <row r="8100" spans="43:44" x14ac:dyDescent="0.25">
      <c r="AQ8100"/>
      <c r="AR8100"/>
    </row>
    <row r="8101" spans="43:44" x14ac:dyDescent="0.25">
      <c r="AQ8101"/>
      <c r="AR8101"/>
    </row>
    <row r="8102" spans="43:44" x14ac:dyDescent="0.25">
      <c r="AQ8102"/>
      <c r="AR8102"/>
    </row>
    <row r="8103" spans="43:44" x14ac:dyDescent="0.25">
      <c r="AQ8103"/>
      <c r="AR8103"/>
    </row>
    <row r="8104" spans="43:44" x14ac:dyDescent="0.25">
      <c r="AQ8104"/>
      <c r="AR8104"/>
    </row>
    <row r="8105" spans="43:44" x14ac:dyDescent="0.25">
      <c r="AQ8105"/>
      <c r="AR8105"/>
    </row>
    <row r="8106" spans="43:44" x14ac:dyDescent="0.25">
      <c r="AQ8106"/>
      <c r="AR8106"/>
    </row>
    <row r="8107" spans="43:44" x14ac:dyDescent="0.25">
      <c r="AQ8107"/>
      <c r="AR8107"/>
    </row>
    <row r="8108" spans="43:44" x14ac:dyDescent="0.25">
      <c r="AQ8108"/>
      <c r="AR8108"/>
    </row>
    <row r="8109" spans="43:44" x14ac:dyDescent="0.25">
      <c r="AQ8109"/>
      <c r="AR8109"/>
    </row>
    <row r="8110" spans="43:44" x14ac:dyDescent="0.25">
      <c r="AQ8110"/>
      <c r="AR8110"/>
    </row>
    <row r="8111" spans="43:44" x14ac:dyDescent="0.25">
      <c r="AQ8111"/>
      <c r="AR8111"/>
    </row>
    <row r="8112" spans="43:44" x14ac:dyDescent="0.25">
      <c r="AQ8112"/>
      <c r="AR8112"/>
    </row>
    <row r="8113" spans="43:44" x14ac:dyDescent="0.25">
      <c r="AQ8113"/>
      <c r="AR8113"/>
    </row>
    <row r="8114" spans="43:44" x14ac:dyDescent="0.25">
      <c r="AQ8114"/>
      <c r="AR8114"/>
    </row>
    <row r="8115" spans="43:44" x14ac:dyDescent="0.25">
      <c r="AQ8115"/>
      <c r="AR8115"/>
    </row>
    <row r="8116" spans="43:44" x14ac:dyDescent="0.25">
      <c r="AQ8116"/>
      <c r="AR8116"/>
    </row>
    <row r="8117" spans="43:44" x14ac:dyDescent="0.25">
      <c r="AQ8117"/>
      <c r="AR8117"/>
    </row>
    <row r="8118" spans="43:44" x14ac:dyDescent="0.25">
      <c r="AQ8118"/>
      <c r="AR8118"/>
    </row>
    <row r="8119" spans="43:44" x14ac:dyDescent="0.25">
      <c r="AQ8119"/>
      <c r="AR8119"/>
    </row>
    <row r="8120" spans="43:44" x14ac:dyDescent="0.25">
      <c r="AQ8120"/>
      <c r="AR8120"/>
    </row>
    <row r="8121" spans="43:44" x14ac:dyDescent="0.25">
      <c r="AQ8121"/>
      <c r="AR8121"/>
    </row>
    <row r="8122" spans="43:44" x14ac:dyDescent="0.25">
      <c r="AQ8122"/>
      <c r="AR8122"/>
    </row>
    <row r="8123" spans="43:44" x14ac:dyDescent="0.25">
      <c r="AQ8123"/>
      <c r="AR8123"/>
    </row>
    <row r="8124" spans="43:44" x14ac:dyDescent="0.25">
      <c r="AQ8124"/>
      <c r="AR8124"/>
    </row>
    <row r="8125" spans="43:44" x14ac:dyDescent="0.25">
      <c r="AQ8125"/>
      <c r="AR8125"/>
    </row>
    <row r="8126" spans="43:44" x14ac:dyDescent="0.25">
      <c r="AQ8126"/>
      <c r="AR8126"/>
    </row>
    <row r="8127" spans="43:44" x14ac:dyDescent="0.25">
      <c r="AQ8127"/>
      <c r="AR8127"/>
    </row>
    <row r="8128" spans="43:44" x14ac:dyDescent="0.25">
      <c r="AQ8128"/>
      <c r="AR8128"/>
    </row>
    <row r="8129" spans="43:44" x14ac:dyDescent="0.25">
      <c r="AQ8129"/>
      <c r="AR8129"/>
    </row>
    <row r="8130" spans="43:44" x14ac:dyDescent="0.25">
      <c r="AQ8130"/>
      <c r="AR8130"/>
    </row>
    <row r="8131" spans="43:44" x14ac:dyDescent="0.25">
      <c r="AQ8131"/>
      <c r="AR8131"/>
    </row>
    <row r="8132" spans="43:44" x14ac:dyDescent="0.25">
      <c r="AQ8132"/>
      <c r="AR8132"/>
    </row>
    <row r="8133" spans="43:44" x14ac:dyDescent="0.25">
      <c r="AQ8133"/>
      <c r="AR8133"/>
    </row>
    <row r="8134" spans="43:44" x14ac:dyDescent="0.25">
      <c r="AQ8134"/>
      <c r="AR8134"/>
    </row>
    <row r="8135" spans="43:44" x14ac:dyDescent="0.25">
      <c r="AQ8135"/>
      <c r="AR8135"/>
    </row>
    <row r="8136" spans="43:44" x14ac:dyDescent="0.25">
      <c r="AQ8136"/>
      <c r="AR8136"/>
    </row>
    <row r="8137" spans="43:44" x14ac:dyDescent="0.25">
      <c r="AQ8137"/>
      <c r="AR8137"/>
    </row>
    <row r="8138" spans="43:44" x14ac:dyDescent="0.25">
      <c r="AQ8138"/>
      <c r="AR8138"/>
    </row>
    <row r="8139" spans="43:44" x14ac:dyDescent="0.25">
      <c r="AQ8139"/>
      <c r="AR8139"/>
    </row>
    <row r="8140" spans="43:44" x14ac:dyDescent="0.25">
      <c r="AQ8140"/>
      <c r="AR8140"/>
    </row>
    <row r="8141" spans="43:44" x14ac:dyDescent="0.25">
      <c r="AQ8141"/>
      <c r="AR8141"/>
    </row>
    <row r="8142" spans="43:44" x14ac:dyDescent="0.25">
      <c r="AQ8142"/>
      <c r="AR8142"/>
    </row>
    <row r="8143" spans="43:44" x14ac:dyDescent="0.25">
      <c r="AQ8143"/>
      <c r="AR8143"/>
    </row>
    <row r="8144" spans="43:44" x14ac:dyDescent="0.25">
      <c r="AQ8144"/>
      <c r="AR8144"/>
    </row>
    <row r="8145" spans="43:44" x14ac:dyDescent="0.25">
      <c r="AQ8145"/>
      <c r="AR8145"/>
    </row>
    <row r="8146" spans="43:44" x14ac:dyDescent="0.25">
      <c r="AQ8146"/>
      <c r="AR8146"/>
    </row>
    <row r="8147" spans="43:44" x14ac:dyDescent="0.25">
      <c r="AQ8147"/>
      <c r="AR8147"/>
    </row>
    <row r="8148" spans="43:44" x14ac:dyDescent="0.25">
      <c r="AQ8148"/>
      <c r="AR8148"/>
    </row>
    <row r="8149" spans="43:44" x14ac:dyDescent="0.25">
      <c r="AQ8149"/>
      <c r="AR8149"/>
    </row>
    <row r="8150" spans="43:44" x14ac:dyDescent="0.25">
      <c r="AQ8150"/>
      <c r="AR8150"/>
    </row>
    <row r="8151" spans="43:44" x14ac:dyDescent="0.25">
      <c r="AQ8151"/>
      <c r="AR8151"/>
    </row>
    <row r="8152" spans="43:44" x14ac:dyDescent="0.25">
      <c r="AQ8152"/>
      <c r="AR8152"/>
    </row>
    <row r="8153" spans="43:44" x14ac:dyDescent="0.25">
      <c r="AQ8153"/>
      <c r="AR8153"/>
    </row>
    <row r="8154" spans="43:44" x14ac:dyDescent="0.25">
      <c r="AQ8154"/>
      <c r="AR8154"/>
    </row>
    <row r="8155" spans="43:44" x14ac:dyDescent="0.25">
      <c r="AQ8155"/>
      <c r="AR8155"/>
    </row>
    <row r="8156" spans="43:44" x14ac:dyDescent="0.25">
      <c r="AQ8156"/>
      <c r="AR8156"/>
    </row>
    <row r="8157" spans="43:44" x14ac:dyDescent="0.25">
      <c r="AQ8157"/>
      <c r="AR8157"/>
    </row>
    <row r="8158" spans="43:44" x14ac:dyDescent="0.25">
      <c r="AQ8158"/>
      <c r="AR8158"/>
    </row>
    <row r="8159" spans="43:44" x14ac:dyDescent="0.25">
      <c r="AQ8159"/>
      <c r="AR8159"/>
    </row>
    <row r="8160" spans="43:44" x14ac:dyDescent="0.25">
      <c r="AQ8160"/>
      <c r="AR8160"/>
    </row>
    <row r="8161" spans="43:44" x14ac:dyDescent="0.25">
      <c r="AQ8161"/>
      <c r="AR8161"/>
    </row>
    <row r="8162" spans="43:44" x14ac:dyDescent="0.25">
      <c r="AQ8162"/>
      <c r="AR8162"/>
    </row>
    <row r="8163" spans="43:44" x14ac:dyDescent="0.25">
      <c r="AQ8163"/>
      <c r="AR8163"/>
    </row>
    <row r="8164" spans="43:44" x14ac:dyDescent="0.25">
      <c r="AQ8164"/>
      <c r="AR8164"/>
    </row>
    <row r="8165" spans="43:44" x14ac:dyDescent="0.25">
      <c r="AQ8165"/>
      <c r="AR8165"/>
    </row>
    <row r="8166" spans="43:44" x14ac:dyDescent="0.25">
      <c r="AQ8166"/>
      <c r="AR8166"/>
    </row>
    <row r="8167" spans="43:44" x14ac:dyDescent="0.25">
      <c r="AQ8167"/>
      <c r="AR8167"/>
    </row>
    <row r="8168" spans="43:44" x14ac:dyDescent="0.25">
      <c r="AQ8168"/>
      <c r="AR8168"/>
    </row>
    <row r="8169" spans="43:44" x14ac:dyDescent="0.25">
      <c r="AQ8169"/>
      <c r="AR8169"/>
    </row>
    <row r="8170" spans="43:44" x14ac:dyDescent="0.25">
      <c r="AQ8170"/>
      <c r="AR8170"/>
    </row>
    <row r="8171" spans="43:44" x14ac:dyDescent="0.25">
      <c r="AQ8171"/>
      <c r="AR8171"/>
    </row>
    <row r="8172" spans="43:44" x14ac:dyDescent="0.25">
      <c r="AQ8172"/>
      <c r="AR8172"/>
    </row>
    <row r="8173" spans="43:44" x14ac:dyDescent="0.25">
      <c r="AQ8173"/>
      <c r="AR8173"/>
    </row>
    <row r="8174" spans="43:44" x14ac:dyDescent="0.25">
      <c r="AQ8174"/>
      <c r="AR8174"/>
    </row>
    <row r="8175" spans="43:44" x14ac:dyDescent="0.25">
      <c r="AQ8175"/>
      <c r="AR8175"/>
    </row>
    <row r="8176" spans="43:44" x14ac:dyDescent="0.25">
      <c r="AQ8176"/>
      <c r="AR8176"/>
    </row>
    <row r="8177" spans="43:44" x14ac:dyDescent="0.25">
      <c r="AQ8177"/>
      <c r="AR8177"/>
    </row>
    <row r="8178" spans="43:44" x14ac:dyDescent="0.25">
      <c r="AQ8178"/>
      <c r="AR8178"/>
    </row>
    <row r="8179" spans="43:44" x14ac:dyDescent="0.25">
      <c r="AQ8179"/>
      <c r="AR8179"/>
    </row>
    <row r="8180" spans="43:44" x14ac:dyDescent="0.25">
      <c r="AQ8180"/>
      <c r="AR8180"/>
    </row>
    <row r="8181" spans="43:44" x14ac:dyDescent="0.25">
      <c r="AQ8181"/>
      <c r="AR8181"/>
    </row>
    <row r="8182" spans="43:44" x14ac:dyDescent="0.25">
      <c r="AQ8182"/>
      <c r="AR8182"/>
    </row>
    <row r="8183" spans="43:44" x14ac:dyDescent="0.25">
      <c r="AQ8183"/>
      <c r="AR8183"/>
    </row>
    <row r="8184" spans="43:44" x14ac:dyDescent="0.25">
      <c r="AQ8184"/>
      <c r="AR8184"/>
    </row>
    <row r="8185" spans="43:44" x14ac:dyDescent="0.25">
      <c r="AQ8185"/>
      <c r="AR8185"/>
    </row>
    <row r="8186" spans="43:44" x14ac:dyDescent="0.25">
      <c r="AQ8186"/>
      <c r="AR8186"/>
    </row>
    <row r="8187" spans="43:44" x14ac:dyDescent="0.25">
      <c r="AQ8187"/>
      <c r="AR8187"/>
    </row>
    <row r="8188" spans="43:44" x14ac:dyDescent="0.25">
      <c r="AQ8188"/>
      <c r="AR8188"/>
    </row>
    <row r="8189" spans="43:44" x14ac:dyDescent="0.25">
      <c r="AQ8189"/>
      <c r="AR8189"/>
    </row>
    <row r="8190" spans="43:44" x14ac:dyDescent="0.25">
      <c r="AQ8190"/>
      <c r="AR8190"/>
    </row>
    <row r="8191" spans="43:44" x14ac:dyDescent="0.25">
      <c r="AQ8191"/>
      <c r="AR8191"/>
    </row>
    <row r="8192" spans="43:44" x14ac:dyDescent="0.25">
      <c r="AQ8192"/>
      <c r="AR8192"/>
    </row>
    <row r="8193" spans="43:44" x14ac:dyDescent="0.25">
      <c r="AQ8193"/>
      <c r="AR8193"/>
    </row>
    <row r="8194" spans="43:44" x14ac:dyDescent="0.25">
      <c r="AQ8194"/>
      <c r="AR8194"/>
    </row>
    <row r="8195" spans="43:44" x14ac:dyDescent="0.25">
      <c r="AQ8195"/>
      <c r="AR8195"/>
    </row>
    <row r="8196" spans="43:44" x14ac:dyDescent="0.25">
      <c r="AQ8196"/>
      <c r="AR8196"/>
    </row>
    <row r="8197" spans="43:44" x14ac:dyDescent="0.25">
      <c r="AQ8197"/>
      <c r="AR8197"/>
    </row>
    <row r="8198" spans="43:44" x14ac:dyDescent="0.25">
      <c r="AQ8198"/>
      <c r="AR8198"/>
    </row>
    <row r="8199" spans="43:44" x14ac:dyDescent="0.25">
      <c r="AQ8199"/>
      <c r="AR8199"/>
    </row>
    <row r="8200" spans="43:44" x14ac:dyDescent="0.25">
      <c r="AQ8200"/>
      <c r="AR8200"/>
    </row>
    <row r="8201" spans="43:44" x14ac:dyDescent="0.25">
      <c r="AQ8201"/>
      <c r="AR8201"/>
    </row>
    <row r="8202" spans="43:44" x14ac:dyDescent="0.25">
      <c r="AQ8202"/>
      <c r="AR8202"/>
    </row>
    <row r="8203" spans="43:44" x14ac:dyDescent="0.25">
      <c r="AQ8203"/>
      <c r="AR8203"/>
    </row>
    <row r="8204" spans="43:44" x14ac:dyDescent="0.25">
      <c r="AQ8204"/>
      <c r="AR8204"/>
    </row>
    <row r="8205" spans="43:44" x14ac:dyDescent="0.25">
      <c r="AQ8205"/>
      <c r="AR8205"/>
    </row>
    <row r="8206" spans="43:44" x14ac:dyDescent="0.25">
      <c r="AQ8206"/>
      <c r="AR8206"/>
    </row>
    <row r="8207" spans="43:44" x14ac:dyDescent="0.25">
      <c r="AQ8207"/>
      <c r="AR8207"/>
    </row>
    <row r="8208" spans="43:44" x14ac:dyDescent="0.25">
      <c r="AQ8208"/>
      <c r="AR8208"/>
    </row>
    <row r="8209" spans="43:44" x14ac:dyDescent="0.25">
      <c r="AQ8209"/>
      <c r="AR8209"/>
    </row>
    <row r="8210" spans="43:44" x14ac:dyDescent="0.25">
      <c r="AQ8210"/>
      <c r="AR8210"/>
    </row>
    <row r="8211" spans="43:44" x14ac:dyDescent="0.25">
      <c r="AQ8211"/>
      <c r="AR8211"/>
    </row>
    <row r="8212" spans="43:44" x14ac:dyDescent="0.25">
      <c r="AQ8212"/>
      <c r="AR8212"/>
    </row>
    <row r="8213" spans="43:44" x14ac:dyDescent="0.25">
      <c r="AQ8213"/>
      <c r="AR8213"/>
    </row>
    <row r="8214" spans="43:44" x14ac:dyDescent="0.25">
      <c r="AQ8214"/>
      <c r="AR8214"/>
    </row>
    <row r="8215" spans="43:44" x14ac:dyDescent="0.25">
      <c r="AQ8215"/>
      <c r="AR8215"/>
    </row>
    <row r="8216" spans="43:44" x14ac:dyDescent="0.25">
      <c r="AQ8216"/>
      <c r="AR8216"/>
    </row>
    <row r="8217" spans="43:44" x14ac:dyDescent="0.25">
      <c r="AQ8217"/>
      <c r="AR8217"/>
    </row>
    <row r="8218" spans="43:44" x14ac:dyDescent="0.25">
      <c r="AQ8218"/>
      <c r="AR8218"/>
    </row>
    <row r="8219" spans="43:44" x14ac:dyDescent="0.25">
      <c r="AQ8219"/>
      <c r="AR8219"/>
    </row>
    <row r="8220" spans="43:44" x14ac:dyDescent="0.25">
      <c r="AQ8220"/>
      <c r="AR8220"/>
    </row>
    <row r="8221" spans="43:44" x14ac:dyDescent="0.25">
      <c r="AQ8221"/>
      <c r="AR8221"/>
    </row>
    <row r="8222" spans="43:44" x14ac:dyDescent="0.25">
      <c r="AQ8222"/>
      <c r="AR8222"/>
    </row>
    <row r="8223" spans="43:44" x14ac:dyDescent="0.25">
      <c r="AQ8223"/>
      <c r="AR8223"/>
    </row>
    <row r="8224" spans="43:44" x14ac:dyDescent="0.25">
      <c r="AQ8224"/>
      <c r="AR8224"/>
    </row>
    <row r="8225" spans="43:44" x14ac:dyDescent="0.25">
      <c r="AQ8225"/>
      <c r="AR8225"/>
    </row>
    <row r="8226" spans="43:44" x14ac:dyDescent="0.25">
      <c r="AQ8226"/>
      <c r="AR8226"/>
    </row>
    <row r="8227" spans="43:44" x14ac:dyDescent="0.25">
      <c r="AQ8227"/>
      <c r="AR8227"/>
    </row>
    <row r="8228" spans="43:44" x14ac:dyDescent="0.25">
      <c r="AQ8228"/>
      <c r="AR8228"/>
    </row>
    <row r="8229" spans="43:44" x14ac:dyDescent="0.25">
      <c r="AQ8229"/>
      <c r="AR8229"/>
    </row>
    <row r="8230" spans="43:44" x14ac:dyDescent="0.25">
      <c r="AQ8230"/>
      <c r="AR8230"/>
    </row>
    <row r="8231" spans="43:44" x14ac:dyDescent="0.25">
      <c r="AQ8231"/>
      <c r="AR8231"/>
    </row>
    <row r="8232" spans="43:44" x14ac:dyDescent="0.25">
      <c r="AQ8232"/>
      <c r="AR8232"/>
    </row>
    <row r="8233" spans="43:44" x14ac:dyDescent="0.25">
      <c r="AQ8233"/>
      <c r="AR8233"/>
    </row>
    <row r="8234" spans="43:44" x14ac:dyDescent="0.25">
      <c r="AQ8234"/>
      <c r="AR8234"/>
    </row>
    <row r="8235" spans="43:44" x14ac:dyDescent="0.25">
      <c r="AQ8235"/>
      <c r="AR8235"/>
    </row>
    <row r="8236" spans="43:44" x14ac:dyDescent="0.25">
      <c r="AQ8236"/>
      <c r="AR8236"/>
    </row>
    <row r="8237" spans="43:44" x14ac:dyDescent="0.25">
      <c r="AQ8237"/>
      <c r="AR8237"/>
    </row>
    <row r="8238" spans="43:44" x14ac:dyDescent="0.25">
      <c r="AQ8238"/>
      <c r="AR8238"/>
    </row>
    <row r="8239" spans="43:44" x14ac:dyDescent="0.25">
      <c r="AQ8239"/>
      <c r="AR8239"/>
    </row>
    <row r="8240" spans="43:44" x14ac:dyDescent="0.25">
      <c r="AQ8240"/>
      <c r="AR8240"/>
    </row>
    <row r="8241" spans="43:44" x14ac:dyDescent="0.25">
      <c r="AQ8241"/>
      <c r="AR8241"/>
    </row>
    <row r="8242" spans="43:44" x14ac:dyDescent="0.25">
      <c r="AQ8242"/>
      <c r="AR8242"/>
    </row>
    <row r="8243" spans="43:44" x14ac:dyDescent="0.25">
      <c r="AQ8243"/>
      <c r="AR8243"/>
    </row>
    <row r="8244" spans="43:44" x14ac:dyDescent="0.25">
      <c r="AQ8244"/>
      <c r="AR8244"/>
    </row>
    <row r="8245" spans="43:44" x14ac:dyDescent="0.25">
      <c r="AQ8245"/>
      <c r="AR8245"/>
    </row>
    <row r="8246" spans="43:44" x14ac:dyDescent="0.25">
      <c r="AQ8246"/>
      <c r="AR8246"/>
    </row>
    <row r="8247" spans="43:44" x14ac:dyDescent="0.25">
      <c r="AQ8247"/>
      <c r="AR8247"/>
    </row>
    <row r="8248" spans="43:44" x14ac:dyDescent="0.25">
      <c r="AQ8248"/>
      <c r="AR8248"/>
    </row>
    <row r="8249" spans="43:44" x14ac:dyDescent="0.25">
      <c r="AQ8249"/>
      <c r="AR8249"/>
    </row>
    <row r="8250" spans="43:44" x14ac:dyDescent="0.25">
      <c r="AQ8250"/>
      <c r="AR8250"/>
    </row>
    <row r="8251" spans="43:44" x14ac:dyDescent="0.25">
      <c r="AQ8251"/>
      <c r="AR8251"/>
    </row>
    <row r="8252" spans="43:44" x14ac:dyDescent="0.25">
      <c r="AQ8252"/>
      <c r="AR8252"/>
    </row>
    <row r="8253" spans="43:44" x14ac:dyDescent="0.25">
      <c r="AQ8253"/>
      <c r="AR8253"/>
    </row>
    <row r="8254" spans="43:44" x14ac:dyDescent="0.25">
      <c r="AQ8254"/>
      <c r="AR8254"/>
    </row>
    <row r="8255" spans="43:44" x14ac:dyDescent="0.25">
      <c r="AQ8255"/>
      <c r="AR8255"/>
    </row>
    <row r="8256" spans="43:44" x14ac:dyDescent="0.25">
      <c r="AQ8256"/>
      <c r="AR8256"/>
    </row>
    <row r="8257" spans="43:44" x14ac:dyDescent="0.25">
      <c r="AQ8257"/>
      <c r="AR8257"/>
    </row>
    <row r="8258" spans="43:44" x14ac:dyDescent="0.25">
      <c r="AQ8258"/>
      <c r="AR8258"/>
    </row>
    <row r="8259" spans="43:44" x14ac:dyDescent="0.25">
      <c r="AQ8259"/>
      <c r="AR8259"/>
    </row>
    <row r="8260" spans="43:44" x14ac:dyDescent="0.25">
      <c r="AQ8260"/>
      <c r="AR8260"/>
    </row>
    <row r="8261" spans="43:44" x14ac:dyDescent="0.25">
      <c r="AQ8261"/>
      <c r="AR8261"/>
    </row>
    <row r="8262" spans="43:44" x14ac:dyDescent="0.25">
      <c r="AQ8262"/>
      <c r="AR8262"/>
    </row>
    <row r="8263" spans="43:44" x14ac:dyDescent="0.25">
      <c r="AQ8263"/>
      <c r="AR8263"/>
    </row>
    <row r="8264" spans="43:44" x14ac:dyDescent="0.25">
      <c r="AQ8264"/>
      <c r="AR8264"/>
    </row>
    <row r="8265" spans="43:44" x14ac:dyDescent="0.25">
      <c r="AQ8265"/>
      <c r="AR8265"/>
    </row>
    <row r="8266" spans="43:44" x14ac:dyDescent="0.25">
      <c r="AQ8266"/>
      <c r="AR8266"/>
    </row>
    <row r="8267" spans="43:44" x14ac:dyDescent="0.25">
      <c r="AQ8267"/>
      <c r="AR8267"/>
    </row>
    <row r="8268" spans="43:44" x14ac:dyDescent="0.25">
      <c r="AQ8268"/>
      <c r="AR8268"/>
    </row>
    <row r="8269" spans="43:44" x14ac:dyDescent="0.25">
      <c r="AQ8269"/>
      <c r="AR8269"/>
    </row>
    <row r="8270" spans="43:44" x14ac:dyDescent="0.25">
      <c r="AQ8270"/>
      <c r="AR8270"/>
    </row>
    <row r="8271" spans="43:44" x14ac:dyDescent="0.25">
      <c r="AQ8271"/>
      <c r="AR8271"/>
    </row>
    <row r="8272" spans="43:44" x14ac:dyDescent="0.25">
      <c r="AQ8272"/>
      <c r="AR8272"/>
    </row>
    <row r="8273" spans="43:44" x14ac:dyDescent="0.25">
      <c r="AQ8273"/>
      <c r="AR8273"/>
    </row>
    <row r="8274" spans="43:44" x14ac:dyDescent="0.25">
      <c r="AQ8274"/>
      <c r="AR8274"/>
    </row>
    <row r="8275" spans="43:44" x14ac:dyDescent="0.25">
      <c r="AQ8275"/>
      <c r="AR8275"/>
    </row>
    <row r="8276" spans="43:44" x14ac:dyDescent="0.25">
      <c r="AQ8276"/>
      <c r="AR8276"/>
    </row>
    <row r="8277" spans="43:44" x14ac:dyDescent="0.25">
      <c r="AQ8277"/>
      <c r="AR8277"/>
    </row>
    <row r="8278" spans="43:44" x14ac:dyDescent="0.25">
      <c r="AQ8278"/>
      <c r="AR8278"/>
    </row>
    <row r="8279" spans="43:44" x14ac:dyDescent="0.25">
      <c r="AQ8279"/>
      <c r="AR8279"/>
    </row>
    <row r="8280" spans="43:44" x14ac:dyDescent="0.25">
      <c r="AQ8280"/>
      <c r="AR8280"/>
    </row>
    <row r="8281" spans="43:44" x14ac:dyDescent="0.25">
      <c r="AQ8281"/>
      <c r="AR8281"/>
    </row>
    <row r="8282" spans="43:44" x14ac:dyDescent="0.25">
      <c r="AQ8282"/>
      <c r="AR8282"/>
    </row>
    <row r="8283" spans="43:44" x14ac:dyDescent="0.25">
      <c r="AQ8283"/>
      <c r="AR8283"/>
    </row>
    <row r="8284" spans="43:44" x14ac:dyDescent="0.25">
      <c r="AQ8284"/>
      <c r="AR8284"/>
    </row>
    <row r="8285" spans="43:44" x14ac:dyDescent="0.25">
      <c r="AQ8285"/>
      <c r="AR8285"/>
    </row>
    <row r="8286" spans="43:44" x14ac:dyDescent="0.25">
      <c r="AQ8286"/>
      <c r="AR8286"/>
    </row>
    <row r="8287" spans="43:44" x14ac:dyDescent="0.25">
      <c r="AQ8287"/>
      <c r="AR8287"/>
    </row>
    <row r="8288" spans="43:44" x14ac:dyDescent="0.25">
      <c r="AQ8288"/>
      <c r="AR8288"/>
    </row>
    <row r="8289" spans="43:44" x14ac:dyDescent="0.25">
      <c r="AQ8289"/>
      <c r="AR8289"/>
    </row>
    <row r="8290" spans="43:44" x14ac:dyDescent="0.25">
      <c r="AQ8290"/>
      <c r="AR8290"/>
    </row>
    <row r="8291" spans="43:44" x14ac:dyDescent="0.25">
      <c r="AQ8291"/>
      <c r="AR8291"/>
    </row>
    <row r="8292" spans="43:44" x14ac:dyDescent="0.25">
      <c r="AQ8292"/>
      <c r="AR8292"/>
    </row>
    <row r="8293" spans="43:44" x14ac:dyDescent="0.25">
      <c r="AQ8293"/>
      <c r="AR8293"/>
    </row>
    <row r="8294" spans="43:44" x14ac:dyDescent="0.25">
      <c r="AQ8294"/>
      <c r="AR8294"/>
    </row>
    <row r="8295" spans="43:44" x14ac:dyDescent="0.25">
      <c r="AQ8295"/>
      <c r="AR8295"/>
    </row>
    <row r="8296" spans="43:44" x14ac:dyDescent="0.25">
      <c r="AQ8296"/>
      <c r="AR8296"/>
    </row>
    <row r="8297" spans="43:44" x14ac:dyDescent="0.25">
      <c r="AQ8297"/>
      <c r="AR8297"/>
    </row>
    <row r="8298" spans="43:44" x14ac:dyDescent="0.25">
      <c r="AQ8298"/>
      <c r="AR8298"/>
    </row>
    <row r="8299" spans="43:44" x14ac:dyDescent="0.25">
      <c r="AQ8299"/>
      <c r="AR8299"/>
    </row>
    <row r="8300" spans="43:44" x14ac:dyDescent="0.25">
      <c r="AQ8300"/>
      <c r="AR8300"/>
    </row>
    <row r="8301" spans="43:44" x14ac:dyDescent="0.25">
      <c r="AQ8301"/>
      <c r="AR8301"/>
    </row>
    <row r="8302" spans="43:44" x14ac:dyDescent="0.25">
      <c r="AQ8302"/>
      <c r="AR8302"/>
    </row>
    <row r="8303" spans="43:44" x14ac:dyDescent="0.25">
      <c r="AQ8303"/>
      <c r="AR8303"/>
    </row>
    <row r="8304" spans="43:44" x14ac:dyDescent="0.25">
      <c r="AQ8304"/>
      <c r="AR8304"/>
    </row>
    <row r="8305" spans="43:44" x14ac:dyDescent="0.25">
      <c r="AQ8305"/>
      <c r="AR8305"/>
    </row>
    <row r="8306" spans="43:44" x14ac:dyDescent="0.25">
      <c r="AQ8306"/>
      <c r="AR8306"/>
    </row>
    <row r="8307" spans="43:44" x14ac:dyDescent="0.25">
      <c r="AQ8307"/>
      <c r="AR8307"/>
    </row>
    <row r="8308" spans="43:44" x14ac:dyDescent="0.25">
      <c r="AQ8308"/>
      <c r="AR8308"/>
    </row>
    <row r="8309" spans="43:44" x14ac:dyDescent="0.25">
      <c r="AQ8309"/>
      <c r="AR8309"/>
    </row>
    <row r="8310" spans="43:44" x14ac:dyDescent="0.25">
      <c r="AQ8310"/>
      <c r="AR8310"/>
    </row>
    <row r="8311" spans="43:44" x14ac:dyDescent="0.25">
      <c r="AQ8311"/>
      <c r="AR8311"/>
    </row>
    <row r="8312" spans="43:44" x14ac:dyDescent="0.25">
      <c r="AQ8312"/>
      <c r="AR8312"/>
    </row>
    <row r="8313" spans="43:44" x14ac:dyDescent="0.25">
      <c r="AQ8313"/>
      <c r="AR8313"/>
    </row>
    <row r="8314" spans="43:44" x14ac:dyDescent="0.25">
      <c r="AQ8314"/>
      <c r="AR8314"/>
    </row>
    <row r="8315" spans="43:44" x14ac:dyDescent="0.25">
      <c r="AQ8315"/>
      <c r="AR8315"/>
    </row>
    <row r="8316" spans="43:44" x14ac:dyDescent="0.25">
      <c r="AQ8316"/>
      <c r="AR8316"/>
    </row>
    <row r="8317" spans="43:44" x14ac:dyDescent="0.25">
      <c r="AQ8317"/>
      <c r="AR8317"/>
    </row>
    <row r="8318" spans="43:44" x14ac:dyDescent="0.25">
      <c r="AQ8318"/>
      <c r="AR8318"/>
    </row>
    <row r="8319" spans="43:44" x14ac:dyDescent="0.25">
      <c r="AQ8319"/>
      <c r="AR8319"/>
    </row>
    <row r="8320" spans="43:44" x14ac:dyDescent="0.25">
      <c r="AQ8320"/>
      <c r="AR8320"/>
    </row>
    <row r="8321" spans="43:44" x14ac:dyDescent="0.25">
      <c r="AQ8321"/>
      <c r="AR8321"/>
    </row>
    <row r="8322" spans="43:44" x14ac:dyDescent="0.25">
      <c r="AQ8322"/>
      <c r="AR8322"/>
    </row>
    <row r="8323" spans="43:44" x14ac:dyDescent="0.25">
      <c r="AQ8323"/>
      <c r="AR8323"/>
    </row>
    <row r="8324" spans="43:44" x14ac:dyDescent="0.25">
      <c r="AQ8324"/>
      <c r="AR8324"/>
    </row>
    <row r="8325" spans="43:44" x14ac:dyDescent="0.25">
      <c r="AQ8325"/>
      <c r="AR8325"/>
    </row>
    <row r="8326" spans="43:44" x14ac:dyDescent="0.25">
      <c r="AQ8326"/>
      <c r="AR8326"/>
    </row>
    <row r="8327" spans="43:44" x14ac:dyDescent="0.25">
      <c r="AQ8327"/>
      <c r="AR8327"/>
    </row>
    <row r="8328" spans="43:44" x14ac:dyDescent="0.25">
      <c r="AQ8328"/>
      <c r="AR8328"/>
    </row>
    <row r="8329" spans="43:44" x14ac:dyDescent="0.25">
      <c r="AQ8329"/>
      <c r="AR8329"/>
    </row>
    <row r="8330" spans="43:44" x14ac:dyDescent="0.25">
      <c r="AQ8330"/>
      <c r="AR8330"/>
    </row>
    <row r="8331" spans="43:44" x14ac:dyDescent="0.25">
      <c r="AQ8331"/>
      <c r="AR8331"/>
    </row>
    <row r="8332" spans="43:44" x14ac:dyDescent="0.25">
      <c r="AQ8332"/>
      <c r="AR8332"/>
    </row>
    <row r="8333" spans="43:44" x14ac:dyDescent="0.25">
      <c r="AQ8333"/>
      <c r="AR8333"/>
    </row>
    <row r="8334" spans="43:44" x14ac:dyDescent="0.25">
      <c r="AQ8334"/>
      <c r="AR8334"/>
    </row>
    <row r="8335" spans="43:44" x14ac:dyDescent="0.25">
      <c r="AQ8335"/>
      <c r="AR8335"/>
    </row>
    <row r="8336" spans="43:44" x14ac:dyDescent="0.25">
      <c r="AQ8336"/>
      <c r="AR8336"/>
    </row>
    <row r="8337" spans="43:44" x14ac:dyDescent="0.25">
      <c r="AQ8337"/>
      <c r="AR8337"/>
    </row>
    <row r="8338" spans="43:44" x14ac:dyDescent="0.25">
      <c r="AQ8338"/>
      <c r="AR8338"/>
    </row>
    <row r="8339" spans="43:44" x14ac:dyDescent="0.25">
      <c r="AQ8339"/>
      <c r="AR8339"/>
    </row>
    <row r="8340" spans="43:44" x14ac:dyDescent="0.25">
      <c r="AQ8340"/>
      <c r="AR8340"/>
    </row>
    <row r="8341" spans="43:44" x14ac:dyDescent="0.25">
      <c r="AQ8341"/>
      <c r="AR8341"/>
    </row>
    <row r="8342" spans="43:44" x14ac:dyDescent="0.25">
      <c r="AQ8342"/>
      <c r="AR8342"/>
    </row>
    <row r="8343" spans="43:44" x14ac:dyDescent="0.25">
      <c r="AQ8343"/>
      <c r="AR8343"/>
    </row>
    <row r="8344" spans="43:44" x14ac:dyDescent="0.25">
      <c r="AQ8344"/>
      <c r="AR8344"/>
    </row>
    <row r="8345" spans="43:44" x14ac:dyDescent="0.25">
      <c r="AQ8345"/>
      <c r="AR8345"/>
    </row>
    <row r="8346" spans="43:44" x14ac:dyDescent="0.25">
      <c r="AQ8346"/>
      <c r="AR8346"/>
    </row>
    <row r="8347" spans="43:44" x14ac:dyDescent="0.25">
      <c r="AQ8347"/>
      <c r="AR8347"/>
    </row>
    <row r="8348" spans="43:44" x14ac:dyDescent="0.25">
      <c r="AQ8348"/>
      <c r="AR8348"/>
    </row>
    <row r="8349" spans="43:44" x14ac:dyDescent="0.25">
      <c r="AQ8349"/>
      <c r="AR8349"/>
    </row>
    <row r="8350" spans="43:44" x14ac:dyDescent="0.25">
      <c r="AQ8350"/>
      <c r="AR8350"/>
    </row>
    <row r="8351" spans="43:44" x14ac:dyDescent="0.25">
      <c r="AQ8351"/>
      <c r="AR8351"/>
    </row>
    <row r="8352" spans="43:44" x14ac:dyDescent="0.25">
      <c r="AQ8352"/>
      <c r="AR8352"/>
    </row>
    <row r="8353" spans="43:44" x14ac:dyDescent="0.25">
      <c r="AQ8353"/>
      <c r="AR8353"/>
    </row>
    <row r="8354" spans="43:44" x14ac:dyDescent="0.25">
      <c r="AQ8354"/>
      <c r="AR8354"/>
    </row>
    <row r="8355" spans="43:44" x14ac:dyDescent="0.25">
      <c r="AQ8355"/>
      <c r="AR8355"/>
    </row>
    <row r="8356" spans="43:44" x14ac:dyDescent="0.25">
      <c r="AQ8356"/>
      <c r="AR8356"/>
    </row>
    <row r="8357" spans="43:44" x14ac:dyDescent="0.25">
      <c r="AQ8357"/>
      <c r="AR8357"/>
    </row>
    <row r="8358" spans="43:44" x14ac:dyDescent="0.25">
      <c r="AQ8358"/>
      <c r="AR8358"/>
    </row>
    <row r="8359" spans="43:44" x14ac:dyDescent="0.25">
      <c r="AQ8359"/>
      <c r="AR8359"/>
    </row>
    <row r="8360" spans="43:44" x14ac:dyDescent="0.25">
      <c r="AQ8360"/>
      <c r="AR8360"/>
    </row>
    <row r="8361" spans="43:44" x14ac:dyDescent="0.25">
      <c r="AQ8361"/>
      <c r="AR8361"/>
    </row>
    <row r="8362" spans="43:44" x14ac:dyDescent="0.25">
      <c r="AQ8362"/>
      <c r="AR8362"/>
    </row>
    <row r="8363" spans="43:44" x14ac:dyDescent="0.25">
      <c r="AQ8363"/>
      <c r="AR8363"/>
    </row>
    <row r="8364" spans="43:44" x14ac:dyDescent="0.25">
      <c r="AQ8364"/>
      <c r="AR8364"/>
    </row>
    <row r="8365" spans="43:44" x14ac:dyDescent="0.25">
      <c r="AQ8365"/>
      <c r="AR8365"/>
    </row>
    <row r="8366" spans="43:44" x14ac:dyDescent="0.25">
      <c r="AQ8366"/>
      <c r="AR8366"/>
    </row>
    <row r="8367" spans="43:44" x14ac:dyDescent="0.25">
      <c r="AQ8367"/>
      <c r="AR8367"/>
    </row>
    <row r="8368" spans="43:44" x14ac:dyDescent="0.25">
      <c r="AQ8368"/>
      <c r="AR8368"/>
    </row>
    <row r="8369" spans="43:44" x14ac:dyDescent="0.25">
      <c r="AQ8369"/>
      <c r="AR8369"/>
    </row>
    <row r="8370" spans="43:44" x14ac:dyDescent="0.25">
      <c r="AQ8370"/>
      <c r="AR8370"/>
    </row>
    <row r="8371" spans="43:44" x14ac:dyDescent="0.25">
      <c r="AQ8371"/>
      <c r="AR8371"/>
    </row>
    <row r="8372" spans="43:44" x14ac:dyDescent="0.25">
      <c r="AQ8372"/>
      <c r="AR8372"/>
    </row>
    <row r="8373" spans="43:44" x14ac:dyDescent="0.25">
      <c r="AQ8373"/>
      <c r="AR8373"/>
    </row>
    <row r="8374" spans="43:44" x14ac:dyDescent="0.25">
      <c r="AQ8374"/>
      <c r="AR8374"/>
    </row>
    <row r="8375" spans="43:44" x14ac:dyDescent="0.25">
      <c r="AQ8375"/>
      <c r="AR8375"/>
    </row>
    <row r="8376" spans="43:44" x14ac:dyDescent="0.25">
      <c r="AQ8376"/>
      <c r="AR8376"/>
    </row>
    <row r="8377" spans="43:44" x14ac:dyDescent="0.25">
      <c r="AQ8377"/>
      <c r="AR8377"/>
    </row>
    <row r="8378" spans="43:44" x14ac:dyDescent="0.25">
      <c r="AQ8378"/>
      <c r="AR8378"/>
    </row>
    <row r="8379" spans="43:44" x14ac:dyDescent="0.25">
      <c r="AQ8379"/>
      <c r="AR8379"/>
    </row>
    <row r="8380" spans="43:44" x14ac:dyDescent="0.25">
      <c r="AQ8380"/>
      <c r="AR8380"/>
    </row>
    <row r="8381" spans="43:44" x14ac:dyDescent="0.25">
      <c r="AQ8381"/>
      <c r="AR8381"/>
    </row>
    <row r="8382" spans="43:44" x14ac:dyDescent="0.25">
      <c r="AQ8382"/>
      <c r="AR8382"/>
    </row>
    <row r="8383" spans="43:44" x14ac:dyDescent="0.25">
      <c r="AQ8383"/>
      <c r="AR8383"/>
    </row>
    <row r="8384" spans="43:44" x14ac:dyDescent="0.25">
      <c r="AQ8384"/>
      <c r="AR8384"/>
    </row>
    <row r="8385" spans="43:44" x14ac:dyDescent="0.25">
      <c r="AQ8385"/>
      <c r="AR8385"/>
    </row>
    <row r="8386" spans="43:44" x14ac:dyDescent="0.25">
      <c r="AQ8386"/>
      <c r="AR8386"/>
    </row>
    <row r="8387" spans="43:44" x14ac:dyDescent="0.25">
      <c r="AQ8387"/>
      <c r="AR8387"/>
    </row>
    <row r="8388" spans="43:44" x14ac:dyDescent="0.25">
      <c r="AQ8388"/>
      <c r="AR8388"/>
    </row>
    <row r="8389" spans="43:44" x14ac:dyDescent="0.25">
      <c r="AQ8389"/>
      <c r="AR8389"/>
    </row>
    <row r="8390" spans="43:44" x14ac:dyDescent="0.25">
      <c r="AQ8390"/>
      <c r="AR8390"/>
    </row>
    <row r="8391" spans="43:44" x14ac:dyDescent="0.25">
      <c r="AQ8391"/>
      <c r="AR8391"/>
    </row>
    <row r="8392" spans="43:44" x14ac:dyDescent="0.25">
      <c r="AQ8392"/>
      <c r="AR8392"/>
    </row>
    <row r="8393" spans="43:44" x14ac:dyDescent="0.25">
      <c r="AQ8393"/>
      <c r="AR8393"/>
    </row>
    <row r="8394" spans="43:44" x14ac:dyDescent="0.25">
      <c r="AQ8394"/>
      <c r="AR8394"/>
    </row>
    <row r="8395" spans="43:44" x14ac:dyDescent="0.25">
      <c r="AQ8395"/>
      <c r="AR8395"/>
    </row>
    <row r="8396" spans="43:44" x14ac:dyDescent="0.25">
      <c r="AQ8396"/>
      <c r="AR8396"/>
    </row>
    <row r="8397" spans="43:44" x14ac:dyDescent="0.25">
      <c r="AQ8397"/>
      <c r="AR8397"/>
    </row>
    <row r="8398" spans="43:44" x14ac:dyDescent="0.25">
      <c r="AQ8398"/>
      <c r="AR8398"/>
    </row>
    <row r="8399" spans="43:44" x14ac:dyDescent="0.25">
      <c r="AQ8399"/>
      <c r="AR8399"/>
    </row>
    <row r="8400" spans="43:44" x14ac:dyDescent="0.25">
      <c r="AQ8400"/>
      <c r="AR8400"/>
    </row>
    <row r="8401" spans="43:44" x14ac:dyDescent="0.25">
      <c r="AQ8401"/>
      <c r="AR8401"/>
    </row>
    <row r="8402" spans="43:44" x14ac:dyDescent="0.25">
      <c r="AQ8402"/>
      <c r="AR8402"/>
    </row>
    <row r="8403" spans="43:44" x14ac:dyDescent="0.25">
      <c r="AQ8403"/>
      <c r="AR8403"/>
    </row>
    <row r="8404" spans="43:44" x14ac:dyDescent="0.25">
      <c r="AQ8404"/>
      <c r="AR8404"/>
    </row>
    <row r="8405" spans="43:44" x14ac:dyDescent="0.25">
      <c r="AQ8405"/>
      <c r="AR8405"/>
    </row>
    <row r="8406" spans="43:44" x14ac:dyDescent="0.25">
      <c r="AQ8406"/>
      <c r="AR8406"/>
    </row>
    <row r="8407" spans="43:44" x14ac:dyDescent="0.25">
      <c r="AQ8407"/>
      <c r="AR8407"/>
    </row>
    <row r="8408" spans="43:44" x14ac:dyDescent="0.25">
      <c r="AQ8408"/>
      <c r="AR8408"/>
    </row>
    <row r="8409" spans="43:44" x14ac:dyDescent="0.25">
      <c r="AQ8409"/>
      <c r="AR8409"/>
    </row>
    <row r="8410" spans="43:44" x14ac:dyDescent="0.25">
      <c r="AQ8410"/>
      <c r="AR8410"/>
    </row>
    <row r="8411" spans="43:44" x14ac:dyDescent="0.25">
      <c r="AQ8411"/>
      <c r="AR8411"/>
    </row>
    <row r="8412" spans="43:44" x14ac:dyDescent="0.25">
      <c r="AQ8412"/>
      <c r="AR8412"/>
    </row>
    <row r="8413" spans="43:44" x14ac:dyDescent="0.25">
      <c r="AQ8413"/>
      <c r="AR8413"/>
    </row>
    <row r="8414" spans="43:44" x14ac:dyDescent="0.25">
      <c r="AQ8414"/>
      <c r="AR8414"/>
    </row>
    <row r="8415" spans="43:44" x14ac:dyDescent="0.25">
      <c r="AQ8415"/>
      <c r="AR8415"/>
    </row>
    <row r="8416" spans="43:44" x14ac:dyDescent="0.25">
      <c r="AQ8416"/>
      <c r="AR8416"/>
    </row>
    <row r="8417" spans="43:44" x14ac:dyDescent="0.25">
      <c r="AQ8417"/>
      <c r="AR8417"/>
    </row>
    <row r="8418" spans="43:44" x14ac:dyDescent="0.25">
      <c r="AQ8418"/>
      <c r="AR8418"/>
    </row>
    <row r="8419" spans="43:44" x14ac:dyDescent="0.25">
      <c r="AQ8419"/>
      <c r="AR8419"/>
    </row>
    <row r="8420" spans="43:44" x14ac:dyDescent="0.25">
      <c r="AQ8420"/>
      <c r="AR8420"/>
    </row>
    <row r="8421" spans="43:44" x14ac:dyDescent="0.25">
      <c r="AQ8421"/>
      <c r="AR8421"/>
    </row>
    <row r="8422" spans="43:44" x14ac:dyDescent="0.25">
      <c r="AQ8422"/>
      <c r="AR8422"/>
    </row>
    <row r="8423" spans="43:44" x14ac:dyDescent="0.25">
      <c r="AQ8423"/>
      <c r="AR8423"/>
    </row>
    <row r="8424" spans="43:44" x14ac:dyDescent="0.25">
      <c r="AQ8424"/>
      <c r="AR8424"/>
    </row>
    <row r="8425" spans="43:44" x14ac:dyDescent="0.25">
      <c r="AQ8425"/>
      <c r="AR8425"/>
    </row>
    <row r="8426" spans="43:44" x14ac:dyDescent="0.25">
      <c r="AQ8426"/>
      <c r="AR8426"/>
    </row>
    <row r="8427" spans="43:44" x14ac:dyDescent="0.25">
      <c r="AQ8427"/>
      <c r="AR8427"/>
    </row>
    <row r="8428" spans="43:44" x14ac:dyDescent="0.25">
      <c r="AQ8428"/>
      <c r="AR8428"/>
    </row>
    <row r="8429" spans="43:44" x14ac:dyDescent="0.25">
      <c r="AQ8429"/>
      <c r="AR8429"/>
    </row>
    <row r="8430" spans="43:44" x14ac:dyDescent="0.25">
      <c r="AQ8430"/>
      <c r="AR8430"/>
    </row>
    <row r="8431" spans="43:44" x14ac:dyDescent="0.25">
      <c r="AQ8431"/>
      <c r="AR8431"/>
    </row>
    <row r="8432" spans="43:44" x14ac:dyDescent="0.25">
      <c r="AQ8432"/>
      <c r="AR8432"/>
    </row>
    <row r="8433" spans="43:44" x14ac:dyDescent="0.25">
      <c r="AQ8433"/>
      <c r="AR8433"/>
    </row>
    <row r="8434" spans="43:44" x14ac:dyDescent="0.25">
      <c r="AQ8434"/>
      <c r="AR8434"/>
    </row>
    <row r="8435" spans="43:44" x14ac:dyDescent="0.25">
      <c r="AQ8435"/>
      <c r="AR8435"/>
    </row>
    <row r="8436" spans="43:44" x14ac:dyDescent="0.25">
      <c r="AQ8436"/>
      <c r="AR8436"/>
    </row>
    <row r="8437" spans="43:44" x14ac:dyDescent="0.25">
      <c r="AQ8437"/>
      <c r="AR8437"/>
    </row>
    <row r="8438" spans="43:44" x14ac:dyDescent="0.25">
      <c r="AQ8438"/>
      <c r="AR8438"/>
    </row>
    <row r="8439" spans="43:44" x14ac:dyDescent="0.25">
      <c r="AQ8439"/>
      <c r="AR8439"/>
    </row>
    <row r="8440" spans="43:44" x14ac:dyDescent="0.25">
      <c r="AQ8440"/>
      <c r="AR8440"/>
    </row>
    <row r="8441" spans="43:44" x14ac:dyDescent="0.25">
      <c r="AQ8441"/>
      <c r="AR8441"/>
    </row>
    <row r="8442" spans="43:44" x14ac:dyDescent="0.25">
      <c r="AQ8442"/>
      <c r="AR8442"/>
    </row>
    <row r="8443" spans="43:44" x14ac:dyDescent="0.25">
      <c r="AQ8443"/>
      <c r="AR8443"/>
    </row>
    <row r="8444" spans="43:44" x14ac:dyDescent="0.25">
      <c r="AQ8444"/>
      <c r="AR8444"/>
    </row>
    <row r="8445" spans="43:44" x14ac:dyDescent="0.25">
      <c r="AQ8445"/>
      <c r="AR8445"/>
    </row>
    <row r="8446" spans="43:44" x14ac:dyDescent="0.25">
      <c r="AQ8446"/>
      <c r="AR8446"/>
    </row>
    <row r="8447" spans="43:44" x14ac:dyDescent="0.25">
      <c r="AQ8447"/>
      <c r="AR8447"/>
    </row>
    <row r="8448" spans="43:44" x14ac:dyDescent="0.25">
      <c r="AQ8448"/>
      <c r="AR8448"/>
    </row>
    <row r="8449" spans="43:44" x14ac:dyDescent="0.25">
      <c r="AQ8449"/>
      <c r="AR8449"/>
    </row>
    <row r="8450" spans="43:44" x14ac:dyDescent="0.25">
      <c r="AQ8450"/>
      <c r="AR8450"/>
    </row>
    <row r="8451" spans="43:44" x14ac:dyDescent="0.25">
      <c r="AQ8451"/>
      <c r="AR8451"/>
    </row>
    <row r="8452" spans="43:44" x14ac:dyDescent="0.25">
      <c r="AQ8452"/>
      <c r="AR8452"/>
    </row>
    <row r="8453" spans="43:44" x14ac:dyDescent="0.25">
      <c r="AQ8453"/>
      <c r="AR8453"/>
    </row>
    <row r="8454" spans="43:44" x14ac:dyDescent="0.25">
      <c r="AQ8454"/>
      <c r="AR8454"/>
    </row>
    <row r="8455" spans="43:44" x14ac:dyDescent="0.25">
      <c r="AQ8455"/>
      <c r="AR8455"/>
    </row>
    <row r="8456" spans="43:44" x14ac:dyDescent="0.25">
      <c r="AQ8456"/>
      <c r="AR8456"/>
    </row>
    <row r="8457" spans="43:44" x14ac:dyDescent="0.25">
      <c r="AQ8457"/>
      <c r="AR8457"/>
    </row>
    <row r="8458" spans="43:44" x14ac:dyDescent="0.25">
      <c r="AQ8458"/>
      <c r="AR8458"/>
    </row>
    <row r="8459" spans="43:44" x14ac:dyDescent="0.25">
      <c r="AQ8459"/>
      <c r="AR8459"/>
    </row>
    <row r="8460" spans="43:44" x14ac:dyDescent="0.25">
      <c r="AQ8460"/>
      <c r="AR8460"/>
    </row>
    <row r="8461" spans="43:44" x14ac:dyDescent="0.25">
      <c r="AQ8461"/>
      <c r="AR8461"/>
    </row>
    <row r="8462" spans="43:44" x14ac:dyDescent="0.25">
      <c r="AQ8462"/>
      <c r="AR8462"/>
    </row>
    <row r="8463" spans="43:44" x14ac:dyDescent="0.25">
      <c r="AQ8463"/>
      <c r="AR8463"/>
    </row>
    <row r="8464" spans="43:44" x14ac:dyDescent="0.25">
      <c r="AQ8464"/>
      <c r="AR8464"/>
    </row>
    <row r="8465" spans="43:44" x14ac:dyDescent="0.25">
      <c r="AQ8465"/>
      <c r="AR8465"/>
    </row>
    <row r="8466" spans="43:44" x14ac:dyDescent="0.25">
      <c r="AQ8466"/>
      <c r="AR8466"/>
    </row>
    <row r="8467" spans="43:44" x14ac:dyDescent="0.25">
      <c r="AQ8467"/>
      <c r="AR8467"/>
    </row>
    <row r="8468" spans="43:44" x14ac:dyDescent="0.25">
      <c r="AQ8468"/>
      <c r="AR8468"/>
    </row>
    <row r="8469" spans="43:44" x14ac:dyDescent="0.25">
      <c r="AQ8469"/>
      <c r="AR8469"/>
    </row>
    <row r="8470" spans="43:44" x14ac:dyDescent="0.25">
      <c r="AQ8470"/>
      <c r="AR8470"/>
    </row>
    <row r="8471" spans="43:44" x14ac:dyDescent="0.25">
      <c r="AQ8471"/>
      <c r="AR8471"/>
    </row>
    <row r="8472" spans="43:44" x14ac:dyDescent="0.25">
      <c r="AQ8472"/>
      <c r="AR8472"/>
    </row>
    <row r="8473" spans="43:44" x14ac:dyDescent="0.25">
      <c r="AQ8473"/>
      <c r="AR8473"/>
    </row>
    <row r="8474" spans="43:44" x14ac:dyDescent="0.25">
      <c r="AQ8474"/>
      <c r="AR8474"/>
    </row>
    <row r="8475" spans="43:44" x14ac:dyDescent="0.25">
      <c r="AQ8475"/>
      <c r="AR8475"/>
    </row>
    <row r="8476" spans="43:44" x14ac:dyDescent="0.25">
      <c r="AQ8476"/>
      <c r="AR8476"/>
    </row>
    <row r="8477" spans="43:44" x14ac:dyDescent="0.25">
      <c r="AQ8477"/>
      <c r="AR8477"/>
    </row>
    <row r="8478" spans="43:44" x14ac:dyDescent="0.25">
      <c r="AQ8478"/>
      <c r="AR8478"/>
    </row>
    <row r="8479" spans="43:44" x14ac:dyDescent="0.25">
      <c r="AQ8479"/>
      <c r="AR8479"/>
    </row>
    <row r="8480" spans="43:44" x14ac:dyDescent="0.25">
      <c r="AQ8480"/>
      <c r="AR8480"/>
    </row>
    <row r="8481" spans="43:44" x14ac:dyDescent="0.25">
      <c r="AQ8481"/>
      <c r="AR8481"/>
    </row>
    <row r="8482" spans="43:44" x14ac:dyDescent="0.25">
      <c r="AQ8482"/>
      <c r="AR8482"/>
    </row>
    <row r="8483" spans="43:44" x14ac:dyDescent="0.25">
      <c r="AQ8483"/>
      <c r="AR8483"/>
    </row>
    <row r="8484" spans="43:44" x14ac:dyDescent="0.25">
      <c r="AQ8484"/>
      <c r="AR8484"/>
    </row>
    <row r="8485" spans="43:44" x14ac:dyDescent="0.25">
      <c r="AQ8485"/>
      <c r="AR8485"/>
    </row>
    <row r="8486" spans="43:44" x14ac:dyDescent="0.25">
      <c r="AQ8486"/>
      <c r="AR8486"/>
    </row>
    <row r="8487" spans="43:44" x14ac:dyDescent="0.25">
      <c r="AQ8487"/>
      <c r="AR8487"/>
    </row>
    <row r="8488" spans="43:44" x14ac:dyDescent="0.25">
      <c r="AQ8488"/>
      <c r="AR8488"/>
    </row>
    <row r="8489" spans="43:44" x14ac:dyDescent="0.25">
      <c r="AQ8489"/>
      <c r="AR8489"/>
    </row>
    <row r="8490" spans="43:44" x14ac:dyDescent="0.25">
      <c r="AQ8490"/>
      <c r="AR8490"/>
    </row>
    <row r="8491" spans="43:44" x14ac:dyDescent="0.25">
      <c r="AQ8491"/>
      <c r="AR8491"/>
    </row>
    <row r="8492" spans="43:44" x14ac:dyDescent="0.25">
      <c r="AQ8492"/>
      <c r="AR8492"/>
    </row>
    <row r="8493" spans="43:44" x14ac:dyDescent="0.25">
      <c r="AQ8493"/>
      <c r="AR8493"/>
    </row>
    <row r="8494" spans="43:44" x14ac:dyDescent="0.25">
      <c r="AQ8494"/>
      <c r="AR8494"/>
    </row>
    <row r="8495" spans="43:44" x14ac:dyDescent="0.25">
      <c r="AQ8495"/>
      <c r="AR8495"/>
    </row>
    <row r="8496" spans="43:44" x14ac:dyDescent="0.25">
      <c r="AQ8496"/>
      <c r="AR8496"/>
    </row>
    <row r="8497" spans="43:44" x14ac:dyDescent="0.25">
      <c r="AQ8497"/>
      <c r="AR8497"/>
    </row>
    <row r="8498" spans="43:44" x14ac:dyDescent="0.25">
      <c r="AQ8498"/>
      <c r="AR8498"/>
    </row>
    <row r="8499" spans="43:44" x14ac:dyDescent="0.25">
      <c r="AQ8499"/>
      <c r="AR8499"/>
    </row>
    <row r="8500" spans="43:44" x14ac:dyDescent="0.25">
      <c r="AQ8500"/>
      <c r="AR8500"/>
    </row>
    <row r="8501" spans="43:44" x14ac:dyDescent="0.25">
      <c r="AQ8501"/>
      <c r="AR8501"/>
    </row>
    <row r="8502" spans="43:44" x14ac:dyDescent="0.25">
      <c r="AQ8502"/>
      <c r="AR8502"/>
    </row>
    <row r="8503" spans="43:44" x14ac:dyDescent="0.25">
      <c r="AQ8503"/>
      <c r="AR8503"/>
    </row>
    <row r="8504" spans="43:44" x14ac:dyDescent="0.25">
      <c r="AQ8504"/>
      <c r="AR8504"/>
    </row>
    <row r="8505" spans="43:44" x14ac:dyDescent="0.25">
      <c r="AQ8505"/>
      <c r="AR8505"/>
    </row>
    <row r="8506" spans="43:44" x14ac:dyDescent="0.25">
      <c r="AQ8506"/>
      <c r="AR8506"/>
    </row>
    <row r="8507" spans="43:44" x14ac:dyDescent="0.25">
      <c r="AQ8507"/>
      <c r="AR8507"/>
    </row>
    <row r="8508" spans="43:44" x14ac:dyDescent="0.25">
      <c r="AQ8508"/>
      <c r="AR8508"/>
    </row>
    <row r="8509" spans="43:44" x14ac:dyDescent="0.25">
      <c r="AQ8509"/>
      <c r="AR8509"/>
    </row>
    <row r="8510" spans="43:44" x14ac:dyDescent="0.25">
      <c r="AQ8510"/>
      <c r="AR8510"/>
    </row>
    <row r="8511" spans="43:44" x14ac:dyDescent="0.25">
      <c r="AQ8511"/>
      <c r="AR8511"/>
    </row>
    <row r="8512" spans="43:44" x14ac:dyDescent="0.25">
      <c r="AQ8512"/>
      <c r="AR8512"/>
    </row>
    <row r="8513" spans="43:44" x14ac:dyDescent="0.25">
      <c r="AQ8513"/>
      <c r="AR8513"/>
    </row>
    <row r="8514" spans="43:44" x14ac:dyDescent="0.25">
      <c r="AQ8514"/>
      <c r="AR8514"/>
    </row>
    <row r="8515" spans="43:44" x14ac:dyDescent="0.25">
      <c r="AQ8515"/>
      <c r="AR8515"/>
    </row>
    <row r="8516" spans="43:44" x14ac:dyDescent="0.25">
      <c r="AQ8516"/>
      <c r="AR8516"/>
    </row>
    <row r="8517" spans="43:44" x14ac:dyDescent="0.25">
      <c r="AQ8517"/>
      <c r="AR8517"/>
    </row>
    <row r="8518" spans="43:44" x14ac:dyDescent="0.25">
      <c r="AQ8518"/>
      <c r="AR8518"/>
    </row>
    <row r="8519" spans="43:44" x14ac:dyDescent="0.25">
      <c r="AQ8519"/>
      <c r="AR8519"/>
    </row>
    <row r="8520" spans="43:44" x14ac:dyDescent="0.25">
      <c r="AQ8520"/>
      <c r="AR8520"/>
    </row>
    <row r="8521" spans="43:44" x14ac:dyDescent="0.25">
      <c r="AQ8521"/>
      <c r="AR8521"/>
    </row>
    <row r="8522" spans="43:44" x14ac:dyDescent="0.25">
      <c r="AQ8522"/>
      <c r="AR8522"/>
    </row>
    <row r="8523" spans="43:44" x14ac:dyDescent="0.25">
      <c r="AQ8523"/>
      <c r="AR8523"/>
    </row>
    <row r="8524" spans="43:44" x14ac:dyDescent="0.25">
      <c r="AQ8524"/>
      <c r="AR8524"/>
    </row>
    <row r="8525" spans="43:44" x14ac:dyDescent="0.25">
      <c r="AQ8525"/>
      <c r="AR8525"/>
    </row>
    <row r="8526" spans="43:44" x14ac:dyDescent="0.25">
      <c r="AQ8526"/>
      <c r="AR8526"/>
    </row>
    <row r="8527" spans="43:44" x14ac:dyDescent="0.25">
      <c r="AQ8527"/>
      <c r="AR8527"/>
    </row>
    <row r="8528" spans="43:44" x14ac:dyDescent="0.25">
      <c r="AQ8528"/>
      <c r="AR8528"/>
    </row>
    <row r="8529" spans="43:44" x14ac:dyDescent="0.25">
      <c r="AQ8529"/>
      <c r="AR8529"/>
    </row>
    <row r="8530" spans="43:44" x14ac:dyDescent="0.25">
      <c r="AQ8530"/>
      <c r="AR8530"/>
    </row>
    <row r="8531" spans="43:44" x14ac:dyDescent="0.25">
      <c r="AQ8531"/>
      <c r="AR8531"/>
    </row>
    <row r="8532" spans="43:44" x14ac:dyDescent="0.25">
      <c r="AQ8532"/>
      <c r="AR8532"/>
    </row>
    <row r="8533" spans="43:44" x14ac:dyDescent="0.25">
      <c r="AQ8533"/>
      <c r="AR8533"/>
    </row>
    <row r="8534" spans="43:44" x14ac:dyDescent="0.25">
      <c r="AQ8534"/>
      <c r="AR8534"/>
    </row>
    <row r="8535" spans="43:44" x14ac:dyDescent="0.25">
      <c r="AQ8535"/>
      <c r="AR8535"/>
    </row>
    <row r="8536" spans="43:44" x14ac:dyDescent="0.25">
      <c r="AQ8536"/>
      <c r="AR8536"/>
    </row>
    <row r="8537" spans="43:44" x14ac:dyDescent="0.25">
      <c r="AQ8537"/>
      <c r="AR8537"/>
    </row>
    <row r="8538" spans="43:44" x14ac:dyDescent="0.25">
      <c r="AQ8538"/>
      <c r="AR8538"/>
    </row>
    <row r="8539" spans="43:44" x14ac:dyDescent="0.25">
      <c r="AQ8539"/>
      <c r="AR8539"/>
    </row>
    <row r="8540" spans="43:44" x14ac:dyDescent="0.25">
      <c r="AQ8540"/>
      <c r="AR8540"/>
    </row>
    <row r="8541" spans="43:44" x14ac:dyDescent="0.25">
      <c r="AQ8541"/>
      <c r="AR8541"/>
    </row>
    <row r="8542" spans="43:44" x14ac:dyDescent="0.25">
      <c r="AQ8542"/>
      <c r="AR8542"/>
    </row>
    <row r="8543" spans="43:44" x14ac:dyDescent="0.25">
      <c r="AQ8543"/>
      <c r="AR8543"/>
    </row>
    <row r="8544" spans="43:44" x14ac:dyDescent="0.25">
      <c r="AQ8544"/>
      <c r="AR8544"/>
    </row>
    <row r="8545" spans="43:44" x14ac:dyDescent="0.25">
      <c r="AQ8545"/>
      <c r="AR8545"/>
    </row>
    <row r="8546" spans="43:44" x14ac:dyDescent="0.25">
      <c r="AQ8546"/>
      <c r="AR8546"/>
    </row>
    <row r="8547" spans="43:44" x14ac:dyDescent="0.25">
      <c r="AQ8547"/>
      <c r="AR8547"/>
    </row>
    <row r="8548" spans="43:44" x14ac:dyDescent="0.25">
      <c r="AQ8548"/>
      <c r="AR8548"/>
    </row>
    <row r="8549" spans="43:44" x14ac:dyDescent="0.25">
      <c r="AQ8549"/>
      <c r="AR8549"/>
    </row>
    <row r="8550" spans="43:44" x14ac:dyDescent="0.25">
      <c r="AQ8550"/>
      <c r="AR8550"/>
    </row>
    <row r="8551" spans="43:44" x14ac:dyDescent="0.25">
      <c r="AQ8551"/>
      <c r="AR8551"/>
    </row>
    <row r="8552" spans="43:44" x14ac:dyDescent="0.25">
      <c r="AQ8552"/>
      <c r="AR8552"/>
    </row>
    <row r="8553" spans="43:44" x14ac:dyDescent="0.25">
      <c r="AQ8553"/>
      <c r="AR8553"/>
    </row>
    <row r="8554" spans="43:44" x14ac:dyDescent="0.25">
      <c r="AQ8554"/>
      <c r="AR8554"/>
    </row>
    <row r="8555" spans="43:44" x14ac:dyDescent="0.25">
      <c r="AQ8555"/>
      <c r="AR8555"/>
    </row>
    <row r="8556" spans="43:44" x14ac:dyDescent="0.25">
      <c r="AQ8556"/>
      <c r="AR8556"/>
    </row>
    <row r="8557" spans="43:44" x14ac:dyDescent="0.25">
      <c r="AQ8557"/>
      <c r="AR8557"/>
    </row>
    <row r="8558" spans="43:44" x14ac:dyDescent="0.25">
      <c r="AQ8558"/>
      <c r="AR8558"/>
    </row>
    <row r="8559" spans="43:44" x14ac:dyDescent="0.25">
      <c r="AQ8559"/>
      <c r="AR8559"/>
    </row>
    <row r="8560" spans="43:44" x14ac:dyDescent="0.25">
      <c r="AQ8560"/>
      <c r="AR8560"/>
    </row>
    <row r="8561" spans="43:44" x14ac:dyDescent="0.25">
      <c r="AQ8561"/>
      <c r="AR8561"/>
    </row>
    <row r="8562" spans="43:44" x14ac:dyDescent="0.25">
      <c r="AQ8562"/>
      <c r="AR8562"/>
    </row>
    <row r="8563" spans="43:44" x14ac:dyDescent="0.25">
      <c r="AQ8563"/>
      <c r="AR8563"/>
    </row>
    <row r="8564" spans="43:44" x14ac:dyDescent="0.25">
      <c r="AQ8564"/>
      <c r="AR8564"/>
    </row>
    <row r="8565" spans="43:44" x14ac:dyDescent="0.25">
      <c r="AQ8565"/>
      <c r="AR8565"/>
    </row>
    <row r="8566" spans="43:44" x14ac:dyDescent="0.25">
      <c r="AQ8566"/>
      <c r="AR8566"/>
    </row>
    <row r="8567" spans="43:44" x14ac:dyDescent="0.25">
      <c r="AQ8567"/>
      <c r="AR8567"/>
    </row>
    <row r="8568" spans="43:44" x14ac:dyDescent="0.25">
      <c r="AQ8568"/>
      <c r="AR8568"/>
    </row>
    <row r="8569" spans="43:44" x14ac:dyDescent="0.25">
      <c r="AQ8569"/>
      <c r="AR8569"/>
    </row>
    <row r="8570" spans="43:44" x14ac:dyDescent="0.25">
      <c r="AQ8570"/>
      <c r="AR8570"/>
    </row>
    <row r="8571" spans="43:44" x14ac:dyDescent="0.25">
      <c r="AQ8571"/>
      <c r="AR8571"/>
    </row>
    <row r="8572" spans="43:44" x14ac:dyDescent="0.25">
      <c r="AQ8572"/>
      <c r="AR8572"/>
    </row>
    <row r="8573" spans="43:44" x14ac:dyDescent="0.25">
      <c r="AQ8573"/>
      <c r="AR8573"/>
    </row>
    <row r="8574" spans="43:44" x14ac:dyDescent="0.25">
      <c r="AQ8574"/>
      <c r="AR8574"/>
    </row>
    <row r="8575" spans="43:44" x14ac:dyDescent="0.25">
      <c r="AQ8575"/>
      <c r="AR8575"/>
    </row>
    <row r="8576" spans="43:44" x14ac:dyDescent="0.25">
      <c r="AQ8576"/>
      <c r="AR8576"/>
    </row>
    <row r="8577" spans="43:44" x14ac:dyDescent="0.25">
      <c r="AQ8577"/>
      <c r="AR8577"/>
    </row>
    <row r="8578" spans="43:44" x14ac:dyDescent="0.25">
      <c r="AQ8578"/>
      <c r="AR8578"/>
    </row>
    <row r="8579" spans="43:44" x14ac:dyDescent="0.25">
      <c r="AQ8579"/>
      <c r="AR8579"/>
    </row>
    <row r="8580" spans="43:44" x14ac:dyDescent="0.25">
      <c r="AQ8580"/>
      <c r="AR8580"/>
    </row>
    <row r="8581" spans="43:44" x14ac:dyDescent="0.25">
      <c r="AQ8581"/>
      <c r="AR8581"/>
    </row>
    <row r="8582" spans="43:44" x14ac:dyDescent="0.25">
      <c r="AQ8582"/>
      <c r="AR8582"/>
    </row>
    <row r="8583" spans="43:44" x14ac:dyDescent="0.25">
      <c r="AQ8583"/>
      <c r="AR8583"/>
    </row>
    <row r="8584" spans="43:44" x14ac:dyDescent="0.25">
      <c r="AQ8584"/>
      <c r="AR8584"/>
    </row>
    <row r="8585" spans="43:44" x14ac:dyDescent="0.25">
      <c r="AQ8585"/>
      <c r="AR8585"/>
    </row>
    <row r="8586" spans="43:44" x14ac:dyDescent="0.25">
      <c r="AQ8586"/>
      <c r="AR8586"/>
    </row>
    <row r="8587" spans="43:44" x14ac:dyDescent="0.25">
      <c r="AQ8587"/>
      <c r="AR8587"/>
    </row>
    <row r="8588" spans="43:44" x14ac:dyDescent="0.25">
      <c r="AQ8588"/>
      <c r="AR8588"/>
    </row>
    <row r="8589" spans="43:44" x14ac:dyDescent="0.25">
      <c r="AQ8589"/>
      <c r="AR8589"/>
    </row>
    <row r="8590" spans="43:44" x14ac:dyDescent="0.25">
      <c r="AQ8590"/>
      <c r="AR8590"/>
    </row>
    <row r="8591" spans="43:44" x14ac:dyDescent="0.25">
      <c r="AQ8591"/>
      <c r="AR8591"/>
    </row>
    <row r="8592" spans="43:44" x14ac:dyDescent="0.25">
      <c r="AQ8592"/>
      <c r="AR8592"/>
    </row>
    <row r="8593" spans="43:44" x14ac:dyDescent="0.25">
      <c r="AQ8593"/>
      <c r="AR8593"/>
    </row>
    <row r="8594" spans="43:44" x14ac:dyDescent="0.25">
      <c r="AQ8594"/>
      <c r="AR8594"/>
    </row>
    <row r="8595" spans="43:44" x14ac:dyDescent="0.25">
      <c r="AQ8595"/>
      <c r="AR8595"/>
    </row>
    <row r="8596" spans="43:44" x14ac:dyDescent="0.25">
      <c r="AQ8596"/>
      <c r="AR8596"/>
    </row>
    <row r="8597" spans="43:44" x14ac:dyDescent="0.25">
      <c r="AQ8597"/>
      <c r="AR8597"/>
    </row>
    <row r="8598" spans="43:44" x14ac:dyDescent="0.25">
      <c r="AQ8598"/>
      <c r="AR8598"/>
    </row>
    <row r="8599" spans="43:44" x14ac:dyDescent="0.25">
      <c r="AQ8599"/>
      <c r="AR8599"/>
    </row>
    <row r="8600" spans="43:44" x14ac:dyDescent="0.25">
      <c r="AQ8600"/>
      <c r="AR8600"/>
    </row>
    <row r="8601" spans="43:44" x14ac:dyDescent="0.25">
      <c r="AQ8601"/>
      <c r="AR8601"/>
    </row>
    <row r="8602" spans="43:44" x14ac:dyDescent="0.25">
      <c r="AQ8602"/>
      <c r="AR8602"/>
    </row>
    <row r="8603" spans="43:44" x14ac:dyDescent="0.25">
      <c r="AQ8603"/>
      <c r="AR8603"/>
    </row>
    <row r="8604" spans="43:44" x14ac:dyDescent="0.25">
      <c r="AQ8604"/>
      <c r="AR8604"/>
    </row>
    <row r="8605" spans="43:44" x14ac:dyDescent="0.25">
      <c r="AQ8605"/>
      <c r="AR8605"/>
    </row>
    <row r="8606" spans="43:44" x14ac:dyDescent="0.25">
      <c r="AQ8606"/>
      <c r="AR8606"/>
    </row>
    <row r="8607" spans="43:44" x14ac:dyDescent="0.25">
      <c r="AQ8607"/>
      <c r="AR8607"/>
    </row>
    <row r="8608" spans="43:44" x14ac:dyDescent="0.25">
      <c r="AQ8608"/>
      <c r="AR8608"/>
    </row>
    <row r="8609" spans="43:44" x14ac:dyDescent="0.25">
      <c r="AQ8609"/>
      <c r="AR8609"/>
    </row>
    <row r="8610" spans="43:44" x14ac:dyDescent="0.25">
      <c r="AQ8610"/>
      <c r="AR8610"/>
    </row>
    <row r="8611" spans="43:44" x14ac:dyDescent="0.25">
      <c r="AQ8611"/>
      <c r="AR8611"/>
    </row>
    <row r="8612" spans="43:44" x14ac:dyDescent="0.25">
      <c r="AQ8612"/>
      <c r="AR8612"/>
    </row>
    <row r="8613" spans="43:44" x14ac:dyDescent="0.25">
      <c r="AQ8613"/>
      <c r="AR8613"/>
    </row>
    <row r="8614" spans="43:44" x14ac:dyDescent="0.25">
      <c r="AQ8614"/>
      <c r="AR8614"/>
    </row>
    <row r="8615" spans="43:44" x14ac:dyDescent="0.25">
      <c r="AQ8615"/>
      <c r="AR8615"/>
    </row>
    <row r="8616" spans="43:44" x14ac:dyDescent="0.25">
      <c r="AQ8616"/>
      <c r="AR8616"/>
    </row>
    <row r="8617" spans="43:44" x14ac:dyDescent="0.25">
      <c r="AQ8617"/>
      <c r="AR8617"/>
    </row>
    <row r="8618" spans="43:44" x14ac:dyDescent="0.25">
      <c r="AQ8618"/>
      <c r="AR8618"/>
    </row>
    <row r="8619" spans="43:44" x14ac:dyDescent="0.25">
      <c r="AQ8619"/>
      <c r="AR8619"/>
    </row>
    <row r="8620" spans="43:44" x14ac:dyDescent="0.25">
      <c r="AQ8620"/>
      <c r="AR8620"/>
    </row>
    <row r="8621" spans="43:44" x14ac:dyDescent="0.25">
      <c r="AQ8621"/>
      <c r="AR8621"/>
    </row>
    <row r="8622" spans="43:44" x14ac:dyDescent="0.25">
      <c r="AQ8622"/>
      <c r="AR8622"/>
    </row>
    <row r="8623" spans="43:44" x14ac:dyDescent="0.25">
      <c r="AQ8623"/>
      <c r="AR8623"/>
    </row>
    <row r="8624" spans="43:44" x14ac:dyDescent="0.25">
      <c r="AQ8624"/>
      <c r="AR8624"/>
    </row>
    <row r="8625" spans="43:44" x14ac:dyDescent="0.25">
      <c r="AQ8625"/>
      <c r="AR8625"/>
    </row>
    <row r="8626" spans="43:44" x14ac:dyDescent="0.25">
      <c r="AQ8626"/>
      <c r="AR8626"/>
    </row>
    <row r="8627" spans="43:44" x14ac:dyDescent="0.25">
      <c r="AQ8627"/>
      <c r="AR8627"/>
    </row>
    <row r="8628" spans="43:44" x14ac:dyDescent="0.25">
      <c r="AQ8628"/>
      <c r="AR8628"/>
    </row>
    <row r="8629" spans="43:44" x14ac:dyDescent="0.25">
      <c r="AQ8629"/>
      <c r="AR8629"/>
    </row>
    <row r="8630" spans="43:44" x14ac:dyDescent="0.25">
      <c r="AQ8630"/>
      <c r="AR8630"/>
    </row>
    <row r="8631" spans="43:44" x14ac:dyDescent="0.25">
      <c r="AQ8631"/>
      <c r="AR8631"/>
    </row>
    <row r="8632" spans="43:44" x14ac:dyDescent="0.25">
      <c r="AQ8632"/>
      <c r="AR8632"/>
    </row>
    <row r="8633" spans="43:44" x14ac:dyDescent="0.25">
      <c r="AQ8633"/>
      <c r="AR8633"/>
    </row>
    <row r="8634" spans="43:44" x14ac:dyDescent="0.25">
      <c r="AQ8634"/>
      <c r="AR8634"/>
    </row>
    <row r="8635" spans="43:44" x14ac:dyDescent="0.25">
      <c r="AQ8635"/>
      <c r="AR8635"/>
    </row>
    <row r="8636" spans="43:44" x14ac:dyDescent="0.25">
      <c r="AQ8636"/>
      <c r="AR8636"/>
    </row>
    <row r="8637" spans="43:44" x14ac:dyDescent="0.25">
      <c r="AQ8637"/>
      <c r="AR8637"/>
    </row>
    <row r="8638" spans="43:44" x14ac:dyDescent="0.25">
      <c r="AQ8638"/>
      <c r="AR8638"/>
    </row>
    <row r="8639" spans="43:44" x14ac:dyDescent="0.25">
      <c r="AQ8639"/>
      <c r="AR8639"/>
    </row>
    <row r="8640" spans="43:44" x14ac:dyDescent="0.25">
      <c r="AQ8640"/>
      <c r="AR8640"/>
    </row>
    <row r="8641" spans="43:44" x14ac:dyDescent="0.25">
      <c r="AQ8641"/>
      <c r="AR8641"/>
    </row>
    <row r="8642" spans="43:44" x14ac:dyDescent="0.25">
      <c r="AQ8642"/>
      <c r="AR8642"/>
    </row>
    <row r="8643" spans="43:44" x14ac:dyDescent="0.25">
      <c r="AQ8643"/>
      <c r="AR8643"/>
    </row>
    <row r="8644" spans="43:44" x14ac:dyDescent="0.25">
      <c r="AQ8644"/>
      <c r="AR8644"/>
    </row>
    <row r="8645" spans="43:44" x14ac:dyDescent="0.25">
      <c r="AQ8645"/>
      <c r="AR8645"/>
    </row>
    <row r="8646" spans="43:44" x14ac:dyDescent="0.25">
      <c r="AQ8646"/>
      <c r="AR8646"/>
    </row>
    <row r="8647" spans="43:44" x14ac:dyDescent="0.25">
      <c r="AQ8647"/>
      <c r="AR8647"/>
    </row>
    <row r="8648" spans="43:44" x14ac:dyDescent="0.25">
      <c r="AQ8648"/>
      <c r="AR8648"/>
    </row>
    <row r="8649" spans="43:44" x14ac:dyDescent="0.25">
      <c r="AQ8649"/>
      <c r="AR8649"/>
    </row>
    <row r="8650" spans="43:44" x14ac:dyDescent="0.25">
      <c r="AQ8650"/>
      <c r="AR8650"/>
    </row>
    <row r="8651" spans="43:44" x14ac:dyDescent="0.25">
      <c r="AQ8651"/>
      <c r="AR8651"/>
    </row>
    <row r="8652" spans="43:44" x14ac:dyDescent="0.25">
      <c r="AQ8652"/>
      <c r="AR8652"/>
    </row>
    <row r="8653" spans="43:44" x14ac:dyDescent="0.25">
      <c r="AQ8653"/>
      <c r="AR8653"/>
    </row>
    <row r="8654" spans="43:44" x14ac:dyDescent="0.25">
      <c r="AQ8654"/>
      <c r="AR8654"/>
    </row>
    <row r="8655" spans="43:44" x14ac:dyDescent="0.25">
      <c r="AQ8655"/>
      <c r="AR8655"/>
    </row>
    <row r="8656" spans="43:44" x14ac:dyDescent="0.25">
      <c r="AQ8656"/>
      <c r="AR8656"/>
    </row>
    <row r="8657" spans="43:44" x14ac:dyDescent="0.25">
      <c r="AQ8657"/>
      <c r="AR8657"/>
    </row>
    <row r="8658" spans="43:44" x14ac:dyDescent="0.25">
      <c r="AQ8658"/>
      <c r="AR8658"/>
    </row>
    <row r="8659" spans="43:44" x14ac:dyDescent="0.25">
      <c r="AQ8659"/>
      <c r="AR8659"/>
    </row>
    <row r="8660" spans="43:44" x14ac:dyDescent="0.25">
      <c r="AQ8660"/>
      <c r="AR8660"/>
    </row>
    <row r="8661" spans="43:44" x14ac:dyDescent="0.25">
      <c r="AQ8661"/>
      <c r="AR8661"/>
    </row>
    <row r="8662" spans="43:44" x14ac:dyDescent="0.25">
      <c r="AQ8662"/>
      <c r="AR8662"/>
    </row>
    <row r="8663" spans="43:44" x14ac:dyDescent="0.25">
      <c r="AQ8663"/>
      <c r="AR8663"/>
    </row>
    <row r="8664" spans="43:44" x14ac:dyDescent="0.25">
      <c r="AQ8664"/>
      <c r="AR8664"/>
    </row>
    <row r="8665" spans="43:44" x14ac:dyDescent="0.25">
      <c r="AQ8665"/>
      <c r="AR8665"/>
    </row>
    <row r="8666" spans="43:44" x14ac:dyDescent="0.25">
      <c r="AQ8666"/>
      <c r="AR8666"/>
    </row>
    <row r="8667" spans="43:44" x14ac:dyDescent="0.25">
      <c r="AQ8667"/>
      <c r="AR8667"/>
    </row>
    <row r="8668" spans="43:44" x14ac:dyDescent="0.25">
      <c r="AQ8668"/>
      <c r="AR8668"/>
    </row>
    <row r="8669" spans="43:44" x14ac:dyDescent="0.25">
      <c r="AQ8669"/>
      <c r="AR8669"/>
    </row>
    <row r="8670" spans="43:44" x14ac:dyDescent="0.25">
      <c r="AQ8670"/>
      <c r="AR8670"/>
    </row>
    <row r="8671" spans="43:44" x14ac:dyDescent="0.25">
      <c r="AQ8671"/>
      <c r="AR8671"/>
    </row>
    <row r="8672" spans="43:44" x14ac:dyDescent="0.25">
      <c r="AQ8672"/>
      <c r="AR8672"/>
    </row>
    <row r="8673" spans="43:44" x14ac:dyDescent="0.25">
      <c r="AQ8673"/>
      <c r="AR8673"/>
    </row>
    <row r="8674" spans="43:44" x14ac:dyDescent="0.25">
      <c r="AQ8674"/>
      <c r="AR8674"/>
    </row>
    <row r="8675" spans="43:44" x14ac:dyDescent="0.25">
      <c r="AQ8675"/>
      <c r="AR8675"/>
    </row>
    <row r="8676" spans="43:44" x14ac:dyDescent="0.25">
      <c r="AQ8676"/>
      <c r="AR8676"/>
    </row>
    <row r="8677" spans="43:44" x14ac:dyDescent="0.25">
      <c r="AQ8677"/>
      <c r="AR8677"/>
    </row>
    <row r="8678" spans="43:44" x14ac:dyDescent="0.25">
      <c r="AQ8678"/>
      <c r="AR8678"/>
    </row>
    <row r="8679" spans="43:44" x14ac:dyDescent="0.25">
      <c r="AQ8679"/>
      <c r="AR8679"/>
    </row>
    <row r="8680" spans="43:44" x14ac:dyDescent="0.25">
      <c r="AQ8680"/>
      <c r="AR8680"/>
    </row>
    <row r="8681" spans="43:44" x14ac:dyDescent="0.25">
      <c r="AQ8681"/>
      <c r="AR8681"/>
    </row>
    <row r="8682" spans="43:44" x14ac:dyDescent="0.25">
      <c r="AQ8682"/>
      <c r="AR8682"/>
    </row>
    <row r="8683" spans="43:44" x14ac:dyDescent="0.25">
      <c r="AQ8683"/>
      <c r="AR8683"/>
    </row>
    <row r="8684" spans="43:44" x14ac:dyDescent="0.25">
      <c r="AQ8684"/>
      <c r="AR8684"/>
    </row>
    <row r="8685" spans="43:44" x14ac:dyDescent="0.25">
      <c r="AQ8685"/>
      <c r="AR8685"/>
    </row>
    <row r="8686" spans="43:44" x14ac:dyDescent="0.25">
      <c r="AQ8686"/>
      <c r="AR8686"/>
    </row>
    <row r="8687" spans="43:44" x14ac:dyDescent="0.25">
      <c r="AQ8687"/>
      <c r="AR8687"/>
    </row>
    <row r="8688" spans="43:44" x14ac:dyDescent="0.25">
      <c r="AQ8688"/>
      <c r="AR8688"/>
    </row>
    <row r="8689" spans="43:44" x14ac:dyDescent="0.25">
      <c r="AQ8689"/>
      <c r="AR8689"/>
    </row>
    <row r="8690" spans="43:44" x14ac:dyDescent="0.25">
      <c r="AQ8690"/>
      <c r="AR8690"/>
    </row>
    <row r="8691" spans="43:44" x14ac:dyDescent="0.25">
      <c r="AQ8691"/>
      <c r="AR8691"/>
    </row>
    <row r="8692" spans="43:44" x14ac:dyDescent="0.25">
      <c r="AQ8692"/>
      <c r="AR8692"/>
    </row>
    <row r="8693" spans="43:44" x14ac:dyDescent="0.25">
      <c r="AQ8693"/>
      <c r="AR8693"/>
    </row>
    <row r="8694" spans="43:44" x14ac:dyDescent="0.25">
      <c r="AQ8694"/>
      <c r="AR8694"/>
    </row>
    <row r="8695" spans="43:44" x14ac:dyDescent="0.25">
      <c r="AQ8695"/>
      <c r="AR8695"/>
    </row>
    <row r="8696" spans="43:44" x14ac:dyDescent="0.25">
      <c r="AQ8696"/>
      <c r="AR8696"/>
    </row>
    <row r="8697" spans="43:44" x14ac:dyDescent="0.25">
      <c r="AQ8697"/>
      <c r="AR8697"/>
    </row>
    <row r="8698" spans="43:44" x14ac:dyDescent="0.25">
      <c r="AQ8698"/>
      <c r="AR8698"/>
    </row>
    <row r="8699" spans="43:44" x14ac:dyDescent="0.25">
      <c r="AQ8699"/>
      <c r="AR8699"/>
    </row>
    <row r="8700" spans="43:44" x14ac:dyDescent="0.25">
      <c r="AQ8700"/>
      <c r="AR8700"/>
    </row>
    <row r="8701" spans="43:44" x14ac:dyDescent="0.25">
      <c r="AQ8701"/>
      <c r="AR8701"/>
    </row>
    <row r="8702" spans="43:44" x14ac:dyDescent="0.25">
      <c r="AQ8702"/>
      <c r="AR8702"/>
    </row>
    <row r="8703" spans="43:44" x14ac:dyDescent="0.25">
      <c r="AQ8703"/>
      <c r="AR8703"/>
    </row>
    <row r="8704" spans="43:44" x14ac:dyDescent="0.25">
      <c r="AQ8704"/>
      <c r="AR8704"/>
    </row>
    <row r="8705" spans="43:44" x14ac:dyDescent="0.25">
      <c r="AQ8705"/>
      <c r="AR8705"/>
    </row>
    <row r="8706" spans="43:44" x14ac:dyDescent="0.25">
      <c r="AQ8706"/>
      <c r="AR8706"/>
    </row>
    <row r="8707" spans="43:44" x14ac:dyDescent="0.25">
      <c r="AQ8707"/>
      <c r="AR8707"/>
    </row>
    <row r="8708" spans="43:44" x14ac:dyDescent="0.25">
      <c r="AQ8708"/>
      <c r="AR8708"/>
    </row>
    <row r="8709" spans="43:44" x14ac:dyDescent="0.25">
      <c r="AQ8709"/>
      <c r="AR8709"/>
    </row>
    <row r="8710" spans="43:44" x14ac:dyDescent="0.25">
      <c r="AQ8710"/>
      <c r="AR8710"/>
    </row>
    <row r="8711" spans="43:44" x14ac:dyDescent="0.25">
      <c r="AQ8711"/>
      <c r="AR8711"/>
    </row>
    <row r="8712" spans="43:44" x14ac:dyDescent="0.25">
      <c r="AQ8712"/>
      <c r="AR8712"/>
    </row>
    <row r="8713" spans="43:44" x14ac:dyDescent="0.25">
      <c r="AQ8713"/>
      <c r="AR8713"/>
    </row>
    <row r="8714" spans="43:44" x14ac:dyDescent="0.25">
      <c r="AQ8714"/>
      <c r="AR8714"/>
    </row>
    <row r="8715" spans="43:44" x14ac:dyDescent="0.25">
      <c r="AQ8715"/>
      <c r="AR8715"/>
    </row>
    <row r="8716" spans="43:44" x14ac:dyDescent="0.25">
      <c r="AQ8716"/>
      <c r="AR8716"/>
    </row>
    <row r="8717" spans="43:44" x14ac:dyDescent="0.25">
      <c r="AQ8717"/>
      <c r="AR8717"/>
    </row>
    <row r="8718" spans="43:44" x14ac:dyDescent="0.25">
      <c r="AQ8718"/>
      <c r="AR8718"/>
    </row>
    <row r="8719" spans="43:44" x14ac:dyDescent="0.25">
      <c r="AQ8719"/>
      <c r="AR8719"/>
    </row>
    <row r="8720" spans="43:44" x14ac:dyDescent="0.25">
      <c r="AQ8720"/>
      <c r="AR8720"/>
    </row>
    <row r="8721" spans="43:44" x14ac:dyDescent="0.25">
      <c r="AQ8721"/>
      <c r="AR8721"/>
    </row>
    <row r="8722" spans="43:44" x14ac:dyDescent="0.25">
      <c r="AQ8722"/>
      <c r="AR8722"/>
    </row>
    <row r="8723" spans="43:44" x14ac:dyDescent="0.25">
      <c r="AQ8723"/>
      <c r="AR8723"/>
    </row>
    <row r="8724" spans="43:44" x14ac:dyDescent="0.25">
      <c r="AQ8724"/>
      <c r="AR8724"/>
    </row>
    <row r="8725" spans="43:44" x14ac:dyDescent="0.25">
      <c r="AQ8725"/>
      <c r="AR8725"/>
    </row>
    <row r="8726" spans="43:44" x14ac:dyDescent="0.25">
      <c r="AQ8726"/>
      <c r="AR8726"/>
    </row>
    <row r="8727" spans="43:44" x14ac:dyDescent="0.25">
      <c r="AQ8727"/>
      <c r="AR8727"/>
    </row>
    <row r="8728" spans="43:44" x14ac:dyDescent="0.25">
      <c r="AQ8728"/>
      <c r="AR8728"/>
    </row>
    <row r="8729" spans="43:44" x14ac:dyDescent="0.25">
      <c r="AQ8729"/>
      <c r="AR8729"/>
    </row>
    <row r="8730" spans="43:44" x14ac:dyDescent="0.25">
      <c r="AQ8730"/>
      <c r="AR8730"/>
    </row>
    <row r="8731" spans="43:44" x14ac:dyDescent="0.25">
      <c r="AQ8731"/>
      <c r="AR8731"/>
    </row>
    <row r="8732" spans="43:44" x14ac:dyDescent="0.25">
      <c r="AQ8732"/>
      <c r="AR8732"/>
    </row>
    <row r="8733" spans="43:44" x14ac:dyDescent="0.25">
      <c r="AQ8733"/>
      <c r="AR8733"/>
    </row>
    <row r="8734" spans="43:44" x14ac:dyDescent="0.25">
      <c r="AQ8734"/>
      <c r="AR8734"/>
    </row>
    <row r="8735" spans="43:44" x14ac:dyDescent="0.25">
      <c r="AQ8735"/>
      <c r="AR8735"/>
    </row>
    <row r="8736" spans="43:44" x14ac:dyDescent="0.25">
      <c r="AQ8736"/>
      <c r="AR8736"/>
    </row>
    <row r="8737" spans="43:44" x14ac:dyDescent="0.25">
      <c r="AQ8737"/>
      <c r="AR8737"/>
    </row>
    <row r="8738" spans="43:44" x14ac:dyDescent="0.25">
      <c r="AQ8738"/>
      <c r="AR8738"/>
    </row>
    <row r="8739" spans="43:44" x14ac:dyDescent="0.25">
      <c r="AQ8739"/>
      <c r="AR8739"/>
    </row>
    <row r="8740" spans="43:44" x14ac:dyDescent="0.25">
      <c r="AQ8740"/>
      <c r="AR8740"/>
    </row>
    <row r="8741" spans="43:44" x14ac:dyDescent="0.25">
      <c r="AQ8741"/>
      <c r="AR8741"/>
    </row>
    <row r="8742" spans="43:44" x14ac:dyDescent="0.25">
      <c r="AQ8742"/>
      <c r="AR8742"/>
    </row>
    <row r="8743" spans="43:44" x14ac:dyDescent="0.25">
      <c r="AQ8743"/>
      <c r="AR8743"/>
    </row>
    <row r="8744" spans="43:44" x14ac:dyDescent="0.25">
      <c r="AQ8744"/>
      <c r="AR8744"/>
    </row>
    <row r="8745" spans="43:44" x14ac:dyDescent="0.25">
      <c r="AQ8745"/>
      <c r="AR8745"/>
    </row>
    <row r="8746" spans="43:44" x14ac:dyDescent="0.25">
      <c r="AQ8746"/>
      <c r="AR8746"/>
    </row>
    <row r="8747" spans="43:44" x14ac:dyDescent="0.25">
      <c r="AQ8747"/>
      <c r="AR8747"/>
    </row>
    <row r="8748" spans="43:44" x14ac:dyDescent="0.25">
      <c r="AQ8748"/>
      <c r="AR8748"/>
    </row>
    <row r="8749" spans="43:44" x14ac:dyDescent="0.25">
      <c r="AQ8749"/>
      <c r="AR8749"/>
    </row>
    <row r="8750" spans="43:44" x14ac:dyDescent="0.25">
      <c r="AQ8750"/>
      <c r="AR8750"/>
    </row>
    <row r="8751" spans="43:44" x14ac:dyDescent="0.25">
      <c r="AQ8751"/>
      <c r="AR8751"/>
    </row>
    <row r="8752" spans="43:44" x14ac:dyDescent="0.25">
      <c r="AQ8752"/>
      <c r="AR8752"/>
    </row>
    <row r="8753" spans="43:44" x14ac:dyDescent="0.25">
      <c r="AQ8753"/>
      <c r="AR8753"/>
    </row>
    <row r="8754" spans="43:44" x14ac:dyDescent="0.25">
      <c r="AQ8754"/>
      <c r="AR8754"/>
    </row>
    <row r="8755" spans="43:44" x14ac:dyDescent="0.25">
      <c r="AQ8755"/>
      <c r="AR8755"/>
    </row>
    <row r="8756" spans="43:44" x14ac:dyDescent="0.25">
      <c r="AQ8756"/>
      <c r="AR8756"/>
    </row>
    <row r="8757" spans="43:44" x14ac:dyDescent="0.25">
      <c r="AQ8757"/>
      <c r="AR8757"/>
    </row>
    <row r="8758" spans="43:44" x14ac:dyDescent="0.25">
      <c r="AQ8758"/>
      <c r="AR8758"/>
    </row>
    <row r="8759" spans="43:44" x14ac:dyDescent="0.25">
      <c r="AQ8759"/>
      <c r="AR8759"/>
    </row>
    <row r="8760" spans="43:44" x14ac:dyDescent="0.25">
      <c r="AQ8760"/>
      <c r="AR8760"/>
    </row>
    <row r="8761" spans="43:44" x14ac:dyDescent="0.25">
      <c r="AQ8761"/>
      <c r="AR8761"/>
    </row>
    <row r="8762" spans="43:44" x14ac:dyDescent="0.25">
      <c r="AQ8762"/>
      <c r="AR8762"/>
    </row>
    <row r="8763" spans="43:44" x14ac:dyDescent="0.25">
      <c r="AQ8763"/>
      <c r="AR8763"/>
    </row>
    <row r="8764" spans="43:44" x14ac:dyDescent="0.25">
      <c r="AQ8764"/>
      <c r="AR8764"/>
    </row>
    <row r="8765" spans="43:44" x14ac:dyDescent="0.25">
      <c r="AQ8765"/>
      <c r="AR8765"/>
    </row>
    <row r="8766" spans="43:44" x14ac:dyDescent="0.25">
      <c r="AQ8766"/>
      <c r="AR8766"/>
    </row>
    <row r="8767" spans="43:44" x14ac:dyDescent="0.25">
      <c r="AQ8767"/>
      <c r="AR8767"/>
    </row>
    <row r="8768" spans="43:44" x14ac:dyDescent="0.25">
      <c r="AQ8768"/>
      <c r="AR8768"/>
    </row>
    <row r="8769" spans="43:44" x14ac:dyDescent="0.25">
      <c r="AQ8769"/>
      <c r="AR8769"/>
    </row>
    <row r="8770" spans="43:44" x14ac:dyDescent="0.25">
      <c r="AQ8770"/>
      <c r="AR8770"/>
    </row>
    <row r="8771" spans="43:44" x14ac:dyDescent="0.25">
      <c r="AQ8771"/>
      <c r="AR8771"/>
    </row>
    <row r="8772" spans="43:44" x14ac:dyDescent="0.25">
      <c r="AQ8772"/>
      <c r="AR8772"/>
    </row>
    <row r="8773" spans="43:44" x14ac:dyDescent="0.25">
      <c r="AQ8773"/>
      <c r="AR8773"/>
    </row>
    <row r="8774" spans="43:44" x14ac:dyDescent="0.25">
      <c r="AQ8774"/>
      <c r="AR8774"/>
    </row>
    <row r="8775" spans="43:44" x14ac:dyDescent="0.25">
      <c r="AQ8775"/>
      <c r="AR8775"/>
    </row>
    <row r="8776" spans="43:44" x14ac:dyDescent="0.25">
      <c r="AQ8776"/>
      <c r="AR8776"/>
    </row>
    <row r="8777" spans="43:44" x14ac:dyDescent="0.25">
      <c r="AQ8777"/>
      <c r="AR8777"/>
    </row>
    <row r="8778" spans="43:44" x14ac:dyDescent="0.25">
      <c r="AQ8778"/>
      <c r="AR8778"/>
    </row>
    <row r="8779" spans="43:44" x14ac:dyDescent="0.25">
      <c r="AQ8779"/>
      <c r="AR8779"/>
    </row>
    <row r="8780" spans="43:44" x14ac:dyDescent="0.25">
      <c r="AQ8780"/>
      <c r="AR8780"/>
    </row>
    <row r="8781" spans="43:44" x14ac:dyDescent="0.25">
      <c r="AQ8781"/>
      <c r="AR8781"/>
    </row>
    <row r="8782" spans="43:44" x14ac:dyDescent="0.25">
      <c r="AQ8782"/>
      <c r="AR8782"/>
    </row>
    <row r="8783" spans="43:44" x14ac:dyDescent="0.25">
      <c r="AQ8783"/>
      <c r="AR8783"/>
    </row>
    <row r="8784" spans="43:44" x14ac:dyDescent="0.25">
      <c r="AQ8784"/>
      <c r="AR8784"/>
    </row>
    <row r="8785" spans="43:44" x14ac:dyDescent="0.25">
      <c r="AQ8785"/>
      <c r="AR8785"/>
    </row>
    <row r="8786" spans="43:44" x14ac:dyDescent="0.25">
      <c r="AQ8786"/>
      <c r="AR8786"/>
    </row>
    <row r="8787" spans="43:44" x14ac:dyDescent="0.25">
      <c r="AQ8787"/>
      <c r="AR8787"/>
    </row>
    <row r="8788" spans="43:44" x14ac:dyDescent="0.25">
      <c r="AQ8788"/>
      <c r="AR8788"/>
    </row>
    <row r="8789" spans="43:44" x14ac:dyDescent="0.25">
      <c r="AQ8789"/>
      <c r="AR8789"/>
    </row>
    <row r="8790" spans="43:44" x14ac:dyDescent="0.25">
      <c r="AQ8790"/>
      <c r="AR8790"/>
    </row>
    <row r="8791" spans="43:44" x14ac:dyDescent="0.25">
      <c r="AQ8791"/>
      <c r="AR8791"/>
    </row>
    <row r="8792" spans="43:44" x14ac:dyDescent="0.25">
      <c r="AQ8792"/>
      <c r="AR8792"/>
    </row>
    <row r="8793" spans="43:44" x14ac:dyDescent="0.25">
      <c r="AQ8793"/>
      <c r="AR8793"/>
    </row>
    <row r="8794" spans="43:44" x14ac:dyDescent="0.25">
      <c r="AQ8794"/>
      <c r="AR8794"/>
    </row>
    <row r="8795" spans="43:44" x14ac:dyDescent="0.25">
      <c r="AQ8795"/>
      <c r="AR8795"/>
    </row>
    <row r="8796" spans="43:44" x14ac:dyDescent="0.25">
      <c r="AQ8796"/>
      <c r="AR8796"/>
    </row>
    <row r="8797" spans="43:44" x14ac:dyDescent="0.25">
      <c r="AQ8797"/>
      <c r="AR8797"/>
    </row>
    <row r="8798" spans="43:44" x14ac:dyDescent="0.25">
      <c r="AQ8798"/>
      <c r="AR8798"/>
    </row>
    <row r="8799" spans="43:44" x14ac:dyDescent="0.25">
      <c r="AQ8799"/>
      <c r="AR8799"/>
    </row>
    <row r="8800" spans="43:44" x14ac:dyDescent="0.25">
      <c r="AQ8800"/>
      <c r="AR8800"/>
    </row>
    <row r="8801" spans="43:44" x14ac:dyDescent="0.25">
      <c r="AQ8801"/>
      <c r="AR8801"/>
    </row>
    <row r="8802" spans="43:44" x14ac:dyDescent="0.25">
      <c r="AQ8802"/>
      <c r="AR8802"/>
    </row>
    <row r="8803" spans="43:44" x14ac:dyDescent="0.25">
      <c r="AQ8803"/>
      <c r="AR8803"/>
    </row>
    <row r="8804" spans="43:44" x14ac:dyDescent="0.25">
      <c r="AQ8804"/>
      <c r="AR8804"/>
    </row>
    <row r="8805" spans="43:44" x14ac:dyDescent="0.25">
      <c r="AQ8805"/>
      <c r="AR8805"/>
    </row>
    <row r="8806" spans="43:44" x14ac:dyDescent="0.25">
      <c r="AQ8806"/>
      <c r="AR8806"/>
    </row>
    <row r="8807" spans="43:44" x14ac:dyDescent="0.25">
      <c r="AQ8807"/>
      <c r="AR8807"/>
    </row>
    <row r="8808" spans="43:44" x14ac:dyDescent="0.25">
      <c r="AQ8808"/>
      <c r="AR8808"/>
    </row>
    <row r="8809" spans="43:44" x14ac:dyDescent="0.25">
      <c r="AQ8809"/>
      <c r="AR8809"/>
    </row>
    <row r="8810" spans="43:44" x14ac:dyDescent="0.25">
      <c r="AQ8810"/>
      <c r="AR8810"/>
    </row>
    <row r="8811" spans="43:44" x14ac:dyDescent="0.25">
      <c r="AQ8811"/>
      <c r="AR8811"/>
    </row>
    <row r="8812" spans="43:44" x14ac:dyDescent="0.25">
      <c r="AQ8812"/>
      <c r="AR8812"/>
    </row>
    <row r="8813" spans="43:44" x14ac:dyDescent="0.25">
      <c r="AQ8813"/>
      <c r="AR8813"/>
    </row>
    <row r="8814" spans="43:44" x14ac:dyDescent="0.25">
      <c r="AQ8814"/>
      <c r="AR8814"/>
    </row>
    <row r="8815" spans="43:44" x14ac:dyDescent="0.25">
      <c r="AQ8815"/>
      <c r="AR8815"/>
    </row>
    <row r="8816" spans="43:44" x14ac:dyDescent="0.25">
      <c r="AQ8816"/>
      <c r="AR8816"/>
    </row>
    <row r="8817" spans="43:44" x14ac:dyDescent="0.25">
      <c r="AQ8817"/>
      <c r="AR8817"/>
    </row>
    <row r="8818" spans="43:44" x14ac:dyDescent="0.25">
      <c r="AQ8818"/>
      <c r="AR8818"/>
    </row>
    <row r="8819" spans="43:44" x14ac:dyDescent="0.25">
      <c r="AQ8819"/>
      <c r="AR8819"/>
    </row>
    <row r="8820" spans="43:44" x14ac:dyDescent="0.25">
      <c r="AQ8820"/>
      <c r="AR8820"/>
    </row>
    <row r="8821" spans="43:44" x14ac:dyDescent="0.25">
      <c r="AQ8821"/>
      <c r="AR8821"/>
    </row>
    <row r="8822" spans="43:44" x14ac:dyDescent="0.25">
      <c r="AQ8822"/>
      <c r="AR8822"/>
    </row>
    <row r="8823" spans="43:44" x14ac:dyDescent="0.25">
      <c r="AQ8823"/>
      <c r="AR8823"/>
    </row>
    <row r="8824" spans="43:44" x14ac:dyDescent="0.25">
      <c r="AQ8824"/>
      <c r="AR8824"/>
    </row>
    <row r="8825" spans="43:44" x14ac:dyDescent="0.25">
      <c r="AQ8825"/>
      <c r="AR8825"/>
    </row>
    <row r="8826" spans="43:44" x14ac:dyDescent="0.25">
      <c r="AQ8826"/>
      <c r="AR8826"/>
    </row>
    <row r="8827" spans="43:44" x14ac:dyDescent="0.25">
      <c r="AQ8827"/>
      <c r="AR8827"/>
    </row>
    <row r="8828" spans="43:44" x14ac:dyDescent="0.25">
      <c r="AQ8828"/>
      <c r="AR8828"/>
    </row>
    <row r="8829" spans="43:44" x14ac:dyDescent="0.25">
      <c r="AQ8829"/>
      <c r="AR8829"/>
    </row>
    <row r="8830" spans="43:44" x14ac:dyDescent="0.25">
      <c r="AQ8830"/>
      <c r="AR8830"/>
    </row>
    <row r="8831" spans="43:44" x14ac:dyDescent="0.25">
      <c r="AQ8831"/>
      <c r="AR8831"/>
    </row>
    <row r="8832" spans="43:44" x14ac:dyDescent="0.25">
      <c r="AQ8832"/>
      <c r="AR8832"/>
    </row>
    <row r="8833" spans="43:44" x14ac:dyDescent="0.25">
      <c r="AQ8833"/>
      <c r="AR8833"/>
    </row>
    <row r="8834" spans="43:44" x14ac:dyDescent="0.25">
      <c r="AQ8834"/>
      <c r="AR8834"/>
    </row>
    <row r="8835" spans="43:44" x14ac:dyDescent="0.25">
      <c r="AQ8835"/>
      <c r="AR8835"/>
    </row>
    <row r="8836" spans="43:44" x14ac:dyDescent="0.25">
      <c r="AQ8836"/>
      <c r="AR8836"/>
    </row>
    <row r="8837" spans="43:44" x14ac:dyDescent="0.25">
      <c r="AQ8837"/>
      <c r="AR8837"/>
    </row>
    <row r="8838" spans="43:44" x14ac:dyDescent="0.25">
      <c r="AQ8838"/>
      <c r="AR8838"/>
    </row>
    <row r="8839" spans="43:44" x14ac:dyDescent="0.25">
      <c r="AQ8839"/>
      <c r="AR8839"/>
    </row>
    <row r="8840" spans="43:44" x14ac:dyDescent="0.25">
      <c r="AQ8840"/>
      <c r="AR8840"/>
    </row>
    <row r="8841" spans="43:44" x14ac:dyDescent="0.25">
      <c r="AQ8841"/>
      <c r="AR8841"/>
    </row>
    <row r="8842" spans="43:44" x14ac:dyDescent="0.25">
      <c r="AQ8842"/>
      <c r="AR8842"/>
    </row>
    <row r="8843" spans="43:44" x14ac:dyDescent="0.25">
      <c r="AQ8843"/>
      <c r="AR8843"/>
    </row>
    <row r="8844" spans="43:44" x14ac:dyDescent="0.25">
      <c r="AQ8844"/>
      <c r="AR8844"/>
    </row>
    <row r="8845" spans="43:44" x14ac:dyDescent="0.25">
      <c r="AQ8845"/>
      <c r="AR8845"/>
    </row>
    <row r="8846" spans="43:44" x14ac:dyDescent="0.25">
      <c r="AQ8846"/>
      <c r="AR8846"/>
    </row>
    <row r="8847" spans="43:44" x14ac:dyDescent="0.25">
      <c r="AQ8847"/>
      <c r="AR8847"/>
    </row>
    <row r="8848" spans="43:44" x14ac:dyDescent="0.25">
      <c r="AQ8848"/>
      <c r="AR8848"/>
    </row>
    <row r="8849" spans="43:44" x14ac:dyDescent="0.25">
      <c r="AQ8849"/>
      <c r="AR8849"/>
    </row>
    <row r="8850" spans="43:44" x14ac:dyDescent="0.25">
      <c r="AQ8850"/>
      <c r="AR8850"/>
    </row>
    <row r="8851" spans="43:44" x14ac:dyDescent="0.25">
      <c r="AQ8851"/>
      <c r="AR8851"/>
    </row>
    <row r="8852" spans="43:44" x14ac:dyDescent="0.25">
      <c r="AQ8852"/>
      <c r="AR8852"/>
    </row>
    <row r="8853" spans="43:44" x14ac:dyDescent="0.25">
      <c r="AQ8853"/>
      <c r="AR8853"/>
    </row>
    <row r="8854" spans="43:44" x14ac:dyDescent="0.25">
      <c r="AQ8854"/>
      <c r="AR8854"/>
    </row>
    <row r="8855" spans="43:44" x14ac:dyDescent="0.25">
      <c r="AQ8855"/>
      <c r="AR8855"/>
    </row>
    <row r="8856" spans="43:44" x14ac:dyDescent="0.25">
      <c r="AQ8856"/>
      <c r="AR8856"/>
    </row>
    <row r="8857" spans="43:44" x14ac:dyDescent="0.25">
      <c r="AQ8857"/>
      <c r="AR8857"/>
    </row>
    <row r="8858" spans="43:44" x14ac:dyDescent="0.25">
      <c r="AQ8858"/>
      <c r="AR8858"/>
    </row>
    <row r="8859" spans="43:44" x14ac:dyDescent="0.25">
      <c r="AQ8859"/>
      <c r="AR8859"/>
    </row>
    <row r="8860" spans="43:44" x14ac:dyDescent="0.25">
      <c r="AQ8860"/>
      <c r="AR8860"/>
    </row>
    <row r="8861" spans="43:44" x14ac:dyDescent="0.25">
      <c r="AQ8861"/>
      <c r="AR8861"/>
    </row>
    <row r="8862" spans="43:44" x14ac:dyDescent="0.25">
      <c r="AQ8862"/>
      <c r="AR8862"/>
    </row>
    <row r="8863" spans="43:44" x14ac:dyDescent="0.25">
      <c r="AQ8863"/>
      <c r="AR8863"/>
    </row>
    <row r="8864" spans="43:44" x14ac:dyDescent="0.25">
      <c r="AQ8864"/>
      <c r="AR8864"/>
    </row>
    <row r="8865" spans="43:44" x14ac:dyDescent="0.25">
      <c r="AQ8865"/>
      <c r="AR8865"/>
    </row>
    <row r="8866" spans="43:44" x14ac:dyDescent="0.25">
      <c r="AQ8866"/>
      <c r="AR8866"/>
    </row>
    <row r="8867" spans="43:44" x14ac:dyDescent="0.25">
      <c r="AQ8867"/>
      <c r="AR8867"/>
    </row>
    <row r="8868" spans="43:44" x14ac:dyDescent="0.25">
      <c r="AQ8868"/>
      <c r="AR8868"/>
    </row>
    <row r="8869" spans="43:44" x14ac:dyDescent="0.25">
      <c r="AQ8869"/>
      <c r="AR8869"/>
    </row>
    <row r="8870" spans="43:44" x14ac:dyDescent="0.25">
      <c r="AQ8870"/>
      <c r="AR8870"/>
    </row>
    <row r="8871" spans="43:44" x14ac:dyDescent="0.25">
      <c r="AQ8871"/>
      <c r="AR8871"/>
    </row>
    <row r="8872" spans="43:44" x14ac:dyDescent="0.25">
      <c r="AQ8872"/>
      <c r="AR8872"/>
    </row>
    <row r="8873" spans="43:44" x14ac:dyDescent="0.25">
      <c r="AQ8873"/>
      <c r="AR8873"/>
    </row>
    <row r="8874" spans="43:44" x14ac:dyDescent="0.25">
      <c r="AQ8874"/>
      <c r="AR8874"/>
    </row>
    <row r="8875" spans="43:44" x14ac:dyDescent="0.25">
      <c r="AQ8875"/>
      <c r="AR8875"/>
    </row>
    <row r="8876" spans="43:44" x14ac:dyDescent="0.25">
      <c r="AQ8876"/>
      <c r="AR8876"/>
    </row>
    <row r="8877" spans="43:44" x14ac:dyDescent="0.25">
      <c r="AQ8877"/>
      <c r="AR8877"/>
    </row>
    <row r="8878" spans="43:44" x14ac:dyDescent="0.25">
      <c r="AQ8878"/>
      <c r="AR8878"/>
    </row>
    <row r="8879" spans="43:44" x14ac:dyDescent="0.25">
      <c r="AQ8879"/>
      <c r="AR8879"/>
    </row>
    <row r="8880" spans="43:44" x14ac:dyDescent="0.25">
      <c r="AQ8880"/>
      <c r="AR8880"/>
    </row>
    <row r="8881" spans="43:44" x14ac:dyDescent="0.25">
      <c r="AQ8881"/>
      <c r="AR8881"/>
    </row>
    <row r="8882" spans="43:44" x14ac:dyDescent="0.25">
      <c r="AQ8882"/>
      <c r="AR8882"/>
    </row>
    <row r="8883" spans="43:44" x14ac:dyDescent="0.25">
      <c r="AQ8883"/>
      <c r="AR8883"/>
    </row>
    <row r="8884" spans="43:44" x14ac:dyDescent="0.25">
      <c r="AQ8884"/>
      <c r="AR8884"/>
    </row>
    <row r="8885" spans="43:44" x14ac:dyDescent="0.25">
      <c r="AQ8885"/>
      <c r="AR8885"/>
    </row>
    <row r="8886" spans="43:44" x14ac:dyDescent="0.25">
      <c r="AQ8886"/>
      <c r="AR8886"/>
    </row>
    <row r="8887" spans="43:44" x14ac:dyDescent="0.25">
      <c r="AQ8887"/>
      <c r="AR8887"/>
    </row>
    <row r="8888" spans="43:44" x14ac:dyDescent="0.25">
      <c r="AQ8888"/>
      <c r="AR8888"/>
    </row>
    <row r="8889" spans="43:44" x14ac:dyDescent="0.25">
      <c r="AQ8889"/>
      <c r="AR8889"/>
    </row>
    <row r="8890" spans="43:44" x14ac:dyDescent="0.25">
      <c r="AQ8890"/>
      <c r="AR8890"/>
    </row>
    <row r="8891" spans="43:44" x14ac:dyDescent="0.25">
      <c r="AQ8891"/>
      <c r="AR8891"/>
    </row>
    <row r="8892" spans="43:44" x14ac:dyDescent="0.25">
      <c r="AQ8892"/>
      <c r="AR8892"/>
    </row>
    <row r="8893" spans="43:44" x14ac:dyDescent="0.25">
      <c r="AQ8893"/>
      <c r="AR8893"/>
    </row>
    <row r="8894" spans="43:44" x14ac:dyDescent="0.25">
      <c r="AQ8894"/>
      <c r="AR8894"/>
    </row>
    <row r="8895" spans="43:44" x14ac:dyDescent="0.25">
      <c r="AQ8895"/>
      <c r="AR8895"/>
    </row>
    <row r="8896" spans="43:44" x14ac:dyDescent="0.25">
      <c r="AQ8896"/>
      <c r="AR8896"/>
    </row>
    <row r="8897" spans="43:44" x14ac:dyDescent="0.25">
      <c r="AQ8897"/>
      <c r="AR8897"/>
    </row>
    <row r="8898" spans="43:44" x14ac:dyDescent="0.25">
      <c r="AQ8898"/>
      <c r="AR8898"/>
    </row>
    <row r="8899" spans="43:44" x14ac:dyDescent="0.25">
      <c r="AQ8899"/>
      <c r="AR8899"/>
    </row>
    <row r="8900" spans="43:44" x14ac:dyDescent="0.25">
      <c r="AQ8900"/>
      <c r="AR8900"/>
    </row>
    <row r="8901" spans="43:44" x14ac:dyDescent="0.25">
      <c r="AQ8901"/>
      <c r="AR8901"/>
    </row>
    <row r="8902" spans="43:44" x14ac:dyDescent="0.25">
      <c r="AQ8902"/>
      <c r="AR8902"/>
    </row>
    <row r="8903" spans="43:44" x14ac:dyDescent="0.25">
      <c r="AQ8903"/>
      <c r="AR8903"/>
    </row>
    <row r="8904" spans="43:44" x14ac:dyDescent="0.25">
      <c r="AQ8904"/>
      <c r="AR8904"/>
    </row>
    <row r="8905" spans="43:44" x14ac:dyDescent="0.25">
      <c r="AQ8905"/>
      <c r="AR8905"/>
    </row>
    <row r="8906" spans="43:44" x14ac:dyDescent="0.25">
      <c r="AQ8906"/>
      <c r="AR8906"/>
    </row>
    <row r="8907" spans="43:44" x14ac:dyDescent="0.25">
      <c r="AQ8907"/>
      <c r="AR8907"/>
    </row>
    <row r="8908" spans="43:44" x14ac:dyDescent="0.25">
      <c r="AQ8908"/>
      <c r="AR8908"/>
    </row>
    <row r="8909" spans="43:44" x14ac:dyDescent="0.25">
      <c r="AQ8909"/>
      <c r="AR8909"/>
    </row>
    <row r="8910" spans="43:44" x14ac:dyDescent="0.25">
      <c r="AQ8910"/>
      <c r="AR8910"/>
    </row>
    <row r="8911" spans="43:44" x14ac:dyDescent="0.25">
      <c r="AQ8911"/>
      <c r="AR8911"/>
    </row>
    <row r="8912" spans="43:44" x14ac:dyDescent="0.25">
      <c r="AQ8912"/>
      <c r="AR8912"/>
    </row>
    <row r="8913" spans="43:44" x14ac:dyDescent="0.25">
      <c r="AQ8913"/>
      <c r="AR8913"/>
    </row>
    <row r="8914" spans="43:44" x14ac:dyDescent="0.25">
      <c r="AQ8914"/>
      <c r="AR8914"/>
    </row>
    <row r="8915" spans="43:44" x14ac:dyDescent="0.25">
      <c r="AQ8915"/>
      <c r="AR8915"/>
    </row>
    <row r="8916" spans="43:44" x14ac:dyDescent="0.25">
      <c r="AQ8916"/>
      <c r="AR8916"/>
    </row>
    <row r="8917" spans="43:44" x14ac:dyDescent="0.25">
      <c r="AQ8917"/>
      <c r="AR8917"/>
    </row>
    <row r="8918" spans="43:44" x14ac:dyDescent="0.25">
      <c r="AQ8918"/>
      <c r="AR8918"/>
    </row>
    <row r="8919" spans="43:44" x14ac:dyDescent="0.25">
      <c r="AQ8919"/>
      <c r="AR8919"/>
    </row>
    <row r="8920" spans="43:44" x14ac:dyDescent="0.25">
      <c r="AQ8920"/>
      <c r="AR8920"/>
    </row>
    <row r="8921" spans="43:44" x14ac:dyDescent="0.25">
      <c r="AQ8921"/>
      <c r="AR8921"/>
    </row>
    <row r="8922" spans="43:44" x14ac:dyDescent="0.25">
      <c r="AQ8922"/>
      <c r="AR8922"/>
    </row>
    <row r="8923" spans="43:44" x14ac:dyDescent="0.25">
      <c r="AQ8923"/>
      <c r="AR8923"/>
    </row>
    <row r="8924" spans="43:44" x14ac:dyDescent="0.25">
      <c r="AQ8924"/>
      <c r="AR8924"/>
    </row>
    <row r="8925" spans="43:44" x14ac:dyDescent="0.25">
      <c r="AQ8925"/>
      <c r="AR8925"/>
    </row>
    <row r="8926" spans="43:44" x14ac:dyDescent="0.25">
      <c r="AQ8926"/>
      <c r="AR8926"/>
    </row>
    <row r="8927" spans="43:44" x14ac:dyDescent="0.25">
      <c r="AQ8927"/>
      <c r="AR8927"/>
    </row>
    <row r="8928" spans="43:44" x14ac:dyDescent="0.25">
      <c r="AQ8928"/>
      <c r="AR8928"/>
    </row>
    <row r="8929" spans="43:44" x14ac:dyDescent="0.25">
      <c r="AQ8929"/>
      <c r="AR8929"/>
    </row>
    <row r="8930" spans="43:44" x14ac:dyDescent="0.25">
      <c r="AQ8930"/>
      <c r="AR8930"/>
    </row>
    <row r="8931" spans="43:44" x14ac:dyDescent="0.25">
      <c r="AQ8931"/>
      <c r="AR8931"/>
    </row>
    <row r="8932" spans="43:44" x14ac:dyDescent="0.25">
      <c r="AQ8932"/>
      <c r="AR8932"/>
    </row>
    <row r="8933" spans="43:44" x14ac:dyDescent="0.25">
      <c r="AQ8933"/>
      <c r="AR8933"/>
    </row>
    <row r="8934" spans="43:44" x14ac:dyDescent="0.25">
      <c r="AQ8934"/>
      <c r="AR8934"/>
    </row>
    <row r="8935" spans="43:44" x14ac:dyDescent="0.25">
      <c r="AQ8935"/>
      <c r="AR8935"/>
    </row>
    <row r="8936" spans="43:44" x14ac:dyDescent="0.25">
      <c r="AQ8936"/>
      <c r="AR8936"/>
    </row>
    <row r="8937" spans="43:44" x14ac:dyDescent="0.25">
      <c r="AQ8937"/>
      <c r="AR8937"/>
    </row>
    <row r="8938" spans="43:44" x14ac:dyDescent="0.25">
      <c r="AQ8938"/>
      <c r="AR8938"/>
    </row>
    <row r="8939" spans="43:44" x14ac:dyDescent="0.25">
      <c r="AQ8939"/>
      <c r="AR8939"/>
    </row>
    <row r="8940" spans="43:44" x14ac:dyDescent="0.25">
      <c r="AQ8940"/>
      <c r="AR8940"/>
    </row>
    <row r="8941" spans="43:44" x14ac:dyDescent="0.25">
      <c r="AQ8941"/>
      <c r="AR8941"/>
    </row>
    <row r="8942" spans="43:44" x14ac:dyDescent="0.25">
      <c r="AQ8942"/>
      <c r="AR8942"/>
    </row>
    <row r="8943" spans="43:44" x14ac:dyDescent="0.25">
      <c r="AQ8943"/>
      <c r="AR8943"/>
    </row>
    <row r="8944" spans="43:44" x14ac:dyDescent="0.25">
      <c r="AQ8944"/>
      <c r="AR8944"/>
    </row>
    <row r="8945" spans="43:44" x14ac:dyDescent="0.25">
      <c r="AQ8945"/>
      <c r="AR8945"/>
    </row>
    <row r="8946" spans="43:44" x14ac:dyDescent="0.25">
      <c r="AQ8946"/>
      <c r="AR8946"/>
    </row>
    <row r="8947" spans="43:44" x14ac:dyDescent="0.25">
      <c r="AQ8947"/>
      <c r="AR8947"/>
    </row>
    <row r="8948" spans="43:44" x14ac:dyDescent="0.25">
      <c r="AQ8948"/>
      <c r="AR8948"/>
    </row>
    <row r="8949" spans="43:44" x14ac:dyDescent="0.25">
      <c r="AQ8949"/>
      <c r="AR8949"/>
    </row>
    <row r="8950" spans="43:44" x14ac:dyDescent="0.25">
      <c r="AQ8950"/>
      <c r="AR8950"/>
    </row>
    <row r="8951" spans="43:44" x14ac:dyDescent="0.25">
      <c r="AQ8951"/>
      <c r="AR8951"/>
    </row>
    <row r="8952" spans="43:44" x14ac:dyDescent="0.25">
      <c r="AQ8952"/>
      <c r="AR8952"/>
    </row>
    <row r="8953" spans="43:44" x14ac:dyDescent="0.25">
      <c r="AQ8953"/>
      <c r="AR8953"/>
    </row>
    <row r="8954" spans="43:44" x14ac:dyDescent="0.25">
      <c r="AQ8954"/>
      <c r="AR8954"/>
    </row>
    <row r="8955" spans="43:44" x14ac:dyDescent="0.25">
      <c r="AQ8955"/>
      <c r="AR8955"/>
    </row>
    <row r="8956" spans="43:44" x14ac:dyDescent="0.25">
      <c r="AQ8956"/>
      <c r="AR8956"/>
    </row>
    <row r="8957" spans="43:44" x14ac:dyDescent="0.25">
      <c r="AQ8957"/>
      <c r="AR8957"/>
    </row>
    <row r="8958" spans="43:44" x14ac:dyDescent="0.25">
      <c r="AQ8958"/>
      <c r="AR8958"/>
    </row>
    <row r="8959" spans="43:44" x14ac:dyDescent="0.25">
      <c r="AQ8959"/>
      <c r="AR8959"/>
    </row>
    <row r="8960" spans="43:44" x14ac:dyDescent="0.25">
      <c r="AQ8960"/>
      <c r="AR8960"/>
    </row>
    <row r="8961" spans="43:44" x14ac:dyDescent="0.25">
      <c r="AQ8961"/>
      <c r="AR8961"/>
    </row>
    <row r="8962" spans="43:44" x14ac:dyDescent="0.25">
      <c r="AQ8962"/>
      <c r="AR8962"/>
    </row>
    <row r="8963" spans="43:44" x14ac:dyDescent="0.25">
      <c r="AQ8963"/>
      <c r="AR8963"/>
    </row>
    <row r="8964" spans="43:44" x14ac:dyDescent="0.25">
      <c r="AQ8964"/>
      <c r="AR8964"/>
    </row>
    <row r="8965" spans="43:44" x14ac:dyDescent="0.25">
      <c r="AQ8965"/>
      <c r="AR8965"/>
    </row>
    <row r="8966" spans="43:44" x14ac:dyDescent="0.25">
      <c r="AQ8966"/>
      <c r="AR8966"/>
    </row>
    <row r="8967" spans="43:44" x14ac:dyDescent="0.25">
      <c r="AQ8967"/>
      <c r="AR8967"/>
    </row>
    <row r="8968" spans="43:44" x14ac:dyDescent="0.25">
      <c r="AQ8968"/>
      <c r="AR8968"/>
    </row>
    <row r="8969" spans="43:44" x14ac:dyDescent="0.25">
      <c r="AQ8969"/>
      <c r="AR8969"/>
    </row>
    <row r="8970" spans="43:44" x14ac:dyDescent="0.25">
      <c r="AQ8970"/>
      <c r="AR8970"/>
    </row>
    <row r="8971" spans="43:44" x14ac:dyDescent="0.25">
      <c r="AQ8971"/>
      <c r="AR8971"/>
    </row>
    <row r="8972" spans="43:44" x14ac:dyDescent="0.25">
      <c r="AQ8972"/>
      <c r="AR8972"/>
    </row>
    <row r="8973" spans="43:44" x14ac:dyDescent="0.25">
      <c r="AQ8973"/>
      <c r="AR8973"/>
    </row>
    <row r="8974" spans="43:44" x14ac:dyDescent="0.25">
      <c r="AQ8974"/>
      <c r="AR8974"/>
    </row>
    <row r="8975" spans="43:44" x14ac:dyDescent="0.25">
      <c r="AQ8975"/>
      <c r="AR8975"/>
    </row>
    <row r="8976" spans="43:44" x14ac:dyDescent="0.25">
      <c r="AQ8976"/>
      <c r="AR8976"/>
    </row>
    <row r="8977" spans="43:44" x14ac:dyDescent="0.25">
      <c r="AQ8977"/>
      <c r="AR8977"/>
    </row>
    <row r="8978" spans="43:44" x14ac:dyDescent="0.25">
      <c r="AQ8978"/>
      <c r="AR8978"/>
    </row>
    <row r="8979" spans="43:44" x14ac:dyDescent="0.25">
      <c r="AQ8979"/>
      <c r="AR8979"/>
    </row>
    <row r="8980" spans="43:44" x14ac:dyDescent="0.25">
      <c r="AQ8980"/>
      <c r="AR8980"/>
    </row>
    <row r="8981" spans="43:44" x14ac:dyDescent="0.25">
      <c r="AQ8981"/>
      <c r="AR8981"/>
    </row>
    <row r="8982" spans="43:44" x14ac:dyDescent="0.25">
      <c r="AQ8982"/>
      <c r="AR8982"/>
    </row>
    <row r="8983" spans="43:44" x14ac:dyDescent="0.25">
      <c r="AQ8983"/>
      <c r="AR8983"/>
    </row>
    <row r="8984" spans="43:44" x14ac:dyDescent="0.25">
      <c r="AQ8984"/>
      <c r="AR8984"/>
    </row>
    <row r="8985" spans="43:44" x14ac:dyDescent="0.25">
      <c r="AQ8985"/>
      <c r="AR8985"/>
    </row>
    <row r="8986" spans="43:44" x14ac:dyDescent="0.25">
      <c r="AQ8986"/>
      <c r="AR8986"/>
    </row>
    <row r="8987" spans="43:44" x14ac:dyDescent="0.25">
      <c r="AQ8987"/>
      <c r="AR8987"/>
    </row>
    <row r="8988" spans="43:44" x14ac:dyDescent="0.25">
      <c r="AQ8988"/>
      <c r="AR8988"/>
    </row>
    <row r="8989" spans="43:44" x14ac:dyDescent="0.25">
      <c r="AQ8989"/>
      <c r="AR8989"/>
    </row>
    <row r="8990" spans="43:44" x14ac:dyDescent="0.25">
      <c r="AQ8990"/>
      <c r="AR8990"/>
    </row>
    <row r="8991" spans="43:44" x14ac:dyDescent="0.25">
      <c r="AQ8991"/>
      <c r="AR8991"/>
    </row>
    <row r="8992" spans="43:44" x14ac:dyDescent="0.25">
      <c r="AQ8992"/>
      <c r="AR8992"/>
    </row>
    <row r="8993" spans="43:44" x14ac:dyDescent="0.25">
      <c r="AQ8993"/>
      <c r="AR8993"/>
    </row>
    <row r="8994" spans="43:44" x14ac:dyDescent="0.25">
      <c r="AQ8994"/>
      <c r="AR8994"/>
    </row>
    <row r="8995" spans="43:44" x14ac:dyDescent="0.25">
      <c r="AQ8995"/>
      <c r="AR8995"/>
    </row>
    <row r="8996" spans="43:44" x14ac:dyDescent="0.25">
      <c r="AQ8996"/>
      <c r="AR8996"/>
    </row>
    <row r="8997" spans="43:44" x14ac:dyDescent="0.25">
      <c r="AQ8997"/>
      <c r="AR8997"/>
    </row>
    <row r="8998" spans="43:44" x14ac:dyDescent="0.25">
      <c r="AQ8998"/>
      <c r="AR8998"/>
    </row>
    <row r="8999" spans="43:44" x14ac:dyDescent="0.25">
      <c r="AQ8999"/>
      <c r="AR8999"/>
    </row>
    <row r="9000" spans="43:44" x14ac:dyDescent="0.25">
      <c r="AQ9000"/>
      <c r="AR9000"/>
    </row>
    <row r="9001" spans="43:44" x14ac:dyDescent="0.25">
      <c r="AQ9001"/>
      <c r="AR9001"/>
    </row>
    <row r="9002" spans="43:44" x14ac:dyDescent="0.25">
      <c r="AQ9002"/>
      <c r="AR9002"/>
    </row>
    <row r="9003" spans="43:44" x14ac:dyDescent="0.25">
      <c r="AQ9003"/>
      <c r="AR9003"/>
    </row>
    <row r="9004" spans="43:44" x14ac:dyDescent="0.25">
      <c r="AQ9004"/>
      <c r="AR9004"/>
    </row>
    <row r="9005" spans="43:44" x14ac:dyDescent="0.25">
      <c r="AQ9005"/>
      <c r="AR9005"/>
    </row>
    <row r="9006" spans="43:44" x14ac:dyDescent="0.25">
      <c r="AQ9006"/>
      <c r="AR9006"/>
    </row>
    <row r="9007" spans="43:44" x14ac:dyDescent="0.25">
      <c r="AQ9007"/>
      <c r="AR9007"/>
    </row>
    <row r="9008" spans="43:44" x14ac:dyDescent="0.25">
      <c r="AQ9008"/>
      <c r="AR9008"/>
    </row>
    <row r="9009" spans="43:44" x14ac:dyDescent="0.25">
      <c r="AQ9009"/>
      <c r="AR9009"/>
    </row>
    <row r="9010" spans="43:44" x14ac:dyDescent="0.25">
      <c r="AQ9010"/>
      <c r="AR9010"/>
    </row>
    <row r="9011" spans="43:44" x14ac:dyDescent="0.25">
      <c r="AQ9011"/>
      <c r="AR9011"/>
    </row>
    <row r="9012" spans="43:44" x14ac:dyDescent="0.25">
      <c r="AQ9012"/>
      <c r="AR9012"/>
    </row>
    <row r="9013" spans="43:44" x14ac:dyDescent="0.25">
      <c r="AQ9013"/>
      <c r="AR9013"/>
    </row>
    <row r="9014" spans="43:44" x14ac:dyDescent="0.25">
      <c r="AQ9014"/>
      <c r="AR9014"/>
    </row>
    <row r="9015" spans="43:44" x14ac:dyDescent="0.25">
      <c r="AQ9015"/>
      <c r="AR9015"/>
    </row>
    <row r="9016" spans="43:44" x14ac:dyDescent="0.25">
      <c r="AQ9016"/>
      <c r="AR9016"/>
    </row>
    <row r="9017" spans="43:44" x14ac:dyDescent="0.25">
      <c r="AQ9017"/>
      <c r="AR9017"/>
    </row>
    <row r="9018" spans="43:44" x14ac:dyDescent="0.25">
      <c r="AQ9018"/>
      <c r="AR9018"/>
    </row>
    <row r="9019" spans="43:44" x14ac:dyDescent="0.25">
      <c r="AQ9019"/>
      <c r="AR9019"/>
    </row>
    <row r="9020" spans="43:44" x14ac:dyDescent="0.25">
      <c r="AQ9020"/>
      <c r="AR9020"/>
    </row>
    <row r="9021" spans="43:44" x14ac:dyDescent="0.25">
      <c r="AQ9021"/>
      <c r="AR9021"/>
    </row>
    <row r="9022" spans="43:44" x14ac:dyDescent="0.25">
      <c r="AQ9022"/>
      <c r="AR9022"/>
    </row>
    <row r="9023" spans="43:44" x14ac:dyDescent="0.25">
      <c r="AQ9023"/>
      <c r="AR9023"/>
    </row>
    <row r="9024" spans="43:44" x14ac:dyDescent="0.25">
      <c r="AQ9024"/>
      <c r="AR9024"/>
    </row>
    <row r="9025" spans="43:44" x14ac:dyDescent="0.25">
      <c r="AQ9025"/>
      <c r="AR9025"/>
    </row>
    <row r="9026" spans="43:44" x14ac:dyDescent="0.25">
      <c r="AQ9026"/>
      <c r="AR9026"/>
    </row>
    <row r="9027" spans="43:44" x14ac:dyDescent="0.25">
      <c r="AQ9027"/>
      <c r="AR9027"/>
    </row>
    <row r="9028" spans="43:44" x14ac:dyDescent="0.25">
      <c r="AQ9028"/>
      <c r="AR9028"/>
    </row>
    <row r="9029" spans="43:44" x14ac:dyDescent="0.25">
      <c r="AQ9029"/>
      <c r="AR9029"/>
    </row>
    <row r="9030" spans="43:44" x14ac:dyDescent="0.25">
      <c r="AQ9030"/>
      <c r="AR9030"/>
    </row>
    <row r="9031" spans="43:44" x14ac:dyDescent="0.25">
      <c r="AQ9031"/>
      <c r="AR9031"/>
    </row>
    <row r="9032" spans="43:44" x14ac:dyDescent="0.25">
      <c r="AQ9032"/>
      <c r="AR9032"/>
    </row>
    <row r="9033" spans="43:44" x14ac:dyDescent="0.25">
      <c r="AQ9033"/>
      <c r="AR9033"/>
    </row>
    <row r="9034" spans="43:44" x14ac:dyDescent="0.25">
      <c r="AQ9034"/>
      <c r="AR9034"/>
    </row>
    <row r="9035" spans="43:44" x14ac:dyDescent="0.25">
      <c r="AQ9035"/>
      <c r="AR9035"/>
    </row>
    <row r="9036" spans="43:44" x14ac:dyDescent="0.25">
      <c r="AQ9036"/>
      <c r="AR9036"/>
    </row>
    <row r="9037" spans="43:44" x14ac:dyDescent="0.25">
      <c r="AQ9037"/>
      <c r="AR9037"/>
    </row>
    <row r="9038" spans="43:44" x14ac:dyDescent="0.25">
      <c r="AQ9038"/>
      <c r="AR9038"/>
    </row>
    <row r="9039" spans="43:44" x14ac:dyDescent="0.25">
      <c r="AQ9039"/>
      <c r="AR9039"/>
    </row>
    <row r="9040" spans="43:44" x14ac:dyDescent="0.25">
      <c r="AQ9040"/>
      <c r="AR9040"/>
    </row>
    <row r="9041" spans="43:44" x14ac:dyDescent="0.25">
      <c r="AQ9041"/>
      <c r="AR9041"/>
    </row>
    <row r="9042" spans="43:44" x14ac:dyDescent="0.25">
      <c r="AQ9042"/>
      <c r="AR9042"/>
    </row>
    <row r="9043" spans="43:44" x14ac:dyDescent="0.25">
      <c r="AQ9043"/>
      <c r="AR9043"/>
    </row>
    <row r="9044" spans="43:44" x14ac:dyDescent="0.25">
      <c r="AQ9044"/>
      <c r="AR9044"/>
    </row>
    <row r="9045" spans="43:44" x14ac:dyDescent="0.25">
      <c r="AQ9045"/>
      <c r="AR9045"/>
    </row>
    <row r="9046" spans="43:44" x14ac:dyDescent="0.25">
      <c r="AQ9046"/>
      <c r="AR9046"/>
    </row>
    <row r="9047" spans="43:44" x14ac:dyDescent="0.25">
      <c r="AQ9047"/>
      <c r="AR9047"/>
    </row>
    <row r="9048" spans="43:44" x14ac:dyDescent="0.25">
      <c r="AQ9048"/>
      <c r="AR9048"/>
    </row>
    <row r="9049" spans="43:44" x14ac:dyDescent="0.25">
      <c r="AQ9049"/>
      <c r="AR9049"/>
    </row>
    <row r="9050" spans="43:44" x14ac:dyDescent="0.25">
      <c r="AQ9050"/>
      <c r="AR9050"/>
    </row>
    <row r="9051" spans="43:44" x14ac:dyDescent="0.25">
      <c r="AQ9051"/>
      <c r="AR9051"/>
    </row>
    <row r="9052" spans="43:44" x14ac:dyDescent="0.25">
      <c r="AQ9052"/>
      <c r="AR9052"/>
    </row>
    <row r="9053" spans="43:44" x14ac:dyDescent="0.25">
      <c r="AQ9053"/>
      <c r="AR9053"/>
    </row>
    <row r="9054" spans="43:44" x14ac:dyDescent="0.25">
      <c r="AQ9054"/>
      <c r="AR9054"/>
    </row>
    <row r="9055" spans="43:44" x14ac:dyDescent="0.25">
      <c r="AQ9055"/>
      <c r="AR9055"/>
    </row>
    <row r="9056" spans="43:44" x14ac:dyDescent="0.25">
      <c r="AQ9056"/>
      <c r="AR9056"/>
    </row>
    <row r="9057" spans="43:44" x14ac:dyDescent="0.25">
      <c r="AQ9057"/>
      <c r="AR9057"/>
    </row>
    <row r="9058" spans="43:44" x14ac:dyDescent="0.25">
      <c r="AQ9058"/>
      <c r="AR9058"/>
    </row>
    <row r="9059" spans="43:44" x14ac:dyDescent="0.25">
      <c r="AQ9059"/>
      <c r="AR9059"/>
    </row>
    <row r="9060" spans="43:44" x14ac:dyDescent="0.25">
      <c r="AQ9060"/>
      <c r="AR9060"/>
    </row>
    <row r="9061" spans="43:44" x14ac:dyDescent="0.25">
      <c r="AQ9061"/>
      <c r="AR9061"/>
    </row>
    <row r="9062" spans="43:44" x14ac:dyDescent="0.25">
      <c r="AQ9062"/>
      <c r="AR9062"/>
    </row>
    <row r="9063" spans="43:44" x14ac:dyDescent="0.25">
      <c r="AQ9063"/>
      <c r="AR9063"/>
    </row>
    <row r="9064" spans="43:44" x14ac:dyDescent="0.25">
      <c r="AQ9064"/>
      <c r="AR9064"/>
    </row>
    <row r="9065" spans="43:44" x14ac:dyDescent="0.25">
      <c r="AQ9065"/>
      <c r="AR9065"/>
    </row>
    <row r="9066" spans="43:44" x14ac:dyDescent="0.25">
      <c r="AQ9066"/>
      <c r="AR9066"/>
    </row>
    <row r="9067" spans="43:44" x14ac:dyDescent="0.25">
      <c r="AQ9067"/>
      <c r="AR9067"/>
    </row>
    <row r="9068" spans="43:44" x14ac:dyDescent="0.25">
      <c r="AQ9068"/>
      <c r="AR9068"/>
    </row>
    <row r="9069" spans="43:44" x14ac:dyDescent="0.25">
      <c r="AQ9069"/>
      <c r="AR9069"/>
    </row>
    <row r="9070" spans="43:44" x14ac:dyDescent="0.25">
      <c r="AQ9070"/>
      <c r="AR9070"/>
    </row>
    <row r="9071" spans="43:44" x14ac:dyDescent="0.25">
      <c r="AQ9071"/>
      <c r="AR9071"/>
    </row>
    <row r="9072" spans="43:44" x14ac:dyDescent="0.25">
      <c r="AQ9072"/>
      <c r="AR9072"/>
    </row>
    <row r="9073" spans="43:44" x14ac:dyDescent="0.25">
      <c r="AQ9073"/>
      <c r="AR9073"/>
    </row>
    <row r="9074" spans="43:44" x14ac:dyDescent="0.25">
      <c r="AQ9074"/>
      <c r="AR9074"/>
    </row>
    <row r="9075" spans="43:44" x14ac:dyDescent="0.25">
      <c r="AQ9075"/>
      <c r="AR9075"/>
    </row>
    <row r="9076" spans="43:44" x14ac:dyDescent="0.25">
      <c r="AQ9076"/>
      <c r="AR9076"/>
    </row>
    <row r="9077" spans="43:44" x14ac:dyDescent="0.25">
      <c r="AQ9077"/>
      <c r="AR9077"/>
    </row>
    <row r="9078" spans="43:44" x14ac:dyDescent="0.25">
      <c r="AQ9078"/>
      <c r="AR9078"/>
    </row>
    <row r="9079" spans="43:44" x14ac:dyDescent="0.25">
      <c r="AQ9079"/>
      <c r="AR9079"/>
    </row>
    <row r="9080" spans="43:44" x14ac:dyDescent="0.25">
      <c r="AQ9080"/>
      <c r="AR9080"/>
    </row>
    <row r="9081" spans="43:44" x14ac:dyDescent="0.25">
      <c r="AQ9081"/>
      <c r="AR9081"/>
    </row>
    <row r="9082" spans="43:44" x14ac:dyDescent="0.25">
      <c r="AQ9082"/>
      <c r="AR9082"/>
    </row>
    <row r="9083" spans="43:44" x14ac:dyDescent="0.25">
      <c r="AQ9083"/>
      <c r="AR9083"/>
    </row>
    <row r="9084" spans="43:44" x14ac:dyDescent="0.25">
      <c r="AQ9084"/>
      <c r="AR9084"/>
    </row>
    <row r="9085" spans="43:44" x14ac:dyDescent="0.25">
      <c r="AQ9085"/>
      <c r="AR9085"/>
    </row>
    <row r="9086" spans="43:44" x14ac:dyDescent="0.25">
      <c r="AQ9086"/>
      <c r="AR9086"/>
    </row>
    <row r="9087" spans="43:44" x14ac:dyDescent="0.25">
      <c r="AQ9087"/>
      <c r="AR9087"/>
    </row>
    <row r="9088" spans="43:44" x14ac:dyDescent="0.25">
      <c r="AQ9088"/>
      <c r="AR9088"/>
    </row>
    <row r="9089" spans="43:44" x14ac:dyDescent="0.25">
      <c r="AQ9089"/>
      <c r="AR9089"/>
    </row>
    <row r="9090" spans="43:44" x14ac:dyDescent="0.25">
      <c r="AQ9090"/>
      <c r="AR9090"/>
    </row>
    <row r="9091" spans="43:44" x14ac:dyDescent="0.25">
      <c r="AQ9091"/>
      <c r="AR9091"/>
    </row>
    <row r="9092" spans="43:44" x14ac:dyDescent="0.25">
      <c r="AQ9092"/>
      <c r="AR9092"/>
    </row>
    <row r="9093" spans="43:44" x14ac:dyDescent="0.25">
      <c r="AQ9093"/>
      <c r="AR9093"/>
    </row>
    <row r="9094" spans="43:44" x14ac:dyDescent="0.25">
      <c r="AQ9094"/>
      <c r="AR9094"/>
    </row>
    <row r="9095" spans="43:44" x14ac:dyDescent="0.25">
      <c r="AQ9095"/>
      <c r="AR9095"/>
    </row>
    <row r="9096" spans="43:44" x14ac:dyDescent="0.25">
      <c r="AQ9096"/>
      <c r="AR9096"/>
    </row>
    <row r="9097" spans="43:44" x14ac:dyDescent="0.25">
      <c r="AQ9097"/>
      <c r="AR9097"/>
    </row>
    <row r="9098" spans="43:44" x14ac:dyDescent="0.25">
      <c r="AQ9098"/>
      <c r="AR9098"/>
    </row>
    <row r="9099" spans="43:44" x14ac:dyDescent="0.25">
      <c r="AQ9099"/>
      <c r="AR9099"/>
    </row>
    <row r="9100" spans="43:44" x14ac:dyDescent="0.25">
      <c r="AQ9100"/>
      <c r="AR9100"/>
    </row>
    <row r="9101" spans="43:44" x14ac:dyDescent="0.25">
      <c r="AQ9101"/>
      <c r="AR9101"/>
    </row>
    <row r="9102" spans="43:44" x14ac:dyDescent="0.25">
      <c r="AQ9102"/>
      <c r="AR9102"/>
    </row>
    <row r="9103" spans="43:44" x14ac:dyDescent="0.25">
      <c r="AQ9103"/>
      <c r="AR9103"/>
    </row>
    <row r="9104" spans="43:44" x14ac:dyDescent="0.25">
      <c r="AQ9104"/>
      <c r="AR9104"/>
    </row>
    <row r="9105" spans="43:44" x14ac:dyDescent="0.25">
      <c r="AQ9105"/>
      <c r="AR9105"/>
    </row>
    <row r="9106" spans="43:44" x14ac:dyDescent="0.25">
      <c r="AQ9106"/>
      <c r="AR9106"/>
    </row>
    <row r="9107" spans="43:44" x14ac:dyDescent="0.25">
      <c r="AQ9107"/>
      <c r="AR9107"/>
    </row>
    <row r="9108" spans="43:44" x14ac:dyDescent="0.25">
      <c r="AQ9108"/>
      <c r="AR9108"/>
    </row>
    <row r="9109" spans="43:44" x14ac:dyDescent="0.25">
      <c r="AQ9109"/>
      <c r="AR9109"/>
    </row>
    <row r="9110" spans="43:44" x14ac:dyDescent="0.25">
      <c r="AQ9110"/>
      <c r="AR9110"/>
    </row>
    <row r="9111" spans="43:44" x14ac:dyDescent="0.25">
      <c r="AQ9111"/>
      <c r="AR9111"/>
    </row>
    <row r="9112" spans="43:44" x14ac:dyDescent="0.25">
      <c r="AQ9112"/>
      <c r="AR9112"/>
    </row>
    <row r="9113" spans="43:44" x14ac:dyDescent="0.25">
      <c r="AQ9113"/>
      <c r="AR9113"/>
    </row>
    <row r="9114" spans="43:44" x14ac:dyDescent="0.25">
      <c r="AQ9114"/>
      <c r="AR9114"/>
    </row>
    <row r="9115" spans="43:44" x14ac:dyDescent="0.25">
      <c r="AQ9115"/>
      <c r="AR9115"/>
    </row>
    <row r="9116" spans="43:44" x14ac:dyDescent="0.25">
      <c r="AQ9116"/>
      <c r="AR9116"/>
    </row>
    <row r="9117" spans="43:44" x14ac:dyDescent="0.25">
      <c r="AQ9117"/>
      <c r="AR9117"/>
    </row>
    <row r="9118" spans="43:44" x14ac:dyDescent="0.25">
      <c r="AQ9118"/>
      <c r="AR9118"/>
    </row>
    <row r="9119" spans="43:44" x14ac:dyDescent="0.25">
      <c r="AQ9119"/>
      <c r="AR9119"/>
    </row>
    <row r="9120" spans="43:44" x14ac:dyDescent="0.25">
      <c r="AQ9120"/>
      <c r="AR9120"/>
    </row>
    <row r="9121" spans="43:44" x14ac:dyDescent="0.25">
      <c r="AQ9121"/>
      <c r="AR9121"/>
    </row>
    <row r="9122" spans="43:44" x14ac:dyDescent="0.25">
      <c r="AQ9122"/>
      <c r="AR9122"/>
    </row>
    <row r="9123" spans="43:44" x14ac:dyDescent="0.25">
      <c r="AQ9123"/>
      <c r="AR9123"/>
    </row>
    <row r="9124" spans="43:44" x14ac:dyDescent="0.25">
      <c r="AQ9124"/>
      <c r="AR9124"/>
    </row>
    <row r="9125" spans="43:44" x14ac:dyDescent="0.25">
      <c r="AQ9125"/>
      <c r="AR9125"/>
    </row>
    <row r="9126" spans="43:44" x14ac:dyDescent="0.25">
      <c r="AQ9126"/>
      <c r="AR9126"/>
    </row>
    <row r="9127" spans="43:44" x14ac:dyDescent="0.25">
      <c r="AQ9127"/>
      <c r="AR9127"/>
    </row>
    <row r="9128" spans="43:44" x14ac:dyDescent="0.25">
      <c r="AQ9128"/>
      <c r="AR9128"/>
    </row>
    <row r="9129" spans="43:44" x14ac:dyDescent="0.25">
      <c r="AQ9129"/>
      <c r="AR9129"/>
    </row>
    <row r="9130" spans="43:44" x14ac:dyDescent="0.25">
      <c r="AQ9130"/>
      <c r="AR9130"/>
    </row>
    <row r="9131" spans="43:44" x14ac:dyDescent="0.25">
      <c r="AQ9131"/>
      <c r="AR9131"/>
    </row>
    <row r="9132" spans="43:44" x14ac:dyDescent="0.25">
      <c r="AQ9132"/>
      <c r="AR9132"/>
    </row>
    <row r="9133" spans="43:44" x14ac:dyDescent="0.25">
      <c r="AQ9133"/>
      <c r="AR9133"/>
    </row>
    <row r="9134" spans="43:44" x14ac:dyDescent="0.25">
      <c r="AQ9134"/>
      <c r="AR9134"/>
    </row>
    <row r="9135" spans="43:44" x14ac:dyDescent="0.25">
      <c r="AQ9135"/>
      <c r="AR9135"/>
    </row>
    <row r="9136" spans="43:44" x14ac:dyDescent="0.25">
      <c r="AQ9136"/>
      <c r="AR9136"/>
    </row>
    <row r="9137" spans="43:44" x14ac:dyDescent="0.25">
      <c r="AQ9137"/>
      <c r="AR9137"/>
    </row>
    <row r="9138" spans="43:44" x14ac:dyDescent="0.25">
      <c r="AQ9138"/>
      <c r="AR9138"/>
    </row>
    <row r="9139" spans="43:44" x14ac:dyDescent="0.25">
      <c r="AQ9139"/>
      <c r="AR9139"/>
    </row>
    <row r="9140" spans="43:44" x14ac:dyDescent="0.25">
      <c r="AQ9140"/>
      <c r="AR9140"/>
    </row>
    <row r="9141" spans="43:44" x14ac:dyDescent="0.25">
      <c r="AQ9141"/>
      <c r="AR9141"/>
    </row>
    <row r="9142" spans="43:44" x14ac:dyDescent="0.25">
      <c r="AQ9142"/>
      <c r="AR9142"/>
    </row>
    <row r="9143" spans="43:44" x14ac:dyDescent="0.25">
      <c r="AQ9143"/>
      <c r="AR9143"/>
    </row>
    <row r="9144" spans="43:44" x14ac:dyDescent="0.25">
      <c r="AQ9144"/>
      <c r="AR9144"/>
    </row>
    <row r="9145" spans="43:44" x14ac:dyDescent="0.25">
      <c r="AQ9145"/>
      <c r="AR9145"/>
    </row>
    <row r="9146" spans="43:44" x14ac:dyDescent="0.25">
      <c r="AQ9146"/>
      <c r="AR9146"/>
    </row>
    <row r="9147" spans="43:44" x14ac:dyDescent="0.25">
      <c r="AQ9147"/>
      <c r="AR9147"/>
    </row>
    <row r="9148" spans="43:44" x14ac:dyDescent="0.25">
      <c r="AQ9148"/>
      <c r="AR9148"/>
    </row>
    <row r="9149" spans="43:44" x14ac:dyDescent="0.25">
      <c r="AQ9149"/>
      <c r="AR9149"/>
    </row>
    <row r="9150" spans="43:44" x14ac:dyDescent="0.25">
      <c r="AQ9150"/>
      <c r="AR9150"/>
    </row>
    <row r="9151" spans="43:44" x14ac:dyDescent="0.25">
      <c r="AQ9151"/>
      <c r="AR9151"/>
    </row>
    <row r="9152" spans="43:44" x14ac:dyDescent="0.25">
      <c r="AQ9152"/>
      <c r="AR9152"/>
    </row>
    <row r="9153" spans="43:44" x14ac:dyDescent="0.25">
      <c r="AQ9153"/>
      <c r="AR9153"/>
    </row>
    <row r="9154" spans="43:44" x14ac:dyDescent="0.25">
      <c r="AQ9154"/>
      <c r="AR9154"/>
    </row>
    <row r="9155" spans="43:44" x14ac:dyDescent="0.25">
      <c r="AQ9155"/>
      <c r="AR9155"/>
    </row>
    <row r="9156" spans="43:44" x14ac:dyDescent="0.25">
      <c r="AQ9156"/>
      <c r="AR9156"/>
    </row>
    <row r="9157" spans="43:44" x14ac:dyDescent="0.25">
      <c r="AQ9157"/>
      <c r="AR9157"/>
    </row>
    <row r="9158" spans="43:44" x14ac:dyDescent="0.25">
      <c r="AQ9158"/>
      <c r="AR9158"/>
    </row>
    <row r="9159" spans="43:44" x14ac:dyDescent="0.25">
      <c r="AQ9159"/>
      <c r="AR9159"/>
    </row>
    <row r="9160" spans="43:44" x14ac:dyDescent="0.25">
      <c r="AQ9160"/>
      <c r="AR9160"/>
    </row>
    <row r="9161" spans="43:44" x14ac:dyDescent="0.25">
      <c r="AQ9161"/>
      <c r="AR9161"/>
    </row>
    <row r="9162" spans="43:44" x14ac:dyDescent="0.25">
      <c r="AQ9162"/>
      <c r="AR9162"/>
    </row>
    <row r="9163" spans="43:44" x14ac:dyDescent="0.25">
      <c r="AQ9163"/>
      <c r="AR9163"/>
    </row>
    <row r="9164" spans="43:44" x14ac:dyDescent="0.25">
      <c r="AQ9164"/>
      <c r="AR9164"/>
    </row>
    <row r="9165" spans="43:44" x14ac:dyDescent="0.25">
      <c r="AQ9165"/>
      <c r="AR9165"/>
    </row>
    <row r="9166" spans="43:44" x14ac:dyDescent="0.25">
      <c r="AQ9166"/>
      <c r="AR9166"/>
    </row>
    <row r="9167" spans="43:44" x14ac:dyDescent="0.25">
      <c r="AQ9167"/>
      <c r="AR9167"/>
    </row>
    <row r="9168" spans="43:44" x14ac:dyDescent="0.25">
      <c r="AQ9168"/>
      <c r="AR9168"/>
    </row>
    <row r="9169" spans="43:44" x14ac:dyDescent="0.25">
      <c r="AQ9169"/>
      <c r="AR9169"/>
    </row>
    <row r="9170" spans="43:44" x14ac:dyDescent="0.25">
      <c r="AQ9170"/>
      <c r="AR9170"/>
    </row>
    <row r="9171" spans="43:44" x14ac:dyDescent="0.25">
      <c r="AQ9171"/>
      <c r="AR9171"/>
    </row>
    <row r="9172" spans="43:44" x14ac:dyDescent="0.25">
      <c r="AQ9172"/>
      <c r="AR9172"/>
    </row>
    <row r="9173" spans="43:44" x14ac:dyDescent="0.25">
      <c r="AQ9173"/>
      <c r="AR9173"/>
    </row>
    <row r="9174" spans="43:44" x14ac:dyDescent="0.25">
      <c r="AQ9174"/>
      <c r="AR9174"/>
    </row>
    <row r="9175" spans="43:44" x14ac:dyDescent="0.25">
      <c r="AQ9175"/>
      <c r="AR9175"/>
    </row>
    <row r="9176" spans="43:44" x14ac:dyDescent="0.25">
      <c r="AQ9176"/>
      <c r="AR9176"/>
    </row>
    <row r="9177" spans="43:44" x14ac:dyDescent="0.25">
      <c r="AQ9177"/>
      <c r="AR9177"/>
    </row>
    <row r="9178" spans="43:44" x14ac:dyDescent="0.25">
      <c r="AQ9178"/>
      <c r="AR9178"/>
    </row>
    <row r="9179" spans="43:44" x14ac:dyDescent="0.25">
      <c r="AQ9179"/>
      <c r="AR9179"/>
    </row>
    <row r="9180" spans="43:44" x14ac:dyDescent="0.25">
      <c r="AQ9180"/>
      <c r="AR9180"/>
    </row>
    <row r="9181" spans="43:44" x14ac:dyDescent="0.25">
      <c r="AQ9181"/>
      <c r="AR9181"/>
    </row>
    <row r="9182" spans="43:44" x14ac:dyDescent="0.25">
      <c r="AQ9182"/>
      <c r="AR9182"/>
    </row>
    <row r="9183" spans="43:44" x14ac:dyDescent="0.25">
      <c r="AQ9183"/>
      <c r="AR9183"/>
    </row>
    <row r="9184" spans="43:44" x14ac:dyDescent="0.25">
      <c r="AQ9184"/>
      <c r="AR9184"/>
    </row>
    <row r="9185" spans="43:44" x14ac:dyDescent="0.25">
      <c r="AQ9185"/>
      <c r="AR9185"/>
    </row>
    <row r="9186" spans="43:44" x14ac:dyDescent="0.25">
      <c r="AQ9186"/>
      <c r="AR9186"/>
    </row>
    <row r="9187" spans="43:44" x14ac:dyDescent="0.25">
      <c r="AQ9187"/>
      <c r="AR9187"/>
    </row>
    <row r="9188" spans="43:44" x14ac:dyDescent="0.25">
      <c r="AQ9188"/>
      <c r="AR9188"/>
    </row>
    <row r="9189" spans="43:44" x14ac:dyDescent="0.25">
      <c r="AQ9189"/>
      <c r="AR9189"/>
    </row>
    <row r="9190" spans="43:44" x14ac:dyDescent="0.25">
      <c r="AQ9190"/>
      <c r="AR9190"/>
    </row>
    <row r="9191" spans="43:44" x14ac:dyDescent="0.25">
      <c r="AQ9191"/>
      <c r="AR9191"/>
    </row>
    <row r="9192" spans="43:44" x14ac:dyDescent="0.25">
      <c r="AQ9192"/>
      <c r="AR9192"/>
    </row>
    <row r="9193" spans="43:44" x14ac:dyDescent="0.25">
      <c r="AQ9193"/>
      <c r="AR9193"/>
    </row>
    <row r="9194" spans="43:44" x14ac:dyDescent="0.25">
      <c r="AQ9194"/>
      <c r="AR9194"/>
    </row>
    <row r="9195" spans="43:44" x14ac:dyDescent="0.25">
      <c r="AQ9195"/>
      <c r="AR9195"/>
    </row>
    <row r="9196" spans="43:44" x14ac:dyDescent="0.25">
      <c r="AQ9196"/>
      <c r="AR9196"/>
    </row>
    <row r="9197" spans="43:44" x14ac:dyDescent="0.25">
      <c r="AQ9197"/>
      <c r="AR9197"/>
    </row>
    <row r="9198" spans="43:44" x14ac:dyDescent="0.25">
      <c r="AQ9198"/>
      <c r="AR9198"/>
    </row>
    <row r="9199" spans="43:44" x14ac:dyDescent="0.25">
      <c r="AQ9199"/>
      <c r="AR9199"/>
    </row>
    <row r="9200" spans="43:44" x14ac:dyDescent="0.25">
      <c r="AQ9200"/>
      <c r="AR9200"/>
    </row>
    <row r="9201" spans="43:44" x14ac:dyDescent="0.25">
      <c r="AQ9201"/>
      <c r="AR9201"/>
    </row>
    <row r="9202" spans="43:44" x14ac:dyDescent="0.25">
      <c r="AQ9202"/>
      <c r="AR9202"/>
    </row>
    <row r="9203" spans="43:44" x14ac:dyDescent="0.25">
      <c r="AQ9203"/>
      <c r="AR9203"/>
    </row>
    <row r="9204" spans="43:44" x14ac:dyDescent="0.25">
      <c r="AQ9204"/>
      <c r="AR9204"/>
    </row>
    <row r="9205" spans="43:44" x14ac:dyDescent="0.25">
      <c r="AQ9205"/>
      <c r="AR9205"/>
    </row>
    <row r="9206" spans="43:44" x14ac:dyDescent="0.25">
      <c r="AQ9206"/>
      <c r="AR9206"/>
    </row>
    <row r="9207" spans="43:44" x14ac:dyDescent="0.25">
      <c r="AQ9207"/>
      <c r="AR9207"/>
    </row>
    <row r="9208" spans="43:44" x14ac:dyDescent="0.25">
      <c r="AQ9208"/>
      <c r="AR9208"/>
    </row>
    <row r="9209" spans="43:44" x14ac:dyDescent="0.25">
      <c r="AQ9209"/>
      <c r="AR9209"/>
    </row>
    <row r="9210" spans="43:44" x14ac:dyDescent="0.25">
      <c r="AQ9210"/>
      <c r="AR9210"/>
    </row>
    <row r="9211" spans="43:44" x14ac:dyDescent="0.25">
      <c r="AQ9211"/>
      <c r="AR9211"/>
    </row>
    <row r="9212" spans="43:44" x14ac:dyDescent="0.25">
      <c r="AQ9212"/>
      <c r="AR9212"/>
    </row>
    <row r="9213" spans="43:44" x14ac:dyDescent="0.25">
      <c r="AQ9213"/>
      <c r="AR9213"/>
    </row>
    <row r="9214" spans="43:44" x14ac:dyDescent="0.25">
      <c r="AQ9214"/>
      <c r="AR9214"/>
    </row>
    <row r="9215" spans="43:44" x14ac:dyDescent="0.25">
      <c r="AQ9215"/>
      <c r="AR9215"/>
    </row>
    <row r="9216" spans="43:44" x14ac:dyDescent="0.25">
      <c r="AQ9216"/>
      <c r="AR9216"/>
    </row>
    <row r="9217" spans="43:44" x14ac:dyDescent="0.25">
      <c r="AQ9217"/>
      <c r="AR9217"/>
    </row>
    <row r="9218" spans="43:44" x14ac:dyDescent="0.25">
      <c r="AQ9218"/>
      <c r="AR9218"/>
    </row>
    <row r="9219" spans="43:44" x14ac:dyDescent="0.25">
      <c r="AQ9219"/>
      <c r="AR9219"/>
    </row>
    <row r="9220" spans="43:44" x14ac:dyDescent="0.25">
      <c r="AQ9220"/>
      <c r="AR9220"/>
    </row>
    <row r="9221" spans="43:44" x14ac:dyDescent="0.25">
      <c r="AQ9221"/>
      <c r="AR9221"/>
    </row>
    <row r="9222" spans="43:44" x14ac:dyDescent="0.25">
      <c r="AQ9222"/>
      <c r="AR9222"/>
    </row>
    <row r="9223" spans="43:44" x14ac:dyDescent="0.25">
      <c r="AQ9223"/>
      <c r="AR9223"/>
    </row>
    <row r="9224" spans="43:44" x14ac:dyDescent="0.25">
      <c r="AQ9224"/>
      <c r="AR9224"/>
    </row>
    <row r="9225" spans="43:44" x14ac:dyDescent="0.25">
      <c r="AQ9225"/>
      <c r="AR9225"/>
    </row>
    <row r="9226" spans="43:44" x14ac:dyDescent="0.25">
      <c r="AQ9226"/>
      <c r="AR9226"/>
    </row>
    <row r="9227" spans="43:44" x14ac:dyDescent="0.25">
      <c r="AQ9227"/>
      <c r="AR9227"/>
    </row>
    <row r="9228" spans="43:44" x14ac:dyDescent="0.25">
      <c r="AQ9228"/>
      <c r="AR9228"/>
    </row>
    <row r="9229" spans="43:44" x14ac:dyDescent="0.25">
      <c r="AQ9229"/>
      <c r="AR9229"/>
    </row>
    <row r="9230" spans="43:44" x14ac:dyDescent="0.25">
      <c r="AQ9230"/>
      <c r="AR9230"/>
    </row>
    <row r="9231" spans="43:44" x14ac:dyDescent="0.25">
      <c r="AQ9231"/>
      <c r="AR9231"/>
    </row>
    <row r="9232" spans="43:44" x14ac:dyDescent="0.25">
      <c r="AQ9232"/>
      <c r="AR9232"/>
    </row>
    <row r="9233" spans="43:44" x14ac:dyDescent="0.25">
      <c r="AQ9233"/>
      <c r="AR9233"/>
    </row>
    <row r="9234" spans="43:44" x14ac:dyDescent="0.25">
      <c r="AQ9234"/>
      <c r="AR9234"/>
    </row>
    <row r="9235" spans="43:44" x14ac:dyDescent="0.25">
      <c r="AQ9235"/>
      <c r="AR9235"/>
    </row>
    <row r="9236" spans="43:44" x14ac:dyDescent="0.25">
      <c r="AQ9236"/>
      <c r="AR9236"/>
    </row>
    <row r="9237" spans="43:44" x14ac:dyDescent="0.25">
      <c r="AQ9237"/>
      <c r="AR9237"/>
    </row>
    <row r="9238" spans="43:44" x14ac:dyDescent="0.25">
      <c r="AQ9238"/>
      <c r="AR9238"/>
    </row>
    <row r="9239" spans="43:44" x14ac:dyDescent="0.25">
      <c r="AQ9239"/>
      <c r="AR9239"/>
    </row>
    <row r="9240" spans="43:44" x14ac:dyDescent="0.25">
      <c r="AQ9240"/>
      <c r="AR9240"/>
    </row>
    <row r="9241" spans="43:44" x14ac:dyDescent="0.25">
      <c r="AQ9241"/>
      <c r="AR9241"/>
    </row>
    <row r="9242" spans="43:44" x14ac:dyDescent="0.25">
      <c r="AQ9242"/>
      <c r="AR9242"/>
    </row>
    <row r="9243" spans="43:44" x14ac:dyDescent="0.25">
      <c r="AQ9243"/>
      <c r="AR9243"/>
    </row>
    <row r="9244" spans="43:44" x14ac:dyDescent="0.25">
      <c r="AQ9244"/>
      <c r="AR9244"/>
    </row>
    <row r="9245" spans="43:44" x14ac:dyDescent="0.25">
      <c r="AQ9245"/>
      <c r="AR9245"/>
    </row>
    <row r="9246" spans="43:44" x14ac:dyDescent="0.25">
      <c r="AQ9246"/>
      <c r="AR9246"/>
    </row>
    <row r="9247" spans="43:44" x14ac:dyDescent="0.25">
      <c r="AQ9247"/>
      <c r="AR9247"/>
    </row>
    <row r="9248" spans="43:44" x14ac:dyDescent="0.25">
      <c r="AQ9248"/>
      <c r="AR9248"/>
    </row>
    <row r="9249" spans="43:44" x14ac:dyDescent="0.25">
      <c r="AQ9249"/>
      <c r="AR9249"/>
    </row>
    <row r="9250" spans="43:44" x14ac:dyDescent="0.25">
      <c r="AQ9250"/>
      <c r="AR9250"/>
    </row>
    <row r="9251" spans="43:44" x14ac:dyDescent="0.25">
      <c r="AQ9251"/>
      <c r="AR9251"/>
    </row>
    <row r="9252" spans="43:44" x14ac:dyDescent="0.25">
      <c r="AQ9252"/>
      <c r="AR9252"/>
    </row>
    <row r="9253" spans="43:44" x14ac:dyDescent="0.25">
      <c r="AQ9253"/>
      <c r="AR9253"/>
    </row>
    <row r="9254" spans="43:44" x14ac:dyDescent="0.25">
      <c r="AQ9254"/>
      <c r="AR9254"/>
    </row>
    <row r="9255" spans="43:44" x14ac:dyDescent="0.25">
      <c r="AQ9255"/>
      <c r="AR9255"/>
    </row>
    <row r="9256" spans="43:44" x14ac:dyDescent="0.25">
      <c r="AQ9256"/>
      <c r="AR9256"/>
    </row>
    <row r="9257" spans="43:44" x14ac:dyDescent="0.25">
      <c r="AQ9257"/>
      <c r="AR9257"/>
    </row>
    <row r="9258" spans="43:44" x14ac:dyDescent="0.25">
      <c r="AQ9258"/>
      <c r="AR9258"/>
    </row>
    <row r="9259" spans="43:44" x14ac:dyDescent="0.25">
      <c r="AQ9259"/>
      <c r="AR9259"/>
    </row>
    <row r="9260" spans="43:44" x14ac:dyDescent="0.25">
      <c r="AQ9260"/>
      <c r="AR9260"/>
    </row>
    <row r="9261" spans="43:44" x14ac:dyDescent="0.25">
      <c r="AQ9261"/>
      <c r="AR9261"/>
    </row>
    <row r="9262" spans="43:44" x14ac:dyDescent="0.25">
      <c r="AQ9262"/>
      <c r="AR9262"/>
    </row>
    <row r="9263" spans="43:44" x14ac:dyDescent="0.25">
      <c r="AQ9263"/>
      <c r="AR9263"/>
    </row>
    <row r="9264" spans="43:44" x14ac:dyDescent="0.25">
      <c r="AQ9264"/>
      <c r="AR9264"/>
    </row>
    <row r="9265" spans="43:44" x14ac:dyDescent="0.25">
      <c r="AQ9265"/>
      <c r="AR9265"/>
    </row>
    <row r="9266" spans="43:44" x14ac:dyDescent="0.25">
      <c r="AQ9266"/>
      <c r="AR9266"/>
    </row>
    <row r="9267" spans="43:44" x14ac:dyDescent="0.25">
      <c r="AQ9267"/>
      <c r="AR9267"/>
    </row>
    <row r="9268" spans="43:44" x14ac:dyDescent="0.25">
      <c r="AQ9268"/>
      <c r="AR9268"/>
    </row>
    <row r="9269" spans="43:44" x14ac:dyDescent="0.25">
      <c r="AQ9269"/>
      <c r="AR9269"/>
    </row>
    <row r="9270" spans="43:44" x14ac:dyDescent="0.25">
      <c r="AQ9270"/>
      <c r="AR9270"/>
    </row>
    <row r="9271" spans="43:44" x14ac:dyDescent="0.25">
      <c r="AQ9271"/>
      <c r="AR9271"/>
    </row>
    <row r="9272" spans="43:44" x14ac:dyDescent="0.25">
      <c r="AQ9272"/>
      <c r="AR9272"/>
    </row>
    <row r="9273" spans="43:44" x14ac:dyDescent="0.25">
      <c r="AQ9273"/>
      <c r="AR9273"/>
    </row>
    <row r="9274" spans="43:44" x14ac:dyDescent="0.25">
      <c r="AQ9274"/>
      <c r="AR9274"/>
    </row>
    <row r="9275" spans="43:44" x14ac:dyDescent="0.25">
      <c r="AQ9275"/>
      <c r="AR9275"/>
    </row>
    <row r="9276" spans="43:44" x14ac:dyDescent="0.25">
      <c r="AQ9276"/>
      <c r="AR9276"/>
    </row>
    <row r="9277" spans="43:44" x14ac:dyDescent="0.25">
      <c r="AQ9277"/>
      <c r="AR9277"/>
    </row>
    <row r="9278" spans="43:44" x14ac:dyDescent="0.25">
      <c r="AQ9278"/>
      <c r="AR9278"/>
    </row>
    <row r="9279" spans="43:44" x14ac:dyDescent="0.25">
      <c r="AQ9279"/>
      <c r="AR9279"/>
    </row>
    <row r="9280" spans="43:44" x14ac:dyDescent="0.25">
      <c r="AQ9280"/>
      <c r="AR9280"/>
    </row>
    <row r="9281" spans="43:44" x14ac:dyDescent="0.25">
      <c r="AQ9281"/>
      <c r="AR9281"/>
    </row>
    <row r="9282" spans="43:44" x14ac:dyDescent="0.25">
      <c r="AQ9282"/>
      <c r="AR9282"/>
    </row>
    <row r="9283" spans="43:44" x14ac:dyDescent="0.25">
      <c r="AQ9283"/>
      <c r="AR9283"/>
    </row>
    <row r="9284" spans="43:44" x14ac:dyDescent="0.25">
      <c r="AQ9284"/>
      <c r="AR9284"/>
    </row>
    <row r="9285" spans="43:44" x14ac:dyDescent="0.25">
      <c r="AQ9285"/>
      <c r="AR9285"/>
    </row>
    <row r="9286" spans="43:44" x14ac:dyDescent="0.25">
      <c r="AQ9286"/>
      <c r="AR9286"/>
    </row>
    <row r="9287" spans="43:44" x14ac:dyDescent="0.25">
      <c r="AQ9287"/>
      <c r="AR9287"/>
    </row>
    <row r="9288" spans="43:44" x14ac:dyDescent="0.25">
      <c r="AQ9288"/>
      <c r="AR9288"/>
    </row>
    <row r="9289" spans="43:44" x14ac:dyDescent="0.25">
      <c r="AQ9289"/>
      <c r="AR9289"/>
    </row>
    <row r="9290" spans="43:44" x14ac:dyDescent="0.25">
      <c r="AQ9290"/>
      <c r="AR9290"/>
    </row>
    <row r="9291" spans="43:44" x14ac:dyDescent="0.25">
      <c r="AQ9291"/>
      <c r="AR9291"/>
    </row>
    <row r="9292" spans="43:44" x14ac:dyDescent="0.25">
      <c r="AQ9292"/>
      <c r="AR9292"/>
    </row>
    <row r="9293" spans="43:44" x14ac:dyDescent="0.25">
      <c r="AQ9293"/>
      <c r="AR9293"/>
    </row>
    <row r="9294" spans="43:44" x14ac:dyDescent="0.25">
      <c r="AQ9294"/>
      <c r="AR9294"/>
    </row>
    <row r="9295" spans="43:44" x14ac:dyDescent="0.25">
      <c r="AQ9295"/>
      <c r="AR9295"/>
    </row>
    <row r="9296" spans="43:44" x14ac:dyDescent="0.25">
      <c r="AQ9296"/>
      <c r="AR9296"/>
    </row>
    <row r="9297" spans="43:44" x14ac:dyDescent="0.25">
      <c r="AQ9297"/>
      <c r="AR9297"/>
    </row>
    <row r="9298" spans="43:44" x14ac:dyDescent="0.25">
      <c r="AQ9298"/>
      <c r="AR9298"/>
    </row>
    <row r="9299" spans="43:44" x14ac:dyDescent="0.25">
      <c r="AQ9299"/>
      <c r="AR9299"/>
    </row>
    <row r="9300" spans="43:44" x14ac:dyDescent="0.25">
      <c r="AQ9300"/>
      <c r="AR9300"/>
    </row>
    <row r="9301" spans="43:44" x14ac:dyDescent="0.25">
      <c r="AQ9301"/>
      <c r="AR9301"/>
    </row>
    <row r="9302" spans="43:44" x14ac:dyDescent="0.25">
      <c r="AQ9302"/>
      <c r="AR9302"/>
    </row>
    <row r="9303" spans="43:44" x14ac:dyDescent="0.25">
      <c r="AQ9303"/>
      <c r="AR9303"/>
    </row>
    <row r="9304" spans="43:44" x14ac:dyDescent="0.25">
      <c r="AQ9304"/>
      <c r="AR9304"/>
    </row>
    <row r="9305" spans="43:44" x14ac:dyDescent="0.25">
      <c r="AQ9305"/>
      <c r="AR9305"/>
    </row>
    <row r="9306" spans="43:44" x14ac:dyDescent="0.25">
      <c r="AQ9306"/>
      <c r="AR9306"/>
    </row>
    <row r="9307" spans="43:44" x14ac:dyDescent="0.25">
      <c r="AQ9307"/>
      <c r="AR9307"/>
    </row>
    <row r="9308" spans="43:44" x14ac:dyDescent="0.25">
      <c r="AQ9308"/>
      <c r="AR9308"/>
    </row>
    <row r="9309" spans="43:44" x14ac:dyDescent="0.25">
      <c r="AQ9309"/>
      <c r="AR9309"/>
    </row>
    <row r="9310" spans="43:44" x14ac:dyDescent="0.25">
      <c r="AQ9310"/>
      <c r="AR9310"/>
    </row>
    <row r="9311" spans="43:44" x14ac:dyDescent="0.25">
      <c r="AQ9311"/>
      <c r="AR9311"/>
    </row>
    <row r="9312" spans="43:44" x14ac:dyDescent="0.25">
      <c r="AQ9312"/>
      <c r="AR9312"/>
    </row>
    <row r="9313" spans="43:44" x14ac:dyDescent="0.25">
      <c r="AQ9313"/>
      <c r="AR9313"/>
    </row>
    <row r="9314" spans="43:44" x14ac:dyDescent="0.25">
      <c r="AQ9314"/>
      <c r="AR9314"/>
    </row>
    <row r="9315" spans="43:44" x14ac:dyDescent="0.25">
      <c r="AQ9315"/>
      <c r="AR9315"/>
    </row>
    <row r="9316" spans="43:44" x14ac:dyDescent="0.25">
      <c r="AQ9316"/>
      <c r="AR9316"/>
    </row>
    <row r="9317" spans="43:44" x14ac:dyDescent="0.25">
      <c r="AQ9317"/>
      <c r="AR9317"/>
    </row>
    <row r="9318" spans="43:44" x14ac:dyDescent="0.25">
      <c r="AQ9318"/>
      <c r="AR9318"/>
    </row>
    <row r="9319" spans="43:44" x14ac:dyDescent="0.25">
      <c r="AQ9319"/>
      <c r="AR9319"/>
    </row>
    <row r="9320" spans="43:44" x14ac:dyDescent="0.25">
      <c r="AQ9320"/>
      <c r="AR9320"/>
    </row>
    <row r="9321" spans="43:44" x14ac:dyDescent="0.25">
      <c r="AQ9321"/>
      <c r="AR9321"/>
    </row>
    <row r="9322" spans="43:44" x14ac:dyDescent="0.25">
      <c r="AQ9322"/>
      <c r="AR9322"/>
    </row>
    <row r="9323" spans="43:44" x14ac:dyDescent="0.25">
      <c r="AQ9323"/>
      <c r="AR9323"/>
    </row>
    <row r="9324" spans="43:44" x14ac:dyDescent="0.25">
      <c r="AQ9324"/>
      <c r="AR9324"/>
    </row>
    <row r="9325" spans="43:44" x14ac:dyDescent="0.25">
      <c r="AQ9325"/>
      <c r="AR9325"/>
    </row>
    <row r="9326" spans="43:44" x14ac:dyDescent="0.25">
      <c r="AQ9326"/>
      <c r="AR9326"/>
    </row>
    <row r="9327" spans="43:44" x14ac:dyDescent="0.25">
      <c r="AQ9327"/>
      <c r="AR9327"/>
    </row>
    <row r="9328" spans="43:44" x14ac:dyDescent="0.25">
      <c r="AQ9328"/>
      <c r="AR9328"/>
    </row>
    <row r="9329" spans="43:44" x14ac:dyDescent="0.25">
      <c r="AQ9329"/>
      <c r="AR9329"/>
    </row>
    <row r="9330" spans="43:44" x14ac:dyDescent="0.25">
      <c r="AQ9330"/>
      <c r="AR9330"/>
    </row>
    <row r="9331" spans="43:44" x14ac:dyDescent="0.25">
      <c r="AQ9331"/>
      <c r="AR9331"/>
    </row>
    <row r="9332" spans="43:44" x14ac:dyDescent="0.25">
      <c r="AQ9332"/>
      <c r="AR9332"/>
    </row>
    <row r="9333" spans="43:44" x14ac:dyDescent="0.25">
      <c r="AQ9333"/>
      <c r="AR9333"/>
    </row>
    <row r="9334" spans="43:44" x14ac:dyDescent="0.25">
      <c r="AQ9334"/>
      <c r="AR9334"/>
    </row>
    <row r="9335" spans="43:44" x14ac:dyDescent="0.25">
      <c r="AQ9335"/>
      <c r="AR9335"/>
    </row>
    <row r="9336" spans="43:44" x14ac:dyDescent="0.25">
      <c r="AQ9336"/>
      <c r="AR9336"/>
    </row>
    <row r="9337" spans="43:44" x14ac:dyDescent="0.25">
      <c r="AQ9337"/>
      <c r="AR9337"/>
    </row>
    <row r="9338" spans="43:44" x14ac:dyDescent="0.25">
      <c r="AQ9338"/>
      <c r="AR9338"/>
    </row>
    <row r="9339" spans="43:44" x14ac:dyDescent="0.25">
      <c r="AQ9339"/>
      <c r="AR9339"/>
    </row>
    <row r="9340" spans="43:44" x14ac:dyDescent="0.25">
      <c r="AQ9340"/>
      <c r="AR9340"/>
    </row>
    <row r="9341" spans="43:44" x14ac:dyDescent="0.25">
      <c r="AQ9341"/>
      <c r="AR9341"/>
    </row>
    <row r="9342" spans="43:44" x14ac:dyDescent="0.25">
      <c r="AQ9342"/>
      <c r="AR9342"/>
    </row>
    <row r="9343" spans="43:44" x14ac:dyDescent="0.25">
      <c r="AQ9343"/>
      <c r="AR9343"/>
    </row>
    <row r="9344" spans="43:44" x14ac:dyDescent="0.25">
      <c r="AQ9344"/>
      <c r="AR9344"/>
    </row>
    <row r="9345" spans="43:44" x14ac:dyDescent="0.25">
      <c r="AQ9345"/>
      <c r="AR9345"/>
    </row>
    <row r="9346" spans="43:44" x14ac:dyDescent="0.25">
      <c r="AQ9346"/>
      <c r="AR9346"/>
    </row>
    <row r="9347" spans="43:44" x14ac:dyDescent="0.25">
      <c r="AQ9347"/>
      <c r="AR9347"/>
    </row>
    <row r="9348" spans="43:44" x14ac:dyDescent="0.25">
      <c r="AQ9348"/>
      <c r="AR9348"/>
    </row>
    <row r="9349" spans="43:44" x14ac:dyDescent="0.25">
      <c r="AQ9349"/>
      <c r="AR9349"/>
    </row>
    <row r="9350" spans="43:44" x14ac:dyDescent="0.25">
      <c r="AQ9350"/>
      <c r="AR9350"/>
    </row>
    <row r="9351" spans="43:44" x14ac:dyDescent="0.25">
      <c r="AQ9351"/>
      <c r="AR9351"/>
    </row>
    <row r="9352" spans="43:44" x14ac:dyDescent="0.25">
      <c r="AQ9352"/>
      <c r="AR9352"/>
    </row>
    <row r="9353" spans="43:44" x14ac:dyDescent="0.25">
      <c r="AQ9353"/>
      <c r="AR9353"/>
    </row>
    <row r="9354" spans="43:44" x14ac:dyDescent="0.25">
      <c r="AQ9354"/>
      <c r="AR9354"/>
    </row>
    <row r="9355" spans="43:44" x14ac:dyDescent="0.25">
      <c r="AQ9355"/>
      <c r="AR9355"/>
    </row>
    <row r="9356" spans="43:44" x14ac:dyDescent="0.25">
      <c r="AQ9356"/>
      <c r="AR9356"/>
    </row>
    <row r="9357" spans="43:44" x14ac:dyDescent="0.25">
      <c r="AQ9357"/>
      <c r="AR9357"/>
    </row>
    <row r="9358" spans="43:44" x14ac:dyDescent="0.25">
      <c r="AQ9358"/>
      <c r="AR9358"/>
    </row>
    <row r="9359" spans="43:44" x14ac:dyDescent="0.25">
      <c r="AQ9359"/>
      <c r="AR9359"/>
    </row>
    <row r="9360" spans="43:44" x14ac:dyDescent="0.25">
      <c r="AQ9360"/>
      <c r="AR9360"/>
    </row>
    <row r="9361" spans="43:44" x14ac:dyDescent="0.25">
      <c r="AQ9361"/>
      <c r="AR9361"/>
    </row>
    <row r="9362" spans="43:44" x14ac:dyDescent="0.25">
      <c r="AQ9362"/>
      <c r="AR9362"/>
    </row>
    <row r="9363" spans="43:44" x14ac:dyDescent="0.25">
      <c r="AQ9363"/>
      <c r="AR9363"/>
    </row>
    <row r="9364" spans="43:44" x14ac:dyDescent="0.25">
      <c r="AQ9364"/>
      <c r="AR9364"/>
    </row>
    <row r="9365" spans="43:44" x14ac:dyDescent="0.25">
      <c r="AQ9365"/>
      <c r="AR9365"/>
    </row>
    <row r="9366" spans="43:44" x14ac:dyDescent="0.25">
      <c r="AQ9366"/>
      <c r="AR9366"/>
    </row>
    <row r="9367" spans="43:44" x14ac:dyDescent="0.25">
      <c r="AQ9367"/>
      <c r="AR9367"/>
    </row>
    <row r="9368" spans="43:44" x14ac:dyDescent="0.25">
      <c r="AQ9368"/>
      <c r="AR9368"/>
    </row>
    <row r="9369" spans="43:44" x14ac:dyDescent="0.25">
      <c r="AQ9369"/>
      <c r="AR9369"/>
    </row>
    <row r="9370" spans="43:44" x14ac:dyDescent="0.25">
      <c r="AQ9370"/>
      <c r="AR9370"/>
    </row>
    <row r="9371" spans="43:44" x14ac:dyDescent="0.25">
      <c r="AQ9371"/>
      <c r="AR9371"/>
    </row>
    <row r="9372" spans="43:44" x14ac:dyDescent="0.25">
      <c r="AQ9372"/>
      <c r="AR9372"/>
    </row>
    <row r="9373" spans="43:44" x14ac:dyDescent="0.25">
      <c r="AQ9373"/>
      <c r="AR9373"/>
    </row>
    <row r="9374" spans="43:44" x14ac:dyDescent="0.25">
      <c r="AQ9374"/>
      <c r="AR9374"/>
    </row>
    <row r="9375" spans="43:44" x14ac:dyDescent="0.25">
      <c r="AQ9375"/>
      <c r="AR9375"/>
    </row>
    <row r="9376" spans="43:44" x14ac:dyDescent="0.25">
      <c r="AQ9376"/>
      <c r="AR9376"/>
    </row>
    <row r="9377" spans="43:44" x14ac:dyDescent="0.25">
      <c r="AQ9377"/>
      <c r="AR9377"/>
    </row>
    <row r="9378" spans="43:44" x14ac:dyDescent="0.25">
      <c r="AQ9378"/>
      <c r="AR9378"/>
    </row>
    <row r="9379" spans="43:44" x14ac:dyDescent="0.25">
      <c r="AQ9379"/>
      <c r="AR9379"/>
    </row>
    <row r="9380" spans="43:44" x14ac:dyDescent="0.25">
      <c r="AQ9380"/>
      <c r="AR9380"/>
    </row>
    <row r="9381" spans="43:44" x14ac:dyDescent="0.25">
      <c r="AQ9381"/>
      <c r="AR9381"/>
    </row>
    <row r="9382" spans="43:44" x14ac:dyDescent="0.25">
      <c r="AQ9382"/>
      <c r="AR9382"/>
    </row>
    <row r="9383" spans="43:44" x14ac:dyDescent="0.25">
      <c r="AQ9383"/>
      <c r="AR9383"/>
    </row>
    <row r="9384" spans="43:44" x14ac:dyDescent="0.25">
      <c r="AQ9384"/>
      <c r="AR9384"/>
    </row>
    <row r="9385" spans="43:44" x14ac:dyDescent="0.25">
      <c r="AQ9385"/>
      <c r="AR9385"/>
    </row>
    <row r="9386" spans="43:44" x14ac:dyDescent="0.25">
      <c r="AQ9386"/>
      <c r="AR9386"/>
    </row>
    <row r="9387" spans="43:44" x14ac:dyDescent="0.25">
      <c r="AQ9387"/>
      <c r="AR9387"/>
    </row>
    <row r="9388" spans="43:44" x14ac:dyDescent="0.25">
      <c r="AQ9388"/>
      <c r="AR9388"/>
    </row>
    <row r="9389" spans="43:44" x14ac:dyDescent="0.25">
      <c r="AQ9389"/>
      <c r="AR9389"/>
    </row>
    <row r="9390" spans="43:44" x14ac:dyDescent="0.25">
      <c r="AQ9390"/>
      <c r="AR9390"/>
    </row>
    <row r="9391" spans="43:44" x14ac:dyDescent="0.25">
      <c r="AQ9391"/>
      <c r="AR9391"/>
    </row>
    <row r="9392" spans="43:44" x14ac:dyDescent="0.25">
      <c r="AQ9392"/>
      <c r="AR9392"/>
    </row>
    <row r="9393" spans="43:44" x14ac:dyDescent="0.25">
      <c r="AQ9393"/>
      <c r="AR9393"/>
    </row>
    <row r="9394" spans="43:44" x14ac:dyDescent="0.25">
      <c r="AQ9394"/>
      <c r="AR9394"/>
    </row>
    <row r="9395" spans="43:44" x14ac:dyDescent="0.25">
      <c r="AQ9395"/>
      <c r="AR9395"/>
    </row>
    <row r="9396" spans="43:44" x14ac:dyDescent="0.25">
      <c r="AQ9396"/>
      <c r="AR9396"/>
    </row>
    <row r="9397" spans="43:44" x14ac:dyDescent="0.25">
      <c r="AQ9397"/>
      <c r="AR9397"/>
    </row>
    <row r="9398" spans="43:44" x14ac:dyDescent="0.25">
      <c r="AQ9398"/>
      <c r="AR9398"/>
    </row>
    <row r="9399" spans="43:44" x14ac:dyDescent="0.25">
      <c r="AQ9399"/>
      <c r="AR9399"/>
    </row>
    <row r="9400" spans="43:44" x14ac:dyDescent="0.25">
      <c r="AQ9400"/>
      <c r="AR9400"/>
    </row>
    <row r="9401" spans="43:44" x14ac:dyDescent="0.25">
      <c r="AQ9401"/>
      <c r="AR9401"/>
    </row>
    <row r="9402" spans="43:44" x14ac:dyDescent="0.25">
      <c r="AQ9402"/>
      <c r="AR9402"/>
    </row>
    <row r="9403" spans="43:44" x14ac:dyDescent="0.25">
      <c r="AQ9403"/>
      <c r="AR9403"/>
    </row>
    <row r="9404" spans="43:44" x14ac:dyDescent="0.25">
      <c r="AQ9404"/>
      <c r="AR9404"/>
    </row>
    <row r="9405" spans="43:44" x14ac:dyDescent="0.25">
      <c r="AQ9405"/>
      <c r="AR9405"/>
    </row>
    <row r="9406" spans="43:44" x14ac:dyDescent="0.25">
      <c r="AQ9406"/>
      <c r="AR9406"/>
    </row>
    <row r="9407" spans="43:44" x14ac:dyDescent="0.25">
      <c r="AQ9407"/>
      <c r="AR9407"/>
    </row>
    <row r="9408" spans="43:44" x14ac:dyDescent="0.25">
      <c r="AQ9408"/>
      <c r="AR9408"/>
    </row>
    <row r="9409" spans="43:44" x14ac:dyDescent="0.25">
      <c r="AQ9409"/>
      <c r="AR9409"/>
    </row>
    <row r="9410" spans="43:44" x14ac:dyDescent="0.25">
      <c r="AQ9410"/>
      <c r="AR9410"/>
    </row>
    <row r="9411" spans="43:44" x14ac:dyDescent="0.25">
      <c r="AQ9411"/>
      <c r="AR9411"/>
    </row>
    <row r="9412" spans="43:44" x14ac:dyDescent="0.25">
      <c r="AQ9412"/>
      <c r="AR9412"/>
    </row>
    <row r="9413" spans="43:44" x14ac:dyDescent="0.25">
      <c r="AQ9413"/>
      <c r="AR9413"/>
    </row>
    <row r="9414" spans="43:44" x14ac:dyDescent="0.25">
      <c r="AQ9414"/>
      <c r="AR9414"/>
    </row>
    <row r="9415" spans="43:44" x14ac:dyDescent="0.25">
      <c r="AQ9415"/>
      <c r="AR9415"/>
    </row>
    <row r="9416" spans="43:44" x14ac:dyDescent="0.25">
      <c r="AQ9416"/>
      <c r="AR9416"/>
    </row>
    <row r="9417" spans="43:44" x14ac:dyDescent="0.25">
      <c r="AQ9417"/>
      <c r="AR9417"/>
    </row>
    <row r="9418" spans="43:44" x14ac:dyDescent="0.25">
      <c r="AQ9418"/>
      <c r="AR9418"/>
    </row>
    <row r="9419" spans="43:44" x14ac:dyDescent="0.25">
      <c r="AQ9419"/>
      <c r="AR9419"/>
    </row>
    <row r="9420" spans="43:44" x14ac:dyDescent="0.25">
      <c r="AQ9420"/>
      <c r="AR9420"/>
    </row>
    <row r="9421" spans="43:44" x14ac:dyDescent="0.25">
      <c r="AQ9421"/>
      <c r="AR9421"/>
    </row>
    <row r="9422" spans="43:44" x14ac:dyDescent="0.25">
      <c r="AQ9422"/>
      <c r="AR9422"/>
    </row>
    <row r="9423" spans="43:44" x14ac:dyDescent="0.25">
      <c r="AQ9423"/>
      <c r="AR9423"/>
    </row>
    <row r="9424" spans="43:44" x14ac:dyDescent="0.25">
      <c r="AQ9424"/>
      <c r="AR9424"/>
    </row>
    <row r="9425" spans="43:44" x14ac:dyDescent="0.25">
      <c r="AQ9425"/>
      <c r="AR9425"/>
    </row>
    <row r="9426" spans="43:44" x14ac:dyDescent="0.25">
      <c r="AQ9426"/>
      <c r="AR9426"/>
    </row>
    <row r="9427" spans="43:44" x14ac:dyDescent="0.25">
      <c r="AQ9427"/>
      <c r="AR9427"/>
    </row>
    <row r="9428" spans="43:44" x14ac:dyDescent="0.25">
      <c r="AQ9428"/>
      <c r="AR9428"/>
    </row>
    <row r="9429" spans="43:44" x14ac:dyDescent="0.25">
      <c r="AQ9429"/>
      <c r="AR9429"/>
    </row>
    <row r="9430" spans="43:44" x14ac:dyDescent="0.25">
      <c r="AQ9430"/>
      <c r="AR9430"/>
    </row>
    <row r="9431" spans="43:44" x14ac:dyDescent="0.25">
      <c r="AQ9431"/>
      <c r="AR9431"/>
    </row>
    <row r="9432" spans="43:44" x14ac:dyDescent="0.25">
      <c r="AQ9432"/>
      <c r="AR9432"/>
    </row>
    <row r="9433" spans="43:44" x14ac:dyDescent="0.25">
      <c r="AQ9433"/>
      <c r="AR9433"/>
    </row>
    <row r="9434" spans="43:44" x14ac:dyDescent="0.25">
      <c r="AQ9434"/>
      <c r="AR9434"/>
    </row>
    <row r="9435" spans="43:44" x14ac:dyDescent="0.25">
      <c r="AQ9435"/>
      <c r="AR9435"/>
    </row>
    <row r="9436" spans="43:44" x14ac:dyDescent="0.25">
      <c r="AQ9436"/>
      <c r="AR9436"/>
    </row>
    <row r="9437" spans="43:44" x14ac:dyDescent="0.25">
      <c r="AQ9437"/>
      <c r="AR9437"/>
    </row>
    <row r="9438" spans="43:44" x14ac:dyDescent="0.25">
      <c r="AQ9438"/>
      <c r="AR9438"/>
    </row>
    <row r="9439" spans="43:44" x14ac:dyDescent="0.25">
      <c r="AQ9439"/>
      <c r="AR9439"/>
    </row>
    <row r="9440" spans="43:44" x14ac:dyDescent="0.25">
      <c r="AQ9440"/>
      <c r="AR9440"/>
    </row>
    <row r="9441" spans="43:44" x14ac:dyDescent="0.25">
      <c r="AQ9441"/>
      <c r="AR9441"/>
    </row>
    <row r="9442" spans="43:44" x14ac:dyDescent="0.25">
      <c r="AQ9442"/>
      <c r="AR9442"/>
    </row>
    <row r="9443" spans="43:44" x14ac:dyDescent="0.25">
      <c r="AQ9443"/>
      <c r="AR9443"/>
    </row>
    <row r="9444" spans="43:44" x14ac:dyDescent="0.25">
      <c r="AQ9444"/>
      <c r="AR9444"/>
    </row>
    <row r="9445" spans="43:44" x14ac:dyDescent="0.25">
      <c r="AQ9445"/>
      <c r="AR9445"/>
    </row>
    <row r="9446" spans="43:44" x14ac:dyDescent="0.25">
      <c r="AQ9446"/>
      <c r="AR9446"/>
    </row>
    <row r="9447" spans="43:44" x14ac:dyDescent="0.25">
      <c r="AQ9447"/>
      <c r="AR9447"/>
    </row>
    <row r="9448" spans="43:44" x14ac:dyDescent="0.25">
      <c r="AQ9448"/>
      <c r="AR9448"/>
    </row>
    <row r="9449" spans="43:44" x14ac:dyDescent="0.25">
      <c r="AQ9449"/>
      <c r="AR9449"/>
    </row>
    <row r="9450" spans="43:44" x14ac:dyDescent="0.25">
      <c r="AQ9450"/>
      <c r="AR9450"/>
    </row>
    <row r="9451" spans="43:44" x14ac:dyDescent="0.25">
      <c r="AQ9451"/>
      <c r="AR9451"/>
    </row>
    <row r="9452" spans="43:44" x14ac:dyDescent="0.25">
      <c r="AQ9452"/>
      <c r="AR9452"/>
    </row>
    <row r="9453" spans="43:44" x14ac:dyDescent="0.25">
      <c r="AQ9453"/>
      <c r="AR9453"/>
    </row>
    <row r="9454" spans="43:44" x14ac:dyDescent="0.25">
      <c r="AQ9454"/>
      <c r="AR9454"/>
    </row>
    <row r="9455" spans="43:44" x14ac:dyDescent="0.25">
      <c r="AQ9455"/>
      <c r="AR9455"/>
    </row>
    <row r="9456" spans="43:44" x14ac:dyDescent="0.25">
      <c r="AQ9456"/>
      <c r="AR9456"/>
    </row>
    <row r="9457" spans="43:44" x14ac:dyDescent="0.25">
      <c r="AQ9457"/>
      <c r="AR9457"/>
    </row>
    <row r="9458" spans="43:44" x14ac:dyDescent="0.25">
      <c r="AQ9458"/>
      <c r="AR9458"/>
    </row>
    <row r="9459" spans="43:44" x14ac:dyDescent="0.25">
      <c r="AQ9459"/>
      <c r="AR9459"/>
    </row>
    <row r="9460" spans="43:44" x14ac:dyDescent="0.25">
      <c r="AQ9460"/>
      <c r="AR9460"/>
    </row>
    <row r="9461" spans="43:44" x14ac:dyDescent="0.25">
      <c r="AQ9461"/>
      <c r="AR9461"/>
    </row>
    <row r="9462" spans="43:44" x14ac:dyDescent="0.25">
      <c r="AQ9462"/>
      <c r="AR9462"/>
    </row>
    <row r="9463" spans="43:44" x14ac:dyDescent="0.25">
      <c r="AQ9463"/>
      <c r="AR9463"/>
    </row>
    <row r="9464" spans="43:44" x14ac:dyDescent="0.25">
      <c r="AQ9464"/>
      <c r="AR9464"/>
    </row>
    <row r="9465" spans="43:44" x14ac:dyDescent="0.25">
      <c r="AQ9465"/>
      <c r="AR9465"/>
    </row>
    <row r="9466" spans="43:44" x14ac:dyDescent="0.25">
      <c r="AQ9466"/>
      <c r="AR9466"/>
    </row>
    <row r="9467" spans="43:44" x14ac:dyDescent="0.25">
      <c r="AQ9467"/>
      <c r="AR9467"/>
    </row>
    <row r="9468" spans="43:44" x14ac:dyDescent="0.25">
      <c r="AQ9468"/>
      <c r="AR9468"/>
    </row>
    <row r="9469" spans="43:44" x14ac:dyDescent="0.25">
      <c r="AQ9469"/>
      <c r="AR9469"/>
    </row>
    <row r="9470" spans="43:44" x14ac:dyDescent="0.25">
      <c r="AQ9470"/>
      <c r="AR9470"/>
    </row>
    <row r="9471" spans="43:44" x14ac:dyDescent="0.25">
      <c r="AQ9471"/>
      <c r="AR9471"/>
    </row>
    <row r="9472" spans="43:44" x14ac:dyDescent="0.25">
      <c r="AQ9472"/>
      <c r="AR9472"/>
    </row>
    <row r="9473" spans="43:44" x14ac:dyDescent="0.25">
      <c r="AQ9473"/>
      <c r="AR9473"/>
    </row>
    <row r="9474" spans="43:44" x14ac:dyDescent="0.25">
      <c r="AQ9474"/>
      <c r="AR9474"/>
    </row>
    <row r="9475" spans="43:44" x14ac:dyDescent="0.25">
      <c r="AQ9475"/>
      <c r="AR9475"/>
    </row>
    <row r="9476" spans="43:44" x14ac:dyDescent="0.25">
      <c r="AQ9476"/>
      <c r="AR9476"/>
    </row>
    <row r="9477" spans="43:44" x14ac:dyDescent="0.25">
      <c r="AQ9477"/>
      <c r="AR9477"/>
    </row>
    <row r="9478" spans="43:44" x14ac:dyDescent="0.25">
      <c r="AQ9478"/>
      <c r="AR9478"/>
    </row>
    <row r="9479" spans="43:44" x14ac:dyDescent="0.25">
      <c r="AQ9479"/>
      <c r="AR9479"/>
    </row>
    <row r="9480" spans="43:44" x14ac:dyDescent="0.25">
      <c r="AQ9480"/>
      <c r="AR9480"/>
    </row>
    <row r="9481" spans="43:44" x14ac:dyDescent="0.25">
      <c r="AQ9481"/>
      <c r="AR9481"/>
    </row>
    <row r="9482" spans="43:44" x14ac:dyDescent="0.25">
      <c r="AQ9482"/>
      <c r="AR9482"/>
    </row>
    <row r="9483" spans="43:44" x14ac:dyDescent="0.25">
      <c r="AQ9483"/>
      <c r="AR9483"/>
    </row>
    <row r="9484" spans="43:44" x14ac:dyDescent="0.25">
      <c r="AQ9484"/>
      <c r="AR9484"/>
    </row>
    <row r="9485" spans="43:44" x14ac:dyDescent="0.25">
      <c r="AQ9485"/>
      <c r="AR9485"/>
    </row>
    <row r="9486" spans="43:44" x14ac:dyDescent="0.25">
      <c r="AQ9486"/>
      <c r="AR9486"/>
    </row>
    <row r="9487" spans="43:44" x14ac:dyDescent="0.25">
      <c r="AQ9487"/>
      <c r="AR9487"/>
    </row>
    <row r="9488" spans="43:44" x14ac:dyDescent="0.25">
      <c r="AQ9488"/>
      <c r="AR9488"/>
    </row>
    <row r="9489" spans="43:44" x14ac:dyDescent="0.25">
      <c r="AQ9489"/>
      <c r="AR9489"/>
    </row>
    <row r="9490" spans="43:44" x14ac:dyDescent="0.25">
      <c r="AQ9490"/>
      <c r="AR9490"/>
    </row>
    <row r="9491" spans="43:44" x14ac:dyDescent="0.25">
      <c r="AQ9491"/>
      <c r="AR9491"/>
    </row>
    <row r="9492" spans="43:44" x14ac:dyDescent="0.25">
      <c r="AQ9492"/>
      <c r="AR9492"/>
    </row>
    <row r="9493" spans="43:44" x14ac:dyDescent="0.25">
      <c r="AQ9493"/>
      <c r="AR9493"/>
    </row>
    <row r="9494" spans="43:44" x14ac:dyDescent="0.25">
      <c r="AQ9494"/>
      <c r="AR9494"/>
    </row>
    <row r="9495" spans="43:44" x14ac:dyDescent="0.25">
      <c r="AQ9495"/>
      <c r="AR9495"/>
    </row>
    <row r="9496" spans="43:44" x14ac:dyDescent="0.25">
      <c r="AQ9496"/>
      <c r="AR9496"/>
    </row>
    <row r="9497" spans="43:44" x14ac:dyDescent="0.25">
      <c r="AQ9497"/>
      <c r="AR9497"/>
    </row>
    <row r="9498" spans="43:44" x14ac:dyDescent="0.25">
      <c r="AQ9498"/>
      <c r="AR9498"/>
    </row>
    <row r="9499" spans="43:44" x14ac:dyDescent="0.25">
      <c r="AQ9499"/>
      <c r="AR9499"/>
    </row>
    <row r="9500" spans="43:44" x14ac:dyDescent="0.25">
      <c r="AQ9500"/>
      <c r="AR9500"/>
    </row>
    <row r="9501" spans="43:44" x14ac:dyDescent="0.25">
      <c r="AQ9501"/>
      <c r="AR9501"/>
    </row>
    <row r="9502" spans="43:44" x14ac:dyDescent="0.25">
      <c r="AQ9502"/>
      <c r="AR9502"/>
    </row>
    <row r="9503" spans="43:44" x14ac:dyDescent="0.25">
      <c r="AQ9503"/>
      <c r="AR9503"/>
    </row>
    <row r="9504" spans="43:44" x14ac:dyDescent="0.25">
      <c r="AQ9504"/>
      <c r="AR9504"/>
    </row>
    <row r="9505" spans="43:44" x14ac:dyDescent="0.25">
      <c r="AQ9505"/>
      <c r="AR9505"/>
    </row>
    <row r="9506" spans="43:44" x14ac:dyDescent="0.25">
      <c r="AQ9506"/>
      <c r="AR9506"/>
    </row>
    <row r="9507" spans="43:44" x14ac:dyDescent="0.25">
      <c r="AQ9507"/>
      <c r="AR9507"/>
    </row>
    <row r="9508" spans="43:44" x14ac:dyDescent="0.25">
      <c r="AQ9508"/>
      <c r="AR9508"/>
    </row>
    <row r="9509" spans="43:44" x14ac:dyDescent="0.25">
      <c r="AQ9509"/>
      <c r="AR9509"/>
    </row>
    <row r="9510" spans="43:44" x14ac:dyDescent="0.25">
      <c r="AQ9510"/>
      <c r="AR9510"/>
    </row>
    <row r="9511" spans="43:44" x14ac:dyDescent="0.25">
      <c r="AQ9511"/>
      <c r="AR9511"/>
    </row>
    <row r="9512" spans="43:44" x14ac:dyDescent="0.25">
      <c r="AQ9512"/>
      <c r="AR9512"/>
    </row>
    <row r="9513" spans="43:44" x14ac:dyDescent="0.25">
      <c r="AQ9513"/>
      <c r="AR9513"/>
    </row>
    <row r="9514" spans="43:44" x14ac:dyDescent="0.25">
      <c r="AQ9514"/>
      <c r="AR9514"/>
    </row>
    <row r="9515" spans="43:44" x14ac:dyDescent="0.25">
      <c r="AQ9515"/>
      <c r="AR9515"/>
    </row>
    <row r="9516" spans="43:44" x14ac:dyDescent="0.25">
      <c r="AQ9516"/>
      <c r="AR9516"/>
    </row>
    <row r="9517" spans="43:44" x14ac:dyDescent="0.25">
      <c r="AQ9517"/>
      <c r="AR9517"/>
    </row>
    <row r="9518" spans="43:44" x14ac:dyDescent="0.25">
      <c r="AQ9518"/>
      <c r="AR9518"/>
    </row>
    <row r="9519" spans="43:44" x14ac:dyDescent="0.25">
      <c r="AQ9519"/>
      <c r="AR9519"/>
    </row>
    <row r="9520" spans="43:44" x14ac:dyDescent="0.25">
      <c r="AQ9520"/>
      <c r="AR9520"/>
    </row>
    <row r="9521" spans="43:44" x14ac:dyDescent="0.25">
      <c r="AQ9521"/>
      <c r="AR9521"/>
    </row>
    <row r="9522" spans="43:44" x14ac:dyDescent="0.25">
      <c r="AQ9522"/>
      <c r="AR9522"/>
    </row>
    <row r="9523" spans="43:44" x14ac:dyDescent="0.25">
      <c r="AQ9523"/>
      <c r="AR9523"/>
    </row>
    <row r="9524" spans="43:44" x14ac:dyDescent="0.25">
      <c r="AQ9524"/>
      <c r="AR9524"/>
    </row>
    <row r="9525" spans="43:44" x14ac:dyDescent="0.25">
      <c r="AQ9525"/>
      <c r="AR9525"/>
    </row>
    <row r="9526" spans="43:44" x14ac:dyDescent="0.25">
      <c r="AQ9526"/>
      <c r="AR9526"/>
    </row>
    <row r="9527" spans="43:44" x14ac:dyDescent="0.25">
      <c r="AQ9527"/>
      <c r="AR9527"/>
    </row>
    <row r="9528" spans="43:44" x14ac:dyDescent="0.25">
      <c r="AQ9528"/>
      <c r="AR9528"/>
    </row>
    <row r="9529" spans="43:44" x14ac:dyDescent="0.25">
      <c r="AQ9529"/>
      <c r="AR9529"/>
    </row>
    <row r="9530" spans="43:44" x14ac:dyDescent="0.25">
      <c r="AQ9530"/>
      <c r="AR9530"/>
    </row>
    <row r="9531" spans="43:44" x14ac:dyDescent="0.25">
      <c r="AQ9531"/>
      <c r="AR9531"/>
    </row>
    <row r="9532" spans="43:44" x14ac:dyDescent="0.25">
      <c r="AQ9532"/>
      <c r="AR9532"/>
    </row>
    <row r="9533" spans="43:44" x14ac:dyDescent="0.25">
      <c r="AQ9533"/>
      <c r="AR9533"/>
    </row>
    <row r="9534" spans="43:44" x14ac:dyDescent="0.25">
      <c r="AQ9534"/>
      <c r="AR9534"/>
    </row>
    <row r="9535" spans="43:44" x14ac:dyDescent="0.25">
      <c r="AQ9535"/>
      <c r="AR9535"/>
    </row>
    <row r="9536" spans="43:44" x14ac:dyDescent="0.25">
      <c r="AQ9536"/>
      <c r="AR9536"/>
    </row>
    <row r="9537" spans="43:44" x14ac:dyDescent="0.25">
      <c r="AQ9537"/>
      <c r="AR9537"/>
    </row>
    <row r="9538" spans="43:44" x14ac:dyDescent="0.25">
      <c r="AQ9538"/>
      <c r="AR9538"/>
    </row>
    <row r="9539" spans="43:44" x14ac:dyDescent="0.25">
      <c r="AQ9539"/>
      <c r="AR9539"/>
    </row>
    <row r="9540" spans="43:44" x14ac:dyDescent="0.25">
      <c r="AQ9540"/>
      <c r="AR9540"/>
    </row>
    <row r="9541" spans="43:44" x14ac:dyDescent="0.25">
      <c r="AQ9541"/>
      <c r="AR9541"/>
    </row>
    <row r="9542" spans="43:44" x14ac:dyDescent="0.25">
      <c r="AQ9542"/>
      <c r="AR9542"/>
    </row>
    <row r="9543" spans="43:44" x14ac:dyDescent="0.25">
      <c r="AQ9543"/>
      <c r="AR9543"/>
    </row>
    <row r="9544" spans="43:44" x14ac:dyDescent="0.25">
      <c r="AQ9544"/>
      <c r="AR9544"/>
    </row>
    <row r="9545" spans="43:44" x14ac:dyDescent="0.25">
      <c r="AQ9545"/>
      <c r="AR9545"/>
    </row>
    <row r="9546" spans="43:44" x14ac:dyDescent="0.25">
      <c r="AQ9546"/>
      <c r="AR9546"/>
    </row>
    <row r="9547" spans="43:44" x14ac:dyDescent="0.25">
      <c r="AQ9547"/>
      <c r="AR9547"/>
    </row>
    <row r="9548" spans="43:44" x14ac:dyDescent="0.25">
      <c r="AQ9548"/>
      <c r="AR9548"/>
    </row>
    <row r="9549" spans="43:44" x14ac:dyDescent="0.25">
      <c r="AQ9549"/>
      <c r="AR9549"/>
    </row>
    <row r="9550" spans="43:44" x14ac:dyDescent="0.25">
      <c r="AQ9550"/>
      <c r="AR9550"/>
    </row>
    <row r="9551" spans="43:44" x14ac:dyDescent="0.25">
      <c r="AQ9551"/>
      <c r="AR9551"/>
    </row>
    <row r="9552" spans="43:44" x14ac:dyDescent="0.25">
      <c r="AQ9552"/>
      <c r="AR9552"/>
    </row>
    <row r="9553" spans="43:44" x14ac:dyDescent="0.25">
      <c r="AQ9553"/>
      <c r="AR9553"/>
    </row>
    <row r="9554" spans="43:44" x14ac:dyDescent="0.25">
      <c r="AQ9554"/>
      <c r="AR9554"/>
    </row>
    <row r="9555" spans="43:44" x14ac:dyDescent="0.25">
      <c r="AQ9555"/>
      <c r="AR9555"/>
    </row>
    <row r="9556" spans="43:44" x14ac:dyDescent="0.25">
      <c r="AQ9556"/>
      <c r="AR9556"/>
    </row>
    <row r="9557" spans="43:44" x14ac:dyDescent="0.25">
      <c r="AQ9557"/>
      <c r="AR9557"/>
    </row>
    <row r="9558" spans="43:44" x14ac:dyDescent="0.25">
      <c r="AQ9558"/>
      <c r="AR9558"/>
    </row>
    <row r="9559" spans="43:44" x14ac:dyDescent="0.25">
      <c r="AQ9559"/>
      <c r="AR9559"/>
    </row>
    <row r="9560" spans="43:44" x14ac:dyDescent="0.25">
      <c r="AQ9560"/>
      <c r="AR9560"/>
    </row>
    <row r="9561" spans="43:44" x14ac:dyDescent="0.25">
      <c r="AQ9561"/>
      <c r="AR9561"/>
    </row>
    <row r="9562" spans="43:44" x14ac:dyDescent="0.25">
      <c r="AQ9562"/>
      <c r="AR9562"/>
    </row>
    <row r="9563" spans="43:44" x14ac:dyDescent="0.25">
      <c r="AQ9563"/>
      <c r="AR9563"/>
    </row>
    <row r="9564" spans="43:44" x14ac:dyDescent="0.25">
      <c r="AQ9564"/>
      <c r="AR9564"/>
    </row>
    <row r="9565" spans="43:44" x14ac:dyDescent="0.25">
      <c r="AQ9565"/>
      <c r="AR9565"/>
    </row>
    <row r="9566" spans="43:44" x14ac:dyDescent="0.25">
      <c r="AQ9566"/>
      <c r="AR9566"/>
    </row>
    <row r="9567" spans="43:44" x14ac:dyDescent="0.25">
      <c r="AQ9567"/>
      <c r="AR9567"/>
    </row>
    <row r="9568" spans="43:44" x14ac:dyDescent="0.25">
      <c r="AQ9568"/>
      <c r="AR9568"/>
    </row>
    <row r="9569" spans="43:44" x14ac:dyDescent="0.25">
      <c r="AQ9569"/>
      <c r="AR9569"/>
    </row>
    <row r="9570" spans="43:44" x14ac:dyDescent="0.25">
      <c r="AQ9570"/>
      <c r="AR9570"/>
    </row>
    <row r="9571" spans="43:44" x14ac:dyDescent="0.25">
      <c r="AQ9571"/>
      <c r="AR9571"/>
    </row>
    <row r="9572" spans="43:44" x14ac:dyDescent="0.25">
      <c r="AQ9572"/>
      <c r="AR9572"/>
    </row>
    <row r="9573" spans="43:44" x14ac:dyDescent="0.25">
      <c r="AQ9573"/>
      <c r="AR9573"/>
    </row>
    <row r="9574" spans="43:44" x14ac:dyDescent="0.25">
      <c r="AQ9574"/>
      <c r="AR9574"/>
    </row>
    <row r="9575" spans="43:44" x14ac:dyDescent="0.25">
      <c r="AQ9575"/>
      <c r="AR9575"/>
    </row>
    <row r="9576" spans="43:44" x14ac:dyDescent="0.25">
      <c r="AQ9576"/>
      <c r="AR9576"/>
    </row>
    <row r="9577" spans="43:44" x14ac:dyDescent="0.25">
      <c r="AQ9577"/>
      <c r="AR9577"/>
    </row>
    <row r="9578" spans="43:44" x14ac:dyDescent="0.25">
      <c r="AQ9578"/>
      <c r="AR9578"/>
    </row>
    <row r="9579" spans="43:44" x14ac:dyDescent="0.25">
      <c r="AQ9579"/>
      <c r="AR9579"/>
    </row>
    <row r="9580" spans="43:44" x14ac:dyDescent="0.25">
      <c r="AQ9580"/>
      <c r="AR9580"/>
    </row>
    <row r="9581" spans="43:44" x14ac:dyDescent="0.25">
      <c r="AQ9581"/>
      <c r="AR9581"/>
    </row>
    <row r="9582" spans="43:44" x14ac:dyDescent="0.25">
      <c r="AQ9582"/>
      <c r="AR9582"/>
    </row>
    <row r="9583" spans="43:44" x14ac:dyDescent="0.25">
      <c r="AQ9583"/>
      <c r="AR9583"/>
    </row>
    <row r="9584" spans="43:44" x14ac:dyDescent="0.25">
      <c r="AQ9584"/>
      <c r="AR9584"/>
    </row>
    <row r="9585" spans="43:44" x14ac:dyDescent="0.25">
      <c r="AQ9585"/>
      <c r="AR9585"/>
    </row>
    <row r="9586" spans="43:44" x14ac:dyDescent="0.25">
      <c r="AQ9586"/>
      <c r="AR9586"/>
    </row>
    <row r="9587" spans="43:44" x14ac:dyDescent="0.25">
      <c r="AQ9587"/>
      <c r="AR9587"/>
    </row>
    <row r="9588" spans="43:44" x14ac:dyDescent="0.25">
      <c r="AQ9588"/>
      <c r="AR9588"/>
    </row>
    <row r="9589" spans="43:44" x14ac:dyDescent="0.25">
      <c r="AQ9589"/>
      <c r="AR9589"/>
    </row>
    <row r="9590" spans="43:44" x14ac:dyDescent="0.25">
      <c r="AQ9590"/>
      <c r="AR9590"/>
    </row>
    <row r="9591" spans="43:44" x14ac:dyDescent="0.25">
      <c r="AQ9591"/>
      <c r="AR9591"/>
    </row>
    <row r="9592" spans="43:44" x14ac:dyDescent="0.25">
      <c r="AQ9592"/>
      <c r="AR9592"/>
    </row>
    <row r="9593" spans="43:44" x14ac:dyDescent="0.25">
      <c r="AQ9593"/>
      <c r="AR9593"/>
    </row>
    <row r="9594" spans="43:44" x14ac:dyDescent="0.25">
      <c r="AQ9594"/>
      <c r="AR9594"/>
    </row>
    <row r="9595" spans="43:44" x14ac:dyDescent="0.25">
      <c r="AQ9595"/>
      <c r="AR9595"/>
    </row>
    <row r="9596" spans="43:44" x14ac:dyDescent="0.25">
      <c r="AQ9596"/>
      <c r="AR9596"/>
    </row>
    <row r="9597" spans="43:44" x14ac:dyDescent="0.25">
      <c r="AQ9597"/>
      <c r="AR9597"/>
    </row>
    <row r="9598" spans="43:44" x14ac:dyDescent="0.25">
      <c r="AQ9598"/>
      <c r="AR9598"/>
    </row>
    <row r="9599" spans="43:44" x14ac:dyDescent="0.25">
      <c r="AQ9599"/>
      <c r="AR9599"/>
    </row>
    <row r="9600" spans="43:44" x14ac:dyDescent="0.25">
      <c r="AQ9600"/>
      <c r="AR9600"/>
    </row>
    <row r="9601" spans="43:44" x14ac:dyDescent="0.25">
      <c r="AQ9601"/>
      <c r="AR9601"/>
    </row>
    <row r="9602" spans="43:44" x14ac:dyDescent="0.25">
      <c r="AQ9602"/>
      <c r="AR9602"/>
    </row>
    <row r="9603" spans="43:44" x14ac:dyDescent="0.25">
      <c r="AQ9603"/>
      <c r="AR9603"/>
    </row>
    <row r="9604" spans="43:44" x14ac:dyDescent="0.25">
      <c r="AQ9604"/>
      <c r="AR9604"/>
    </row>
    <row r="9605" spans="43:44" x14ac:dyDescent="0.25">
      <c r="AQ9605"/>
      <c r="AR9605"/>
    </row>
    <row r="9606" spans="43:44" x14ac:dyDescent="0.25">
      <c r="AQ9606"/>
      <c r="AR9606"/>
    </row>
    <row r="9607" spans="43:44" x14ac:dyDescent="0.25">
      <c r="AQ9607"/>
      <c r="AR9607"/>
    </row>
    <row r="9608" spans="43:44" x14ac:dyDescent="0.25">
      <c r="AQ9608"/>
      <c r="AR9608"/>
    </row>
    <row r="9609" spans="43:44" x14ac:dyDescent="0.25">
      <c r="AQ9609"/>
      <c r="AR9609"/>
    </row>
    <row r="9610" spans="43:44" x14ac:dyDescent="0.25">
      <c r="AQ9610"/>
      <c r="AR9610"/>
    </row>
    <row r="9611" spans="43:44" x14ac:dyDescent="0.25">
      <c r="AQ9611"/>
      <c r="AR9611"/>
    </row>
    <row r="9612" spans="43:44" x14ac:dyDescent="0.25">
      <c r="AQ9612"/>
      <c r="AR9612"/>
    </row>
    <row r="9613" spans="43:44" x14ac:dyDescent="0.25">
      <c r="AQ9613"/>
      <c r="AR9613"/>
    </row>
    <row r="9614" spans="43:44" x14ac:dyDescent="0.25">
      <c r="AQ9614"/>
      <c r="AR9614"/>
    </row>
    <row r="9615" spans="43:44" x14ac:dyDescent="0.25">
      <c r="AQ9615"/>
      <c r="AR9615"/>
    </row>
    <row r="9616" spans="43:44" x14ac:dyDescent="0.25">
      <c r="AQ9616"/>
      <c r="AR9616"/>
    </row>
    <row r="9617" spans="43:44" x14ac:dyDescent="0.25">
      <c r="AQ9617"/>
      <c r="AR9617"/>
    </row>
    <row r="9618" spans="43:44" x14ac:dyDescent="0.25">
      <c r="AQ9618"/>
      <c r="AR9618"/>
    </row>
    <row r="9619" spans="43:44" x14ac:dyDescent="0.25">
      <c r="AQ9619"/>
      <c r="AR9619"/>
    </row>
    <row r="9620" spans="43:44" x14ac:dyDescent="0.25">
      <c r="AQ9620"/>
      <c r="AR9620"/>
    </row>
    <row r="9621" spans="43:44" x14ac:dyDescent="0.25">
      <c r="AQ9621"/>
      <c r="AR9621"/>
    </row>
    <row r="9622" spans="43:44" x14ac:dyDescent="0.25">
      <c r="AQ9622"/>
      <c r="AR9622"/>
    </row>
    <row r="9623" spans="43:44" x14ac:dyDescent="0.25">
      <c r="AQ9623"/>
      <c r="AR9623"/>
    </row>
    <row r="9624" spans="43:44" x14ac:dyDescent="0.25">
      <c r="AQ9624"/>
      <c r="AR9624"/>
    </row>
    <row r="9625" spans="43:44" x14ac:dyDescent="0.25">
      <c r="AQ9625"/>
      <c r="AR9625"/>
    </row>
    <row r="9626" spans="43:44" x14ac:dyDescent="0.25">
      <c r="AQ9626"/>
      <c r="AR9626"/>
    </row>
    <row r="9627" spans="43:44" x14ac:dyDescent="0.25">
      <c r="AQ9627"/>
      <c r="AR9627"/>
    </row>
    <row r="9628" spans="43:44" x14ac:dyDescent="0.25">
      <c r="AQ9628"/>
      <c r="AR9628"/>
    </row>
    <row r="9629" spans="43:44" x14ac:dyDescent="0.25">
      <c r="AQ9629"/>
      <c r="AR9629"/>
    </row>
    <row r="9630" spans="43:44" x14ac:dyDescent="0.25">
      <c r="AQ9630"/>
      <c r="AR9630"/>
    </row>
    <row r="9631" spans="43:44" x14ac:dyDescent="0.25">
      <c r="AQ9631"/>
      <c r="AR9631"/>
    </row>
    <row r="9632" spans="43:44" x14ac:dyDescent="0.25">
      <c r="AQ9632"/>
      <c r="AR9632"/>
    </row>
    <row r="9633" spans="43:44" x14ac:dyDescent="0.25">
      <c r="AQ9633"/>
      <c r="AR9633"/>
    </row>
    <row r="9634" spans="43:44" x14ac:dyDescent="0.25">
      <c r="AQ9634"/>
      <c r="AR9634"/>
    </row>
    <row r="9635" spans="43:44" x14ac:dyDescent="0.25">
      <c r="AQ9635"/>
      <c r="AR9635"/>
    </row>
    <row r="9636" spans="43:44" x14ac:dyDescent="0.25">
      <c r="AQ9636"/>
      <c r="AR9636"/>
    </row>
    <row r="9637" spans="43:44" x14ac:dyDescent="0.25">
      <c r="AQ9637"/>
      <c r="AR9637"/>
    </row>
    <row r="9638" spans="43:44" x14ac:dyDescent="0.25">
      <c r="AQ9638"/>
      <c r="AR9638"/>
    </row>
    <row r="9639" spans="43:44" x14ac:dyDescent="0.25">
      <c r="AQ9639"/>
      <c r="AR9639"/>
    </row>
    <row r="9640" spans="43:44" x14ac:dyDescent="0.25">
      <c r="AQ9640"/>
      <c r="AR9640"/>
    </row>
    <row r="9641" spans="43:44" x14ac:dyDescent="0.25">
      <c r="AQ9641"/>
      <c r="AR9641"/>
    </row>
    <row r="9642" spans="43:44" x14ac:dyDescent="0.25">
      <c r="AQ9642"/>
      <c r="AR9642"/>
    </row>
    <row r="9643" spans="43:44" x14ac:dyDescent="0.25">
      <c r="AQ9643"/>
      <c r="AR9643"/>
    </row>
    <row r="9644" spans="43:44" x14ac:dyDescent="0.25">
      <c r="AQ9644"/>
      <c r="AR9644"/>
    </row>
    <row r="9645" spans="43:44" x14ac:dyDescent="0.25">
      <c r="AQ9645"/>
      <c r="AR9645"/>
    </row>
    <row r="9646" spans="43:44" x14ac:dyDescent="0.25">
      <c r="AQ9646"/>
      <c r="AR9646"/>
    </row>
    <row r="9647" spans="43:44" x14ac:dyDescent="0.25">
      <c r="AQ9647"/>
      <c r="AR9647"/>
    </row>
    <row r="9648" spans="43:44" x14ac:dyDescent="0.25">
      <c r="AQ9648"/>
      <c r="AR9648"/>
    </row>
    <row r="9649" spans="43:44" x14ac:dyDescent="0.25">
      <c r="AQ9649"/>
      <c r="AR9649"/>
    </row>
    <row r="9650" spans="43:44" x14ac:dyDescent="0.25">
      <c r="AQ9650"/>
      <c r="AR9650"/>
    </row>
    <row r="9651" spans="43:44" x14ac:dyDescent="0.25">
      <c r="AQ9651"/>
      <c r="AR9651"/>
    </row>
    <row r="9652" spans="43:44" x14ac:dyDescent="0.25">
      <c r="AQ9652"/>
      <c r="AR9652"/>
    </row>
    <row r="9653" spans="43:44" x14ac:dyDescent="0.25">
      <c r="AQ9653"/>
      <c r="AR9653"/>
    </row>
    <row r="9654" spans="43:44" x14ac:dyDescent="0.25">
      <c r="AQ9654"/>
      <c r="AR9654"/>
    </row>
    <row r="9655" spans="43:44" x14ac:dyDescent="0.25">
      <c r="AQ9655"/>
      <c r="AR9655"/>
    </row>
    <row r="9656" spans="43:44" x14ac:dyDescent="0.25">
      <c r="AQ9656"/>
      <c r="AR9656"/>
    </row>
    <row r="9657" spans="43:44" x14ac:dyDescent="0.25">
      <c r="AQ9657"/>
      <c r="AR9657"/>
    </row>
    <row r="9658" spans="43:44" x14ac:dyDescent="0.25">
      <c r="AQ9658"/>
      <c r="AR9658"/>
    </row>
    <row r="9659" spans="43:44" x14ac:dyDescent="0.25">
      <c r="AQ9659"/>
      <c r="AR9659"/>
    </row>
    <row r="9660" spans="43:44" x14ac:dyDescent="0.25">
      <c r="AQ9660"/>
      <c r="AR9660"/>
    </row>
    <row r="9661" spans="43:44" x14ac:dyDescent="0.25">
      <c r="AQ9661"/>
      <c r="AR9661"/>
    </row>
    <row r="9662" spans="43:44" x14ac:dyDescent="0.25">
      <c r="AQ9662"/>
      <c r="AR9662"/>
    </row>
    <row r="9663" spans="43:44" x14ac:dyDescent="0.25">
      <c r="AQ9663"/>
      <c r="AR9663"/>
    </row>
    <row r="9664" spans="43:44" x14ac:dyDescent="0.25">
      <c r="AQ9664"/>
      <c r="AR9664"/>
    </row>
    <row r="9665" spans="43:44" x14ac:dyDescent="0.25">
      <c r="AQ9665"/>
      <c r="AR9665"/>
    </row>
    <row r="9666" spans="43:44" x14ac:dyDescent="0.25">
      <c r="AQ9666"/>
      <c r="AR9666"/>
    </row>
    <row r="9667" spans="43:44" x14ac:dyDescent="0.25">
      <c r="AQ9667"/>
      <c r="AR9667"/>
    </row>
    <row r="9668" spans="43:44" x14ac:dyDescent="0.25">
      <c r="AQ9668"/>
      <c r="AR9668"/>
    </row>
    <row r="9669" spans="43:44" x14ac:dyDescent="0.25">
      <c r="AQ9669"/>
      <c r="AR9669"/>
    </row>
    <row r="9670" spans="43:44" x14ac:dyDescent="0.25">
      <c r="AQ9670"/>
      <c r="AR9670"/>
    </row>
    <row r="9671" spans="43:44" x14ac:dyDescent="0.25">
      <c r="AQ9671"/>
      <c r="AR9671"/>
    </row>
    <row r="9672" spans="43:44" x14ac:dyDescent="0.25">
      <c r="AQ9672"/>
      <c r="AR9672"/>
    </row>
    <row r="9673" spans="43:44" x14ac:dyDescent="0.25">
      <c r="AQ9673"/>
      <c r="AR9673"/>
    </row>
    <row r="9674" spans="43:44" x14ac:dyDescent="0.25">
      <c r="AQ9674"/>
      <c r="AR9674"/>
    </row>
    <row r="9675" spans="43:44" x14ac:dyDescent="0.25">
      <c r="AQ9675"/>
      <c r="AR9675"/>
    </row>
    <row r="9676" spans="43:44" x14ac:dyDescent="0.25">
      <c r="AQ9676"/>
      <c r="AR9676"/>
    </row>
    <row r="9677" spans="43:44" x14ac:dyDescent="0.25">
      <c r="AQ9677"/>
      <c r="AR9677"/>
    </row>
    <row r="9678" spans="43:44" x14ac:dyDescent="0.25">
      <c r="AQ9678"/>
      <c r="AR9678"/>
    </row>
    <row r="9679" spans="43:44" x14ac:dyDescent="0.25">
      <c r="AQ9679"/>
      <c r="AR9679"/>
    </row>
    <row r="9680" spans="43:44" x14ac:dyDescent="0.25">
      <c r="AQ9680"/>
      <c r="AR9680"/>
    </row>
    <row r="9681" spans="43:44" x14ac:dyDescent="0.25">
      <c r="AQ9681"/>
      <c r="AR9681"/>
    </row>
    <row r="9682" spans="43:44" x14ac:dyDescent="0.25">
      <c r="AQ9682"/>
      <c r="AR9682"/>
    </row>
    <row r="9683" spans="43:44" x14ac:dyDescent="0.25">
      <c r="AQ9683"/>
      <c r="AR9683"/>
    </row>
    <row r="9684" spans="43:44" x14ac:dyDescent="0.25">
      <c r="AQ9684"/>
      <c r="AR9684"/>
    </row>
    <row r="9685" spans="43:44" x14ac:dyDescent="0.25">
      <c r="AQ9685"/>
      <c r="AR9685"/>
    </row>
    <row r="9686" spans="43:44" x14ac:dyDescent="0.25">
      <c r="AQ9686"/>
      <c r="AR9686"/>
    </row>
    <row r="9687" spans="43:44" x14ac:dyDescent="0.25">
      <c r="AQ9687"/>
      <c r="AR9687"/>
    </row>
    <row r="9688" spans="43:44" x14ac:dyDescent="0.25">
      <c r="AQ9688"/>
      <c r="AR9688"/>
    </row>
    <row r="9689" spans="43:44" x14ac:dyDescent="0.25">
      <c r="AQ9689"/>
      <c r="AR9689"/>
    </row>
    <row r="9690" spans="43:44" x14ac:dyDescent="0.25">
      <c r="AQ9690"/>
      <c r="AR9690"/>
    </row>
    <row r="9691" spans="43:44" x14ac:dyDescent="0.25">
      <c r="AQ9691"/>
      <c r="AR9691"/>
    </row>
    <row r="9692" spans="43:44" x14ac:dyDescent="0.25">
      <c r="AQ9692"/>
      <c r="AR9692"/>
    </row>
    <row r="9693" spans="43:44" x14ac:dyDescent="0.25">
      <c r="AQ9693"/>
      <c r="AR9693"/>
    </row>
    <row r="9694" spans="43:44" x14ac:dyDescent="0.25">
      <c r="AQ9694"/>
      <c r="AR9694"/>
    </row>
    <row r="9695" spans="43:44" x14ac:dyDescent="0.25">
      <c r="AQ9695"/>
      <c r="AR9695"/>
    </row>
    <row r="9696" spans="43:44" x14ac:dyDescent="0.25">
      <c r="AQ9696"/>
      <c r="AR9696"/>
    </row>
    <row r="9697" spans="43:44" x14ac:dyDescent="0.25">
      <c r="AQ9697"/>
      <c r="AR9697"/>
    </row>
    <row r="9698" spans="43:44" x14ac:dyDescent="0.25">
      <c r="AQ9698"/>
      <c r="AR9698"/>
    </row>
    <row r="9699" spans="43:44" x14ac:dyDescent="0.25">
      <c r="AQ9699"/>
      <c r="AR9699"/>
    </row>
    <row r="9700" spans="43:44" x14ac:dyDescent="0.25">
      <c r="AQ9700"/>
      <c r="AR9700"/>
    </row>
    <row r="9701" spans="43:44" x14ac:dyDescent="0.25">
      <c r="AQ9701"/>
      <c r="AR9701"/>
    </row>
    <row r="9702" spans="43:44" x14ac:dyDescent="0.25">
      <c r="AQ9702"/>
      <c r="AR9702"/>
    </row>
    <row r="9703" spans="43:44" x14ac:dyDescent="0.25">
      <c r="AQ9703"/>
      <c r="AR9703"/>
    </row>
    <row r="9704" spans="43:44" x14ac:dyDescent="0.25">
      <c r="AQ9704"/>
      <c r="AR9704"/>
    </row>
    <row r="9705" spans="43:44" x14ac:dyDescent="0.25">
      <c r="AQ9705"/>
      <c r="AR9705"/>
    </row>
    <row r="9706" spans="43:44" x14ac:dyDescent="0.25">
      <c r="AQ9706"/>
      <c r="AR9706"/>
    </row>
    <row r="9707" spans="43:44" x14ac:dyDescent="0.25">
      <c r="AQ9707"/>
      <c r="AR9707"/>
    </row>
    <row r="9708" spans="43:44" x14ac:dyDescent="0.25">
      <c r="AQ9708"/>
      <c r="AR9708"/>
    </row>
    <row r="9709" spans="43:44" x14ac:dyDescent="0.25">
      <c r="AQ9709"/>
      <c r="AR9709"/>
    </row>
    <row r="9710" spans="43:44" x14ac:dyDescent="0.25">
      <c r="AQ9710"/>
      <c r="AR9710"/>
    </row>
    <row r="9711" spans="43:44" x14ac:dyDescent="0.25">
      <c r="AQ9711"/>
      <c r="AR9711"/>
    </row>
    <row r="9712" spans="43:44" x14ac:dyDescent="0.25">
      <c r="AQ9712"/>
      <c r="AR9712"/>
    </row>
    <row r="9713" spans="43:44" x14ac:dyDescent="0.25">
      <c r="AQ9713"/>
      <c r="AR9713"/>
    </row>
    <row r="9714" spans="43:44" x14ac:dyDescent="0.25">
      <c r="AQ9714"/>
      <c r="AR9714"/>
    </row>
    <row r="9715" spans="43:44" x14ac:dyDescent="0.25">
      <c r="AQ9715"/>
      <c r="AR9715"/>
    </row>
    <row r="9716" spans="43:44" x14ac:dyDescent="0.25">
      <c r="AQ9716"/>
      <c r="AR9716"/>
    </row>
    <row r="9717" spans="43:44" x14ac:dyDescent="0.25">
      <c r="AQ9717"/>
      <c r="AR9717"/>
    </row>
    <row r="9718" spans="43:44" x14ac:dyDescent="0.25">
      <c r="AQ9718"/>
      <c r="AR9718"/>
    </row>
    <row r="9719" spans="43:44" x14ac:dyDescent="0.25">
      <c r="AQ9719"/>
      <c r="AR9719"/>
    </row>
    <row r="9720" spans="43:44" x14ac:dyDescent="0.25">
      <c r="AQ9720"/>
      <c r="AR9720"/>
    </row>
    <row r="9721" spans="43:44" x14ac:dyDescent="0.25">
      <c r="AQ9721"/>
      <c r="AR9721"/>
    </row>
    <row r="9722" spans="43:44" x14ac:dyDescent="0.25">
      <c r="AQ9722"/>
      <c r="AR9722"/>
    </row>
    <row r="9723" spans="43:44" x14ac:dyDescent="0.25">
      <c r="AQ9723"/>
      <c r="AR9723"/>
    </row>
    <row r="9724" spans="43:44" x14ac:dyDescent="0.25">
      <c r="AQ9724"/>
      <c r="AR9724"/>
    </row>
    <row r="9725" spans="43:44" x14ac:dyDescent="0.25">
      <c r="AQ9725"/>
      <c r="AR9725"/>
    </row>
    <row r="9726" spans="43:44" x14ac:dyDescent="0.25">
      <c r="AQ9726"/>
      <c r="AR9726"/>
    </row>
    <row r="9727" spans="43:44" x14ac:dyDescent="0.25">
      <c r="AQ9727"/>
      <c r="AR9727"/>
    </row>
    <row r="9728" spans="43:44" x14ac:dyDescent="0.25">
      <c r="AQ9728"/>
      <c r="AR9728"/>
    </row>
    <row r="9729" spans="43:44" x14ac:dyDescent="0.25">
      <c r="AQ9729"/>
      <c r="AR9729"/>
    </row>
    <row r="9730" spans="43:44" x14ac:dyDescent="0.25">
      <c r="AQ9730"/>
      <c r="AR9730"/>
    </row>
    <row r="9731" spans="43:44" x14ac:dyDescent="0.25">
      <c r="AQ9731"/>
      <c r="AR9731"/>
    </row>
    <row r="9732" spans="43:44" x14ac:dyDescent="0.25">
      <c r="AQ9732"/>
      <c r="AR9732"/>
    </row>
    <row r="9733" spans="43:44" x14ac:dyDescent="0.25">
      <c r="AQ9733"/>
      <c r="AR9733"/>
    </row>
    <row r="9734" spans="43:44" x14ac:dyDescent="0.25">
      <c r="AQ9734"/>
      <c r="AR9734"/>
    </row>
    <row r="9735" spans="43:44" x14ac:dyDescent="0.25">
      <c r="AQ9735"/>
      <c r="AR9735"/>
    </row>
    <row r="9736" spans="43:44" x14ac:dyDescent="0.25">
      <c r="AQ9736"/>
      <c r="AR9736"/>
    </row>
    <row r="9737" spans="43:44" x14ac:dyDescent="0.25">
      <c r="AQ9737"/>
      <c r="AR9737"/>
    </row>
    <row r="9738" spans="43:44" x14ac:dyDescent="0.25">
      <c r="AQ9738"/>
      <c r="AR9738"/>
    </row>
    <row r="9739" spans="43:44" x14ac:dyDescent="0.25">
      <c r="AQ9739"/>
      <c r="AR9739"/>
    </row>
    <row r="9740" spans="43:44" x14ac:dyDescent="0.25">
      <c r="AQ9740"/>
      <c r="AR9740"/>
    </row>
    <row r="9741" spans="43:44" x14ac:dyDescent="0.25">
      <c r="AQ9741"/>
      <c r="AR9741"/>
    </row>
    <row r="9742" spans="43:44" x14ac:dyDescent="0.25">
      <c r="AQ9742"/>
      <c r="AR9742"/>
    </row>
    <row r="9743" spans="43:44" x14ac:dyDescent="0.25">
      <c r="AQ9743"/>
      <c r="AR9743"/>
    </row>
    <row r="9744" spans="43:44" x14ac:dyDescent="0.25">
      <c r="AQ9744"/>
      <c r="AR9744"/>
    </row>
    <row r="9745" spans="43:44" x14ac:dyDescent="0.25">
      <c r="AQ9745"/>
      <c r="AR9745"/>
    </row>
    <row r="9746" spans="43:44" x14ac:dyDescent="0.25">
      <c r="AQ9746"/>
      <c r="AR9746"/>
    </row>
    <row r="9747" spans="43:44" x14ac:dyDescent="0.25">
      <c r="AQ9747"/>
      <c r="AR9747"/>
    </row>
    <row r="9748" spans="43:44" x14ac:dyDescent="0.25">
      <c r="AQ9748"/>
      <c r="AR9748"/>
    </row>
    <row r="9749" spans="43:44" x14ac:dyDescent="0.25">
      <c r="AQ9749"/>
      <c r="AR9749"/>
    </row>
    <row r="9750" spans="43:44" x14ac:dyDescent="0.25">
      <c r="AQ9750"/>
      <c r="AR9750"/>
    </row>
    <row r="9751" spans="43:44" x14ac:dyDescent="0.25">
      <c r="AQ9751"/>
      <c r="AR9751"/>
    </row>
    <row r="9752" spans="43:44" x14ac:dyDescent="0.25">
      <c r="AQ9752"/>
      <c r="AR9752"/>
    </row>
    <row r="9753" spans="43:44" x14ac:dyDescent="0.25">
      <c r="AQ9753"/>
      <c r="AR9753"/>
    </row>
    <row r="9754" spans="43:44" x14ac:dyDescent="0.25">
      <c r="AQ9754"/>
      <c r="AR9754"/>
    </row>
    <row r="9755" spans="43:44" x14ac:dyDescent="0.25">
      <c r="AQ9755"/>
      <c r="AR9755"/>
    </row>
  </sheetData>
  <mergeCells count="3">
    <mergeCell ref="C2:L2"/>
    <mergeCell ref="M2:AF2"/>
    <mergeCell ref="AG2:AH2"/>
  </mergeCells>
  <phoneticPr fontId="1" type="noConversion"/>
  <conditionalFormatting sqref="D1 F1 H1 J1 L1 N1 P1 R1 T1 V1 X1 Z1 AB1 AD1 AF1 AH1 AH3:AH1048576 AF3:AF1048576 AD3:AD1048576 AB3:AB1048576 Z3:Z1048576 X3:X1048576 V3:V1048576 T3:T1048576 R3:R1048576 P3:P1048576 N3:N1048576 L3:L1048576 J3:J1048576 H3:H1048576 F3:F1048576 D3:D1048576">
    <cfRule type="cellIs" dxfId="139" priority="4" operator="notEqual">
      <formula>0</formula>
    </cfRule>
  </conditionalFormatting>
  <conditionalFormatting pivot="1" sqref="B5:AI203">
    <cfRule type="cellIs" dxfId="138" priority="3" operator="equal">
      <formula>0</formula>
    </cfRule>
  </conditionalFormatting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8CE5-D4CD-4476-9497-90506DFA88CD}">
  <dimension ref="A3:BD203"/>
  <sheetViews>
    <sheetView topLeftCell="A4" workbookViewId="0">
      <selection activeCell="A37" sqref="A37:XFD37"/>
    </sheetView>
  </sheetViews>
  <sheetFormatPr defaultRowHeight="16.5" x14ac:dyDescent="0.25"/>
  <cols>
    <col min="1" max="1" width="15" customWidth="1"/>
    <col min="2" max="2" width="5.625" customWidth="1"/>
    <col min="3" max="3" width="4.375" bestFit="1" customWidth="1"/>
    <col min="4" max="7" width="5.125" bestFit="1" customWidth="1"/>
    <col min="8" max="18" width="4.125" customWidth="1"/>
    <col min="23" max="23" width="15.75" customWidth="1"/>
    <col min="24" max="24" width="10.125" bestFit="1" customWidth="1"/>
    <col min="25" max="31" width="2.875" bestFit="1" customWidth="1"/>
    <col min="32" max="55" width="4" bestFit="1" customWidth="1"/>
    <col min="56" max="58" width="6" bestFit="1" customWidth="1"/>
  </cols>
  <sheetData>
    <row r="3" spans="1:56" ht="17.25" thickBot="1" x14ac:dyDescent="0.3"/>
    <row r="4" spans="1:56" x14ac:dyDescent="0.25">
      <c r="A4" s="40" t="s">
        <v>528</v>
      </c>
      <c r="B4" s="40" t="s">
        <v>529</v>
      </c>
      <c r="C4" s="41" t="s">
        <v>4</v>
      </c>
      <c r="D4" s="41" t="s">
        <v>5</v>
      </c>
      <c r="E4" s="41" t="s">
        <v>6</v>
      </c>
      <c r="F4" s="41" t="s">
        <v>7</v>
      </c>
      <c r="G4" s="42" t="s">
        <v>20</v>
      </c>
      <c r="H4" s="40" t="s">
        <v>8</v>
      </c>
      <c r="I4" s="40" t="s">
        <v>9</v>
      </c>
      <c r="J4" s="40" t="s">
        <v>10</v>
      </c>
      <c r="K4" s="40" t="s">
        <v>11</v>
      </c>
      <c r="L4" s="40" t="s">
        <v>12</v>
      </c>
      <c r="M4" s="40" t="s">
        <v>13</v>
      </c>
      <c r="N4" s="40" t="s">
        <v>14</v>
      </c>
      <c r="O4" s="40" t="s">
        <v>15</v>
      </c>
      <c r="P4" s="40" t="s">
        <v>16</v>
      </c>
      <c r="Q4" s="40" t="s">
        <v>17</v>
      </c>
      <c r="R4" s="40" t="s">
        <v>527</v>
      </c>
      <c r="S4" s="47" t="s">
        <v>798</v>
      </c>
      <c r="T4" s="47" t="s">
        <v>799</v>
      </c>
      <c r="U4" s="47" t="s">
        <v>800</v>
      </c>
      <c r="X4" s="49" t="s">
        <v>761</v>
      </c>
    </row>
    <row r="5" spans="1:56" x14ac:dyDescent="0.25">
      <c r="A5" s="68" t="s">
        <v>562</v>
      </c>
      <c r="B5" s="36">
        <v>10</v>
      </c>
      <c r="C5" s="21">
        <v>1</v>
      </c>
      <c r="D5" s="21">
        <v>1</v>
      </c>
      <c r="E5" s="21">
        <v>1</v>
      </c>
      <c r="F5" s="21">
        <v>1</v>
      </c>
      <c r="G5" s="43">
        <v>1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5</v>
      </c>
      <c r="S5" s="68" t="str">
        <f>IF($B5&gt;Form_ILP_Result!$B5,1,"")</f>
        <v/>
      </c>
      <c r="T5" s="68">
        <f>IF($B5=Form_ILP_Result!$B5,1,"")</f>
        <v>1</v>
      </c>
      <c r="U5" s="68" t="str">
        <f>IF($B5&lt;Form_ILP_Result!$B5,1,"")</f>
        <v/>
      </c>
      <c r="X5">
        <v>2</v>
      </c>
      <c r="Y5">
        <v>3</v>
      </c>
      <c r="Z5">
        <v>4</v>
      </c>
      <c r="AA5">
        <v>5</v>
      </c>
      <c r="AB5">
        <v>6</v>
      </c>
      <c r="AC5">
        <v>7</v>
      </c>
      <c r="AD5">
        <v>8</v>
      </c>
      <c r="AE5">
        <v>9</v>
      </c>
      <c r="AF5">
        <v>10</v>
      </c>
      <c r="AG5">
        <v>11</v>
      </c>
      <c r="AH5">
        <v>12</v>
      </c>
      <c r="AI5">
        <v>13</v>
      </c>
      <c r="AJ5">
        <v>14</v>
      </c>
      <c r="AK5">
        <v>15</v>
      </c>
      <c r="AL5">
        <v>16</v>
      </c>
      <c r="AM5">
        <v>17</v>
      </c>
      <c r="AN5">
        <v>18</v>
      </c>
      <c r="AO5">
        <v>19</v>
      </c>
      <c r="AP5">
        <v>20</v>
      </c>
      <c r="AQ5">
        <v>21</v>
      </c>
      <c r="AR5">
        <v>22</v>
      </c>
      <c r="AS5">
        <v>23</v>
      </c>
      <c r="AT5">
        <v>24</v>
      </c>
      <c r="AU5">
        <v>25</v>
      </c>
      <c r="AV5">
        <v>26</v>
      </c>
      <c r="AW5">
        <v>27</v>
      </c>
      <c r="AX5">
        <v>28</v>
      </c>
      <c r="AY5">
        <v>29</v>
      </c>
      <c r="AZ5">
        <v>30</v>
      </c>
      <c r="BA5">
        <v>31</v>
      </c>
      <c r="BB5">
        <v>33</v>
      </c>
      <c r="BC5">
        <v>34</v>
      </c>
      <c r="BD5" t="s">
        <v>763</v>
      </c>
    </row>
    <row r="6" spans="1:56" x14ac:dyDescent="0.25">
      <c r="A6" s="68" t="s">
        <v>563</v>
      </c>
      <c r="B6" s="36">
        <v>8</v>
      </c>
      <c r="C6" s="21">
        <v>0</v>
      </c>
      <c r="D6" s="21">
        <v>1</v>
      </c>
      <c r="E6" s="21">
        <v>1</v>
      </c>
      <c r="F6" s="21">
        <v>1</v>
      </c>
      <c r="G6" s="44">
        <v>1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4</v>
      </c>
      <c r="S6" s="68" t="str">
        <f>IF($B6&gt;Form_ILP_Result!$B6,1,"")</f>
        <v/>
      </c>
      <c r="T6" s="68">
        <f>IF($B6=Form_ILP_Result!$B6,1,"")</f>
        <v>1</v>
      </c>
      <c r="U6" s="68" t="str">
        <f>IF($B6&lt;Form_ILP_Result!$B6,1,"")</f>
        <v/>
      </c>
      <c r="W6" t="s">
        <v>821</v>
      </c>
      <c r="X6" s="38">
        <v>1</v>
      </c>
      <c r="Y6" s="38">
        <v>1</v>
      </c>
      <c r="Z6" s="38">
        <v>2</v>
      </c>
      <c r="AA6" s="38">
        <v>2</v>
      </c>
      <c r="AB6" s="38">
        <v>4</v>
      </c>
      <c r="AC6" s="38">
        <v>4</v>
      </c>
      <c r="AD6" s="38">
        <v>6</v>
      </c>
      <c r="AE6" s="38">
        <v>7</v>
      </c>
      <c r="AF6" s="38">
        <v>7</v>
      </c>
      <c r="AG6" s="38">
        <v>10</v>
      </c>
      <c r="AH6" s="38">
        <v>10</v>
      </c>
      <c r="AI6" s="38">
        <v>9</v>
      </c>
      <c r="AJ6" s="38">
        <v>12</v>
      </c>
      <c r="AK6" s="38">
        <v>14</v>
      </c>
      <c r="AL6" s="38">
        <v>15</v>
      </c>
      <c r="AM6" s="38">
        <v>11</v>
      </c>
      <c r="AN6" s="38">
        <v>12</v>
      </c>
      <c r="AO6" s="38">
        <v>6</v>
      </c>
      <c r="AP6" s="38">
        <v>6</v>
      </c>
      <c r="AQ6" s="38">
        <v>11</v>
      </c>
      <c r="AR6" s="38">
        <v>6</v>
      </c>
      <c r="AS6" s="38">
        <v>2</v>
      </c>
      <c r="AT6" s="38">
        <v>9</v>
      </c>
      <c r="AU6" s="38">
        <v>4</v>
      </c>
      <c r="AV6" s="38">
        <v>5</v>
      </c>
      <c r="AW6" s="38">
        <v>3</v>
      </c>
      <c r="AX6" s="38">
        <v>3</v>
      </c>
      <c r="AY6" s="38">
        <v>6</v>
      </c>
      <c r="AZ6" s="38">
        <v>4</v>
      </c>
      <c r="BA6" s="38">
        <v>3</v>
      </c>
      <c r="BB6" s="38">
        <v>2</v>
      </c>
      <c r="BC6" s="38">
        <v>1</v>
      </c>
      <c r="BD6" s="38">
        <v>198</v>
      </c>
    </row>
    <row r="7" spans="1:56" x14ac:dyDescent="0.25">
      <c r="A7" s="68" t="s">
        <v>564</v>
      </c>
      <c r="B7" s="36">
        <v>13</v>
      </c>
      <c r="C7" s="21">
        <v>1</v>
      </c>
      <c r="D7" s="21">
        <v>1</v>
      </c>
      <c r="E7" s="21">
        <v>1</v>
      </c>
      <c r="F7" s="21">
        <v>1</v>
      </c>
      <c r="G7" s="44">
        <v>1</v>
      </c>
      <c r="H7" s="20">
        <v>-1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4</v>
      </c>
      <c r="S7" s="68" t="str">
        <f>IF($B7&gt;Form_ILP_Result!$B7,1,"")</f>
        <v/>
      </c>
      <c r="T7" s="68">
        <f>IF($B7=Form_ILP_Result!$B7,1,"")</f>
        <v>1</v>
      </c>
      <c r="U7" s="68" t="str">
        <f>IF($B7&lt;Form_ILP_Result!$B7,1,"")</f>
        <v/>
      </c>
    </row>
    <row r="8" spans="1:56" x14ac:dyDescent="0.25">
      <c r="A8" s="68" t="s">
        <v>565</v>
      </c>
      <c r="B8" s="36">
        <v>13</v>
      </c>
      <c r="C8" s="21">
        <v>1</v>
      </c>
      <c r="D8" s="21">
        <v>1</v>
      </c>
      <c r="E8" s="21">
        <v>1</v>
      </c>
      <c r="F8" s="21">
        <v>2</v>
      </c>
      <c r="G8" s="44">
        <v>2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6</v>
      </c>
      <c r="S8" s="68" t="str">
        <f>IF($B8&gt;Form_ILP_Result!$B8,1,"")</f>
        <v/>
      </c>
      <c r="T8" s="68">
        <f>IF($B8=Form_ILP_Result!$B8,1,"")</f>
        <v>1</v>
      </c>
      <c r="U8" s="68" t="str">
        <f>IF($B8&lt;Form_ILP_Result!$B8,1,"")</f>
        <v/>
      </c>
    </row>
    <row r="9" spans="1:56" ht="17.25" thickBot="1" x14ac:dyDescent="0.3">
      <c r="A9" s="24" t="s">
        <v>566</v>
      </c>
      <c r="B9" s="25">
        <v>11</v>
      </c>
      <c r="C9" s="26">
        <v>1</v>
      </c>
      <c r="D9" s="26">
        <v>1</v>
      </c>
      <c r="E9" s="26">
        <v>1</v>
      </c>
      <c r="F9" s="26">
        <v>1</v>
      </c>
      <c r="G9" s="45">
        <v>2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5</v>
      </c>
      <c r="S9" s="68" t="str">
        <f>IF($B9&gt;Form_ILP_Result!$B9,1,"")</f>
        <v/>
      </c>
      <c r="T9" s="68">
        <f>IF($B9=Form_ILP_Result!$B9,1,"")</f>
        <v>1</v>
      </c>
      <c r="U9" s="68" t="str">
        <f>IF($B9&lt;Form_ILP_Result!$B9,1,"")</f>
        <v/>
      </c>
    </row>
    <row r="10" spans="1:56" ht="17.25" thickTop="1" x14ac:dyDescent="0.25">
      <c r="A10" s="68" t="s">
        <v>567</v>
      </c>
      <c r="B10" s="20">
        <v>9</v>
      </c>
      <c r="C10" s="21">
        <v>1</v>
      </c>
      <c r="D10" s="21">
        <v>1</v>
      </c>
      <c r="E10" s="21">
        <v>1</v>
      </c>
      <c r="F10" s="21">
        <v>1</v>
      </c>
      <c r="G10" s="44">
        <v>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4</v>
      </c>
      <c r="S10" s="68" t="str">
        <f>IF($B10&gt;Form_ILP_Result!$B10,1,"")</f>
        <v/>
      </c>
      <c r="T10" s="68">
        <f>IF($B10=Form_ILP_Result!$B10,1,"")</f>
        <v>1</v>
      </c>
      <c r="U10" s="68" t="str">
        <f>IF($B10&lt;Form_ILP_Result!$B10,1,"")</f>
        <v/>
      </c>
    </row>
    <row r="11" spans="1:56" x14ac:dyDescent="0.25">
      <c r="A11" s="68" t="s">
        <v>568</v>
      </c>
      <c r="B11" s="20">
        <v>6</v>
      </c>
      <c r="C11" s="21">
        <v>0</v>
      </c>
      <c r="D11" s="21">
        <v>0</v>
      </c>
      <c r="E11" s="21">
        <v>1</v>
      </c>
      <c r="F11" s="21">
        <v>1</v>
      </c>
      <c r="G11" s="44">
        <v>1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3</v>
      </c>
      <c r="S11" s="68" t="str">
        <f>IF($B11&gt;Form_ILP_Result!$B11,1,"")</f>
        <v/>
      </c>
      <c r="T11" s="68">
        <f>IF($B11=Form_ILP_Result!$B11,1,"")</f>
        <v>1</v>
      </c>
      <c r="U11" s="68" t="str">
        <f>IF($B11&lt;Form_ILP_Result!$B11,1,"")</f>
        <v/>
      </c>
    </row>
    <row r="12" spans="1:56" x14ac:dyDescent="0.25">
      <c r="A12" s="68" t="s">
        <v>569</v>
      </c>
      <c r="B12" s="20">
        <v>11</v>
      </c>
      <c r="C12" s="21">
        <v>0</v>
      </c>
      <c r="D12" s="21">
        <v>1</v>
      </c>
      <c r="E12" s="21">
        <v>1</v>
      </c>
      <c r="F12" s="21">
        <v>1</v>
      </c>
      <c r="G12" s="44">
        <v>1</v>
      </c>
      <c r="H12" s="20">
        <v>0</v>
      </c>
      <c r="I12" s="20">
        <v>0</v>
      </c>
      <c r="J12" s="20">
        <v>0</v>
      </c>
      <c r="K12" s="20">
        <v>0</v>
      </c>
      <c r="L12" s="20">
        <v>-1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3</v>
      </c>
      <c r="S12" s="68" t="str">
        <f>IF($B12&gt;Form_ILP_Result!$B12,1,"")</f>
        <v/>
      </c>
      <c r="T12" s="68">
        <f>IF($B12=Form_ILP_Result!$B12,1,"")</f>
        <v>1</v>
      </c>
      <c r="U12" s="68" t="str">
        <f>IF($B12&lt;Form_ILP_Result!$B12,1,"")</f>
        <v/>
      </c>
    </row>
    <row r="13" spans="1:56" x14ac:dyDescent="0.25">
      <c r="A13" s="68" t="s">
        <v>570</v>
      </c>
      <c r="B13" s="20">
        <v>13</v>
      </c>
      <c r="C13" s="21">
        <v>0</v>
      </c>
      <c r="D13" s="21">
        <v>0</v>
      </c>
      <c r="E13" s="21">
        <v>0</v>
      </c>
      <c r="F13" s="21">
        <v>0</v>
      </c>
      <c r="G13" s="44">
        <v>2</v>
      </c>
      <c r="H13" s="20">
        <v>0</v>
      </c>
      <c r="I13" s="20">
        <v>0</v>
      </c>
      <c r="J13" s="20">
        <v>1</v>
      </c>
      <c r="K13" s="20">
        <v>0</v>
      </c>
      <c r="L13" s="20">
        <v>1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3</v>
      </c>
      <c r="S13" s="68" t="str">
        <f>IF($B13&gt;Form_ILP_Result!$B13,1,"")</f>
        <v/>
      </c>
      <c r="T13" s="68">
        <f>IF($B13=Form_ILP_Result!$B13,1,"")</f>
        <v>1</v>
      </c>
      <c r="U13" s="68" t="str">
        <f>IF($B13&lt;Form_ILP_Result!$B13,1,"")</f>
        <v/>
      </c>
    </row>
    <row r="14" spans="1:56" ht="17.25" thickBot="1" x14ac:dyDescent="0.3">
      <c r="A14" s="24" t="s">
        <v>571</v>
      </c>
      <c r="B14" s="25">
        <v>16</v>
      </c>
      <c r="C14" s="26">
        <v>1</v>
      </c>
      <c r="D14" s="26">
        <v>1</v>
      </c>
      <c r="E14" s="26">
        <v>1</v>
      </c>
      <c r="F14" s="26">
        <v>2</v>
      </c>
      <c r="G14" s="45">
        <v>2</v>
      </c>
      <c r="H14" s="25">
        <v>-1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5</v>
      </c>
      <c r="S14" s="68" t="str">
        <f>IF($B14&gt;Form_ILP_Result!$B14,1,"")</f>
        <v/>
      </c>
      <c r="T14" s="68">
        <f>IF($B14=Form_ILP_Result!$B14,1,"")</f>
        <v>1</v>
      </c>
      <c r="U14" s="68" t="str">
        <f>IF($B14&lt;Form_ILP_Result!$B14,1,"")</f>
        <v/>
      </c>
    </row>
    <row r="15" spans="1:56" ht="17.25" thickTop="1" x14ac:dyDescent="0.25">
      <c r="A15" s="68" t="s">
        <v>572</v>
      </c>
      <c r="B15" s="20">
        <v>9</v>
      </c>
      <c r="C15" s="21">
        <v>0</v>
      </c>
      <c r="D15" s="21">
        <v>1</v>
      </c>
      <c r="E15" s="21">
        <v>1</v>
      </c>
      <c r="F15" s="21">
        <v>1</v>
      </c>
      <c r="G15" s="44">
        <v>2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4</v>
      </c>
      <c r="S15" s="68" t="str">
        <f>IF($B15&gt;Form_ILP_Result!$B15,1,"")</f>
        <v/>
      </c>
      <c r="T15" s="68">
        <f>IF($B15=Form_ILP_Result!$B15,1,"")</f>
        <v>1</v>
      </c>
      <c r="U15" s="68" t="str">
        <f>IF($B15&lt;Form_ILP_Result!$B15,1,"")</f>
        <v/>
      </c>
    </row>
    <row r="16" spans="1:56" x14ac:dyDescent="0.25">
      <c r="A16" s="68" t="s">
        <v>573</v>
      </c>
      <c r="B16" s="20">
        <v>17</v>
      </c>
      <c r="C16" s="21">
        <v>0</v>
      </c>
      <c r="D16" s="21">
        <v>1</v>
      </c>
      <c r="E16" s="21">
        <v>1</v>
      </c>
      <c r="F16" s="21">
        <v>1</v>
      </c>
      <c r="G16" s="44">
        <v>2</v>
      </c>
      <c r="H16" s="20">
        <v>0</v>
      </c>
      <c r="I16" s="20">
        <v>0</v>
      </c>
      <c r="J16" s="20">
        <v>1</v>
      </c>
      <c r="K16" s="20">
        <v>0</v>
      </c>
      <c r="L16" s="20">
        <v>0</v>
      </c>
      <c r="M16" s="20">
        <v>-1</v>
      </c>
      <c r="N16" s="20">
        <v>0</v>
      </c>
      <c r="O16" s="20">
        <v>0</v>
      </c>
      <c r="P16" s="20">
        <v>0</v>
      </c>
      <c r="Q16" s="20">
        <v>0</v>
      </c>
      <c r="R16" s="20">
        <v>4</v>
      </c>
      <c r="S16" s="68" t="str">
        <f>IF($B16&gt;Form_ILP_Result!$B16,1,"")</f>
        <v/>
      </c>
      <c r="T16" s="68">
        <f>IF($B16=Form_ILP_Result!$B16,1,"")</f>
        <v>1</v>
      </c>
      <c r="U16" s="68" t="str">
        <f>IF($B16&lt;Form_ILP_Result!$B16,1,"")</f>
        <v/>
      </c>
    </row>
    <row r="17" spans="1:21" x14ac:dyDescent="0.25">
      <c r="A17" s="68" t="s">
        <v>574</v>
      </c>
      <c r="B17" s="20">
        <v>20</v>
      </c>
      <c r="C17" s="21">
        <v>0</v>
      </c>
      <c r="D17" s="21">
        <v>1</v>
      </c>
      <c r="E17" s="21">
        <v>1</v>
      </c>
      <c r="F17" s="21">
        <v>1</v>
      </c>
      <c r="G17" s="44">
        <v>1</v>
      </c>
      <c r="H17" s="20">
        <v>0</v>
      </c>
      <c r="I17" s="20">
        <v>0</v>
      </c>
      <c r="J17" s="20">
        <v>1</v>
      </c>
      <c r="K17" s="20">
        <v>1</v>
      </c>
      <c r="L17" s="20">
        <v>1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4</v>
      </c>
      <c r="S17" s="68">
        <f>IF($B17&gt;Form_ILP_Result!$B17,1,"")</f>
        <v>1</v>
      </c>
      <c r="T17" s="68" t="str">
        <f>IF($B17=Form_ILP_Result!$B17,1,"")</f>
        <v/>
      </c>
      <c r="U17" s="68" t="str">
        <f>IF($B17&lt;Form_ILP_Result!$B17,1,"")</f>
        <v/>
      </c>
    </row>
    <row r="18" spans="1:21" x14ac:dyDescent="0.25">
      <c r="A18" s="68" t="s">
        <v>575</v>
      </c>
      <c r="B18" s="20">
        <v>22</v>
      </c>
      <c r="C18" s="21">
        <v>1</v>
      </c>
      <c r="D18" s="21">
        <v>1</v>
      </c>
      <c r="E18" s="21">
        <v>1</v>
      </c>
      <c r="F18" s="21">
        <v>2</v>
      </c>
      <c r="G18" s="44">
        <v>3</v>
      </c>
      <c r="H18" s="20">
        <v>-1</v>
      </c>
      <c r="I18" s="20">
        <v>0</v>
      </c>
      <c r="J18" s="20">
        <v>0</v>
      </c>
      <c r="K18" s="20">
        <v>0</v>
      </c>
      <c r="L18" s="20">
        <v>1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6</v>
      </c>
      <c r="S18" s="68">
        <f>IF($B18&gt;Form_ILP_Result!$B18,1,"")</f>
        <v>1</v>
      </c>
      <c r="T18" s="68" t="str">
        <f>IF($B18=Form_ILP_Result!$B18,1,"")</f>
        <v/>
      </c>
      <c r="U18" s="68" t="str">
        <f>IF($B18&lt;Form_ILP_Result!$B18,1,"")</f>
        <v/>
      </c>
    </row>
    <row r="19" spans="1:21" ht="17.25" thickBot="1" x14ac:dyDescent="0.3">
      <c r="A19" s="24" t="s">
        <v>576</v>
      </c>
      <c r="B19" s="25">
        <v>16</v>
      </c>
      <c r="C19" s="26">
        <v>1</v>
      </c>
      <c r="D19" s="26">
        <v>1</v>
      </c>
      <c r="E19" s="26">
        <v>1</v>
      </c>
      <c r="F19" s="26">
        <v>1</v>
      </c>
      <c r="G19" s="45">
        <v>1</v>
      </c>
      <c r="H19" s="25">
        <v>-1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-1</v>
      </c>
      <c r="P19" s="25">
        <v>0</v>
      </c>
      <c r="Q19" s="25">
        <v>0</v>
      </c>
      <c r="R19" s="25">
        <v>3</v>
      </c>
      <c r="S19" s="68" t="str">
        <f>IF($B19&gt;Form_ILP_Result!$B19,1,"")</f>
        <v/>
      </c>
      <c r="T19" s="68">
        <f>IF($B19=Form_ILP_Result!$B19,1,"")</f>
        <v>1</v>
      </c>
      <c r="U19" s="68" t="str">
        <f>IF($B19&lt;Form_ILP_Result!$B19,1,"")</f>
        <v/>
      </c>
    </row>
    <row r="20" spans="1:21" ht="17.25" thickTop="1" x14ac:dyDescent="0.25">
      <c r="A20" s="68" t="s">
        <v>577</v>
      </c>
      <c r="B20" s="20">
        <v>7</v>
      </c>
      <c r="C20" s="21">
        <v>0</v>
      </c>
      <c r="D20" s="21">
        <v>1</v>
      </c>
      <c r="E20" s="21">
        <v>1</v>
      </c>
      <c r="F20" s="21">
        <v>1</v>
      </c>
      <c r="G20" s="44">
        <v>1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3</v>
      </c>
      <c r="S20" s="68" t="str">
        <f>IF($B20&gt;Form_ILP_Result!$B20,1,"")</f>
        <v/>
      </c>
      <c r="T20" s="68">
        <f>IF($B20=Form_ILP_Result!$B20,1,"")</f>
        <v>1</v>
      </c>
      <c r="U20" s="68" t="str">
        <f>IF($B20&lt;Form_ILP_Result!$B20,1,"")</f>
        <v/>
      </c>
    </row>
    <row r="21" spans="1:21" x14ac:dyDescent="0.25">
      <c r="A21" s="68" t="s">
        <v>578</v>
      </c>
      <c r="B21" s="20">
        <v>15</v>
      </c>
      <c r="C21" s="21">
        <v>1</v>
      </c>
      <c r="D21" s="21">
        <v>0</v>
      </c>
      <c r="E21" s="21">
        <v>1</v>
      </c>
      <c r="F21" s="21">
        <v>1</v>
      </c>
      <c r="G21" s="44">
        <v>1</v>
      </c>
      <c r="H21" s="20">
        <v>0</v>
      </c>
      <c r="I21" s="20">
        <v>-1</v>
      </c>
      <c r="J21" s="20">
        <v>0</v>
      </c>
      <c r="K21" s="20">
        <v>0</v>
      </c>
      <c r="L21" s="20">
        <v>1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3</v>
      </c>
      <c r="S21" s="68" t="str">
        <f>IF($B21&gt;Form_ILP_Result!$B21,1,"")</f>
        <v/>
      </c>
      <c r="T21" s="68">
        <f>IF($B21=Form_ILP_Result!$B21,1,"")</f>
        <v>1</v>
      </c>
      <c r="U21" s="68" t="str">
        <f>IF($B21&lt;Form_ILP_Result!$B21,1,"")</f>
        <v/>
      </c>
    </row>
    <row r="22" spans="1:21" x14ac:dyDescent="0.25">
      <c r="A22" s="68" t="s">
        <v>579</v>
      </c>
      <c r="B22" s="20">
        <v>28</v>
      </c>
      <c r="C22" s="21">
        <v>2</v>
      </c>
      <c r="D22" s="21">
        <v>1</v>
      </c>
      <c r="E22" s="21">
        <v>1</v>
      </c>
      <c r="F22" s="21">
        <v>2</v>
      </c>
      <c r="G22" s="44">
        <v>1</v>
      </c>
      <c r="H22" s="20">
        <v>-1</v>
      </c>
      <c r="I22" s="20">
        <v>0</v>
      </c>
      <c r="J22" s="20">
        <v>-1</v>
      </c>
      <c r="K22" s="20">
        <v>1</v>
      </c>
      <c r="L22" s="20">
        <v>0</v>
      </c>
      <c r="M22" s="20">
        <v>1</v>
      </c>
      <c r="N22" s="20">
        <v>0</v>
      </c>
      <c r="O22" s="20">
        <v>0</v>
      </c>
      <c r="P22" s="20">
        <v>0</v>
      </c>
      <c r="Q22" s="20">
        <v>0</v>
      </c>
      <c r="R22" s="20">
        <v>5</v>
      </c>
      <c r="S22" s="68">
        <f>IF($B22&gt;Form_ILP_Result!$B22,1,"")</f>
        <v>1</v>
      </c>
      <c r="T22" s="68" t="str">
        <f>IF($B22=Form_ILP_Result!$B22,1,"")</f>
        <v/>
      </c>
      <c r="U22" s="68" t="str">
        <f>IF($B22&lt;Form_ILP_Result!$B22,1,"")</f>
        <v/>
      </c>
    </row>
    <row r="23" spans="1:21" x14ac:dyDescent="0.25">
      <c r="A23" s="68" t="s">
        <v>580</v>
      </c>
      <c r="B23" s="20">
        <v>14</v>
      </c>
      <c r="C23" s="21">
        <v>1</v>
      </c>
      <c r="D23" s="21">
        <v>1</v>
      </c>
      <c r="E23" s="21">
        <v>1</v>
      </c>
      <c r="F23" s="21">
        <v>1</v>
      </c>
      <c r="G23" s="44">
        <v>2</v>
      </c>
      <c r="H23" s="20">
        <v>-1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4</v>
      </c>
      <c r="S23" s="68" t="str">
        <f>IF($B23&gt;Form_ILP_Result!$B23,1,"")</f>
        <v/>
      </c>
      <c r="T23" s="68">
        <f>IF($B23=Form_ILP_Result!$B23,1,"")</f>
        <v>1</v>
      </c>
      <c r="U23" s="68" t="str">
        <f>IF($B23&lt;Form_ILP_Result!$B23,1,"")</f>
        <v/>
      </c>
    </row>
    <row r="24" spans="1:21" ht="17.25" thickBot="1" x14ac:dyDescent="0.3">
      <c r="A24" s="24" t="s">
        <v>581</v>
      </c>
      <c r="B24" s="25">
        <v>24</v>
      </c>
      <c r="C24" s="26">
        <v>1</v>
      </c>
      <c r="D24" s="26">
        <v>1</v>
      </c>
      <c r="E24" s="26">
        <v>1</v>
      </c>
      <c r="F24" s="26">
        <v>2</v>
      </c>
      <c r="G24" s="45">
        <v>2</v>
      </c>
      <c r="H24" s="25">
        <v>-1</v>
      </c>
      <c r="I24" s="25">
        <v>0</v>
      </c>
      <c r="J24" s="25">
        <v>0</v>
      </c>
      <c r="K24" s="25">
        <v>0</v>
      </c>
      <c r="L24" s="25">
        <v>2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5</v>
      </c>
      <c r="S24" s="68">
        <f>IF($B24&gt;Form_ILP_Result!$B24,1,"")</f>
        <v>1</v>
      </c>
      <c r="T24" s="68" t="str">
        <f>IF($B24=Form_ILP_Result!$B24,1,"")</f>
        <v/>
      </c>
      <c r="U24" s="68" t="str">
        <f>IF($B24&lt;Form_ILP_Result!$B24,1,"")</f>
        <v/>
      </c>
    </row>
    <row r="25" spans="1:21" ht="17.25" thickTop="1" x14ac:dyDescent="0.25">
      <c r="A25" s="68" t="s">
        <v>582</v>
      </c>
      <c r="B25" s="20">
        <v>14</v>
      </c>
      <c r="C25" s="21">
        <v>0</v>
      </c>
      <c r="D25" s="21">
        <v>0</v>
      </c>
      <c r="E25" s="21">
        <v>1</v>
      </c>
      <c r="F25" s="21">
        <v>1</v>
      </c>
      <c r="G25" s="44">
        <v>1</v>
      </c>
      <c r="H25" s="20">
        <v>0</v>
      </c>
      <c r="I25" s="20">
        <v>0</v>
      </c>
      <c r="J25" s="20">
        <v>0</v>
      </c>
      <c r="K25" s="20">
        <v>1</v>
      </c>
      <c r="L25" s="20">
        <v>0</v>
      </c>
      <c r="M25" s="20">
        <v>1</v>
      </c>
      <c r="N25" s="20">
        <v>0</v>
      </c>
      <c r="O25" s="20">
        <v>0</v>
      </c>
      <c r="P25" s="20">
        <v>0</v>
      </c>
      <c r="Q25" s="20">
        <v>0</v>
      </c>
      <c r="R25" s="20">
        <v>3</v>
      </c>
      <c r="S25" s="68" t="str">
        <f>IF($B25&gt;Form_ILP_Result!$B25,1,"")</f>
        <v/>
      </c>
      <c r="T25" s="68">
        <f>IF($B25=Form_ILP_Result!$B25,1,"")</f>
        <v>1</v>
      </c>
      <c r="U25" s="68" t="str">
        <f>IF($B25&lt;Form_ILP_Result!$B25,1,"")</f>
        <v/>
      </c>
    </row>
    <row r="26" spans="1:21" x14ac:dyDescent="0.25">
      <c r="A26" s="68" t="s">
        <v>583</v>
      </c>
      <c r="B26" s="20">
        <v>25</v>
      </c>
      <c r="C26" s="21">
        <v>1</v>
      </c>
      <c r="D26" s="21">
        <v>1</v>
      </c>
      <c r="E26" s="21">
        <v>1</v>
      </c>
      <c r="F26" s="21">
        <v>0</v>
      </c>
      <c r="G26" s="44">
        <v>2</v>
      </c>
      <c r="H26" s="20">
        <v>0</v>
      </c>
      <c r="I26" s="20">
        <v>0</v>
      </c>
      <c r="J26" s="20">
        <v>1</v>
      </c>
      <c r="K26" s="20">
        <v>-1</v>
      </c>
      <c r="L26" s="20">
        <v>1</v>
      </c>
      <c r="M26" s="20">
        <v>0</v>
      </c>
      <c r="N26" s="20">
        <v>0</v>
      </c>
      <c r="O26" s="20">
        <v>0</v>
      </c>
      <c r="P26" s="20">
        <v>0</v>
      </c>
      <c r="Q26" s="20">
        <v>1</v>
      </c>
      <c r="R26" s="20">
        <v>4</v>
      </c>
      <c r="S26" s="68">
        <f>IF($B26&gt;Form_ILP_Result!$B26,1,"")</f>
        <v>1</v>
      </c>
      <c r="T26" s="68" t="str">
        <f>IF($B26=Form_ILP_Result!$B26,1,"")</f>
        <v/>
      </c>
      <c r="U26" s="68" t="str">
        <f>IF($B26&lt;Form_ILP_Result!$B26,1,"")</f>
        <v/>
      </c>
    </row>
    <row r="27" spans="1:21" x14ac:dyDescent="0.25">
      <c r="A27" s="68" t="s">
        <v>584</v>
      </c>
      <c r="B27" s="20">
        <v>25</v>
      </c>
      <c r="C27" s="21">
        <v>2</v>
      </c>
      <c r="D27" s="21">
        <v>2</v>
      </c>
      <c r="E27" s="21">
        <v>1</v>
      </c>
      <c r="F27" s="21">
        <v>1</v>
      </c>
      <c r="G27" s="44">
        <v>2</v>
      </c>
      <c r="H27" s="20">
        <v>-2</v>
      </c>
      <c r="I27" s="20">
        <v>0</v>
      </c>
      <c r="J27" s="20">
        <v>0</v>
      </c>
      <c r="K27" s="20">
        <v>0</v>
      </c>
      <c r="L27" s="20">
        <v>1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5</v>
      </c>
      <c r="S27" s="68">
        <f>IF($B27&gt;Form_ILP_Result!$B27,1,"")</f>
        <v>1</v>
      </c>
      <c r="T27" s="68" t="str">
        <f>IF($B27=Form_ILP_Result!$B27,1,"")</f>
        <v/>
      </c>
      <c r="U27" s="68" t="str">
        <f>IF($B27&lt;Form_ILP_Result!$B27,1,"")</f>
        <v/>
      </c>
    </row>
    <row r="28" spans="1:21" x14ac:dyDescent="0.25">
      <c r="A28" s="68" t="s">
        <v>585</v>
      </c>
      <c r="B28" s="20">
        <v>29</v>
      </c>
      <c r="C28" s="21">
        <v>0</v>
      </c>
      <c r="D28" s="21">
        <v>0</v>
      </c>
      <c r="E28" s="21">
        <v>1</v>
      </c>
      <c r="F28" s="21">
        <v>0</v>
      </c>
      <c r="G28" s="44">
        <v>1</v>
      </c>
      <c r="H28" s="20">
        <v>0</v>
      </c>
      <c r="I28" s="20">
        <v>0</v>
      </c>
      <c r="J28" s="20">
        <v>1</v>
      </c>
      <c r="K28" s="20">
        <v>1</v>
      </c>
      <c r="L28" s="20">
        <v>1</v>
      </c>
      <c r="M28" s="20">
        <v>0</v>
      </c>
      <c r="N28" s="20">
        <v>1</v>
      </c>
      <c r="O28" s="20">
        <v>1</v>
      </c>
      <c r="P28" s="20">
        <v>-1</v>
      </c>
      <c r="Q28" s="20">
        <v>0</v>
      </c>
      <c r="R28" s="20">
        <v>3</v>
      </c>
      <c r="S28" s="68">
        <f>IF($B28&gt;Form_ILP_Result!$B28,1,"")</f>
        <v>1</v>
      </c>
      <c r="T28" s="68" t="str">
        <f>IF($B28=Form_ILP_Result!$B28,1,"")</f>
        <v/>
      </c>
      <c r="U28" s="68" t="str">
        <f>IF($B28&lt;Form_ILP_Result!$B28,1,"")</f>
        <v/>
      </c>
    </row>
    <row r="29" spans="1:21" ht="17.25" thickBot="1" x14ac:dyDescent="0.3">
      <c r="A29" s="24" t="s">
        <v>586</v>
      </c>
      <c r="B29" s="25">
        <v>12</v>
      </c>
      <c r="C29" s="26">
        <v>1</v>
      </c>
      <c r="D29" s="26">
        <v>1</v>
      </c>
      <c r="E29" s="26">
        <v>1</v>
      </c>
      <c r="F29" s="26">
        <v>1</v>
      </c>
      <c r="G29" s="45">
        <v>3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5</v>
      </c>
      <c r="S29" s="68" t="str">
        <f>IF($B29&gt;Form_ILP_Result!$B29,1,"")</f>
        <v/>
      </c>
      <c r="T29" s="68">
        <f>IF($B29=Form_ILP_Result!$B29,1,"")</f>
        <v>1</v>
      </c>
      <c r="U29" s="68" t="str">
        <f>IF($B29&lt;Form_ILP_Result!$B29,1,"")</f>
        <v/>
      </c>
    </row>
    <row r="30" spans="1:21" ht="17.25" thickTop="1" x14ac:dyDescent="0.25">
      <c r="A30" s="68" t="s">
        <v>587</v>
      </c>
      <c r="B30" s="20">
        <v>18</v>
      </c>
      <c r="C30" s="21">
        <v>1</v>
      </c>
      <c r="D30" s="21">
        <v>1</v>
      </c>
      <c r="E30" s="21">
        <v>1</v>
      </c>
      <c r="F30" s="21">
        <v>1</v>
      </c>
      <c r="G30" s="44">
        <v>2</v>
      </c>
      <c r="H30" s="20">
        <v>-1</v>
      </c>
      <c r="I30" s="20">
        <v>0</v>
      </c>
      <c r="J30" s="20">
        <v>0</v>
      </c>
      <c r="K30" s="20">
        <v>0</v>
      </c>
      <c r="L30" s="20">
        <v>0</v>
      </c>
      <c r="M30" s="20">
        <v>1</v>
      </c>
      <c r="N30" s="20">
        <v>0</v>
      </c>
      <c r="O30" s="20">
        <v>0</v>
      </c>
      <c r="P30" s="20">
        <v>0</v>
      </c>
      <c r="Q30" s="20">
        <v>0</v>
      </c>
      <c r="R30" s="20">
        <v>4</v>
      </c>
      <c r="S30" s="68">
        <f>IF($B30&gt;Form_ILP_Result!$B30,1,"")</f>
        <v>1</v>
      </c>
      <c r="T30" s="68" t="str">
        <f>IF($B30=Form_ILP_Result!$B30,1,"")</f>
        <v/>
      </c>
      <c r="U30" s="68" t="str">
        <f>IF($B30&lt;Form_ILP_Result!$B30,1,"")</f>
        <v/>
      </c>
    </row>
    <row r="31" spans="1:21" x14ac:dyDescent="0.25">
      <c r="A31" s="68" t="s">
        <v>588</v>
      </c>
      <c r="B31" s="20">
        <v>24</v>
      </c>
      <c r="C31" s="21">
        <v>0</v>
      </c>
      <c r="D31" s="21">
        <v>1</v>
      </c>
      <c r="E31" s="21">
        <v>1</v>
      </c>
      <c r="F31" s="21">
        <v>1</v>
      </c>
      <c r="G31" s="44">
        <v>1</v>
      </c>
      <c r="H31" s="20">
        <v>0</v>
      </c>
      <c r="I31" s="20">
        <v>0</v>
      </c>
      <c r="J31" s="20">
        <v>0</v>
      </c>
      <c r="K31" s="20">
        <v>2</v>
      </c>
      <c r="L31" s="20">
        <v>0</v>
      </c>
      <c r="M31" s="20">
        <v>1</v>
      </c>
      <c r="N31" s="20">
        <v>0</v>
      </c>
      <c r="O31" s="20">
        <v>1</v>
      </c>
      <c r="P31" s="20">
        <v>0</v>
      </c>
      <c r="Q31" s="20">
        <v>0</v>
      </c>
      <c r="R31" s="20">
        <v>4</v>
      </c>
      <c r="S31" s="68">
        <f>IF($B31&gt;Form_ILP_Result!$B31,1,"")</f>
        <v>1</v>
      </c>
      <c r="T31" s="68" t="str">
        <f>IF($B31=Form_ILP_Result!$B31,1,"")</f>
        <v/>
      </c>
      <c r="U31" s="68" t="str">
        <f>IF($B31&lt;Form_ILP_Result!$B31,1,"")</f>
        <v/>
      </c>
    </row>
    <row r="32" spans="1:21" x14ac:dyDescent="0.25">
      <c r="A32" s="68" t="s">
        <v>589</v>
      </c>
      <c r="B32" s="20">
        <v>29</v>
      </c>
      <c r="C32" s="21">
        <v>2</v>
      </c>
      <c r="D32" s="21">
        <v>2</v>
      </c>
      <c r="E32" s="21">
        <v>2</v>
      </c>
      <c r="F32" s="21">
        <v>1</v>
      </c>
      <c r="G32" s="44">
        <v>1</v>
      </c>
      <c r="H32" s="20">
        <v>-1</v>
      </c>
      <c r="I32" s="20">
        <v>-1</v>
      </c>
      <c r="J32" s="20">
        <v>0</v>
      </c>
      <c r="K32" s="20">
        <v>0</v>
      </c>
      <c r="L32" s="20">
        <v>0</v>
      </c>
      <c r="M32" s="20">
        <v>0</v>
      </c>
      <c r="N32" s="20">
        <v>1</v>
      </c>
      <c r="O32" s="20">
        <v>1</v>
      </c>
      <c r="P32" s="20">
        <v>0</v>
      </c>
      <c r="Q32" s="20">
        <v>0</v>
      </c>
      <c r="R32" s="20">
        <v>5</v>
      </c>
      <c r="S32" s="68">
        <f>IF($B32&gt;Form_ILP_Result!$B32,1,"")</f>
        <v>1</v>
      </c>
      <c r="T32" s="68" t="str">
        <f>IF($B32=Form_ILP_Result!$B32,1,"")</f>
        <v/>
      </c>
      <c r="U32" s="68" t="str">
        <f>IF($B32&lt;Form_ILP_Result!$B32,1,"")</f>
        <v/>
      </c>
    </row>
    <row r="33" spans="1:21" x14ac:dyDescent="0.25">
      <c r="A33" s="68" t="s">
        <v>590</v>
      </c>
      <c r="B33" s="20">
        <v>19</v>
      </c>
      <c r="C33" s="21">
        <v>2</v>
      </c>
      <c r="D33" s="21">
        <v>2</v>
      </c>
      <c r="E33" s="21">
        <v>1</v>
      </c>
      <c r="F33" s="21">
        <v>1</v>
      </c>
      <c r="G33" s="44">
        <v>1</v>
      </c>
      <c r="H33" s="20">
        <v>-2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4</v>
      </c>
      <c r="S33" s="68" t="str">
        <f>IF($B33&gt;Form_ILP_Result!$B33,1,"")</f>
        <v/>
      </c>
      <c r="T33" s="68">
        <f>IF($B33=Form_ILP_Result!$B33,1,"")</f>
        <v>1</v>
      </c>
      <c r="U33" s="68" t="str">
        <f>IF($B33&lt;Form_ILP_Result!$B33,1,"")</f>
        <v/>
      </c>
    </row>
    <row r="34" spans="1:21" ht="17.25" thickBot="1" x14ac:dyDescent="0.3">
      <c r="A34" s="24" t="s">
        <v>591</v>
      </c>
      <c r="B34" s="25">
        <v>26</v>
      </c>
      <c r="C34" s="26">
        <v>1</v>
      </c>
      <c r="D34" s="26">
        <v>0</v>
      </c>
      <c r="E34" s="26">
        <v>0</v>
      </c>
      <c r="F34" s="26">
        <v>1</v>
      </c>
      <c r="G34" s="45">
        <v>1</v>
      </c>
      <c r="H34" s="25">
        <v>0</v>
      </c>
      <c r="I34" s="25">
        <v>1</v>
      </c>
      <c r="J34" s="25">
        <v>0</v>
      </c>
      <c r="K34" s="25">
        <v>-1</v>
      </c>
      <c r="L34" s="25">
        <v>0</v>
      </c>
      <c r="M34" s="25">
        <v>1</v>
      </c>
      <c r="N34" s="25">
        <v>1</v>
      </c>
      <c r="O34" s="25">
        <v>0</v>
      </c>
      <c r="P34" s="25">
        <v>1</v>
      </c>
      <c r="Q34" s="25">
        <v>0</v>
      </c>
      <c r="R34" s="25">
        <v>3</v>
      </c>
      <c r="S34" s="68">
        <f>IF($B34&gt;Form_ILP_Result!$B34,1,"")</f>
        <v>1</v>
      </c>
      <c r="T34" s="68" t="str">
        <f>IF($B34=Form_ILP_Result!$B34,1,"")</f>
        <v/>
      </c>
      <c r="U34" s="68" t="str">
        <f>IF($B34&lt;Form_ILP_Result!$B34,1,"")</f>
        <v/>
      </c>
    </row>
    <row r="35" spans="1:21" ht="17.25" thickTop="1" x14ac:dyDescent="0.25">
      <c r="A35" s="68" t="s">
        <v>592</v>
      </c>
      <c r="B35" s="20">
        <v>11</v>
      </c>
      <c r="C35" s="21">
        <v>0</v>
      </c>
      <c r="D35" s="21">
        <v>1</v>
      </c>
      <c r="E35" s="21">
        <v>1</v>
      </c>
      <c r="F35" s="21">
        <v>1</v>
      </c>
      <c r="G35" s="44">
        <v>1</v>
      </c>
      <c r="H35" s="20">
        <v>0</v>
      </c>
      <c r="I35" s="20">
        <v>0</v>
      </c>
      <c r="J35" s="20">
        <v>0</v>
      </c>
      <c r="K35" s="20">
        <v>1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3</v>
      </c>
      <c r="S35" s="68" t="str">
        <f>IF($B35&gt;Form_ILP_Result!$B35,1,"")</f>
        <v/>
      </c>
      <c r="T35" s="68">
        <f>IF($B35=Form_ILP_Result!$B35,1,"")</f>
        <v>1</v>
      </c>
      <c r="U35" s="68" t="str">
        <f>IF($B35&lt;Form_ILP_Result!$B35,1,"")</f>
        <v/>
      </c>
    </row>
    <row r="36" spans="1:21" x14ac:dyDescent="0.25">
      <c r="A36" s="68" t="s">
        <v>593</v>
      </c>
      <c r="B36" s="20">
        <v>12</v>
      </c>
      <c r="C36" s="21">
        <v>1</v>
      </c>
      <c r="D36" s="21">
        <v>1</v>
      </c>
      <c r="E36" s="21">
        <v>1</v>
      </c>
      <c r="F36" s="21">
        <v>1</v>
      </c>
      <c r="G36" s="44">
        <v>1</v>
      </c>
      <c r="H36" s="20">
        <v>-1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3</v>
      </c>
      <c r="S36" s="68" t="str">
        <f>IF($B36&gt;Form_ILP_Result!$B36,1,"")</f>
        <v/>
      </c>
      <c r="T36" s="68">
        <f>IF($B36=Form_ILP_Result!$B36,1,"")</f>
        <v>1</v>
      </c>
      <c r="U36" s="68" t="str">
        <f>IF($B36&lt;Form_ILP_Result!$B36,1,"")</f>
        <v/>
      </c>
    </row>
    <row r="37" spans="1:21" x14ac:dyDescent="0.25">
      <c r="A37" s="68" t="s">
        <v>594</v>
      </c>
      <c r="B37" s="20">
        <v>30</v>
      </c>
      <c r="C37" s="21">
        <v>2</v>
      </c>
      <c r="D37" s="21">
        <v>1</v>
      </c>
      <c r="E37" s="21">
        <v>0</v>
      </c>
      <c r="F37" s="21">
        <v>2</v>
      </c>
      <c r="G37" s="44">
        <v>1</v>
      </c>
      <c r="H37" s="20">
        <v>-1</v>
      </c>
      <c r="I37" s="20">
        <v>0</v>
      </c>
      <c r="J37" s="20">
        <v>-1</v>
      </c>
      <c r="K37" s="20">
        <v>0</v>
      </c>
      <c r="L37" s="20">
        <v>1</v>
      </c>
      <c r="M37" s="20">
        <v>0</v>
      </c>
      <c r="N37" s="20">
        <v>1</v>
      </c>
      <c r="O37" s="20">
        <v>1</v>
      </c>
      <c r="P37" s="20">
        <v>0</v>
      </c>
      <c r="Q37" s="20">
        <v>0</v>
      </c>
      <c r="R37" s="20">
        <v>4</v>
      </c>
      <c r="S37" s="68">
        <f>IF($B37&gt;Form_ILP_Result!$B37,1,"")</f>
        <v>1</v>
      </c>
      <c r="T37" s="68" t="str">
        <f>IF($B37=Form_ILP_Result!$B37,1,"")</f>
        <v/>
      </c>
      <c r="U37" s="68" t="str">
        <f>IF($B37&lt;Form_ILP_Result!$B37,1,"")</f>
        <v/>
      </c>
    </row>
    <row r="38" spans="1:21" x14ac:dyDescent="0.25">
      <c r="A38" s="68" t="s">
        <v>595</v>
      </c>
      <c r="B38" s="20">
        <v>29</v>
      </c>
      <c r="C38" s="21">
        <v>2</v>
      </c>
      <c r="D38" s="21">
        <v>3</v>
      </c>
      <c r="E38" s="21">
        <v>1</v>
      </c>
      <c r="F38" s="21">
        <v>1</v>
      </c>
      <c r="G38" s="44">
        <v>1</v>
      </c>
      <c r="H38" s="20">
        <v>-2</v>
      </c>
      <c r="I38" s="20">
        <v>0</v>
      </c>
      <c r="J38" s="20">
        <v>0</v>
      </c>
      <c r="K38" s="20">
        <v>1</v>
      </c>
      <c r="L38" s="20">
        <v>0</v>
      </c>
      <c r="M38" s="20">
        <v>0</v>
      </c>
      <c r="N38" s="20">
        <v>0</v>
      </c>
      <c r="O38" s="20">
        <v>1</v>
      </c>
      <c r="P38" s="20">
        <v>0</v>
      </c>
      <c r="Q38" s="20">
        <v>0</v>
      </c>
      <c r="R38" s="20">
        <v>5</v>
      </c>
      <c r="S38" s="68">
        <f>IF($B38&gt;Form_ILP_Result!$B38,1,"")</f>
        <v>1</v>
      </c>
      <c r="T38" s="68" t="str">
        <f>IF($B38=Form_ILP_Result!$B38,1,"")</f>
        <v/>
      </c>
      <c r="U38" s="68" t="str">
        <f>IF($B38&lt;Form_ILP_Result!$B38,1,"")</f>
        <v/>
      </c>
    </row>
    <row r="39" spans="1:21" ht="17.25" thickBot="1" x14ac:dyDescent="0.3">
      <c r="A39" s="24" t="s">
        <v>596</v>
      </c>
      <c r="B39" s="25">
        <v>21</v>
      </c>
      <c r="C39" s="26">
        <v>1</v>
      </c>
      <c r="D39" s="26">
        <v>0</v>
      </c>
      <c r="E39" s="26">
        <v>1</v>
      </c>
      <c r="F39" s="26">
        <v>1</v>
      </c>
      <c r="G39" s="45">
        <v>2</v>
      </c>
      <c r="H39" s="25">
        <v>0</v>
      </c>
      <c r="I39" s="25">
        <v>0</v>
      </c>
      <c r="J39" s="25">
        <v>0</v>
      </c>
      <c r="K39" s="25">
        <v>0</v>
      </c>
      <c r="L39" s="25">
        <v>1</v>
      </c>
      <c r="M39" s="25">
        <v>0</v>
      </c>
      <c r="N39" s="25">
        <v>1</v>
      </c>
      <c r="O39" s="25">
        <v>1</v>
      </c>
      <c r="P39" s="25">
        <v>0</v>
      </c>
      <c r="Q39" s="25">
        <v>0</v>
      </c>
      <c r="R39" s="25">
        <v>4</v>
      </c>
      <c r="S39" s="68">
        <f>IF($B39&gt;Form_ILP_Result!$B39,1,"")</f>
        <v>1</v>
      </c>
      <c r="T39" s="68" t="str">
        <f>IF($B39=Form_ILP_Result!$B39,1,"")</f>
        <v/>
      </c>
      <c r="U39" s="68" t="str">
        <f>IF($B39&lt;Form_ILP_Result!$B39,1,"")</f>
        <v/>
      </c>
    </row>
    <row r="40" spans="1:21" ht="17.25" thickTop="1" x14ac:dyDescent="0.25">
      <c r="A40" s="68" t="s">
        <v>597</v>
      </c>
      <c r="B40" s="20">
        <v>27</v>
      </c>
      <c r="C40" s="21">
        <v>2</v>
      </c>
      <c r="D40" s="21">
        <v>1</v>
      </c>
      <c r="E40" s="21">
        <v>1</v>
      </c>
      <c r="F40" s="21">
        <v>1</v>
      </c>
      <c r="G40" s="44">
        <v>1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1</v>
      </c>
      <c r="N40" s="20">
        <v>1</v>
      </c>
      <c r="O40" s="20">
        <v>1</v>
      </c>
      <c r="P40" s="20">
        <v>1</v>
      </c>
      <c r="Q40" s="20">
        <v>0</v>
      </c>
      <c r="R40" s="20">
        <v>5</v>
      </c>
      <c r="S40" s="68">
        <f>IF($B40&gt;Form_ILP_Result!$B40,1,"")</f>
        <v>1</v>
      </c>
      <c r="T40" s="68" t="str">
        <f>IF($B40=Form_ILP_Result!$B40,1,"")</f>
        <v/>
      </c>
      <c r="U40" s="68" t="str">
        <f>IF($B40&lt;Form_ILP_Result!$B40,1,"")</f>
        <v/>
      </c>
    </row>
    <row r="41" spans="1:21" x14ac:dyDescent="0.25">
      <c r="A41" s="68" t="s">
        <v>598</v>
      </c>
      <c r="B41" s="20">
        <v>15</v>
      </c>
      <c r="C41" s="21">
        <v>1</v>
      </c>
      <c r="D41" s="21">
        <v>1</v>
      </c>
      <c r="E41" s="21">
        <v>1</v>
      </c>
      <c r="F41" s="21">
        <v>2</v>
      </c>
      <c r="G41" s="44">
        <v>2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-1</v>
      </c>
      <c r="R41" s="20">
        <v>4</v>
      </c>
      <c r="S41" s="68" t="str">
        <f>IF($B41&gt;Form_ILP_Result!$B41,1,"")</f>
        <v/>
      </c>
      <c r="T41" s="68">
        <f>IF($B41=Form_ILP_Result!$B41,1,"")</f>
        <v>1</v>
      </c>
      <c r="U41" s="68" t="str">
        <f>IF($B41&lt;Form_ILP_Result!$B41,1,"")</f>
        <v/>
      </c>
    </row>
    <row r="42" spans="1:21" x14ac:dyDescent="0.25">
      <c r="A42" s="68" t="s">
        <v>599</v>
      </c>
      <c r="B42" s="20">
        <v>8</v>
      </c>
      <c r="C42" s="21">
        <v>1</v>
      </c>
      <c r="D42" s="21">
        <v>1</v>
      </c>
      <c r="E42" s="21">
        <v>1</v>
      </c>
      <c r="F42" s="21">
        <v>1</v>
      </c>
      <c r="G42" s="44">
        <v>1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3</v>
      </c>
      <c r="S42" s="68" t="str">
        <f>IF($B42&gt;Form_ILP_Result!$B42,1,"")</f>
        <v/>
      </c>
      <c r="T42" s="68">
        <f>IF($B42=Form_ILP_Result!$B42,1,"")</f>
        <v>1</v>
      </c>
      <c r="U42" s="68" t="str">
        <f>IF($B42&lt;Form_ILP_Result!$B42,1,"")</f>
        <v/>
      </c>
    </row>
    <row r="43" spans="1:21" x14ac:dyDescent="0.25">
      <c r="A43" s="68" t="s">
        <v>600</v>
      </c>
      <c r="B43" s="20">
        <v>18</v>
      </c>
      <c r="C43" s="21">
        <v>1</v>
      </c>
      <c r="D43" s="21">
        <v>1</v>
      </c>
      <c r="E43" s="21">
        <v>2</v>
      </c>
      <c r="F43" s="21">
        <v>1</v>
      </c>
      <c r="G43" s="44">
        <v>1</v>
      </c>
      <c r="H43" s="20">
        <v>0</v>
      </c>
      <c r="I43" s="20">
        <v>-1</v>
      </c>
      <c r="J43" s="20">
        <v>0</v>
      </c>
      <c r="K43" s="20">
        <v>0</v>
      </c>
      <c r="L43" s="20">
        <v>-1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4</v>
      </c>
      <c r="S43" s="68">
        <f>IF($B43&gt;Form_ILP_Result!$B43,1,"")</f>
        <v>1</v>
      </c>
      <c r="T43" s="68" t="str">
        <f>IF($B43=Form_ILP_Result!$B43,1,"")</f>
        <v/>
      </c>
      <c r="U43" s="68" t="str">
        <f>IF($B43&lt;Form_ILP_Result!$B43,1,"")</f>
        <v/>
      </c>
    </row>
    <row r="44" spans="1:21" ht="17.25" thickBot="1" x14ac:dyDescent="0.3">
      <c r="A44" s="24" t="s">
        <v>601</v>
      </c>
      <c r="B44" s="25">
        <v>12</v>
      </c>
      <c r="C44" s="26">
        <v>0</v>
      </c>
      <c r="D44" s="26">
        <v>0</v>
      </c>
      <c r="E44" s="26">
        <v>1</v>
      </c>
      <c r="F44" s="26">
        <v>1</v>
      </c>
      <c r="G44" s="45">
        <v>2</v>
      </c>
      <c r="H44" s="25">
        <v>1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4</v>
      </c>
      <c r="S44" s="68" t="str">
        <f>IF($B44&gt;Form_ILP_Result!$B44,1,"")</f>
        <v/>
      </c>
      <c r="T44" s="68">
        <f>IF($B44=Form_ILP_Result!$B44,1,"")</f>
        <v>1</v>
      </c>
      <c r="U44" s="68" t="str">
        <f>IF($B44&lt;Form_ILP_Result!$B44,1,"")</f>
        <v/>
      </c>
    </row>
    <row r="45" spans="1:21" ht="17.25" thickTop="1" x14ac:dyDescent="0.25">
      <c r="A45" s="68" t="s">
        <v>602</v>
      </c>
      <c r="B45" s="20">
        <v>10</v>
      </c>
      <c r="C45" s="21">
        <v>0</v>
      </c>
      <c r="D45" s="21">
        <v>0</v>
      </c>
      <c r="E45" s="21">
        <v>1</v>
      </c>
      <c r="F45" s="21">
        <v>1</v>
      </c>
      <c r="G45" s="44">
        <v>1</v>
      </c>
      <c r="H45" s="20">
        <v>1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3</v>
      </c>
      <c r="S45" s="68" t="str">
        <f>IF($B45&gt;Form_ILP_Result!$B45,1,"")</f>
        <v/>
      </c>
      <c r="T45" s="68">
        <f>IF($B45=Form_ILP_Result!$B45,1,"")</f>
        <v>1</v>
      </c>
      <c r="U45" s="68" t="str">
        <f>IF($B45&lt;Form_ILP_Result!$B45,1,"")</f>
        <v/>
      </c>
    </row>
    <row r="46" spans="1:21" x14ac:dyDescent="0.25">
      <c r="A46" s="68" t="s">
        <v>603</v>
      </c>
      <c r="B46" s="20">
        <v>16</v>
      </c>
      <c r="C46" s="21">
        <v>1</v>
      </c>
      <c r="D46" s="21">
        <v>1</v>
      </c>
      <c r="E46" s="21">
        <v>1</v>
      </c>
      <c r="F46" s="21">
        <v>2</v>
      </c>
      <c r="G46" s="44">
        <v>2</v>
      </c>
      <c r="H46" s="20">
        <v>0</v>
      </c>
      <c r="I46" s="20">
        <v>0</v>
      </c>
      <c r="J46" s="20">
        <v>-1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5</v>
      </c>
      <c r="S46" s="68" t="str">
        <f>IF($B46&gt;Form_ILP_Result!$B46,1,"")</f>
        <v/>
      </c>
      <c r="T46" s="68">
        <f>IF($B46=Form_ILP_Result!$B46,1,"")</f>
        <v>1</v>
      </c>
      <c r="U46" s="68" t="str">
        <f>IF($B46&lt;Form_ILP_Result!$B46,1,"")</f>
        <v/>
      </c>
    </row>
    <row r="47" spans="1:21" x14ac:dyDescent="0.25">
      <c r="A47" s="68" t="s">
        <v>604</v>
      </c>
      <c r="B47" s="20">
        <v>11</v>
      </c>
      <c r="C47" s="21">
        <v>0</v>
      </c>
      <c r="D47" s="21">
        <v>0</v>
      </c>
      <c r="E47" s="21">
        <v>0</v>
      </c>
      <c r="F47" s="21">
        <v>0</v>
      </c>
      <c r="G47" s="44">
        <v>1</v>
      </c>
      <c r="H47" s="20">
        <v>0</v>
      </c>
      <c r="I47" s="20">
        <v>0</v>
      </c>
      <c r="J47" s="20">
        <v>1</v>
      </c>
      <c r="K47" s="20">
        <v>0</v>
      </c>
      <c r="L47" s="20">
        <v>1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2</v>
      </c>
      <c r="S47" s="68" t="str">
        <f>IF($B47&gt;Form_ILP_Result!$B47,1,"")</f>
        <v/>
      </c>
      <c r="T47" s="68">
        <f>IF($B47=Form_ILP_Result!$B47,1,"")</f>
        <v>1</v>
      </c>
      <c r="U47" s="68" t="str">
        <f>IF($B47&lt;Form_ILP_Result!$B47,1,"")</f>
        <v/>
      </c>
    </row>
    <row r="48" spans="1:21" x14ac:dyDescent="0.25">
      <c r="A48" s="68" t="s">
        <v>605</v>
      </c>
      <c r="B48" s="20">
        <v>15</v>
      </c>
      <c r="C48" s="21">
        <v>0</v>
      </c>
      <c r="D48" s="21">
        <v>1</v>
      </c>
      <c r="E48" s="21">
        <v>1</v>
      </c>
      <c r="F48" s="21">
        <v>2</v>
      </c>
      <c r="G48" s="44">
        <v>2</v>
      </c>
      <c r="H48" s="20">
        <v>1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5</v>
      </c>
      <c r="S48" s="68" t="str">
        <f>IF($B48&gt;Form_ILP_Result!$B48,1,"")</f>
        <v/>
      </c>
      <c r="T48" s="68">
        <f>IF($B48=Form_ILP_Result!$B48,1,"")</f>
        <v>1</v>
      </c>
      <c r="U48" s="68" t="str">
        <f>IF($B48&lt;Form_ILP_Result!$B48,1,"")</f>
        <v/>
      </c>
    </row>
    <row r="49" spans="1:21" ht="17.25" thickBot="1" x14ac:dyDescent="0.3">
      <c r="A49" s="24" t="s">
        <v>606</v>
      </c>
      <c r="B49" s="25">
        <v>14</v>
      </c>
      <c r="C49" s="26">
        <v>1</v>
      </c>
      <c r="D49" s="26">
        <v>1</v>
      </c>
      <c r="E49" s="26">
        <v>1</v>
      </c>
      <c r="F49" s="26">
        <v>2</v>
      </c>
      <c r="G49" s="45">
        <v>3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6</v>
      </c>
      <c r="S49" s="68" t="str">
        <f>IF($B49&gt;Form_ILP_Result!$B49,1,"")</f>
        <v/>
      </c>
      <c r="T49" s="68">
        <f>IF($B49=Form_ILP_Result!$B49,1,"")</f>
        <v>1</v>
      </c>
      <c r="U49" s="68" t="str">
        <f>IF($B49&lt;Form_ILP_Result!$B49,1,"")</f>
        <v/>
      </c>
    </row>
    <row r="50" spans="1:21" ht="17.25" thickTop="1" x14ac:dyDescent="0.25">
      <c r="A50" s="68" t="s">
        <v>607</v>
      </c>
      <c r="B50" s="20">
        <v>14</v>
      </c>
      <c r="C50" s="21">
        <v>1</v>
      </c>
      <c r="D50" s="21">
        <v>1</v>
      </c>
      <c r="E50" s="21">
        <v>1</v>
      </c>
      <c r="F50" s="21">
        <v>1</v>
      </c>
      <c r="G50" s="44">
        <v>2</v>
      </c>
      <c r="H50" s="20">
        <v>0</v>
      </c>
      <c r="I50" s="20">
        <v>0</v>
      </c>
      <c r="J50" s="20">
        <v>0</v>
      </c>
      <c r="K50" s="20">
        <v>-1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4</v>
      </c>
      <c r="S50" s="68" t="str">
        <f>IF($B50&gt;Form_ILP_Result!$B50,1,"")</f>
        <v/>
      </c>
      <c r="T50" s="68">
        <f>IF($B50=Form_ILP_Result!$B50,1,"")</f>
        <v>1</v>
      </c>
      <c r="U50" s="68" t="str">
        <f>IF($B50&lt;Form_ILP_Result!$B50,1,"")</f>
        <v/>
      </c>
    </row>
    <row r="51" spans="1:21" x14ac:dyDescent="0.25">
      <c r="A51" s="68" t="s">
        <v>608</v>
      </c>
      <c r="B51" s="20">
        <v>21</v>
      </c>
      <c r="C51" s="21">
        <v>0</v>
      </c>
      <c r="D51" s="21">
        <v>1</v>
      </c>
      <c r="E51" s="21">
        <v>1</v>
      </c>
      <c r="F51" s="21">
        <v>1</v>
      </c>
      <c r="G51" s="44">
        <v>2</v>
      </c>
      <c r="H51" s="20">
        <v>0</v>
      </c>
      <c r="I51" s="20">
        <v>0</v>
      </c>
      <c r="J51" s="20">
        <v>1</v>
      </c>
      <c r="K51" s="20">
        <v>0</v>
      </c>
      <c r="L51" s="20">
        <v>1</v>
      </c>
      <c r="M51" s="20">
        <v>-1</v>
      </c>
      <c r="N51" s="20">
        <v>0</v>
      </c>
      <c r="O51" s="20">
        <v>0</v>
      </c>
      <c r="P51" s="20">
        <v>0</v>
      </c>
      <c r="Q51" s="20">
        <v>0</v>
      </c>
      <c r="R51" s="20">
        <v>4</v>
      </c>
      <c r="S51" s="68">
        <f>IF($B51&gt;Form_ILP_Result!$B51,1,"")</f>
        <v>1</v>
      </c>
      <c r="T51" s="68" t="str">
        <f>IF($B51=Form_ILP_Result!$B51,1,"")</f>
        <v/>
      </c>
      <c r="U51" s="68" t="str">
        <f>IF($B51&lt;Form_ILP_Result!$B51,1,"")</f>
        <v/>
      </c>
    </row>
    <row r="52" spans="1:21" x14ac:dyDescent="0.25">
      <c r="A52" s="68" t="s">
        <v>609</v>
      </c>
      <c r="B52" s="20">
        <v>20</v>
      </c>
      <c r="C52" s="21">
        <v>1</v>
      </c>
      <c r="D52" s="21">
        <v>1</v>
      </c>
      <c r="E52" s="21">
        <v>1</v>
      </c>
      <c r="F52" s="21">
        <v>3</v>
      </c>
      <c r="G52" s="44">
        <v>3</v>
      </c>
      <c r="H52" s="20">
        <v>1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7</v>
      </c>
      <c r="S52" s="68">
        <f>IF($B52&gt;Form_ILP_Result!$B52,1,"")</f>
        <v>1</v>
      </c>
      <c r="T52" s="68" t="str">
        <f>IF($B52=Form_ILP_Result!$B52,1,"")</f>
        <v/>
      </c>
      <c r="U52" s="68" t="str">
        <f>IF($B52&lt;Form_ILP_Result!$B52,1,"")</f>
        <v/>
      </c>
    </row>
    <row r="53" spans="1:21" x14ac:dyDescent="0.25">
      <c r="A53" s="68" t="s">
        <v>610</v>
      </c>
      <c r="B53" s="20">
        <v>26</v>
      </c>
      <c r="C53" s="21">
        <v>1</v>
      </c>
      <c r="D53" s="21">
        <v>1</v>
      </c>
      <c r="E53" s="21">
        <v>1</v>
      </c>
      <c r="F53" s="21">
        <v>2</v>
      </c>
      <c r="G53" s="44">
        <v>3</v>
      </c>
      <c r="H53" s="20">
        <v>-1</v>
      </c>
      <c r="I53" s="20">
        <v>0</v>
      </c>
      <c r="J53" s="20">
        <v>1</v>
      </c>
      <c r="K53" s="20">
        <v>0</v>
      </c>
      <c r="L53" s="20">
        <v>1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6</v>
      </c>
      <c r="S53" s="68">
        <f>IF($B53&gt;Form_ILP_Result!$B53,1,"")</f>
        <v>1</v>
      </c>
      <c r="T53" s="68" t="str">
        <f>IF($B53=Form_ILP_Result!$B53,1,"")</f>
        <v/>
      </c>
      <c r="U53" s="68" t="str">
        <f>IF($B53&lt;Form_ILP_Result!$B53,1,"")</f>
        <v/>
      </c>
    </row>
    <row r="54" spans="1:21" ht="17.25" thickBot="1" x14ac:dyDescent="0.3">
      <c r="A54" s="24" t="s">
        <v>611</v>
      </c>
      <c r="B54" s="25">
        <v>26</v>
      </c>
      <c r="C54" s="26">
        <v>1</v>
      </c>
      <c r="D54" s="26">
        <v>1</v>
      </c>
      <c r="E54" s="26">
        <v>1</v>
      </c>
      <c r="F54" s="26">
        <v>1</v>
      </c>
      <c r="G54" s="45">
        <v>2</v>
      </c>
      <c r="H54" s="25">
        <v>-1</v>
      </c>
      <c r="I54" s="25">
        <v>1</v>
      </c>
      <c r="J54" s="25">
        <v>0</v>
      </c>
      <c r="K54" s="25">
        <v>0</v>
      </c>
      <c r="L54" s="25">
        <v>0</v>
      </c>
      <c r="M54" s="25">
        <v>1</v>
      </c>
      <c r="N54" s="25">
        <v>0</v>
      </c>
      <c r="O54" s="25">
        <v>-1</v>
      </c>
      <c r="P54" s="25">
        <v>0</v>
      </c>
      <c r="Q54" s="25">
        <v>0</v>
      </c>
      <c r="R54" s="25">
        <v>4</v>
      </c>
      <c r="S54" s="68">
        <f>IF($B54&gt;Form_ILP_Result!$B54,1,"")</f>
        <v>1</v>
      </c>
      <c r="T54" s="68" t="str">
        <f>IF($B54=Form_ILP_Result!$B54,1,"")</f>
        <v/>
      </c>
      <c r="U54" s="68" t="str">
        <f>IF($B54&lt;Form_ILP_Result!$B54,1,"")</f>
        <v/>
      </c>
    </row>
    <row r="55" spans="1:21" ht="17.25" thickTop="1" x14ac:dyDescent="0.25">
      <c r="A55" s="68" t="s">
        <v>612</v>
      </c>
      <c r="B55" s="20">
        <v>24</v>
      </c>
      <c r="C55" s="21">
        <v>1</v>
      </c>
      <c r="D55" s="21">
        <v>1</v>
      </c>
      <c r="E55" s="21">
        <v>1</v>
      </c>
      <c r="F55" s="21">
        <v>1</v>
      </c>
      <c r="G55" s="44">
        <v>3</v>
      </c>
      <c r="H55" s="20">
        <v>-1</v>
      </c>
      <c r="I55" s="20">
        <v>1</v>
      </c>
      <c r="J55" s="20">
        <v>0</v>
      </c>
      <c r="K55" s="20">
        <v>0</v>
      </c>
      <c r="L55" s="20">
        <v>1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5</v>
      </c>
      <c r="S55" s="68">
        <f>IF($B55&gt;Form_ILP_Result!$B55,1,"")</f>
        <v>1</v>
      </c>
      <c r="T55" s="68" t="str">
        <f>IF($B55=Form_ILP_Result!$B55,1,"")</f>
        <v/>
      </c>
      <c r="U55" s="68" t="str">
        <f>IF($B55&lt;Form_ILP_Result!$B55,1,"")</f>
        <v/>
      </c>
    </row>
    <row r="56" spans="1:21" x14ac:dyDescent="0.25">
      <c r="A56" s="68" t="s">
        <v>613</v>
      </c>
      <c r="B56" s="20">
        <v>10</v>
      </c>
      <c r="C56" s="21">
        <v>1</v>
      </c>
      <c r="D56" s="21">
        <v>1</v>
      </c>
      <c r="E56" s="21">
        <v>1</v>
      </c>
      <c r="F56" s="21">
        <v>1</v>
      </c>
      <c r="G56" s="44">
        <v>2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4</v>
      </c>
      <c r="S56" s="68" t="str">
        <f>IF($B56&gt;Form_ILP_Result!$B56,1,"")</f>
        <v/>
      </c>
      <c r="T56" s="68">
        <f>IF($B56=Form_ILP_Result!$B56,1,"")</f>
        <v>1</v>
      </c>
      <c r="U56" s="68" t="str">
        <f>IF($B56&lt;Form_ILP_Result!$B56,1,"")</f>
        <v/>
      </c>
    </row>
    <row r="57" spans="1:21" x14ac:dyDescent="0.25">
      <c r="A57" s="68" t="s">
        <v>614</v>
      </c>
      <c r="B57" s="20">
        <v>4</v>
      </c>
      <c r="C57" s="21">
        <v>0</v>
      </c>
      <c r="D57" s="21">
        <v>0</v>
      </c>
      <c r="E57" s="21">
        <v>0</v>
      </c>
      <c r="F57" s="21">
        <v>1</v>
      </c>
      <c r="G57" s="44">
        <v>1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2</v>
      </c>
      <c r="S57" s="68" t="str">
        <f>IF($B57&gt;Form_ILP_Result!$B57,1,"")</f>
        <v/>
      </c>
      <c r="T57" s="68">
        <f>IF($B57=Form_ILP_Result!$B57,1,"")</f>
        <v>1</v>
      </c>
      <c r="U57" s="68" t="str">
        <f>IF($B57&lt;Form_ILP_Result!$B57,1,"")</f>
        <v/>
      </c>
    </row>
    <row r="58" spans="1:21" x14ac:dyDescent="0.25">
      <c r="A58" s="68" t="s">
        <v>615</v>
      </c>
      <c r="B58" s="20">
        <v>9</v>
      </c>
      <c r="C58" s="21">
        <v>0</v>
      </c>
      <c r="D58" s="21">
        <v>0</v>
      </c>
      <c r="E58" s="21">
        <v>1</v>
      </c>
      <c r="F58" s="21">
        <v>1</v>
      </c>
      <c r="G58" s="44">
        <v>1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-1</v>
      </c>
      <c r="P58" s="20">
        <v>0</v>
      </c>
      <c r="Q58" s="20">
        <v>0</v>
      </c>
      <c r="R58" s="20">
        <v>2</v>
      </c>
      <c r="S58" s="68">
        <f>IF($B58&gt;Form_ILP_Result!$B58,1,"")</f>
        <v>1</v>
      </c>
      <c r="T58" s="68" t="str">
        <f>IF($B58=Form_ILP_Result!$B58,1,"")</f>
        <v/>
      </c>
      <c r="U58" s="68" t="str">
        <f>IF($B58&lt;Form_ILP_Result!$B58,1,"")</f>
        <v/>
      </c>
    </row>
    <row r="59" spans="1:21" ht="17.25" thickBot="1" x14ac:dyDescent="0.3">
      <c r="A59" s="24" t="s">
        <v>616</v>
      </c>
      <c r="B59" s="25">
        <v>9</v>
      </c>
      <c r="C59" s="26">
        <v>0</v>
      </c>
      <c r="D59" s="26">
        <v>0</v>
      </c>
      <c r="E59" s="26">
        <v>0</v>
      </c>
      <c r="F59" s="26">
        <v>0</v>
      </c>
      <c r="G59" s="4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1</v>
      </c>
      <c r="O59" s="25">
        <v>1</v>
      </c>
      <c r="P59" s="25">
        <v>0</v>
      </c>
      <c r="Q59" s="25">
        <v>0</v>
      </c>
      <c r="R59" s="25">
        <v>1</v>
      </c>
      <c r="S59" s="68" t="str">
        <f>IF($B59&gt;Form_ILP_Result!$B59,1,"")</f>
        <v/>
      </c>
      <c r="T59" s="68">
        <f>IF($B59=Form_ILP_Result!$B59,1,"")</f>
        <v>1</v>
      </c>
      <c r="U59" s="68" t="str">
        <f>IF($B59&lt;Form_ILP_Result!$B59,1,"")</f>
        <v/>
      </c>
    </row>
    <row r="60" spans="1:21" ht="17.25" thickTop="1" x14ac:dyDescent="0.25">
      <c r="A60" s="68" t="s">
        <v>617</v>
      </c>
      <c r="B60" s="20">
        <v>12</v>
      </c>
      <c r="C60" s="21">
        <v>0</v>
      </c>
      <c r="D60" s="21">
        <v>1</v>
      </c>
      <c r="E60" s="21">
        <v>1</v>
      </c>
      <c r="F60" s="21">
        <v>1</v>
      </c>
      <c r="G60" s="44">
        <v>2</v>
      </c>
      <c r="H60" s="20">
        <v>0</v>
      </c>
      <c r="I60" s="20">
        <v>0</v>
      </c>
      <c r="J60" s="20">
        <v>0</v>
      </c>
      <c r="K60" s="20">
        <v>0</v>
      </c>
      <c r="L60" s="20">
        <v>-1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3</v>
      </c>
      <c r="S60" s="68">
        <f>IF($B60&gt;Form_ILP_Result!$B60,1,"")</f>
        <v>1</v>
      </c>
      <c r="T60" s="68" t="str">
        <f>IF($B60=Form_ILP_Result!$B60,1,"")</f>
        <v/>
      </c>
      <c r="U60" s="68" t="str">
        <f>IF($B60&lt;Form_ILP_Result!$B60,1,"")</f>
        <v/>
      </c>
    </row>
    <row r="61" spans="1:21" x14ac:dyDescent="0.25">
      <c r="A61" s="68" t="s">
        <v>618</v>
      </c>
      <c r="B61" s="20">
        <v>5</v>
      </c>
      <c r="C61" s="21">
        <v>0</v>
      </c>
      <c r="D61" s="21">
        <v>0</v>
      </c>
      <c r="E61" s="21">
        <v>1</v>
      </c>
      <c r="F61" s="21">
        <v>1</v>
      </c>
      <c r="G61" s="44">
        <v>1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2</v>
      </c>
      <c r="S61" s="68" t="str">
        <f>IF($B61&gt;Form_ILP_Result!$B61,1,"")</f>
        <v/>
      </c>
      <c r="T61" s="68">
        <f>IF($B61=Form_ILP_Result!$B61,1,"")</f>
        <v>1</v>
      </c>
      <c r="U61" s="68" t="str">
        <f>IF($B61&lt;Form_ILP_Result!$B61,1,"")</f>
        <v/>
      </c>
    </row>
    <row r="62" spans="1:21" x14ac:dyDescent="0.25">
      <c r="A62" s="68" t="s">
        <v>619</v>
      </c>
      <c r="B62" s="20">
        <v>12</v>
      </c>
      <c r="C62" s="21">
        <v>0</v>
      </c>
      <c r="D62" s="21">
        <v>0</v>
      </c>
      <c r="E62" s="21">
        <v>0</v>
      </c>
      <c r="F62" s="21">
        <v>1</v>
      </c>
      <c r="G62" s="44">
        <v>1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1</v>
      </c>
      <c r="O62" s="20">
        <v>1</v>
      </c>
      <c r="P62" s="20">
        <v>0</v>
      </c>
      <c r="Q62" s="20">
        <v>0</v>
      </c>
      <c r="R62" s="20">
        <v>2</v>
      </c>
      <c r="S62" s="68" t="str">
        <f>IF($B62&gt;Form_ILP_Result!$B62,1,"")</f>
        <v/>
      </c>
      <c r="T62" s="68">
        <f>IF($B62=Form_ILP_Result!$B62,1,"")</f>
        <v>1</v>
      </c>
      <c r="U62" s="68" t="str">
        <f>IF($B62&lt;Form_ILP_Result!$B62,1,"")</f>
        <v/>
      </c>
    </row>
    <row r="63" spans="1:21" x14ac:dyDescent="0.25">
      <c r="A63" s="68" t="s">
        <v>620</v>
      </c>
      <c r="B63" s="20">
        <v>17</v>
      </c>
      <c r="C63" s="21">
        <v>1</v>
      </c>
      <c r="D63" s="21">
        <v>1</v>
      </c>
      <c r="E63" s="21">
        <v>0</v>
      </c>
      <c r="F63" s="21">
        <v>0</v>
      </c>
      <c r="G63" s="44">
        <v>1</v>
      </c>
      <c r="H63" s="20">
        <v>-1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2</v>
      </c>
      <c r="P63" s="20">
        <v>0</v>
      </c>
      <c r="Q63" s="20">
        <v>0</v>
      </c>
      <c r="R63" s="20">
        <v>2</v>
      </c>
      <c r="S63" s="68">
        <f>IF($B63&gt;Form_ILP_Result!$B63,1,"")</f>
        <v>1</v>
      </c>
      <c r="T63" s="68" t="str">
        <f>IF($B63=Form_ILP_Result!$B63,1,"")</f>
        <v/>
      </c>
      <c r="U63" s="68" t="str">
        <f>IF($B63&lt;Form_ILP_Result!$B63,1,"")</f>
        <v/>
      </c>
    </row>
    <row r="64" spans="1:21" ht="17.25" thickBot="1" x14ac:dyDescent="0.3">
      <c r="A64" s="24" t="s">
        <v>621</v>
      </c>
      <c r="B64" s="25">
        <v>17</v>
      </c>
      <c r="C64" s="26">
        <v>1</v>
      </c>
      <c r="D64" s="26">
        <v>1</v>
      </c>
      <c r="E64" s="26">
        <v>1</v>
      </c>
      <c r="F64" s="26">
        <v>1</v>
      </c>
      <c r="G64" s="45">
        <v>2</v>
      </c>
      <c r="H64" s="25">
        <v>-1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-1</v>
      </c>
      <c r="P64" s="25">
        <v>0</v>
      </c>
      <c r="Q64" s="25">
        <v>0</v>
      </c>
      <c r="R64" s="25">
        <v>3</v>
      </c>
      <c r="S64" s="68">
        <f>IF($B64&gt;Form_ILP_Result!$B64,1,"")</f>
        <v>1</v>
      </c>
      <c r="T64" s="68" t="str">
        <f>IF($B64=Form_ILP_Result!$B64,1,"")</f>
        <v/>
      </c>
      <c r="U64" s="68" t="str">
        <f>IF($B64&lt;Form_ILP_Result!$B64,1,"")</f>
        <v/>
      </c>
    </row>
    <row r="65" spans="1:21" ht="17.25" thickTop="1" x14ac:dyDescent="0.25">
      <c r="A65" s="68" t="s">
        <v>622</v>
      </c>
      <c r="B65" s="20">
        <v>9</v>
      </c>
      <c r="C65" s="21">
        <v>0</v>
      </c>
      <c r="D65" s="21">
        <v>0</v>
      </c>
      <c r="E65" s="21">
        <v>1</v>
      </c>
      <c r="F65" s="21">
        <v>1</v>
      </c>
      <c r="G65" s="44">
        <v>1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1</v>
      </c>
      <c r="O65" s="20">
        <v>0</v>
      </c>
      <c r="P65" s="20">
        <v>0</v>
      </c>
      <c r="Q65" s="20">
        <v>0</v>
      </c>
      <c r="R65" s="20">
        <v>2</v>
      </c>
      <c r="S65" s="68" t="str">
        <f>IF($B65&gt;Form_ILP_Result!$B65,1,"")</f>
        <v/>
      </c>
      <c r="T65" s="68">
        <f>IF($B65=Form_ILP_Result!$B65,1,"")</f>
        <v>1</v>
      </c>
      <c r="U65" s="68" t="str">
        <f>IF($B65&lt;Form_ILP_Result!$B65,1,"")</f>
        <v/>
      </c>
    </row>
    <row r="66" spans="1:21" x14ac:dyDescent="0.25">
      <c r="A66" s="68" t="s">
        <v>623</v>
      </c>
      <c r="B66" s="20">
        <v>20</v>
      </c>
      <c r="C66" s="21">
        <v>1</v>
      </c>
      <c r="D66" s="21">
        <v>1</v>
      </c>
      <c r="E66" s="21">
        <v>0</v>
      </c>
      <c r="F66" s="21">
        <v>1</v>
      </c>
      <c r="G66" s="44">
        <v>2</v>
      </c>
      <c r="H66" s="20">
        <v>-1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2</v>
      </c>
      <c r="P66" s="20">
        <v>0</v>
      </c>
      <c r="Q66" s="20">
        <v>0</v>
      </c>
      <c r="R66" s="20">
        <v>3</v>
      </c>
      <c r="S66" s="68">
        <f>IF($B66&gt;Form_ILP_Result!$B66,1,"")</f>
        <v>1</v>
      </c>
      <c r="T66" s="68" t="str">
        <f>IF($B66=Form_ILP_Result!$B66,1,"")</f>
        <v/>
      </c>
      <c r="U66" s="68" t="str">
        <f>IF($B66&lt;Form_ILP_Result!$B66,1,"")</f>
        <v/>
      </c>
    </row>
    <row r="67" spans="1:21" x14ac:dyDescent="0.25">
      <c r="A67" s="68" t="s">
        <v>624</v>
      </c>
      <c r="B67" s="20">
        <v>14</v>
      </c>
      <c r="C67" s="21">
        <v>0</v>
      </c>
      <c r="D67" s="21">
        <v>1</v>
      </c>
      <c r="E67" s="21">
        <v>1</v>
      </c>
      <c r="F67" s="21">
        <v>1</v>
      </c>
      <c r="G67" s="44">
        <v>1</v>
      </c>
      <c r="H67" s="20">
        <v>0</v>
      </c>
      <c r="I67" s="20">
        <v>0</v>
      </c>
      <c r="J67" s="20">
        <v>0</v>
      </c>
      <c r="K67" s="20">
        <v>0</v>
      </c>
      <c r="L67" s="20">
        <v>-1</v>
      </c>
      <c r="M67" s="20">
        <v>0</v>
      </c>
      <c r="N67" s="20">
        <v>0</v>
      </c>
      <c r="O67" s="20">
        <v>0</v>
      </c>
      <c r="P67" s="20">
        <v>0</v>
      </c>
      <c r="Q67" s="20">
        <v>-1</v>
      </c>
      <c r="R67" s="20">
        <v>2</v>
      </c>
      <c r="S67" s="68" t="str">
        <f>IF($B67&gt;Form_ILP_Result!$B67,1,"")</f>
        <v/>
      </c>
      <c r="T67" s="68">
        <f>IF($B67=Form_ILP_Result!$B67,1,"")</f>
        <v>1</v>
      </c>
      <c r="U67" s="68" t="str">
        <f>IF($B67&lt;Form_ILP_Result!$B67,1,"")</f>
        <v/>
      </c>
    </row>
    <row r="68" spans="1:21" x14ac:dyDescent="0.25">
      <c r="A68" s="68" t="s">
        <v>625</v>
      </c>
      <c r="B68" s="20">
        <v>17</v>
      </c>
      <c r="C68" s="21">
        <v>0</v>
      </c>
      <c r="D68" s="21">
        <v>0</v>
      </c>
      <c r="E68" s="21">
        <v>1</v>
      </c>
      <c r="F68" s="21">
        <v>1</v>
      </c>
      <c r="G68" s="44">
        <v>1</v>
      </c>
      <c r="H68" s="20">
        <v>0</v>
      </c>
      <c r="I68" s="20">
        <v>0</v>
      </c>
      <c r="J68" s="20">
        <v>0</v>
      </c>
      <c r="K68" s="20">
        <v>1</v>
      </c>
      <c r="L68" s="20">
        <v>0</v>
      </c>
      <c r="M68" s="20">
        <v>1</v>
      </c>
      <c r="N68" s="20">
        <v>0</v>
      </c>
      <c r="O68" s="20">
        <v>0</v>
      </c>
      <c r="P68" s="20">
        <v>0</v>
      </c>
      <c r="Q68" s="20">
        <v>-1</v>
      </c>
      <c r="R68" s="20">
        <v>2</v>
      </c>
      <c r="S68" s="68" t="str">
        <f>IF($B68&gt;Form_ILP_Result!$B68,1,"")</f>
        <v/>
      </c>
      <c r="T68" s="68">
        <f>IF($B68=Form_ILP_Result!$B68,1,"")</f>
        <v>1</v>
      </c>
      <c r="U68" s="68" t="str">
        <f>IF($B68&lt;Form_ILP_Result!$B68,1,"")</f>
        <v/>
      </c>
    </row>
    <row r="69" spans="1:21" ht="17.25" thickBot="1" x14ac:dyDescent="0.3">
      <c r="A69" s="24" t="s">
        <v>626</v>
      </c>
      <c r="B69" s="25">
        <v>13</v>
      </c>
      <c r="C69" s="26">
        <v>0</v>
      </c>
      <c r="D69" s="26">
        <v>0</v>
      </c>
      <c r="E69" s="26">
        <v>1</v>
      </c>
      <c r="F69" s="26">
        <v>1</v>
      </c>
      <c r="G69" s="45">
        <v>1</v>
      </c>
      <c r="H69" s="25">
        <v>2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2</v>
      </c>
      <c r="S69" s="68" t="str">
        <f>IF($B69&gt;Form_ILP_Result!$B69,1,"")</f>
        <v/>
      </c>
      <c r="T69" s="68">
        <f>IF($B69=Form_ILP_Result!$B69,1,"")</f>
        <v>1</v>
      </c>
      <c r="U69" s="68" t="str">
        <f>IF($B69&lt;Form_ILP_Result!$B69,1,"")</f>
        <v/>
      </c>
    </row>
    <row r="70" spans="1:21" ht="17.25" thickTop="1" x14ac:dyDescent="0.25">
      <c r="A70" s="68" t="s">
        <v>627</v>
      </c>
      <c r="B70" s="20">
        <v>21</v>
      </c>
      <c r="C70" s="21">
        <v>0</v>
      </c>
      <c r="D70" s="21">
        <v>0</v>
      </c>
      <c r="E70" s="21">
        <v>1</v>
      </c>
      <c r="F70" s="21">
        <v>1</v>
      </c>
      <c r="G70" s="44">
        <v>1</v>
      </c>
      <c r="H70" s="20">
        <v>0</v>
      </c>
      <c r="I70" s="20">
        <v>0</v>
      </c>
      <c r="J70" s="20">
        <v>0</v>
      </c>
      <c r="K70" s="20">
        <v>1</v>
      </c>
      <c r="L70" s="20">
        <v>0</v>
      </c>
      <c r="M70" s="20">
        <v>0</v>
      </c>
      <c r="N70" s="20">
        <v>1</v>
      </c>
      <c r="O70" s="20">
        <v>2</v>
      </c>
      <c r="P70" s="20">
        <v>0</v>
      </c>
      <c r="Q70" s="20">
        <v>0</v>
      </c>
      <c r="R70" s="20">
        <v>2</v>
      </c>
      <c r="S70" s="68">
        <f>IF($B70&gt;Form_ILP_Result!$B70,1,"")</f>
        <v>1</v>
      </c>
      <c r="T70" s="68" t="str">
        <f>IF($B70=Form_ILP_Result!$B70,1,"")</f>
        <v/>
      </c>
      <c r="U70" s="68" t="str">
        <f>IF($B70&lt;Form_ILP_Result!$B70,1,"")</f>
        <v/>
      </c>
    </row>
    <row r="71" spans="1:21" x14ac:dyDescent="0.25">
      <c r="A71" s="68" t="s">
        <v>628</v>
      </c>
      <c r="B71" s="20">
        <v>10</v>
      </c>
      <c r="C71" s="21">
        <v>0</v>
      </c>
      <c r="D71" s="21">
        <v>1</v>
      </c>
      <c r="E71" s="21">
        <v>1</v>
      </c>
      <c r="F71" s="21">
        <v>1</v>
      </c>
      <c r="G71" s="44">
        <v>1</v>
      </c>
      <c r="H71" s="20">
        <v>0</v>
      </c>
      <c r="I71" s="20">
        <v>0</v>
      </c>
      <c r="J71" s="20">
        <v>0</v>
      </c>
      <c r="K71" s="20">
        <v>0</v>
      </c>
      <c r="L71" s="20">
        <v>-1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2</v>
      </c>
      <c r="S71" s="68">
        <f>IF($B71&gt;Form_ILP_Result!$B71,1,"")</f>
        <v>1</v>
      </c>
      <c r="T71" s="68" t="str">
        <f>IF($B71=Form_ILP_Result!$B71,1,"")</f>
        <v/>
      </c>
      <c r="U71" s="68" t="str">
        <f>IF($B71&lt;Form_ILP_Result!$B71,1,"")</f>
        <v/>
      </c>
    </row>
    <row r="72" spans="1:21" x14ac:dyDescent="0.25">
      <c r="A72" s="68" t="s">
        <v>629</v>
      </c>
      <c r="B72" s="20">
        <v>16</v>
      </c>
      <c r="C72" s="21">
        <v>0</v>
      </c>
      <c r="D72" s="21">
        <v>0</v>
      </c>
      <c r="E72" s="21">
        <v>1</v>
      </c>
      <c r="F72" s="21">
        <v>2</v>
      </c>
      <c r="G72" s="44">
        <v>2</v>
      </c>
      <c r="H72" s="20">
        <v>0</v>
      </c>
      <c r="I72" s="20">
        <v>0</v>
      </c>
      <c r="J72" s="20">
        <v>0</v>
      </c>
      <c r="K72" s="20">
        <v>1</v>
      </c>
      <c r="L72" s="20">
        <v>0</v>
      </c>
      <c r="M72" s="20">
        <v>1</v>
      </c>
      <c r="N72" s="20">
        <v>0</v>
      </c>
      <c r="O72" s="20">
        <v>0</v>
      </c>
      <c r="P72" s="20">
        <v>0</v>
      </c>
      <c r="Q72" s="20">
        <v>0</v>
      </c>
      <c r="R72" s="20">
        <v>3</v>
      </c>
      <c r="S72" s="68">
        <f>IF($B72&gt;Form_ILP_Result!$B72,1,"")</f>
        <v>1</v>
      </c>
      <c r="T72" s="68" t="str">
        <f>IF($B72=Form_ILP_Result!$B72,1,"")</f>
        <v/>
      </c>
      <c r="U72" s="68" t="str">
        <f>IF($B72&lt;Form_ILP_Result!$B72,1,"")</f>
        <v/>
      </c>
    </row>
    <row r="73" spans="1:21" x14ac:dyDescent="0.25">
      <c r="A73" s="68" t="s">
        <v>630</v>
      </c>
      <c r="B73" s="20">
        <v>18</v>
      </c>
      <c r="C73" s="21">
        <v>0</v>
      </c>
      <c r="D73" s="21">
        <v>1</v>
      </c>
      <c r="E73" s="21">
        <v>1</v>
      </c>
      <c r="F73" s="21">
        <v>1</v>
      </c>
      <c r="G73" s="44">
        <v>1</v>
      </c>
      <c r="H73" s="20">
        <v>0</v>
      </c>
      <c r="I73" s="20">
        <v>0</v>
      </c>
      <c r="J73" s="20">
        <v>0</v>
      </c>
      <c r="K73" s="20">
        <v>1</v>
      </c>
      <c r="L73" s="20">
        <v>-1</v>
      </c>
      <c r="M73" s="20">
        <v>0</v>
      </c>
      <c r="N73" s="20">
        <v>0</v>
      </c>
      <c r="O73" s="20">
        <v>0</v>
      </c>
      <c r="P73" s="20">
        <v>0</v>
      </c>
      <c r="Q73" s="20">
        <v>-1</v>
      </c>
      <c r="R73" s="20">
        <v>2</v>
      </c>
      <c r="S73" s="68" t="str">
        <f>IF($B73&gt;Form_ILP_Result!$B73,1,"")</f>
        <v/>
      </c>
      <c r="T73" s="68">
        <f>IF($B73=Form_ILP_Result!$B73,1,"")</f>
        <v>1</v>
      </c>
      <c r="U73" s="68" t="str">
        <f>IF($B73&lt;Form_ILP_Result!$B73,1,"")</f>
        <v/>
      </c>
    </row>
    <row r="74" spans="1:21" ht="17.25" thickBot="1" x14ac:dyDescent="0.3">
      <c r="A74" s="24" t="s">
        <v>631</v>
      </c>
      <c r="B74" s="25">
        <v>21</v>
      </c>
      <c r="C74" s="26">
        <v>0</v>
      </c>
      <c r="D74" s="26">
        <v>1</v>
      </c>
      <c r="E74" s="26">
        <v>1</v>
      </c>
      <c r="F74" s="26">
        <v>0</v>
      </c>
      <c r="G74" s="45">
        <v>1</v>
      </c>
      <c r="H74" s="25">
        <v>1</v>
      </c>
      <c r="I74" s="25">
        <v>0</v>
      </c>
      <c r="J74" s="25">
        <v>0</v>
      </c>
      <c r="K74" s="25">
        <v>0</v>
      </c>
      <c r="L74" s="25">
        <v>-1</v>
      </c>
      <c r="M74" s="25">
        <v>0</v>
      </c>
      <c r="N74" s="25">
        <v>0</v>
      </c>
      <c r="O74" s="25">
        <v>1</v>
      </c>
      <c r="P74" s="25">
        <v>0</v>
      </c>
      <c r="Q74" s="25">
        <v>1</v>
      </c>
      <c r="R74" s="25">
        <v>2</v>
      </c>
      <c r="S74" s="68">
        <f>IF($B74&gt;Form_ILP_Result!$B74,1,"")</f>
        <v>1</v>
      </c>
      <c r="T74" s="68" t="str">
        <f>IF($B74=Form_ILP_Result!$B74,1,"")</f>
        <v/>
      </c>
      <c r="U74" s="68" t="str">
        <f>IF($B74&lt;Form_ILP_Result!$B74,1,"")</f>
        <v/>
      </c>
    </row>
    <row r="75" spans="1:21" ht="17.25" thickTop="1" x14ac:dyDescent="0.25">
      <c r="A75" s="68" t="s">
        <v>632</v>
      </c>
      <c r="B75" s="20">
        <v>33</v>
      </c>
      <c r="C75" s="21">
        <v>1</v>
      </c>
      <c r="D75" s="21">
        <v>2</v>
      </c>
      <c r="E75" s="21">
        <v>1</v>
      </c>
      <c r="F75" s="21">
        <v>1</v>
      </c>
      <c r="G75" s="44">
        <v>1</v>
      </c>
      <c r="H75" s="20">
        <v>-1</v>
      </c>
      <c r="I75" s="20">
        <v>0</v>
      </c>
      <c r="J75" s="20">
        <v>1</v>
      </c>
      <c r="K75" s="20">
        <v>1</v>
      </c>
      <c r="L75" s="20">
        <v>0</v>
      </c>
      <c r="M75" s="20">
        <v>-1</v>
      </c>
      <c r="N75" s="20">
        <v>0</v>
      </c>
      <c r="O75" s="20">
        <v>1</v>
      </c>
      <c r="P75" s="20">
        <v>-1</v>
      </c>
      <c r="Q75" s="20">
        <v>0</v>
      </c>
      <c r="R75" s="20">
        <v>3</v>
      </c>
      <c r="S75" s="68">
        <f>IF($B75&gt;Form_ILP_Result!$B75,1,"")</f>
        <v>1</v>
      </c>
      <c r="T75" s="68" t="str">
        <f>IF($B75=Form_ILP_Result!$B75,1,"")</f>
        <v/>
      </c>
      <c r="U75" s="68" t="str">
        <f>IF($B75&lt;Form_ILP_Result!$B75,1,"")</f>
        <v/>
      </c>
    </row>
    <row r="76" spans="1:21" x14ac:dyDescent="0.25">
      <c r="A76" s="68" t="s">
        <v>633</v>
      </c>
      <c r="B76" s="20">
        <v>18</v>
      </c>
      <c r="C76" s="21">
        <v>0</v>
      </c>
      <c r="D76" s="21">
        <v>1</v>
      </c>
      <c r="E76" s="21">
        <v>1</v>
      </c>
      <c r="F76" s="21">
        <v>1</v>
      </c>
      <c r="G76" s="44">
        <v>1</v>
      </c>
      <c r="H76" s="20">
        <v>0</v>
      </c>
      <c r="I76" s="20">
        <v>0</v>
      </c>
      <c r="J76" s="20">
        <v>0</v>
      </c>
      <c r="K76" s="20">
        <v>1</v>
      </c>
      <c r="L76" s="20">
        <v>-1</v>
      </c>
      <c r="M76" s="20">
        <v>1</v>
      </c>
      <c r="N76" s="20">
        <v>0</v>
      </c>
      <c r="O76" s="20">
        <v>0</v>
      </c>
      <c r="P76" s="20">
        <v>0</v>
      </c>
      <c r="Q76" s="20">
        <v>0</v>
      </c>
      <c r="R76" s="20">
        <v>2</v>
      </c>
      <c r="S76" s="68">
        <f>IF($B76&gt;Form_ILP_Result!$B76,1,"")</f>
        <v>1</v>
      </c>
      <c r="T76" s="68" t="str">
        <f>IF($B76=Form_ILP_Result!$B76,1,"")</f>
        <v/>
      </c>
      <c r="U76" s="68" t="str">
        <f>IF($B76&lt;Form_ILP_Result!$B76,1,"")</f>
        <v/>
      </c>
    </row>
    <row r="77" spans="1:21" x14ac:dyDescent="0.25">
      <c r="A77" s="68" t="s">
        <v>634</v>
      </c>
      <c r="B77" s="20">
        <v>33</v>
      </c>
      <c r="C77" s="21">
        <v>0</v>
      </c>
      <c r="D77" s="21">
        <v>0</v>
      </c>
      <c r="E77" s="21">
        <v>1</v>
      </c>
      <c r="F77" s="21">
        <v>1</v>
      </c>
      <c r="G77" s="44">
        <v>1</v>
      </c>
      <c r="H77" s="20">
        <v>0</v>
      </c>
      <c r="I77" s="20">
        <v>0</v>
      </c>
      <c r="J77" s="20">
        <v>2</v>
      </c>
      <c r="K77" s="20">
        <v>1</v>
      </c>
      <c r="L77" s="20">
        <v>2</v>
      </c>
      <c r="M77" s="20">
        <v>0</v>
      </c>
      <c r="N77" s="20">
        <v>1</v>
      </c>
      <c r="O77" s="20">
        <v>-1</v>
      </c>
      <c r="P77" s="20">
        <v>0</v>
      </c>
      <c r="Q77" s="20">
        <v>0</v>
      </c>
      <c r="R77" s="20">
        <v>2</v>
      </c>
      <c r="S77" s="68">
        <f>IF($B77&gt;Form_ILP_Result!$B77,1,"")</f>
        <v>1</v>
      </c>
      <c r="T77" s="68" t="str">
        <f>IF($B77=Form_ILP_Result!$B77,1,"")</f>
        <v/>
      </c>
      <c r="U77" s="68" t="str">
        <f>IF($B77&lt;Form_ILP_Result!$B77,1,"")</f>
        <v/>
      </c>
    </row>
    <row r="78" spans="1:21" x14ac:dyDescent="0.25">
      <c r="A78" s="68" t="s">
        <v>635</v>
      </c>
      <c r="B78" s="20">
        <v>6</v>
      </c>
      <c r="C78" s="21">
        <v>0</v>
      </c>
      <c r="D78" s="21">
        <v>1</v>
      </c>
      <c r="E78" s="21">
        <v>1</v>
      </c>
      <c r="F78" s="21">
        <v>1</v>
      </c>
      <c r="G78" s="44">
        <v>1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2</v>
      </c>
      <c r="S78" s="68" t="str">
        <f>IF($B78&gt;Form_ILP_Result!$B78,1,"")</f>
        <v/>
      </c>
      <c r="T78" s="68">
        <f>IF($B78=Form_ILP_Result!$B78,1,"")</f>
        <v>1</v>
      </c>
      <c r="U78" s="68" t="str">
        <f>IF($B78&lt;Form_ILP_Result!$B78,1,"")</f>
        <v/>
      </c>
    </row>
    <row r="79" spans="1:21" ht="17.25" thickBot="1" x14ac:dyDescent="0.3">
      <c r="A79" s="24" t="s">
        <v>636</v>
      </c>
      <c r="B79" s="25">
        <v>14</v>
      </c>
      <c r="C79" s="26">
        <v>0</v>
      </c>
      <c r="D79" s="26">
        <v>1</v>
      </c>
      <c r="E79" s="26">
        <v>1</v>
      </c>
      <c r="F79" s="26">
        <v>1</v>
      </c>
      <c r="G79" s="45">
        <v>1</v>
      </c>
      <c r="H79" s="25">
        <v>0</v>
      </c>
      <c r="I79" s="25">
        <v>0</v>
      </c>
      <c r="J79" s="25">
        <v>0</v>
      </c>
      <c r="K79" s="25">
        <v>1</v>
      </c>
      <c r="L79" s="25">
        <v>0</v>
      </c>
      <c r="M79" s="25">
        <v>0</v>
      </c>
      <c r="N79" s="25">
        <v>-1</v>
      </c>
      <c r="O79" s="25">
        <v>0</v>
      </c>
      <c r="P79" s="25">
        <v>0</v>
      </c>
      <c r="Q79" s="25">
        <v>0</v>
      </c>
      <c r="R79" s="25">
        <v>2</v>
      </c>
      <c r="S79" s="68" t="str">
        <f>IF($B79&gt;Form_ILP_Result!$B79,1,"")</f>
        <v/>
      </c>
      <c r="T79" s="68">
        <f>IF($B79=Form_ILP_Result!$B79,1,"")</f>
        <v>1</v>
      </c>
      <c r="U79" s="68" t="str">
        <f>IF($B79&lt;Form_ILP_Result!$B79,1,"")</f>
        <v/>
      </c>
    </row>
    <row r="80" spans="1:21" ht="17.25" thickTop="1" x14ac:dyDescent="0.25">
      <c r="A80" s="68" t="s">
        <v>637</v>
      </c>
      <c r="B80" s="20">
        <v>22</v>
      </c>
      <c r="C80" s="21">
        <v>1</v>
      </c>
      <c r="D80" s="21">
        <v>1</v>
      </c>
      <c r="E80" s="21">
        <v>0</v>
      </c>
      <c r="F80" s="21">
        <v>1</v>
      </c>
      <c r="G80" s="44">
        <v>1</v>
      </c>
      <c r="H80" s="20">
        <v>-1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1</v>
      </c>
      <c r="P80" s="20">
        <v>1</v>
      </c>
      <c r="Q80" s="20">
        <v>-1</v>
      </c>
      <c r="R80" s="20">
        <v>2</v>
      </c>
      <c r="S80" s="68" t="str">
        <f>IF($B80&gt;Form_ILP_Result!$B80,1,"")</f>
        <v/>
      </c>
      <c r="T80" s="68">
        <f>IF($B80=Form_ILP_Result!$B80,1,"")</f>
        <v>1</v>
      </c>
      <c r="U80" s="68" t="str">
        <f>IF($B80&lt;Form_ILP_Result!$B80,1,"")</f>
        <v/>
      </c>
    </row>
    <row r="81" spans="1:21" x14ac:dyDescent="0.25">
      <c r="A81" s="68" t="s">
        <v>638</v>
      </c>
      <c r="B81" s="20">
        <v>21</v>
      </c>
      <c r="C81" s="21">
        <v>0</v>
      </c>
      <c r="D81" s="21">
        <v>0</v>
      </c>
      <c r="E81" s="21">
        <v>1</v>
      </c>
      <c r="F81" s="21">
        <v>1</v>
      </c>
      <c r="G81" s="44">
        <v>1</v>
      </c>
      <c r="H81" s="20">
        <v>2</v>
      </c>
      <c r="I81" s="20">
        <v>0</v>
      </c>
      <c r="J81" s="20">
        <v>1</v>
      </c>
      <c r="K81" s="20">
        <v>0</v>
      </c>
      <c r="L81" s="20">
        <v>0</v>
      </c>
      <c r="M81" s="20">
        <v>0</v>
      </c>
      <c r="N81" s="20">
        <v>1</v>
      </c>
      <c r="O81" s="20">
        <v>0</v>
      </c>
      <c r="P81" s="20">
        <v>0</v>
      </c>
      <c r="Q81" s="20">
        <v>0</v>
      </c>
      <c r="R81" s="20">
        <v>2</v>
      </c>
      <c r="S81" s="68" t="str">
        <f>IF($B81&gt;Form_ILP_Result!$B81,1,"")</f>
        <v/>
      </c>
      <c r="T81" s="68">
        <f>IF($B81=Form_ILP_Result!$B81,1,"")</f>
        <v>1</v>
      </c>
      <c r="U81" s="68" t="str">
        <f>IF($B81&lt;Form_ILP_Result!$B81,1,"")</f>
        <v/>
      </c>
    </row>
    <row r="82" spans="1:21" x14ac:dyDescent="0.25">
      <c r="A82" s="68" t="s">
        <v>639</v>
      </c>
      <c r="B82" s="20">
        <v>22</v>
      </c>
      <c r="C82" s="21">
        <v>1</v>
      </c>
      <c r="D82" s="21">
        <v>1</v>
      </c>
      <c r="E82" s="21">
        <v>0</v>
      </c>
      <c r="F82" s="21">
        <v>1</v>
      </c>
      <c r="G82" s="44">
        <v>1</v>
      </c>
      <c r="H82" s="20">
        <v>-1</v>
      </c>
      <c r="I82" s="20">
        <v>0</v>
      </c>
      <c r="J82" s="20">
        <v>0</v>
      </c>
      <c r="K82" s="20">
        <v>1</v>
      </c>
      <c r="L82" s="20">
        <v>0</v>
      </c>
      <c r="M82" s="20">
        <v>0</v>
      </c>
      <c r="N82" s="20">
        <v>0</v>
      </c>
      <c r="O82" s="20">
        <v>1</v>
      </c>
      <c r="P82" s="20">
        <v>1</v>
      </c>
      <c r="Q82" s="20">
        <v>0</v>
      </c>
      <c r="R82" s="20">
        <v>2</v>
      </c>
      <c r="S82" s="68">
        <f>IF($B82&gt;Form_ILP_Result!$B82,1,"")</f>
        <v>1</v>
      </c>
      <c r="T82" s="68" t="str">
        <f>IF($B82=Form_ILP_Result!$B82,1,"")</f>
        <v/>
      </c>
      <c r="U82" s="68" t="str">
        <f>IF($B82&lt;Form_ILP_Result!$B82,1,"")</f>
        <v/>
      </c>
    </row>
    <row r="83" spans="1:21" x14ac:dyDescent="0.25">
      <c r="A83" s="68" t="s">
        <v>640</v>
      </c>
      <c r="B83" s="20">
        <v>10</v>
      </c>
      <c r="C83" s="21">
        <v>0</v>
      </c>
      <c r="D83" s="21">
        <v>1</v>
      </c>
      <c r="E83" s="21">
        <v>1</v>
      </c>
      <c r="F83" s="21">
        <v>1</v>
      </c>
      <c r="G83" s="44">
        <v>1</v>
      </c>
      <c r="H83" s="20">
        <v>0</v>
      </c>
      <c r="I83" s="20">
        <v>0</v>
      </c>
      <c r="J83" s="20">
        <v>0</v>
      </c>
      <c r="K83" s="20">
        <v>1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2</v>
      </c>
      <c r="S83" s="68" t="str">
        <f>IF($B83&gt;Form_ILP_Result!$B83,1,"")</f>
        <v/>
      </c>
      <c r="T83" s="68">
        <f>IF($B83=Form_ILP_Result!$B83,1,"")</f>
        <v>1</v>
      </c>
      <c r="U83" s="68" t="str">
        <f>IF($B83&lt;Form_ILP_Result!$B83,1,"")</f>
        <v/>
      </c>
    </row>
    <row r="84" spans="1:21" ht="17.25" thickBot="1" x14ac:dyDescent="0.3">
      <c r="A84" s="24" t="s">
        <v>641</v>
      </c>
      <c r="B84" s="25">
        <v>18</v>
      </c>
      <c r="C84" s="26">
        <v>0</v>
      </c>
      <c r="D84" s="26">
        <v>1</v>
      </c>
      <c r="E84" s="26">
        <v>1</v>
      </c>
      <c r="F84" s="26">
        <v>1</v>
      </c>
      <c r="G84" s="45">
        <v>1</v>
      </c>
      <c r="H84" s="25">
        <v>0</v>
      </c>
      <c r="I84" s="25">
        <v>0</v>
      </c>
      <c r="J84" s="25">
        <v>1</v>
      </c>
      <c r="K84" s="25">
        <v>1</v>
      </c>
      <c r="L84" s="25">
        <v>0</v>
      </c>
      <c r="M84" s="25">
        <v>-1</v>
      </c>
      <c r="N84" s="25">
        <v>0</v>
      </c>
      <c r="O84" s="25">
        <v>0</v>
      </c>
      <c r="P84" s="25">
        <v>0</v>
      </c>
      <c r="Q84" s="25">
        <v>0</v>
      </c>
      <c r="R84" s="25">
        <v>2</v>
      </c>
      <c r="S84" s="68" t="str">
        <f>IF($B84&gt;Form_ILP_Result!$B84,1,"")</f>
        <v/>
      </c>
      <c r="T84" s="68">
        <f>IF($B84=Form_ILP_Result!$B84,1,"")</f>
        <v>1</v>
      </c>
      <c r="U84" s="68" t="str">
        <f>IF($B84&lt;Form_ILP_Result!$B84,1,"")</f>
        <v/>
      </c>
    </row>
    <row r="85" spans="1:21" ht="17.25" thickTop="1" x14ac:dyDescent="0.25">
      <c r="A85" s="68" t="s">
        <v>642</v>
      </c>
      <c r="B85" s="20">
        <v>18</v>
      </c>
      <c r="C85" s="21">
        <v>0</v>
      </c>
      <c r="D85" s="21">
        <v>1</v>
      </c>
      <c r="E85" s="21">
        <v>1</v>
      </c>
      <c r="F85" s="21">
        <v>1</v>
      </c>
      <c r="G85" s="44">
        <v>1</v>
      </c>
      <c r="H85" s="20">
        <v>0</v>
      </c>
      <c r="I85" s="20">
        <v>0</v>
      </c>
      <c r="J85" s="20">
        <v>1</v>
      </c>
      <c r="K85" s="20">
        <v>1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-1</v>
      </c>
      <c r="R85" s="20">
        <v>2</v>
      </c>
      <c r="S85" s="68" t="str">
        <f>IF($B85&gt;Form_ILP_Result!$B85,1,"")</f>
        <v/>
      </c>
      <c r="T85" s="68">
        <f>IF($B85=Form_ILP_Result!$B85,1,"")</f>
        <v>1</v>
      </c>
      <c r="U85" s="68" t="str">
        <f>IF($B85&lt;Form_ILP_Result!$B85,1,"")</f>
        <v/>
      </c>
    </row>
    <row r="86" spans="1:21" x14ac:dyDescent="0.25">
      <c r="A86" s="68" t="s">
        <v>643</v>
      </c>
      <c r="B86" s="20">
        <v>15</v>
      </c>
      <c r="C86" s="21">
        <v>1</v>
      </c>
      <c r="D86" s="21">
        <v>2</v>
      </c>
      <c r="E86" s="21">
        <v>1</v>
      </c>
      <c r="F86" s="21">
        <v>2</v>
      </c>
      <c r="G86" s="44">
        <v>2</v>
      </c>
      <c r="H86" s="20">
        <v>-1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3</v>
      </c>
      <c r="S86" s="68">
        <f>IF($B86&gt;Form_ILP_Result!$B86,1,"")</f>
        <v>1</v>
      </c>
      <c r="T86" s="68" t="str">
        <f>IF($B86=Form_ILP_Result!$B86,1,"")</f>
        <v/>
      </c>
      <c r="U86" s="68" t="str">
        <f>IF($B86&lt;Form_ILP_Result!$B86,1,"")</f>
        <v/>
      </c>
    </row>
    <row r="87" spans="1:21" x14ac:dyDescent="0.25">
      <c r="A87" s="68" t="s">
        <v>644</v>
      </c>
      <c r="B87" s="20">
        <v>15</v>
      </c>
      <c r="C87" s="21">
        <v>1</v>
      </c>
      <c r="D87" s="21">
        <v>1</v>
      </c>
      <c r="E87" s="21">
        <v>1</v>
      </c>
      <c r="F87" s="21">
        <v>1</v>
      </c>
      <c r="G87" s="44">
        <v>1</v>
      </c>
      <c r="H87" s="20">
        <v>-1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-1</v>
      </c>
      <c r="P87" s="20">
        <v>0</v>
      </c>
      <c r="Q87" s="20">
        <v>0</v>
      </c>
      <c r="R87" s="20">
        <v>2</v>
      </c>
      <c r="S87" s="68" t="str">
        <f>IF($B87&gt;Form_ILP_Result!$B87,1,"")</f>
        <v/>
      </c>
      <c r="T87" s="68">
        <f>IF($B87=Form_ILP_Result!$B87,1,"")</f>
        <v>1</v>
      </c>
      <c r="U87" s="68" t="str">
        <f>IF($B87&lt;Form_ILP_Result!$B87,1,"")</f>
        <v/>
      </c>
    </row>
    <row r="88" spans="1:21" x14ac:dyDescent="0.25">
      <c r="A88" s="68" t="s">
        <v>645</v>
      </c>
      <c r="B88" s="20">
        <v>11</v>
      </c>
      <c r="C88" s="21">
        <v>1</v>
      </c>
      <c r="D88" s="21">
        <v>1</v>
      </c>
      <c r="E88" s="21">
        <v>1</v>
      </c>
      <c r="F88" s="21">
        <v>1</v>
      </c>
      <c r="G88" s="44">
        <v>1</v>
      </c>
      <c r="H88" s="20">
        <v>-1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2</v>
      </c>
      <c r="S88" s="68" t="str">
        <f>IF($B88&gt;Form_ILP_Result!$B88,1,"")</f>
        <v/>
      </c>
      <c r="T88" s="68">
        <f>IF($B88=Form_ILP_Result!$B88,1,"")</f>
        <v>1</v>
      </c>
      <c r="U88" s="68" t="str">
        <f>IF($B88&lt;Form_ILP_Result!$B88,1,"")</f>
        <v/>
      </c>
    </row>
    <row r="89" spans="1:21" ht="17.25" thickBot="1" x14ac:dyDescent="0.3">
      <c r="A89" s="24" t="s">
        <v>646</v>
      </c>
      <c r="B89" s="25">
        <v>7</v>
      </c>
      <c r="C89" s="26">
        <v>1</v>
      </c>
      <c r="D89" s="26">
        <v>1</v>
      </c>
      <c r="E89" s="26">
        <v>1</v>
      </c>
      <c r="F89" s="26">
        <v>1</v>
      </c>
      <c r="G89" s="45">
        <v>1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2</v>
      </c>
      <c r="S89" s="68" t="str">
        <f>IF($B89&gt;Form_ILP_Result!$B89,1,"")</f>
        <v/>
      </c>
      <c r="T89" s="68">
        <f>IF($B89=Form_ILP_Result!$B89,1,"")</f>
        <v>1</v>
      </c>
      <c r="U89" s="68" t="str">
        <f>IF($B89&lt;Form_ILP_Result!$B89,1,"")</f>
        <v/>
      </c>
    </row>
    <row r="90" spans="1:21" ht="17.25" thickTop="1" x14ac:dyDescent="0.25">
      <c r="A90" s="68" t="s">
        <v>647</v>
      </c>
      <c r="B90" s="20">
        <v>17</v>
      </c>
      <c r="C90" s="21">
        <v>0</v>
      </c>
      <c r="D90" s="21">
        <v>0</v>
      </c>
      <c r="E90" s="21">
        <v>1</v>
      </c>
      <c r="F90" s="21">
        <v>2</v>
      </c>
      <c r="G90" s="44">
        <v>2</v>
      </c>
      <c r="H90" s="20">
        <v>1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-1</v>
      </c>
      <c r="P90" s="20">
        <v>0</v>
      </c>
      <c r="Q90" s="20">
        <v>0</v>
      </c>
      <c r="R90" s="20">
        <v>4</v>
      </c>
      <c r="S90" s="68">
        <f>IF($B90&gt;Form_ILP_Result!$B90,1,"")</f>
        <v>1</v>
      </c>
      <c r="T90" s="68" t="str">
        <f>IF($B90=Form_ILP_Result!$B90,1,"")</f>
        <v/>
      </c>
      <c r="U90" s="68" t="str">
        <f>IF($B90&lt;Form_ILP_Result!$B90,1,"")</f>
        <v/>
      </c>
    </row>
    <row r="91" spans="1:21" x14ac:dyDescent="0.25">
      <c r="A91" s="68" t="s">
        <v>648</v>
      </c>
      <c r="B91" s="20">
        <v>13</v>
      </c>
      <c r="C91" s="21">
        <v>0</v>
      </c>
      <c r="D91" s="21">
        <v>0</v>
      </c>
      <c r="E91" s="21">
        <v>1</v>
      </c>
      <c r="F91" s="21">
        <v>2</v>
      </c>
      <c r="G91" s="44">
        <v>2</v>
      </c>
      <c r="H91" s="20">
        <v>1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4</v>
      </c>
      <c r="S91" s="68" t="str">
        <f>IF($B91&gt;Form_ILP_Result!$B91,1,"")</f>
        <v/>
      </c>
      <c r="T91" s="68">
        <f>IF($B91=Form_ILP_Result!$B91,1,"")</f>
        <v>1</v>
      </c>
      <c r="U91" s="68" t="str">
        <f>IF($B91&lt;Form_ILP_Result!$B91,1,"")</f>
        <v/>
      </c>
    </row>
    <row r="92" spans="1:21" x14ac:dyDescent="0.25">
      <c r="A92" s="68" t="s">
        <v>649</v>
      </c>
      <c r="B92" s="20">
        <v>16</v>
      </c>
      <c r="C92" s="21">
        <v>0</v>
      </c>
      <c r="D92" s="21">
        <v>0</v>
      </c>
      <c r="E92" s="21">
        <v>2</v>
      </c>
      <c r="F92" s="21">
        <v>2</v>
      </c>
      <c r="G92" s="44">
        <v>3</v>
      </c>
      <c r="H92" s="20">
        <v>1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5</v>
      </c>
      <c r="S92" s="68" t="str">
        <f>IF($B92&gt;Form_ILP_Result!$B92,1,"")</f>
        <v/>
      </c>
      <c r="T92" s="68">
        <f>IF($B92=Form_ILP_Result!$B92,1,"")</f>
        <v>1</v>
      </c>
      <c r="U92" s="68" t="str">
        <f>IF($B92&lt;Form_ILP_Result!$B92,1,"")</f>
        <v/>
      </c>
    </row>
    <row r="93" spans="1:21" x14ac:dyDescent="0.25">
      <c r="A93" s="68" t="s">
        <v>650</v>
      </c>
      <c r="B93" s="20">
        <v>14</v>
      </c>
      <c r="C93" s="21">
        <v>0</v>
      </c>
      <c r="D93" s="21">
        <v>1</v>
      </c>
      <c r="E93" s="21">
        <v>1</v>
      </c>
      <c r="F93" s="21">
        <v>1</v>
      </c>
      <c r="G93" s="44">
        <v>3</v>
      </c>
      <c r="H93" s="20">
        <v>1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4</v>
      </c>
      <c r="S93" s="68" t="str">
        <f>IF($B93&gt;Form_ILP_Result!$B93,1,"")</f>
        <v/>
      </c>
      <c r="T93" s="68">
        <f>IF($B93=Form_ILP_Result!$B93,1,"")</f>
        <v>1</v>
      </c>
      <c r="U93" s="68" t="str">
        <f>IF($B93&lt;Form_ILP_Result!$B93,1,"")</f>
        <v/>
      </c>
    </row>
    <row r="94" spans="1:21" ht="17.25" thickBot="1" x14ac:dyDescent="0.3">
      <c r="A94" s="24" t="s">
        <v>651</v>
      </c>
      <c r="B94" s="25">
        <v>21</v>
      </c>
      <c r="C94" s="26">
        <v>1</v>
      </c>
      <c r="D94" s="26">
        <v>1</v>
      </c>
      <c r="E94" s="26">
        <v>1</v>
      </c>
      <c r="F94" s="26">
        <v>1</v>
      </c>
      <c r="G94" s="45">
        <v>4</v>
      </c>
      <c r="H94" s="25">
        <v>1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1</v>
      </c>
      <c r="P94" s="25">
        <v>0</v>
      </c>
      <c r="Q94" s="25">
        <v>0</v>
      </c>
      <c r="R94" s="25">
        <v>5</v>
      </c>
      <c r="S94" s="68">
        <f>IF($B94&gt;Form_ILP_Result!$B94,1,"")</f>
        <v>1</v>
      </c>
      <c r="T94" s="68" t="str">
        <f>IF($B94=Form_ILP_Result!$B94,1,"")</f>
        <v/>
      </c>
      <c r="U94" s="68" t="str">
        <f>IF($B94&lt;Form_ILP_Result!$B94,1,"")</f>
        <v/>
      </c>
    </row>
    <row r="95" spans="1:21" ht="17.25" thickTop="1" x14ac:dyDescent="0.25">
      <c r="A95" s="68" t="s">
        <v>652</v>
      </c>
      <c r="B95" s="20">
        <v>16</v>
      </c>
      <c r="C95" s="21">
        <v>0</v>
      </c>
      <c r="D95" s="21">
        <v>1</v>
      </c>
      <c r="E95" s="21">
        <v>1</v>
      </c>
      <c r="F95" s="21">
        <v>2</v>
      </c>
      <c r="G95" s="44">
        <v>1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-1</v>
      </c>
      <c r="N95" s="20">
        <v>0</v>
      </c>
      <c r="O95" s="20">
        <v>-1</v>
      </c>
      <c r="P95" s="20">
        <v>0</v>
      </c>
      <c r="Q95" s="20">
        <v>0</v>
      </c>
      <c r="R95" s="20">
        <v>3</v>
      </c>
      <c r="S95" s="68">
        <f>IF($B95&gt;Form_ILP_Result!$B95,1,"")</f>
        <v>1</v>
      </c>
      <c r="T95" s="68" t="str">
        <f>IF($B95=Form_ILP_Result!$B95,1,"")</f>
        <v/>
      </c>
      <c r="U95" s="68" t="str">
        <f>IF($B95&lt;Form_ILP_Result!$B95,1,"")</f>
        <v/>
      </c>
    </row>
    <row r="96" spans="1:21" x14ac:dyDescent="0.25">
      <c r="A96" s="68" t="s">
        <v>653</v>
      </c>
      <c r="B96" s="20">
        <v>15</v>
      </c>
      <c r="C96" s="21">
        <v>0</v>
      </c>
      <c r="D96" s="21">
        <v>0</v>
      </c>
      <c r="E96" s="21">
        <v>1</v>
      </c>
      <c r="F96" s="21">
        <v>0</v>
      </c>
      <c r="G96" s="44">
        <v>0</v>
      </c>
      <c r="H96" s="20">
        <v>1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2</v>
      </c>
      <c r="R96" s="20">
        <v>2</v>
      </c>
      <c r="S96" s="68" t="str">
        <f>IF($B96&gt;Form_ILP_Result!$B96,1,"")</f>
        <v/>
      </c>
      <c r="T96" s="68">
        <f>IF($B96=Form_ILP_Result!$B96,1,"")</f>
        <v>1</v>
      </c>
      <c r="U96" s="68" t="str">
        <f>IF($B96&lt;Form_ILP_Result!$B96,1,"")</f>
        <v/>
      </c>
    </row>
    <row r="97" spans="1:21" x14ac:dyDescent="0.25">
      <c r="A97" s="68" t="s">
        <v>654</v>
      </c>
      <c r="B97" s="20">
        <v>19</v>
      </c>
      <c r="C97" s="21">
        <v>1</v>
      </c>
      <c r="D97" s="21">
        <v>1</v>
      </c>
      <c r="E97" s="21">
        <v>2</v>
      </c>
      <c r="F97" s="21">
        <v>1</v>
      </c>
      <c r="G97" s="44">
        <v>2</v>
      </c>
      <c r="H97" s="20">
        <v>-1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-1</v>
      </c>
      <c r="P97" s="20">
        <v>0</v>
      </c>
      <c r="Q97" s="20">
        <v>0</v>
      </c>
      <c r="R97" s="20">
        <v>4</v>
      </c>
      <c r="S97" s="68">
        <f>IF($B97&gt;Form_ILP_Result!$B97,1,"")</f>
        <v>1</v>
      </c>
      <c r="T97" s="68" t="str">
        <f>IF($B97=Form_ILP_Result!$B97,1,"")</f>
        <v/>
      </c>
      <c r="U97" s="68" t="str">
        <f>IF($B97&lt;Form_ILP_Result!$B97,1,"")</f>
        <v/>
      </c>
    </row>
    <row r="98" spans="1:21" x14ac:dyDescent="0.25">
      <c r="A98" s="68" t="s">
        <v>655</v>
      </c>
      <c r="B98" s="20">
        <v>8</v>
      </c>
      <c r="C98" s="21">
        <v>0</v>
      </c>
      <c r="D98" s="21">
        <v>0</v>
      </c>
      <c r="E98" s="21">
        <v>0</v>
      </c>
      <c r="F98" s="21">
        <v>1</v>
      </c>
      <c r="G98" s="44">
        <v>1</v>
      </c>
      <c r="H98" s="20">
        <v>0</v>
      </c>
      <c r="I98" s="20">
        <v>0</v>
      </c>
      <c r="J98" s="20">
        <v>0</v>
      </c>
      <c r="K98" s="20">
        <v>0</v>
      </c>
      <c r="L98" s="20">
        <v>1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2</v>
      </c>
      <c r="S98" s="68" t="str">
        <f>IF($B98&gt;Form_ILP_Result!$B98,1,"")</f>
        <v/>
      </c>
      <c r="T98" s="68">
        <f>IF($B98=Form_ILP_Result!$B98,1,"")</f>
        <v>1</v>
      </c>
      <c r="U98" s="68" t="str">
        <f>IF($B98&lt;Form_ILP_Result!$B98,1,"")</f>
        <v/>
      </c>
    </row>
    <row r="99" spans="1:21" ht="17.25" thickBot="1" x14ac:dyDescent="0.3">
      <c r="A99" s="24" t="s">
        <v>656</v>
      </c>
      <c r="B99" s="25">
        <v>17</v>
      </c>
      <c r="C99" s="26">
        <v>0</v>
      </c>
      <c r="D99" s="26">
        <v>0</v>
      </c>
      <c r="E99" s="26">
        <v>1</v>
      </c>
      <c r="F99" s="26">
        <v>2</v>
      </c>
      <c r="G99" s="45">
        <v>2</v>
      </c>
      <c r="H99" s="25">
        <v>0</v>
      </c>
      <c r="I99" s="25">
        <v>0</v>
      </c>
      <c r="J99" s="25">
        <v>1</v>
      </c>
      <c r="K99" s="25">
        <v>0</v>
      </c>
      <c r="L99" s="25">
        <v>0</v>
      </c>
      <c r="M99" s="25">
        <v>0</v>
      </c>
      <c r="N99" s="25">
        <v>1</v>
      </c>
      <c r="O99" s="25">
        <v>0</v>
      </c>
      <c r="P99" s="25">
        <v>0</v>
      </c>
      <c r="Q99" s="25">
        <v>0</v>
      </c>
      <c r="R99" s="25">
        <v>4</v>
      </c>
      <c r="S99" s="68" t="str">
        <f>IF($B99&gt;Form_ILP_Result!$B99,1,"")</f>
        <v/>
      </c>
      <c r="T99" s="68">
        <f>IF($B99=Form_ILP_Result!$B99,1,"")</f>
        <v>1</v>
      </c>
      <c r="U99" s="68" t="str">
        <f>IF($B99&lt;Form_ILP_Result!$B99,1,"")</f>
        <v/>
      </c>
    </row>
    <row r="100" spans="1:21" ht="17.25" thickTop="1" x14ac:dyDescent="0.25">
      <c r="A100" s="68" t="s">
        <v>657</v>
      </c>
      <c r="B100" s="20">
        <v>26</v>
      </c>
      <c r="C100" s="21">
        <v>2</v>
      </c>
      <c r="D100" s="21">
        <v>1</v>
      </c>
      <c r="E100" s="21">
        <v>0</v>
      </c>
      <c r="F100" s="21">
        <v>0</v>
      </c>
      <c r="G100" s="44">
        <v>3</v>
      </c>
      <c r="H100" s="20">
        <v>0</v>
      </c>
      <c r="I100" s="20">
        <v>0</v>
      </c>
      <c r="J100" s="20">
        <v>0</v>
      </c>
      <c r="K100" s="20">
        <v>-2</v>
      </c>
      <c r="L100" s="20">
        <v>0</v>
      </c>
      <c r="M100" s="20">
        <v>0</v>
      </c>
      <c r="N100" s="20">
        <v>0</v>
      </c>
      <c r="O100" s="20">
        <v>2</v>
      </c>
      <c r="P100" s="20">
        <v>0</v>
      </c>
      <c r="Q100" s="20">
        <v>0</v>
      </c>
      <c r="R100" s="20">
        <v>4</v>
      </c>
      <c r="S100" s="68">
        <f>IF($B100&gt;Form_ILP_Result!$B100,1,"")</f>
        <v>1</v>
      </c>
      <c r="T100" s="68" t="str">
        <f>IF($B100=Form_ILP_Result!$B100,1,"")</f>
        <v/>
      </c>
      <c r="U100" s="68" t="str">
        <f>IF($B100&lt;Form_ILP_Result!$B100,1,"")</f>
        <v/>
      </c>
    </row>
    <row r="101" spans="1:21" x14ac:dyDescent="0.25">
      <c r="A101" s="68" t="s">
        <v>658</v>
      </c>
      <c r="B101" s="20">
        <v>18</v>
      </c>
      <c r="C101" s="21">
        <v>1</v>
      </c>
      <c r="D101" s="21">
        <v>0</v>
      </c>
      <c r="E101" s="21">
        <v>2</v>
      </c>
      <c r="F101" s="21">
        <v>1</v>
      </c>
      <c r="G101" s="44">
        <v>2</v>
      </c>
      <c r="H101" s="20">
        <v>0</v>
      </c>
      <c r="I101" s="20">
        <v>-1</v>
      </c>
      <c r="J101" s="20">
        <v>0</v>
      </c>
      <c r="K101" s="20">
        <v>0</v>
      </c>
      <c r="L101" s="20">
        <v>0</v>
      </c>
      <c r="M101" s="20">
        <v>1</v>
      </c>
      <c r="N101" s="20">
        <v>0</v>
      </c>
      <c r="O101" s="20">
        <v>0</v>
      </c>
      <c r="P101" s="20">
        <v>0</v>
      </c>
      <c r="Q101" s="20">
        <v>0</v>
      </c>
      <c r="R101" s="20">
        <v>4</v>
      </c>
      <c r="S101" s="68">
        <f>IF($B101&gt;Form_ILP_Result!$B101,1,"")</f>
        <v>1</v>
      </c>
      <c r="T101" s="68" t="str">
        <f>IF($B101=Form_ILP_Result!$B101,1,"")</f>
        <v/>
      </c>
      <c r="U101" s="68" t="str">
        <f>IF($B101&lt;Form_ILP_Result!$B101,1,"")</f>
        <v/>
      </c>
    </row>
    <row r="102" spans="1:21" x14ac:dyDescent="0.25">
      <c r="A102" s="68" t="s">
        <v>659</v>
      </c>
      <c r="B102" s="20">
        <v>29</v>
      </c>
      <c r="C102" s="21">
        <v>1</v>
      </c>
      <c r="D102" s="21">
        <v>1</v>
      </c>
      <c r="E102" s="21">
        <v>1</v>
      </c>
      <c r="F102" s="21">
        <v>1</v>
      </c>
      <c r="G102" s="44">
        <v>1</v>
      </c>
      <c r="H102" s="20">
        <v>-1</v>
      </c>
      <c r="I102" s="20">
        <v>0</v>
      </c>
      <c r="J102" s="20">
        <v>0</v>
      </c>
      <c r="K102" s="20">
        <v>0</v>
      </c>
      <c r="L102" s="20">
        <v>3</v>
      </c>
      <c r="M102" s="20">
        <v>0</v>
      </c>
      <c r="N102" s="20">
        <v>0</v>
      </c>
      <c r="O102" s="20">
        <v>0</v>
      </c>
      <c r="P102" s="20">
        <v>0</v>
      </c>
      <c r="Q102" s="20">
        <v>1</v>
      </c>
      <c r="R102" s="20">
        <v>4</v>
      </c>
      <c r="S102" s="68">
        <f>IF($B102&gt;Form_ILP_Result!$B102,1,"")</f>
        <v>1</v>
      </c>
      <c r="T102" s="68" t="str">
        <f>IF($B102=Form_ILP_Result!$B102,1,"")</f>
        <v/>
      </c>
      <c r="U102" s="68" t="str">
        <f>IF($B102&lt;Form_ILP_Result!$B102,1,"")</f>
        <v/>
      </c>
    </row>
    <row r="103" spans="1:21" x14ac:dyDescent="0.25">
      <c r="A103" s="68" t="s">
        <v>660</v>
      </c>
      <c r="B103" s="20">
        <v>15</v>
      </c>
      <c r="C103" s="21">
        <v>0</v>
      </c>
      <c r="D103" s="21">
        <v>0</v>
      </c>
      <c r="E103" s="21">
        <v>0</v>
      </c>
      <c r="F103" s="21">
        <v>1</v>
      </c>
      <c r="G103" s="44">
        <v>0</v>
      </c>
      <c r="H103" s="20">
        <v>0</v>
      </c>
      <c r="I103" s="20">
        <v>0</v>
      </c>
      <c r="J103" s="20">
        <v>1</v>
      </c>
      <c r="K103" s="20">
        <v>0</v>
      </c>
      <c r="L103" s="20">
        <v>0</v>
      </c>
      <c r="M103" s="20">
        <v>0</v>
      </c>
      <c r="N103" s="20">
        <v>1</v>
      </c>
      <c r="O103" s="20">
        <v>0</v>
      </c>
      <c r="P103" s="20">
        <v>1</v>
      </c>
      <c r="Q103" s="20">
        <v>0</v>
      </c>
      <c r="R103" s="20">
        <v>2</v>
      </c>
      <c r="S103" s="68" t="str">
        <f>IF($B103&gt;Form_ILP_Result!$B103,1,"")</f>
        <v/>
      </c>
      <c r="T103" s="68">
        <f>IF($B103=Form_ILP_Result!$B103,1,"")</f>
        <v>1</v>
      </c>
      <c r="U103" s="68" t="str">
        <f>IF($B103&lt;Form_ILP_Result!$B103,1,"")</f>
        <v/>
      </c>
    </row>
    <row r="104" spans="1:21" ht="17.25" thickBot="1" x14ac:dyDescent="0.3">
      <c r="A104" s="24" t="s">
        <v>661</v>
      </c>
      <c r="B104" s="25">
        <v>25</v>
      </c>
      <c r="C104" s="26">
        <v>2</v>
      </c>
      <c r="D104" s="26">
        <v>1</v>
      </c>
      <c r="E104" s="26">
        <v>1</v>
      </c>
      <c r="F104" s="26">
        <v>4</v>
      </c>
      <c r="G104" s="45">
        <v>3</v>
      </c>
      <c r="H104" s="25">
        <v>0</v>
      </c>
      <c r="I104" s="25">
        <v>0</v>
      </c>
      <c r="J104" s="25">
        <v>-2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6</v>
      </c>
      <c r="S104" s="68">
        <f>IF($B104&gt;Form_ILP_Result!$B104,1,"")</f>
        <v>1</v>
      </c>
      <c r="T104" s="68" t="str">
        <f>IF($B104=Form_ILP_Result!$B104,1,"")</f>
        <v/>
      </c>
      <c r="U104" s="68" t="str">
        <f>IF($B104&lt;Form_ILP_Result!$B104,1,"")</f>
        <v/>
      </c>
    </row>
    <row r="105" spans="1:21" ht="17.25" thickTop="1" x14ac:dyDescent="0.25">
      <c r="A105" s="68" t="s">
        <v>662</v>
      </c>
      <c r="B105" s="20">
        <v>20</v>
      </c>
      <c r="C105" s="21">
        <v>1</v>
      </c>
      <c r="D105" s="21">
        <v>1</v>
      </c>
      <c r="E105" s="21">
        <v>1</v>
      </c>
      <c r="F105" s="21">
        <v>1</v>
      </c>
      <c r="G105" s="44">
        <v>1</v>
      </c>
      <c r="H105" s="20">
        <v>0</v>
      </c>
      <c r="I105" s="20">
        <v>0</v>
      </c>
      <c r="J105" s="20">
        <v>-1</v>
      </c>
      <c r="K105" s="20">
        <v>0</v>
      </c>
      <c r="L105" s="20">
        <v>-1</v>
      </c>
      <c r="M105" s="20">
        <v>0</v>
      </c>
      <c r="N105" s="20">
        <v>0</v>
      </c>
      <c r="O105" s="20">
        <v>1</v>
      </c>
      <c r="P105" s="20">
        <v>0</v>
      </c>
      <c r="Q105" s="20">
        <v>0</v>
      </c>
      <c r="R105" s="20">
        <v>3</v>
      </c>
      <c r="S105" s="68" t="str">
        <f>IF($B105&gt;Form_ILP_Result!$B105,1,"")</f>
        <v/>
      </c>
      <c r="T105" s="68">
        <f>IF($B105=Form_ILP_Result!$B105,1,"")</f>
        <v>1</v>
      </c>
      <c r="U105" s="68" t="str">
        <f>IF($B105&lt;Form_ILP_Result!$B105,1,"")</f>
        <v/>
      </c>
    </row>
    <row r="106" spans="1:21" x14ac:dyDescent="0.25">
      <c r="A106" s="68" t="s">
        <v>663</v>
      </c>
      <c r="B106" s="20">
        <v>23</v>
      </c>
      <c r="C106" s="21">
        <v>2</v>
      </c>
      <c r="D106" s="21">
        <v>1</v>
      </c>
      <c r="E106" s="21">
        <v>1</v>
      </c>
      <c r="F106" s="21">
        <v>1</v>
      </c>
      <c r="G106" s="44">
        <v>2</v>
      </c>
      <c r="H106" s="20">
        <v>-1</v>
      </c>
      <c r="I106" s="20">
        <v>-1</v>
      </c>
      <c r="J106" s="20">
        <v>0</v>
      </c>
      <c r="K106" s="20">
        <v>0</v>
      </c>
      <c r="L106" s="20">
        <v>1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4</v>
      </c>
      <c r="S106" s="68">
        <f>IF($B106&gt;Form_ILP_Result!$B106,1,"")</f>
        <v>1</v>
      </c>
      <c r="T106" s="68" t="str">
        <f>IF($B106=Form_ILP_Result!$B106,1,"")</f>
        <v/>
      </c>
      <c r="U106" s="68" t="str">
        <f>IF($B106&lt;Form_ILP_Result!$B106,1,"")</f>
        <v/>
      </c>
    </row>
    <row r="107" spans="1:21" x14ac:dyDescent="0.25">
      <c r="A107" s="68" t="s">
        <v>664</v>
      </c>
      <c r="B107" s="20">
        <v>15</v>
      </c>
      <c r="C107" s="21">
        <v>1</v>
      </c>
      <c r="D107" s="21">
        <v>1</v>
      </c>
      <c r="E107" s="21">
        <v>2</v>
      </c>
      <c r="F107" s="21">
        <v>2</v>
      </c>
      <c r="G107" s="44">
        <v>1</v>
      </c>
      <c r="H107" s="20">
        <v>-1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4</v>
      </c>
      <c r="S107" s="68">
        <f>IF($B107&gt;Form_ILP_Result!$B107,1,"")</f>
        <v>1</v>
      </c>
      <c r="T107" s="68" t="str">
        <f>IF($B107=Form_ILP_Result!$B107,1,"")</f>
        <v/>
      </c>
      <c r="U107" s="68" t="str">
        <f>IF($B107&lt;Form_ILP_Result!$B107,1,"")</f>
        <v/>
      </c>
    </row>
    <row r="108" spans="1:21" x14ac:dyDescent="0.25">
      <c r="A108" s="68" t="s">
        <v>665</v>
      </c>
      <c r="B108" s="20">
        <v>19</v>
      </c>
      <c r="C108" s="21">
        <v>1</v>
      </c>
      <c r="D108" s="21">
        <v>1</v>
      </c>
      <c r="E108" s="21">
        <v>1</v>
      </c>
      <c r="F108" s="21">
        <v>0</v>
      </c>
      <c r="G108" s="44">
        <v>1</v>
      </c>
      <c r="H108" s="20">
        <v>-1</v>
      </c>
      <c r="I108" s="20">
        <v>0</v>
      </c>
      <c r="J108" s="20">
        <v>0</v>
      </c>
      <c r="K108" s="20">
        <v>0</v>
      </c>
      <c r="L108" s="20">
        <v>1</v>
      </c>
      <c r="M108" s="20">
        <v>0</v>
      </c>
      <c r="N108" s="20">
        <v>0</v>
      </c>
      <c r="O108" s="20">
        <v>0</v>
      </c>
      <c r="P108" s="20">
        <v>0</v>
      </c>
      <c r="Q108" s="20">
        <v>1</v>
      </c>
      <c r="R108" s="20">
        <v>3</v>
      </c>
      <c r="S108" s="68">
        <f>IF($B108&gt;Form_ILP_Result!$B108,1,"")</f>
        <v>1</v>
      </c>
      <c r="T108" s="68" t="str">
        <f>IF($B108=Form_ILP_Result!$B108,1,"")</f>
        <v/>
      </c>
      <c r="U108" s="68" t="str">
        <f>IF($B108&lt;Form_ILP_Result!$B108,1,"")</f>
        <v/>
      </c>
    </row>
    <row r="109" spans="1:21" ht="17.25" thickBot="1" x14ac:dyDescent="0.3">
      <c r="A109" s="24" t="s">
        <v>666</v>
      </c>
      <c r="B109" s="25">
        <v>28</v>
      </c>
      <c r="C109" s="26">
        <v>0</v>
      </c>
      <c r="D109" s="26">
        <v>0</v>
      </c>
      <c r="E109" s="26">
        <v>0</v>
      </c>
      <c r="F109" s="26">
        <v>2</v>
      </c>
      <c r="G109" s="45">
        <v>2</v>
      </c>
      <c r="H109" s="25">
        <v>0</v>
      </c>
      <c r="I109" s="25">
        <v>0</v>
      </c>
      <c r="J109" s="25">
        <v>1</v>
      </c>
      <c r="K109" s="25">
        <v>1</v>
      </c>
      <c r="L109" s="25">
        <v>1</v>
      </c>
      <c r="M109" s="25">
        <v>0</v>
      </c>
      <c r="N109" s="25">
        <v>1</v>
      </c>
      <c r="O109" s="25">
        <v>1</v>
      </c>
      <c r="P109" s="25">
        <v>0</v>
      </c>
      <c r="Q109" s="25">
        <v>0</v>
      </c>
      <c r="R109" s="25">
        <v>4</v>
      </c>
      <c r="S109" s="68">
        <f>IF($B109&gt;Form_ILP_Result!$B109,1,"")</f>
        <v>1</v>
      </c>
      <c r="T109" s="68" t="str">
        <f>IF($B109=Form_ILP_Result!$B109,1,"")</f>
        <v/>
      </c>
      <c r="U109" s="68" t="str">
        <f>IF($B109&lt;Form_ILP_Result!$B109,1,"")</f>
        <v/>
      </c>
    </row>
    <row r="110" spans="1:21" ht="17.25" thickTop="1" x14ac:dyDescent="0.25">
      <c r="A110" s="68" t="s">
        <v>667</v>
      </c>
      <c r="B110" s="20">
        <v>23</v>
      </c>
      <c r="C110" s="21">
        <v>2</v>
      </c>
      <c r="D110" s="21">
        <v>1</v>
      </c>
      <c r="E110" s="21">
        <v>1</v>
      </c>
      <c r="F110" s="21">
        <v>2</v>
      </c>
      <c r="G110" s="44">
        <v>1</v>
      </c>
      <c r="H110" s="20">
        <v>0</v>
      </c>
      <c r="I110" s="20">
        <v>0</v>
      </c>
      <c r="J110" s="20">
        <v>-2</v>
      </c>
      <c r="K110" s="20">
        <v>1</v>
      </c>
      <c r="L110" s="20">
        <v>0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4</v>
      </c>
      <c r="S110" s="68" t="str">
        <f>IF($B110&gt;Form_ILP_Result!$B110,1,"")</f>
        <v/>
      </c>
      <c r="T110" s="68">
        <f>IF($B110=Form_ILP_Result!$B110,1,"")</f>
        <v>1</v>
      </c>
      <c r="U110" s="68" t="str">
        <f>IF($B110&lt;Form_ILP_Result!$B110,1,"")</f>
        <v/>
      </c>
    </row>
    <row r="111" spans="1:21" x14ac:dyDescent="0.25">
      <c r="A111" s="68" t="s">
        <v>668</v>
      </c>
      <c r="B111" s="20">
        <v>12</v>
      </c>
      <c r="C111" s="21">
        <v>0</v>
      </c>
      <c r="D111" s="21">
        <v>0</v>
      </c>
      <c r="E111" s="21">
        <v>1</v>
      </c>
      <c r="F111" s="21">
        <v>1</v>
      </c>
      <c r="G111" s="44">
        <v>0</v>
      </c>
      <c r="H111" s="20">
        <v>0</v>
      </c>
      <c r="I111" s="20">
        <v>0</v>
      </c>
      <c r="J111" s="20">
        <v>0</v>
      </c>
      <c r="K111" s="20">
        <v>1</v>
      </c>
      <c r="L111" s="20">
        <v>0</v>
      </c>
      <c r="M111" s="20">
        <v>0</v>
      </c>
      <c r="N111" s="20">
        <v>1</v>
      </c>
      <c r="O111" s="20">
        <v>0</v>
      </c>
      <c r="P111" s="20">
        <v>0</v>
      </c>
      <c r="Q111" s="20">
        <v>0</v>
      </c>
      <c r="R111" s="20">
        <v>2</v>
      </c>
      <c r="S111" s="68" t="str">
        <f>IF($B111&gt;Form_ILP_Result!$B111,1,"")</f>
        <v/>
      </c>
      <c r="T111" s="68">
        <f>IF($B111=Form_ILP_Result!$B111,1,"")</f>
        <v>1</v>
      </c>
      <c r="U111" s="68" t="str">
        <f>IF($B111&lt;Form_ILP_Result!$B111,1,"")</f>
        <v/>
      </c>
    </row>
    <row r="112" spans="1:21" x14ac:dyDescent="0.25">
      <c r="A112" s="68" t="s">
        <v>669</v>
      </c>
      <c r="B112" s="20">
        <v>18</v>
      </c>
      <c r="C112" s="21">
        <v>1</v>
      </c>
      <c r="D112" s="21">
        <v>0</v>
      </c>
      <c r="E112" s="21">
        <v>2</v>
      </c>
      <c r="F112" s="21">
        <v>1</v>
      </c>
      <c r="G112" s="44">
        <v>2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1</v>
      </c>
      <c r="N112" s="20">
        <v>1</v>
      </c>
      <c r="O112" s="20">
        <v>0</v>
      </c>
      <c r="P112" s="20">
        <v>0</v>
      </c>
      <c r="Q112" s="20">
        <v>0</v>
      </c>
      <c r="R112" s="20">
        <v>4</v>
      </c>
      <c r="S112" s="68">
        <f>IF($B112&gt;Form_ILP_Result!$B112,1,"")</f>
        <v>1</v>
      </c>
      <c r="T112" s="68" t="str">
        <f>IF($B112=Form_ILP_Result!$B112,1,"")</f>
        <v/>
      </c>
      <c r="U112" s="68" t="str">
        <f>IF($B112&lt;Form_ILP_Result!$B112,1,"")</f>
        <v/>
      </c>
    </row>
    <row r="113" spans="1:21" x14ac:dyDescent="0.25">
      <c r="A113" s="68" t="s">
        <v>670</v>
      </c>
      <c r="B113" s="20">
        <v>30</v>
      </c>
      <c r="C113" s="21">
        <v>3</v>
      </c>
      <c r="D113" s="21">
        <v>1</v>
      </c>
      <c r="E113" s="21">
        <v>1</v>
      </c>
      <c r="F113" s="21">
        <v>0</v>
      </c>
      <c r="G113" s="44">
        <v>1</v>
      </c>
      <c r="H113" s="20">
        <v>0</v>
      </c>
      <c r="I113" s="20">
        <v>-1</v>
      </c>
      <c r="J113" s="20">
        <v>0</v>
      </c>
      <c r="K113" s="20">
        <v>-1</v>
      </c>
      <c r="L113" s="20">
        <v>0</v>
      </c>
      <c r="M113" s="20">
        <v>0</v>
      </c>
      <c r="N113" s="20">
        <v>1</v>
      </c>
      <c r="O113" s="20">
        <v>1</v>
      </c>
      <c r="P113" s="20">
        <v>0</v>
      </c>
      <c r="Q113" s="20">
        <v>1</v>
      </c>
      <c r="R113" s="20">
        <v>4</v>
      </c>
      <c r="S113" s="68">
        <f>IF($B113&gt;Form_ILP_Result!$B113,1,"")</f>
        <v>1</v>
      </c>
      <c r="T113" s="68" t="str">
        <f>IF($B113=Form_ILP_Result!$B113,1,"")</f>
        <v/>
      </c>
      <c r="U113" s="68" t="str">
        <f>IF($B113&lt;Form_ILP_Result!$B113,1,"")</f>
        <v/>
      </c>
    </row>
    <row r="114" spans="1:21" ht="17.25" thickBot="1" x14ac:dyDescent="0.3">
      <c r="A114" s="24" t="s">
        <v>671</v>
      </c>
      <c r="B114" s="25">
        <v>19</v>
      </c>
      <c r="C114" s="26">
        <v>1</v>
      </c>
      <c r="D114" s="26">
        <v>1</v>
      </c>
      <c r="E114" s="26">
        <v>1</v>
      </c>
      <c r="F114" s="26">
        <v>2</v>
      </c>
      <c r="G114" s="45">
        <v>2</v>
      </c>
      <c r="H114" s="25">
        <v>0</v>
      </c>
      <c r="I114" s="25">
        <v>0</v>
      </c>
      <c r="J114" s="25">
        <v>1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-1</v>
      </c>
      <c r="R114" s="25">
        <v>4</v>
      </c>
      <c r="S114" s="68" t="str">
        <f>IF($B114&gt;Form_ILP_Result!$B114,1,"")</f>
        <v/>
      </c>
      <c r="T114" s="68">
        <f>IF($B114=Form_ILP_Result!$B114,1,"")</f>
        <v>1</v>
      </c>
      <c r="U114" s="68" t="str">
        <f>IF($B114&lt;Form_ILP_Result!$B114,1,"")</f>
        <v/>
      </c>
    </row>
    <row r="115" spans="1:21" ht="17.25" thickTop="1" x14ac:dyDescent="0.25">
      <c r="A115" s="68" t="s">
        <v>672</v>
      </c>
      <c r="B115" s="20">
        <v>11</v>
      </c>
      <c r="C115" s="21">
        <v>1</v>
      </c>
      <c r="D115" s="21">
        <v>1</v>
      </c>
      <c r="E115" s="21">
        <v>1</v>
      </c>
      <c r="F115" s="21">
        <v>2</v>
      </c>
      <c r="G115" s="44">
        <v>2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4</v>
      </c>
      <c r="S115" s="68" t="str">
        <f>IF($B115&gt;Form_ILP_Result!$B115,1,"")</f>
        <v/>
      </c>
      <c r="T115" s="68">
        <f>IF($B115=Form_ILP_Result!$B115,1,"")</f>
        <v>1</v>
      </c>
      <c r="U115" s="68" t="str">
        <f>IF($B115&lt;Form_ILP_Result!$B115,1,"")</f>
        <v/>
      </c>
    </row>
    <row r="116" spans="1:21" x14ac:dyDescent="0.25">
      <c r="A116" s="68" t="s">
        <v>673</v>
      </c>
      <c r="B116" s="20">
        <v>12</v>
      </c>
      <c r="C116" s="21">
        <v>1</v>
      </c>
      <c r="D116" s="21">
        <v>1</v>
      </c>
      <c r="E116" s="21">
        <v>1</v>
      </c>
      <c r="F116" s="21">
        <v>1</v>
      </c>
      <c r="G116" s="44">
        <v>1</v>
      </c>
      <c r="H116" s="20">
        <v>1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3</v>
      </c>
      <c r="S116" s="68" t="str">
        <f>IF($B116&gt;Form_ILP_Result!$B116,1,"")</f>
        <v/>
      </c>
      <c r="T116" s="68">
        <f>IF($B116=Form_ILP_Result!$B116,1,"")</f>
        <v>1</v>
      </c>
      <c r="U116" s="68" t="str">
        <f>IF($B116&lt;Form_ILP_Result!$B116,1,"")</f>
        <v/>
      </c>
    </row>
    <row r="117" spans="1:21" x14ac:dyDescent="0.25">
      <c r="A117" s="68" t="s">
        <v>674</v>
      </c>
      <c r="B117" s="20">
        <v>15</v>
      </c>
      <c r="C117" s="21">
        <v>0</v>
      </c>
      <c r="D117" s="21">
        <v>0</v>
      </c>
      <c r="E117" s="21">
        <v>1</v>
      </c>
      <c r="F117" s="21">
        <v>1</v>
      </c>
      <c r="G117" s="44">
        <v>2</v>
      </c>
      <c r="H117" s="20">
        <v>1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-1</v>
      </c>
      <c r="P117" s="20">
        <v>0</v>
      </c>
      <c r="Q117" s="20">
        <v>0</v>
      </c>
      <c r="R117" s="20">
        <v>3</v>
      </c>
      <c r="S117" s="68">
        <f>IF($B117&gt;Form_ILP_Result!$B117,1,"")</f>
        <v>1</v>
      </c>
      <c r="T117" s="68" t="str">
        <f>IF($B117=Form_ILP_Result!$B117,1,"")</f>
        <v/>
      </c>
      <c r="U117" s="68" t="str">
        <f>IF($B117&lt;Form_ILP_Result!$B117,1,"")</f>
        <v/>
      </c>
    </row>
    <row r="118" spans="1:21" x14ac:dyDescent="0.25">
      <c r="A118" s="68" t="s">
        <v>675</v>
      </c>
      <c r="B118" s="20">
        <v>11</v>
      </c>
      <c r="C118" s="21">
        <v>0</v>
      </c>
      <c r="D118" s="21">
        <v>0</v>
      </c>
      <c r="E118" s="21">
        <v>1</v>
      </c>
      <c r="F118" s="21">
        <v>1</v>
      </c>
      <c r="G118" s="44">
        <v>2</v>
      </c>
      <c r="H118" s="20">
        <v>0</v>
      </c>
      <c r="I118" s="20">
        <v>0</v>
      </c>
      <c r="J118" s="20">
        <v>0</v>
      </c>
      <c r="K118" s="20">
        <v>0</v>
      </c>
      <c r="L118" s="20">
        <v>1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3</v>
      </c>
      <c r="S118" s="68" t="str">
        <f>IF($B118&gt;Form_ILP_Result!$B118,1,"")</f>
        <v/>
      </c>
      <c r="T118" s="68">
        <f>IF($B118=Form_ILP_Result!$B118,1,"")</f>
        <v>1</v>
      </c>
      <c r="U118" s="68" t="str">
        <f>IF($B118&lt;Form_ILP_Result!$B118,1,"")</f>
        <v/>
      </c>
    </row>
    <row r="119" spans="1:21" ht="17.25" thickBot="1" x14ac:dyDescent="0.3">
      <c r="A119" s="24" t="s">
        <v>676</v>
      </c>
      <c r="B119" s="25">
        <v>18</v>
      </c>
      <c r="C119" s="26">
        <v>0</v>
      </c>
      <c r="D119" s="26">
        <v>0</v>
      </c>
      <c r="E119" s="26">
        <v>0</v>
      </c>
      <c r="F119" s="26">
        <v>1</v>
      </c>
      <c r="G119" s="45">
        <v>2</v>
      </c>
      <c r="H119" s="25">
        <v>0</v>
      </c>
      <c r="I119" s="25">
        <v>0</v>
      </c>
      <c r="J119" s="25">
        <v>1</v>
      </c>
      <c r="K119" s="25">
        <v>0</v>
      </c>
      <c r="L119" s="25">
        <v>0</v>
      </c>
      <c r="M119" s="25">
        <v>1</v>
      </c>
      <c r="N119" s="25">
        <v>0</v>
      </c>
      <c r="O119" s="25">
        <v>0</v>
      </c>
      <c r="P119" s="25">
        <v>1</v>
      </c>
      <c r="Q119" s="25">
        <v>0</v>
      </c>
      <c r="R119" s="25">
        <v>3</v>
      </c>
      <c r="S119" s="68" t="str">
        <f>IF($B119&gt;Form_ILP_Result!$B119,1,"")</f>
        <v/>
      </c>
      <c r="T119" s="68">
        <f>IF($B119=Form_ILP_Result!$B119,1,"")</f>
        <v>1</v>
      </c>
      <c r="U119" s="68" t="str">
        <f>IF($B119&lt;Form_ILP_Result!$B119,1,"")</f>
        <v/>
      </c>
    </row>
    <row r="120" spans="1:21" ht="17.25" thickTop="1" x14ac:dyDescent="0.25">
      <c r="A120" s="68" t="s">
        <v>677</v>
      </c>
      <c r="B120" s="20">
        <v>27</v>
      </c>
      <c r="C120" s="21">
        <v>0</v>
      </c>
      <c r="D120" s="21">
        <v>1</v>
      </c>
      <c r="E120" s="21">
        <v>1</v>
      </c>
      <c r="F120" s="21">
        <v>1</v>
      </c>
      <c r="G120" s="44">
        <v>1</v>
      </c>
      <c r="H120" s="20">
        <v>0</v>
      </c>
      <c r="I120" s="20">
        <v>0</v>
      </c>
      <c r="J120" s="20">
        <v>1</v>
      </c>
      <c r="K120" s="20">
        <v>0</v>
      </c>
      <c r="L120" s="20">
        <v>0</v>
      </c>
      <c r="M120" s="20">
        <v>1</v>
      </c>
      <c r="N120" s="20">
        <v>-1</v>
      </c>
      <c r="O120" s="20">
        <v>-1</v>
      </c>
      <c r="P120" s="20">
        <v>1</v>
      </c>
      <c r="Q120" s="20">
        <v>0</v>
      </c>
      <c r="R120" s="20">
        <v>3</v>
      </c>
      <c r="S120" s="68">
        <f>IF($B120&gt;Form_ILP_Result!$B120,1,"")</f>
        <v>1</v>
      </c>
      <c r="T120" s="68" t="str">
        <f>IF($B120=Form_ILP_Result!$B120,1,"")</f>
        <v/>
      </c>
      <c r="U120" s="68" t="str">
        <f>IF($B120&lt;Form_ILP_Result!$B120,1,"")</f>
        <v/>
      </c>
    </row>
    <row r="121" spans="1:21" x14ac:dyDescent="0.25">
      <c r="A121" s="68" t="s">
        <v>678</v>
      </c>
      <c r="B121" s="20">
        <v>21</v>
      </c>
      <c r="C121" s="21">
        <v>0</v>
      </c>
      <c r="D121" s="21">
        <v>0</v>
      </c>
      <c r="E121" s="21">
        <v>1</v>
      </c>
      <c r="F121" s="21">
        <v>3</v>
      </c>
      <c r="G121" s="44">
        <v>1</v>
      </c>
      <c r="H121" s="20">
        <v>0</v>
      </c>
      <c r="I121" s="20">
        <v>0</v>
      </c>
      <c r="J121" s="20">
        <v>0</v>
      </c>
      <c r="K121" s="20">
        <v>1</v>
      </c>
      <c r="L121" s="20">
        <v>0</v>
      </c>
      <c r="M121" s="20">
        <v>0</v>
      </c>
      <c r="N121" s="20">
        <v>2</v>
      </c>
      <c r="O121" s="20">
        <v>0</v>
      </c>
      <c r="P121" s="20">
        <v>0</v>
      </c>
      <c r="Q121" s="20">
        <v>0</v>
      </c>
      <c r="R121" s="20">
        <v>4</v>
      </c>
      <c r="S121" s="68" t="str">
        <f>IF($B121&gt;Form_ILP_Result!$B121,1,"")</f>
        <v/>
      </c>
      <c r="T121" s="68">
        <f>IF($B121=Form_ILP_Result!$B121,1,"")</f>
        <v>1</v>
      </c>
      <c r="U121" s="68" t="str">
        <f>IF($B121&lt;Form_ILP_Result!$B121,1,"")</f>
        <v/>
      </c>
    </row>
    <row r="122" spans="1:21" x14ac:dyDescent="0.25">
      <c r="A122" s="68" t="s">
        <v>679</v>
      </c>
      <c r="B122" s="20">
        <v>17</v>
      </c>
      <c r="C122" s="21">
        <v>0</v>
      </c>
      <c r="D122" s="21">
        <v>1</v>
      </c>
      <c r="E122" s="21">
        <v>2</v>
      </c>
      <c r="F122" s="21">
        <v>2</v>
      </c>
      <c r="G122" s="44">
        <v>3</v>
      </c>
      <c r="H122" s="20">
        <v>1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5</v>
      </c>
      <c r="S122" s="68" t="str">
        <f>IF($B122&gt;Form_ILP_Result!$B122,1,"")</f>
        <v/>
      </c>
      <c r="T122" s="68">
        <f>IF($B122=Form_ILP_Result!$B122,1,"")</f>
        <v>1</v>
      </c>
      <c r="U122" s="68" t="str">
        <f>IF($B122&lt;Form_ILP_Result!$B122,1,"")</f>
        <v/>
      </c>
    </row>
    <row r="123" spans="1:21" x14ac:dyDescent="0.25">
      <c r="A123" s="68" t="s">
        <v>680</v>
      </c>
      <c r="B123" s="20">
        <v>16</v>
      </c>
      <c r="C123" s="21">
        <v>1</v>
      </c>
      <c r="D123" s="21">
        <v>2</v>
      </c>
      <c r="E123" s="21">
        <v>0</v>
      </c>
      <c r="F123" s="21">
        <v>0</v>
      </c>
      <c r="G123" s="44">
        <v>2</v>
      </c>
      <c r="H123" s="20">
        <v>-1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0">
        <v>1</v>
      </c>
      <c r="P123" s="20">
        <v>0</v>
      </c>
      <c r="Q123" s="20">
        <v>0</v>
      </c>
      <c r="R123" s="20">
        <v>3</v>
      </c>
      <c r="S123" s="68">
        <f>IF($B123&gt;Form_ILP_Result!$B123,1,"")</f>
        <v>1</v>
      </c>
      <c r="T123" s="68" t="str">
        <f>IF($B123=Form_ILP_Result!$B123,1,"")</f>
        <v/>
      </c>
      <c r="U123" s="68" t="str">
        <f>IF($B123&lt;Form_ILP_Result!$B123,1,"")</f>
        <v/>
      </c>
    </row>
    <row r="124" spans="1:21" ht="17.25" thickBot="1" x14ac:dyDescent="0.3">
      <c r="A124" s="24" t="s">
        <v>681</v>
      </c>
      <c r="B124" s="25">
        <v>31</v>
      </c>
      <c r="C124" s="26">
        <v>1</v>
      </c>
      <c r="D124" s="26">
        <v>1</v>
      </c>
      <c r="E124" s="26">
        <v>0</v>
      </c>
      <c r="F124" s="26">
        <v>1</v>
      </c>
      <c r="G124" s="45">
        <v>1</v>
      </c>
      <c r="H124" s="25">
        <v>-1</v>
      </c>
      <c r="I124" s="25">
        <v>0</v>
      </c>
      <c r="J124" s="25">
        <v>0</v>
      </c>
      <c r="K124" s="25">
        <v>1</v>
      </c>
      <c r="L124" s="25">
        <v>1</v>
      </c>
      <c r="M124" s="25">
        <v>0</v>
      </c>
      <c r="N124" s="25">
        <v>0</v>
      </c>
      <c r="O124" s="25">
        <v>3</v>
      </c>
      <c r="P124" s="25">
        <v>0</v>
      </c>
      <c r="Q124" s="25">
        <v>0</v>
      </c>
      <c r="R124" s="25">
        <v>3</v>
      </c>
      <c r="S124" s="68">
        <f>IF($B124&gt;Form_ILP_Result!$B124,1,"")</f>
        <v>1</v>
      </c>
      <c r="T124" s="68" t="str">
        <f>IF($B124=Form_ILP_Result!$B124,1,"")</f>
        <v/>
      </c>
      <c r="U124" s="68" t="str">
        <f>IF($B124&lt;Form_ILP_Result!$B124,1,"")</f>
        <v/>
      </c>
    </row>
    <row r="125" spans="1:21" ht="17.25" thickTop="1" x14ac:dyDescent="0.25">
      <c r="A125" s="68" t="s">
        <v>682</v>
      </c>
      <c r="B125" s="20">
        <v>20</v>
      </c>
      <c r="C125" s="21">
        <v>0</v>
      </c>
      <c r="D125" s="21">
        <v>0</v>
      </c>
      <c r="E125" s="21">
        <v>2</v>
      </c>
      <c r="F125" s="21">
        <v>2</v>
      </c>
      <c r="G125" s="44">
        <v>1</v>
      </c>
      <c r="H125" s="20">
        <v>1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0">
        <v>-2</v>
      </c>
      <c r="P125" s="20">
        <v>0</v>
      </c>
      <c r="Q125" s="20">
        <v>0</v>
      </c>
      <c r="R125" s="20">
        <v>3</v>
      </c>
      <c r="S125" s="68" t="str">
        <f>IF($B125&gt;Form_ILP_Result!$B125,1,"")</f>
        <v/>
      </c>
      <c r="T125" s="68">
        <f>IF($B125=Form_ILP_Result!$B125,1,"")</f>
        <v>1</v>
      </c>
      <c r="U125" s="68" t="str">
        <f>IF($B125&lt;Form_ILP_Result!$B125,1,"")</f>
        <v/>
      </c>
    </row>
    <row r="126" spans="1:21" x14ac:dyDescent="0.25">
      <c r="A126" s="68" t="s">
        <v>683</v>
      </c>
      <c r="B126" s="20">
        <v>24</v>
      </c>
      <c r="C126" s="21">
        <v>1</v>
      </c>
      <c r="D126" s="21">
        <v>1</v>
      </c>
      <c r="E126" s="21">
        <v>1</v>
      </c>
      <c r="F126" s="21">
        <v>1</v>
      </c>
      <c r="G126" s="44">
        <v>1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1</v>
      </c>
      <c r="N126" s="20">
        <v>-1</v>
      </c>
      <c r="O126" s="20">
        <v>-1</v>
      </c>
      <c r="P126" s="20">
        <v>1</v>
      </c>
      <c r="Q126" s="20">
        <v>0</v>
      </c>
      <c r="R126" s="20">
        <v>3</v>
      </c>
      <c r="S126" s="68" t="str">
        <f>IF($B126&gt;Form_ILP_Result!$B126,1,"")</f>
        <v/>
      </c>
      <c r="T126" s="68">
        <f>IF($B126=Form_ILP_Result!$B126,1,"")</f>
        <v>1</v>
      </c>
      <c r="U126" s="68" t="str">
        <f>IF($B126&lt;Form_ILP_Result!$B126,1,"")</f>
        <v/>
      </c>
    </row>
    <row r="127" spans="1:21" x14ac:dyDescent="0.25">
      <c r="A127" s="68" t="s">
        <v>684</v>
      </c>
      <c r="B127" s="20">
        <v>15</v>
      </c>
      <c r="C127" s="21">
        <v>0</v>
      </c>
      <c r="D127" s="21">
        <v>0</v>
      </c>
      <c r="E127" s="21">
        <v>2</v>
      </c>
      <c r="F127" s="21">
        <v>1</v>
      </c>
      <c r="G127" s="44">
        <v>1</v>
      </c>
      <c r="H127" s="20">
        <v>0</v>
      </c>
      <c r="I127" s="20">
        <v>0</v>
      </c>
      <c r="J127" s="20">
        <v>0</v>
      </c>
      <c r="K127" s="20">
        <v>1</v>
      </c>
      <c r="L127" s="20">
        <v>0</v>
      </c>
      <c r="M127" s="20">
        <v>0</v>
      </c>
      <c r="N127" s="20">
        <v>1</v>
      </c>
      <c r="O127" s="20">
        <v>0</v>
      </c>
      <c r="P127" s="20">
        <v>0</v>
      </c>
      <c r="Q127" s="20">
        <v>0</v>
      </c>
      <c r="R127" s="20">
        <v>3</v>
      </c>
      <c r="S127" s="68" t="str">
        <f>IF($B127&gt;Form_ILP_Result!$B127,1,"")</f>
        <v/>
      </c>
      <c r="T127" s="68">
        <f>IF($B127=Form_ILP_Result!$B127,1,"")</f>
        <v>1</v>
      </c>
      <c r="U127" s="68" t="str">
        <f>IF($B127&lt;Form_ILP_Result!$B127,1,"")</f>
        <v/>
      </c>
    </row>
    <row r="128" spans="1:21" x14ac:dyDescent="0.25">
      <c r="A128" s="68" t="s">
        <v>685</v>
      </c>
      <c r="B128" s="20">
        <v>24</v>
      </c>
      <c r="C128" s="21">
        <v>1</v>
      </c>
      <c r="D128" s="21">
        <v>1</v>
      </c>
      <c r="E128" s="21">
        <v>2</v>
      </c>
      <c r="F128" s="21">
        <v>2</v>
      </c>
      <c r="G128" s="44">
        <v>4</v>
      </c>
      <c r="H128" s="20">
        <v>1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1</v>
      </c>
      <c r="P128" s="20">
        <v>0</v>
      </c>
      <c r="Q128" s="20">
        <v>0</v>
      </c>
      <c r="R128" s="20">
        <v>6</v>
      </c>
      <c r="S128" s="68">
        <f>IF($B128&gt;Form_ILP_Result!$B128,1,"")</f>
        <v>1</v>
      </c>
      <c r="T128" s="68" t="str">
        <f>IF($B128=Form_ILP_Result!$B128,1,"")</f>
        <v/>
      </c>
      <c r="U128" s="68" t="str">
        <f>IF($B128&lt;Form_ILP_Result!$B128,1,"")</f>
        <v/>
      </c>
    </row>
    <row r="129" spans="1:21" ht="17.25" thickBot="1" x14ac:dyDescent="0.3">
      <c r="A129" s="24" t="s">
        <v>686</v>
      </c>
      <c r="B129" s="25">
        <v>19</v>
      </c>
      <c r="C129" s="26">
        <v>0</v>
      </c>
      <c r="D129" s="26">
        <v>1</v>
      </c>
      <c r="E129" s="26">
        <v>0</v>
      </c>
      <c r="F129" s="26">
        <v>1</v>
      </c>
      <c r="G129" s="45">
        <v>2</v>
      </c>
      <c r="H129" s="25">
        <v>0</v>
      </c>
      <c r="I129" s="25">
        <v>1</v>
      </c>
      <c r="J129" s="25">
        <v>0</v>
      </c>
      <c r="K129" s="25">
        <v>0</v>
      </c>
      <c r="L129" s="25">
        <v>0</v>
      </c>
      <c r="M129" s="25">
        <v>0</v>
      </c>
      <c r="N129" s="25">
        <v>1</v>
      </c>
      <c r="O129" s="25">
        <v>1</v>
      </c>
      <c r="P129" s="25">
        <v>0</v>
      </c>
      <c r="Q129" s="25">
        <v>0</v>
      </c>
      <c r="R129" s="25">
        <v>3</v>
      </c>
      <c r="S129" s="68">
        <f>IF($B129&gt;Form_ILP_Result!$B129,1,"")</f>
        <v>1</v>
      </c>
      <c r="T129" s="68" t="str">
        <f>IF($B129=Form_ILP_Result!$B129,1,"")</f>
        <v/>
      </c>
      <c r="U129" s="68" t="str">
        <f>IF($B129&lt;Form_ILP_Result!$B129,1,"")</f>
        <v/>
      </c>
    </row>
    <row r="130" spans="1:21" ht="17.25" thickTop="1" x14ac:dyDescent="0.25">
      <c r="A130" s="68" t="s">
        <v>687</v>
      </c>
      <c r="B130" s="20">
        <v>24</v>
      </c>
      <c r="C130" s="21">
        <v>1</v>
      </c>
      <c r="D130" s="21">
        <v>2</v>
      </c>
      <c r="E130" s="21">
        <v>0</v>
      </c>
      <c r="F130" s="21">
        <v>1</v>
      </c>
      <c r="G130" s="44">
        <v>1</v>
      </c>
      <c r="H130" s="20">
        <v>-1</v>
      </c>
      <c r="I130" s="20">
        <v>0</v>
      </c>
      <c r="J130" s="20">
        <v>0</v>
      </c>
      <c r="K130" s="20">
        <v>0</v>
      </c>
      <c r="L130" s="20">
        <v>1</v>
      </c>
      <c r="M130" s="20">
        <v>0</v>
      </c>
      <c r="N130" s="20">
        <v>-1</v>
      </c>
      <c r="O130" s="20">
        <v>0</v>
      </c>
      <c r="P130" s="20">
        <v>1</v>
      </c>
      <c r="Q130" s="20">
        <v>0</v>
      </c>
      <c r="R130" s="20">
        <v>3</v>
      </c>
      <c r="S130" s="68">
        <f>IF($B130&gt;Form_ILP_Result!$B130,1,"")</f>
        <v>1</v>
      </c>
      <c r="T130" s="68" t="str">
        <f>IF($B130=Form_ILP_Result!$B130,1,"")</f>
        <v/>
      </c>
      <c r="U130" s="68" t="str">
        <f>IF($B130&lt;Form_ILP_Result!$B130,1,"")</f>
        <v/>
      </c>
    </row>
    <row r="131" spans="1:21" x14ac:dyDescent="0.25">
      <c r="A131" s="68" t="s">
        <v>688</v>
      </c>
      <c r="B131" s="20">
        <v>13</v>
      </c>
      <c r="C131" s="21">
        <v>1</v>
      </c>
      <c r="D131" s="21">
        <v>1</v>
      </c>
      <c r="E131" s="21">
        <v>0</v>
      </c>
      <c r="F131" s="21">
        <v>0</v>
      </c>
      <c r="G131" s="44">
        <v>1</v>
      </c>
      <c r="H131" s="20">
        <v>-1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1</v>
      </c>
      <c r="P131" s="20">
        <v>0</v>
      </c>
      <c r="Q131" s="20">
        <v>0</v>
      </c>
      <c r="R131" s="20">
        <v>2</v>
      </c>
      <c r="S131" s="68" t="str">
        <f>IF($B131&gt;Form_ILP_Result!$B131,1,"")</f>
        <v/>
      </c>
      <c r="T131" s="68">
        <f>IF($B131=Form_ILP_Result!$B131,1,"")</f>
        <v>1</v>
      </c>
      <c r="U131" s="68" t="str">
        <f>IF($B131&lt;Form_ILP_Result!$B131,1,"")</f>
        <v/>
      </c>
    </row>
    <row r="132" spans="1:21" x14ac:dyDescent="0.25">
      <c r="A132" s="68" t="s">
        <v>689</v>
      </c>
      <c r="B132" s="20">
        <v>34</v>
      </c>
      <c r="C132" s="21">
        <v>1</v>
      </c>
      <c r="D132" s="21">
        <v>1</v>
      </c>
      <c r="E132" s="21">
        <v>1</v>
      </c>
      <c r="F132" s="21">
        <v>0</v>
      </c>
      <c r="G132" s="44">
        <v>0</v>
      </c>
      <c r="H132" s="20">
        <v>-1</v>
      </c>
      <c r="I132" s="20">
        <v>1</v>
      </c>
      <c r="J132" s="20">
        <v>0</v>
      </c>
      <c r="K132" s="20">
        <v>0</v>
      </c>
      <c r="L132" s="20">
        <v>0</v>
      </c>
      <c r="M132" s="20">
        <v>2</v>
      </c>
      <c r="N132" s="20">
        <v>1</v>
      </c>
      <c r="O132" s="20">
        <v>0</v>
      </c>
      <c r="P132" s="20">
        <v>0</v>
      </c>
      <c r="Q132" s="20">
        <v>2</v>
      </c>
      <c r="R132" s="20">
        <v>3</v>
      </c>
      <c r="S132" s="68">
        <f>IF($B132&gt;Form_ILP_Result!$B132,1,"")</f>
        <v>1</v>
      </c>
      <c r="T132" s="68" t="str">
        <f>IF($B132=Form_ILP_Result!$B132,1,"")</f>
        <v/>
      </c>
      <c r="U132" s="68" t="str">
        <f>IF($B132&lt;Form_ILP_Result!$B132,1,"")</f>
        <v/>
      </c>
    </row>
    <row r="133" spans="1:21" x14ac:dyDescent="0.25">
      <c r="A133" s="68" t="s">
        <v>690</v>
      </c>
      <c r="B133" s="20">
        <v>28</v>
      </c>
      <c r="C133" s="21">
        <v>3</v>
      </c>
      <c r="D133" s="21">
        <v>2</v>
      </c>
      <c r="E133" s="21">
        <v>1</v>
      </c>
      <c r="F133" s="21">
        <v>1</v>
      </c>
      <c r="G133" s="44">
        <v>1</v>
      </c>
      <c r="H133" s="20">
        <v>-2</v>
      </c>
      <c r="I133" s="20">
        <v>-1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1</v>
      </c>
      <c r="Q133" s="20">
        <v>0</v>
      </c>
      <c r="R133" s="20">
        <v>4</v>
      </c>
      <c r="S133" s="68">
        <f>IF($B133&gt;Form_ILP_Result!$B133,1,"")</f>
        <v>1</v>
      </c>
      <c r="T133" s="68" t="str">
        <f>IF($B133=Form_ILP_Result!$B133,1,"")</f>
        <v/>
      </c>
      <c r="U133" s="68" t="str">
        <f>IF($B133&lt;Form_ILP_Result!$B133,1,"")</f>
        <v/>
      </c>
    </row>
    <row r="134" spans="1:21" ht="17.25" thickBot="1" x14ac:dyDescent="0.3">
      <c r="A134" s="24" t="s">
        <v>691</v>
      </c>
      <c r="B134" s="25">
        <v>29</v>
      </c>
      <c r="C134" s="26">
        <v>0</v>
      </c>
      <c r="D134" s="26">
        <v>0</v>
      </c>
      <c r="E134" s="26">
        <v>1</v>
      </c>
      <c r="F134" s="26">
        <v>2</v>
      </c>
      <c r="G134" s="45">
        <v>2</v>
      </c>
      <c r="H134" s="25">
        <v>2</v>
      </c>
      <c r="I134" s="25">
        <v>0</v>
      </c>
      <c r="J134" s="25">
        <v>0</v>
      </c>
      <c r="K134" s="25">
        <v>1</v>
      </c>
      <c r="L134" s="25">
        <v>0</v>
      </c>
      <c r="M134" s="25">
        <v>0</v>
      </c>
      <c r="N134" s="25">
        <v>1</v>
      </c>
      <c r="O134" s="25">
        <v>1</v>
      </c>
      <c r="P134" s="25">
        <v>0</v>
      </c>
      <c r="Q134" s="25">
        <v>0</v>
      </c>
      <c r="R134" s="25">
        <v>4</v>
      </c>
      <c r="S134" s="68">
        <f>IF($B134&gt;Form_ILP_Result!$B134,1,"")</f>
        <v>1</v>
      </c>
      <c r="T134" s="68" t="str">
        <f>IF($B134=Form_ILP_Result!$B134,1,"")</f>
        <v/>
      </c>
      <c r="U134" s="68" t="str">
        <f>IF($B134&lt;Form_ILP_Result!$B134,1,"")</f>
        <v/>
      </c>
    </row>
    <row r="135" spans="1:21" ht="17.25" thickTop="1" x14ac:dyDescent="0.25">
      <c r="A135" s="68" t="s">
        <v>692</v>
      </c>
      <c r="B135" s="20">
        <v>16</v>
      </c>
      <c r="C135" s="21">
        <v>0</v>
      </c>
      <c r="D135" s="21">
        <v>2</v>
      </c>
      <c r="E135" s="21">
        <v>1</v>
      </c>
      <c r="F135" s="21">
        <v>1</v>
      </c>
      <c r="G135" s="44">
        <v>1</v>
      </c>
      <c r="H135" s="20">
        <v>0</v>
      </c>
      <c r="I135" s="20">
        <v>0</v>
      </c>
      <c r="J135" s="20">
        <v>0</v>
      </c>
      <c r="K135" s="20">
        <v>1</v>
      </c>
      <c r="L135" s="20">
        <v>0</v>
      </c>
      <c r="M135" s="20">
        <v>0</v>
      </c>
      <c r="N135" s="20">
        <v>-1</v>
      </c>
      <c r="O135" s="20">
        <v>0</v>
      </c>
      <c r="P135" s="20">
        <v>0</v>
      </c>
      <c r="Q135" s="20">
        <v>0</v>
      </c>
      <c r="R135" s="20">
        <v>3</v>
      </c>
      <c r="S135" s="68" t="str">
        <f>IF($B135&gt;Form_ILP_Result!$B135,1,"")</f>
        <v/>
      </c>
      <c r="T135" s="68">
        <f>IF($B135=Form_ILP_Result!$B135,1,"")</f>
        <v>1</v>
      </c>
      <c r="U135" s="68" t="str">
        <f>IF($B135&lt;Form_ILP_Result!$B135,1,"")</f>
        <v/>
      </c>
    </row>
    <row r="136" spans="1:21" x14ac:dyDescent="0.25">
      <c r="A136" s="68" t="s">
        <v>693</v>
      </c>
      <c r="B136" s="20">
        <v>26</v>
      </c>
      <c r="C136" s="21">
        <v>2</v>
      </c>
      <c r="D136" s="21">
        <v>0</v>
      </c>
      <c r="E136" s="21">
        <v>1</v>
      </c>
      <c r="F136" s="21">
        <v>2</v>
      </c>
      <c r="G136" s="44">
        <v>1</v>
      </c>
      <c r="H136" s="20">
        <v>0</v>
      </c>
      <c r="I136" s="20">
        <v>0</v>
      </c>
      <c r="J136" s="20">
        <v>0</v>
      </c>
      <c r="K136" s="20">
        <v>1</v>
      </c>
      <c r="L136" s="20">
        <v>2</v>
      </c>
      <c r="M136" s="20">
        <v>0</v>
      </c>
      <c r="N136" s="20">
        <v>1</v>
      </c>
      <c r="O136" s="20">
        <v>0</v>
      </c>
      <c r="P136" s="20">
        <v>0</v>
      </c>
      <c r="Q136" s="20">
        <v>0</v>
      </c>
      <c r="R136" s="20">
        <v>4</v>
      </c>
      <c r="S136" s="68">
        <f>IF($B136&gt;Form_ILP_Result!$B136,1,"")</f>
        <v>1</v>
      </c>
      <c r="T136" s="68" t="str">
        <f>IF($B136=Form_ILP_Result!$B136,1,"")</f>
        <v/>
      </c>
      <c r="U136" s="68" t="str">
        <f>IF($B136&lt;Form_ILP_Result!$B136,1,"")</f>
        <v/>
      </c>
    </row>
    <row r="137" spans="1:21" x14ac:dyDescent="0.25">
      <c r="A137" s="68" t="s">
        <v>694</v>
      </c>
      <c r="B137" s="20">
        <v>8</v>
      </c>
      <c r="C137" s="21">
        <v>0</v>
      </c>
      <c r="D137" s="21">
        <v>1</v>
      </c>
      <c r="E137" s="21">
        <v>1</v>
      </c>
      <c r="F137" s="21">
        <v>1</v>
      </c>
      <c r="G137" s="44">
        <v>2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3</v>
      </c>
      <c r="S137" s="68" t="str">
        <f>IF($B137&gt;Form_ILP_Result!$B137,1,"")</f>
        <v/>
      </c>
      <c r="T137" s="68">
        <f>IF($B137=Form_ILP_Result!$B137,1,"")</f>
        <v>1</v>
      </c>
      <c r="U137" s="68" t="str">
        <f>IF($B137&lt;Form_ILP_Result!$B137,1,"")</f>
        <v/>
      </c>
    </row>
    <row r="138" spans="1:21" x14ac:dyDescent="0.25">
      <c r="A138" s="68" t="s">
        <v>695</v>
      </c>
      <c r="B138" s="20">
        <v>15</v>
      </c>
      <c r="C138" s="21">
        <v>0</v>
      </c>
      <c r="D138" s="21">
        <v>0</v>
      </c>
      <c r="E138" s="21">
        <v>1</v>
      </c>
      <c r="F138" s="21">
        <v>1</v>
      </c>
      <c r="G138" s="44">
        <v>2</v>
      </c>
      <c r="H138" s="20">
        <v>1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1</v>
      </c>
      <c r="P138" s="20">
        <v>0</v>
      </c>
      <c r="Q138" s="20">
        <v>0</v>
      </c>
      <c r="R138" s="20">
        <v>3</v>
      </c>
      <c r="S138" s="68" t="str">
        <f>IF($B138&gt;Form_ILP_Result!$B138,1,"")</f>
        <v/>
      </c>
      <c r="T138" s="68">
        <f>IF($B138=Form_ILP_Result!$B138,1,"")</f>
        <v>1</v>
      </c>
      <c r="U138" s="68" t="str">
        <f>IF($B138&lt;Form_ILP_Result!$B138,1,"")</f>
        <v/>
      </c>
    </row>
    <row r="139" spans="1:21" ht="17.25" thickBot="1" x14ac:dyDescent="0.3">
      <c r="A139" s="24" t="s">
        <v>696</v>
      </c>
      <c r="B139" s="25">
        <v>15</v>
      </c>
      <c r="C139" s="26">
        <v>0</v>
      </c>
      <c r="D139" s="26">
        <v>0</v>
      </c>
      <c r="E139" s="26">
        <v>1</v>
      </c>
      <c r="F139" s="26">
        <v>1</v>
      </c>
      <c r="G139" s="45">
        <v>2</v>
      </c>
      <c r="H139" s="25">
        <v>0</v>
      </c>
      <c r="I139" s="25">
        <v>1</v>
      </c>
      <c r="J139" s="25">
        <v>0</v>
      </c>
      <c r="K139" s="25">
        <v>0</v>
      </c>
      <c r="L139" s="25">
        <v>0</v>
      </c>
      <c r="M139" s="25">
        <v>0</v>
      </c>
      <c r="N139" s="25">
        <v>1</v>
      </c>
      <c r="O139" s="25">
        <v>0</v>
      </c>
      <c r="P139" s="25">
        <v>0</v>
      </c>
      <c r="Q139" s="25">
        <v>0</v>
      </c>
      <c r="R139" s="25">
        <v>3</v>
      </c>
      <c r="S139" s="68" t="str">
        <f>IF($B139&gt;Form_ILP_Result!$B139,1,"")</f>
        <v/>
      </c>
      <c r="T139" s="68">
        <f>IF($B139=Form_ILP_Result!$B139,1,"")</f>
        <v>1</v>
      </c>
      <c r="U139" s="68" t="str">
        <f>IF($B139&lt;Form_ILP_Result!$B139,1,"")</f>
        <v/>
      </c>
    </row>
    <row r="140" spans="1:21" ht="17.25" thickTop="1" x14ac:dyDescent="0.25">
      <c r="A140" s="68" t="s">
        <v>697</v>
      </c>
      <c r="B140" s="20">
        <v>16</v>
      </c>
      <c r="C140" s="21">
        <v>0</v>
      </c>
      <c r="D140" s="21">
        <v>0</v>
      </c>
      <c r="E140" s="21">
        <v>0</v>
      </c>
      <c r="F140" s="21">
        <v>1</v>
      </c>
      <c r="G140" s="44">
        <v>1</v>
      </c>
      <c r="H140" s="20">
        <v>0</v>
      </c>
      <c r="I140" s="20">
        <v>1</v>
      </c>
      <c r="J140" s="20">
        <v>0</v>
      </c>
      <c r="K140" s="20">
        <v>0</v>
      </c>
      <c r="L140" s="20">
        <v>0</v>
      </c>
      <c r="M140" s="20">
        <v>0</v>
      </c>
      <c r="N140" s="20">
        <v>1</v>
      </c>
      <c r="O140" s="20">
        <v>1</v>
      </c>
      <c r="P140" s="20">
        <v>0</v>
      </c>
      <c r="Q140" s="20">
        <v>0</v>
      </c>
      <c r="R140" s="20">
        <v>2</v>
      </c>
      <c r="S140" s="68" t="str">
        <f>IF($B140&gt;Form_ILP_Result!$B140,1,"")</f>
        <v/>
      </c>
      <c r="T140" s="68">
        <f>IF($B140=Form_ILP_Result!$B140,1,"")</f>
        <v>1</v>
      </c>
      <c r="U140" s="68" t="str">
        <f>IF($B140&lt;Form_ILP_Result!$B140,1,"")</f>
        <v/>
      </c>
    </row>
    <row r="141" spans="1:21" x14ac:dyDescent="0.25">
      <c r="A141" s="68" t="s">
        <v>698</v>
      </c>
      <c r="B141" s="20">
        <v>25</v>
      </c>
      <c r="C141" s="21">
        <v>1</v>
      </c>
      <c r="D141" s="21">
        <v>1</v>
      </c>
      <c r="E141" s="21">
        <v>1</v>
      </c>
      <c r="F141" s="21">
        <v>2</v>
      </c>
      <c r="G141" s="44">
        <v>1</v>
      </c>
      <c r="H141" s="20">
        <v>0</v>
      </c>
      <c r="I141" s="20">
        <v>0</v>
      </c>
      <c r="J141" s="20">
        <v>-1</v>
      </c>
      <c r="K141" s="20">
        <v>0</v>
      </c>
      <c r="L141" s="20">
        <v>0</v>
      </c>
      <c r="M141" s="20">
        <v>0</v>
      </c>
      <c r="N141" s="20">
        <v>-1</v>
      </c>
      <c r="O141" s="20">
        <v>-1</v>
      </c>
      <c r="P141" s="20">
        <v>1</v>
      </c>
      <c r="Q141" s="20">
        <v>0</v>
      </c>
      <c r="R141" s="20">
        <v>3</v>
      </c>
      <c r="S141" s="68">
        <f>IF($B141&gt;Form_ILP_Result!$B141,1,"")</f>
        <v>1</v>
      </c>
      <c r="T141" s="68" t="str">
        <f>IF($B141=Form_ILP_Result!$B141,1,"")</f>
        <v/>
      </c>
      <c r="U141" s="68" t="str">
        <f>IF($B141&lt;Form_ILP_Result!$B141,1,"")</f>
        <v/>
      </c>
    </row>
    <row r="142" spans="1:21" x14ac:dyDescent="0.25">
      <c r="A142" s="68" t="s">
        <v>699</v>
      </c>
      <c r="B142" s="20">
        <v>20</v>
      </c>
      <c r="C142" s="21">
        <v>0</v>
      </c>
      <c r="D142" s="21">
        <v>1</v>
      </c>
      <c r="E142" s="21">
        <v>1</v>
      </c>
      <c r="F142" s="21">
        <v>1</v>
      </c>
      <c r="G142" s="44">
        <v>2</v>
      </c>
      <c r="H142" s="20">
        <v>2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0">
        <v>-1</v>
      </c>
      <c r="O142" s="20">
        <v>0</v>
      </c>
      <c r="P142" s="20">
        <v>0</v>
      </c>
      <c r="Q142" s="20">
        <v>0</v>
      </c>
      <c r="R142" s="20">
        <v>3</v>
      </c>
      <c r="S142" s="68" t="str">
        <f>IF($B142&gt;Form_ILP_Result!$B142,1,"")</f>
        <v/>
      </c>
      <c r="T142" s="68">
        <f>IF($B142=Form_ILP_Result!$B142,1,"")</f>
        <v>1</v>
      </c>
      <c r="U142" s="68" t="str">
        <f>IF($B142&lt;Form_ILP_Result!$B142,1,"")</f>
        <v/>
      </c>
    </row>
    <row r="143" spans="1:21" x14ac:dyDescent="0.25">
      <c r="A143" s="68" t="s">
        <v>700</v>
      </c>
      <c r="B143" s="20">
        <v>18</v>
      </c>
      <c r="C143" s="21">
        <v>0</v>
      </c>
      <c r="D143" s="21">
        <v>1</v>
      </c>
      <c r="E143" s="21">
        <v>1</v>
      </c>
      <c r="F143" s="21">
        <v>1</v>
      </c>
      <c r="G143" s="44">
        <v>3</v>
      </c>
      <c r="H143" s="20">
        <v>0</v>
      </c>
      <c r="I143" s="20">
        <v>1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1</v>
      </c>
      <c r="P143" s="20">
        <v>0</v>
      </c>
      <c r="Q143" s="20">
        <v>0</v>
      </c>
      <c r="R143" s="20">
        <v>4</v>
      </c>
      <c r="S143" s="68">
        <f>IF($B143&gt;Form_ILP_Result!$B143,1,"")</f>
        <v>1</v>
      </c>
      <c r="T143" s="68" t="str">
        <f>IF($B143=Form_ILP_Result!$B143,1,"")</f>
        <v/>
      </c>
      <c r="U143" s="68" t="str">
        <f>IF($B143&lt;Form_ILP_Result!$B143,1,"")</f>
        <v/>
      </c>
    </row>
    <row r="144" spans="1:21" ht="17.25" thickBot="1" x14ac:dyDescent="0.3">
      <c r="A144" s="24" t="s">
        <v>701</v>
      </c>
      <c r="B144" s="25">
        <v>16</v>
      </c>
      <c r="C144" s="26">
        <v>0</v>
      </c>
      <c r="D144" s="26">
        <v>1</v>
      </c>
      <c r="E144" s="26">
        <v>1</v>
      </c>
      <c r="F144" s="26">
        <v>1</v>
      </c>
      <c r="G144" s="45">
        <v>2</v>
      </c>
      <c r="H144" s="25">
        <v>0</v>
      </c>
      <c r="I144" s="25">
        <v>0</v>
      </c>
      <c r="J144" s="25">
        <v>1</v>
      </c>
      <c r="K144" s="25">
        <v>0</v>
      </c>
      <c r="L144" s="25">
        <v>-1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5">
        <v>3</v>
      </c>
      <c r="S144" s="68" t="str">
        <f>IF($B144&gt;Form_ILP_Result!$B144,1,"")</f>
        <v/>
      </c>
      <c r="T144" s="68">
        <f>IF($B144=Form_ILP_Result!$B144,1,"")</f>
        <v>1</v>
      </c>
      <c r="U144" s="68" t="str">
        <f>IF($B144&lt;Form_ILP_Result!$B144,1,"")</f>
        <v/>
      </c>
    </row>
    <row r="145" spans="1:21" ht="17.25" thickTop="1" x14ac:dyDescent="0.25">
      <c r="A145" s="68" t="s">
        <v>702</v>
      </c>
      <c r="B145" s="20">
        <v>12</v>
      </c>
      <c r="C145" s="21">
        <v>0</v>
      </c>
      <c r="D145" s="21">
        <v>0</v>
      </c>
      <c r="E145" s="21">
        <v>1</v>
      </c>
      <c r="F145" s="21">
        <v>2</v>
      </c>
      <c r="G145" s="44">
        <v>2</v>
      </c>
      <c r="H145" s="20">
        <v>1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3</v>
      </c>
      <c r="S145" s="68" t="str">
        <f>IF($B145&gt;Form_ILP_Result!$B145,1,"")</f>
        <v/>
      </c>
      <c r="T145" s="68">
        <f>IF($B145=Form_ILP_Result!$B145,1,"")</f>
        <v>1</v>
      </c>
      <c r="U145" s="68" t="str">
        <f>IF($B145&lt;Form_ILP_Result!$B145,1,"")</f>
        <v/>
      </c>
    </row>
    <row r="146" spans="1:21" x14ac:dyDescent="0.25">
      <c r="A146" s="68" t="s">
        <v>703</v>
      </c>
      <c r="B146" s="20">
        <v>31</v>
      </c>
      <c r="C146" s="21">
        <v>1</v>
      </c>
      <c r="D146" s="21">
        <v>1</v>
      </c>
      <c r="E146" s="21">
        <v>1</v>
      </c>
      <c r="F146" s="21">
        <v>2</v>
      </c>
      <c r="G146" s="44">
        <v>2</v>
      </c>
      <c r="H146" s="20">
        <v>0</v>
      </c>
      <c r="I146" s="20">
        <v>1</v>
      </c>
      <c r="J146" s="20">
        <v>-1</v>
      </c>
      <c r="K146" s="20">
        <v>0</v>
      </c>
      <c r="L146" s="20">
        <v>-1</v>
      </c>
      <c r="M146" s="20">
        <v>1</v>
      </c>
      <c r="N146" s="20">
        <v>0</v>
      </c>
      <c r="O146" s="20">
        <v>0</v>
      </c>
      <c r="P146" s="20">
        <v>1</v>
      </c>
      <c r="Q146" s="20">
        <v>0</v>
      </c>
      <c r="R146" s="20">
        <v>4</v>
      </c>
      <c r="S146" s="68">
        <f>IF($B146&gt;Form_ILP_Result!$B146,1,"")</f>
        <v>1</v>
      </c>
      <c r="T146" s="68" t="str">
        <f>IF($B146=Form_ILP_Result!$B146,1,"")</f>
        <v/>
      </c>
      <c r="U146" s="68" t="str">
        <f>IF($B146&lt;Form_ILP_Result!$B146,1,"")</f>
        <v/>
      </c>
    </row>
    <row r="147" spans="1:21" x14ac:dyDescent="0.25">
      <c r="A147" s="68" t="s">
        <v>704</v>
      </c>
      <c r="B147" s="20">
        <v>17</v>
      </c>
      <c r="C147" s="21">
        <v>0</v>
      </c>
      <c r="D147" s="21">
        <v>1</v>
      </c>
      <c r="E147" s="21">
        <v>1</v>
      </c>
      <c r="F147" s="21">
        <v>0</v>
      </c>
      <c r="G147" s="44">
        <v>1</v>
      </c>
      <c r="H147" s="20">
        <v>0</v>
      </c>
      <c r="I147" s="20">
        <v>0</v>
      </c>
      <c r="J147" s="20">
        <v>1</v>
      </c>
      <c r="K147" s="20">
        <v>0</v>
      </c>
      <c r="L147" s="20">
        <v>-1</v>
      </c>
      <c r="M147" s="20">
        <v>0</v>
      </c>
      <c r="N147" s="20">
        <v>0</v>
      </c>
      <c r="O147" s="20">
        <v>1</v>
      </c>
      <c r="P147" s="20">
        <v>0</v>
      </c>
      <c r="Q147" s="20">
        <v>0</v>
      </c>
      <c r="R147" s="20">
        <v>2</v>
      </c>
      <c r="S147" s="68" t="str">
        <f>IF($B147&gt;Form_ILP_Result!$B147,1,"")</f>
        <v/>
      </c>
      <c r="T147" s="68">
        <f>IF($B147=Form_ILP_Result!$B147,1,"")</f>
        <v>1</v>
      </c>
      <c r="U147" s="68" t="str">
        <f>IF($B147&lt;Form_ILP_Result!$B147,1,"")</f>
        <v/>
      </c>
    </row>
    <row r="148" spans="1:21" x14ac:dyDescent="0.25">
      <c r="A148" s="68" t="s">
        <v>705</v>
      </c>
      <c r="B148" s="20">
        <v>9</v>
      </c>
      <c r="C148" s="21">
        <v>0</v>
      </c>
      <c r="D148" s="21">
        <v>0</v>
      </c>
      <c r="E148" s="21">
        <v>1</v>
      </c>
      <c r="F148" s="21">
        <v>1</v>
      </c>
      <c r="G148" s="44">
        <v>1</v>
      </c>
      <c r="H148" s="20">
        <v>1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2</v>
      </c>
      <c r="S148" s="68" t="str">
        <f>IF($B148&gt;Form_ILP_Result!$B148,1,"")</f>
        <v/>
      </c>
      <c r="T148" s="68">
        <f>IF($B148=Form_ILP_Result!$B148,1,"")</f>
        <v>1</v>
      </c>
      <c r="U148" s="68" t="str">
        <f>IF($B148&lt;Form_ILP_Result!$B148,1,"")</f>
        <v/>
      </c>
    </row>
    <row r="149" spans="1:21" ht="17.25" thickBot="1" x14ac:dyDescent="0.3">
      <c r="A149" s="24" t="s">
        <v>706</v>
      </c>
      <c r="B149" s="25">
        <v>24</v>
      </c>
      <c r="C149" s="26">
        <v>0</v>
      </c>
      <c r="D149" s="26">
        <v>0</v>
      </c>
      <c r="E149" s="26">
        <v>1</v>
      </c>
      <c r="F149" s="26">
        <v>2</v>
      </c>
      <c r="G149" s="45">
        <v>2</v>
      </c>
      <c r="H149" s="25">
        <v>1</v>
      </c>
      <c r="I149" s="25">
        <v>1</v>
      </c>
      <c r="J149" s="25">
        <v>0</v>
      </c>
      <c r="K149" s="25">
        <v>0</v>
      </c>
      <c r="L149" s="25">
        <v>0</v>
      </c>
      <c r="M149" s="25">
        <v>0</v>
      </c>
      <c r="N149" s="25">
        <v>1</v>
      </c>
      <c r="O149" s="25">
        <v>-1</v>
      </c>
      <c r="P149" s="25">
        <v>0</v>
      </c>
      <c r="Q149" s="25">
        <v>0</v>
      </c>
      <c r="R149" s="25">
        <v>3</v>
      </c>
      <c r="S149" s="68">
        <f>IF($B149&gt;Form_ILP_Result!$B149,1,"")</f>
        <v>1</v>
      </c>
      <c r="T149" s="68" t="str">
        <f>IF($B149=Form_ILP_Result!$B149,1,"")</f>
        <v/>
      </c>
      <c r="U149" s="68" t="str">
        <f>IF($B149&lt;Form_ILP_Result!$B149,1,"")</f>
        <v/>
      </c>
    </row>
    <row r="150" spans="1:21" ht="17.25" thickTop="1" x14ac:dyDescent="0.25">
      <c r="A150" s="68" t="s">
        <v>707</v>
      </c>
      <c r="B150" s="20">
        <v>30</v>
      </c>
      <c r="C150" s="21">
        <v>0</v>
      </c>
      <c r="D150" s="21">
        <v>1</v>
      </c>
      <c r="E150" s="21">
        <v>1</v>
      </c>
      <c r="F150" s="21">
        <v>2</v>
      </c>
      <c r="G150" s="44">
        <v>2</v>
      </c>
      <c r="H150" s="20">
        <v>2</v>
      </c>
      <c r="I150" s="20">
        <v>1</v>
      </c>
      <c r="J150" s="20">
        <v>0</v>
      </c>
      <c r="K150" s="20">
        <v>0</v>
      </c>
      <c r="L150" s="20">
        <v>0</v>
      </c>
      <c r="M150" s="20">
        <v>1</v>
      </c>
      <c r="N150" s="20">
        <v>0</v>
      </c>
      <c r="O150" s="20">
        <v>0</v>
      </c>
      <c r="P150" s="20">
        <v>1</v>
      </c>
      <c r="Q150" s="20">
        <v>0</v>
      </c>
      <c r="R150" s="20">
        <v>4</v>
      </c>
      <c r="S150" s="68">
        <f>IF($B150&gt;Form_ILP_Result!$B150,1,"")</f>
        <v>1</v>
      </c>
      <c r="T150" s="68" t="str">
        <f>IF($B150=Form_ILP_Result!$B150,1,"")</f>
        <v/>
      </c>
      <c r="U150" s="68" t="str">
        <f>IF($B150&lt;Form_ILP_Result!$B150,1,"")</f>
        <v/>
      </c>
    </row>
    <row r="151" spans="1:21" x14ac:dyDescent="0.25">
      <c r="A151" s="68" t="s">
        <v>708</v>
      </c>
      <c r="B151" s="20">
        <v>16</v>
      </c>
      <c r="C151" s="21">
        <v>0</v>
      </c>
      <c r="D151" s="21">
        <v>2</v>
      </c>
      <c r="E151" s="21">
        <v>1</v>
      </c>
      <c r="F151" s="21">
        <v>1</v>
      </c>
      <c r="G151" s="44">
        <v>1</v>
      </c>
      <c r="H151" s="20">
        <v>0</v>
      </c>
      <c r="I151" s="20">
        <v>1</v>
      </c>
      <c r="J151" s="20">
        <v>1</v>
      </c>
      <c r="K151" s="20">
        <v>0</v>
      </c>
      <c r="L151" s="20">
        <v>0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  <c r="R151" s="20">
        <v>3</v>
      </c>
      <c r="S151" s="68">
        <f>IF($B151&gt;Form_ILP_Result!$B151,1,"")</f>
        <v>1</v>
      </c>
      <c r="T151" s="68" t="str">
        <f>IF($B151=Form_ILP_Result!$B151,1,"")</f>
        <v/>
      </c>
      <c r="U151" s="68" t="str">
        <f>IF($B151&lt;Form_ILP_Result!$B151,1,"")</f>
        <v/>
      </c>
    </row>
    <row r="152" spans="1:21" x14ac:dyDescent="0.25">
      <c r="A152" s="68" t="s">
        <v>709</v>
      </c>
      <c r="B152" s="20">
        <v>19</v>
      </c>
      <c r="C152" s="21">
        <v>1</v>
      </c>
      <c r="D152" s="21">
        <v>1</v>
      </c>
      <c r="E152" s="21">
        <v>1</v>
      </c>
      <c r="F152" s="21">
        <v>1</v>
      </c>
      <c r="G152" s="44">
        <v>3</v>
      </c>
      <c r="H152" s="20">
        <v>-1</v>
      </c>
      <c r="I152" s="20">
        <v>0</v>
      </c>
      <c r="J152" s="20">
        <v>0</v>
      </c>
      <c r="K152" s="20">
        <v>0</v>
      </c>
      <c r="L152" s="20">
        <v>1</v>
      </c>
      <c r="M152" s="20">
        <v>0</v>
      </c>
      <c r="N152" s="20">
        <v>0</v>
      </c>
      <c r="O152" s="20">
        <v>0</v>
      </c>
      <c r="P152" s="20">
        <v>0</v>
      </c>
      <c r="Q152" s="20">
        <v>0</v>
      </c>
      <c r="R152" s="20">
        <v>4</v>
      </c>
      <c r="S152" s="68">
        <f>IF($B152&gt;Form_ILP_Result!$B152,1,"")</f>
        <v>1</v>
      </c>
      <c r="T152" s="68" t="str">
        <f>IF($B152=Form_ILP_Result!$B152,1,"")</f>
        <v/>
      </c>
      <c r="U152" s="68" t="str">
        <f>IF($B152&lt;Form_ILP_Result!$B152,1,"")</f>
        <v/>
      </c>
    </row>
    <row r="153" spans="1:21" x14ac:dyDescent="0.25">
      <c r="A153" s="68" t="s">
        <v>710</v>
      </c>
      <c r="B153" s="20">
        <v>17</v>
      </c>
      <c r="C153" s="21">
        <v>0</v>
      </c>
      <c r="D153" s="21">
        <v>1</v>
      </c>
      <c r="E153" s="21">
        <v>2</v>
      </c>
      <c r="F153" s="21">
        <v>1</v>
      </c>
      <c r="G153" s="44">
        <v>2</v>
      </c>
      <c r="H153" s="20">
        <v>0</v>
      </c>
      <c r="I153" s="20">
        <v>0</v>
      </c>
      <c r="J153" s="20">
        <v>1</v>
      </c>
      <c r="K153" s="20">
        <v>0</v>
      </c>
      <c r="L153" s="20">
        <v>-1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3</v>
      </c>
      <c r="S153" s="68">
        <f>IF($B153&gt;Form_ILP_Result!$B153,1,"")</f>
        <v>1</v>
      </c>
      <c r="T153" s="68" t="str">
        <f>IF($B153=Form_ILP_Result!$B153,1,"")</f>
        <v/>
      </c>
      <c r="U153" s="68" t="str">
        <f>IF($B153&lt;Form_ILP_Result!$B153,1,"")</f>
        <v/>
      </c>
    </row>
    <row r="154" spans="1:21" ht="17.25" thickBot="1" x14ac:dyDescent="0.3">
      <c r="A154" s="24" t="s">
        <v>711</v>
      </c>
      <c r="B154" s="25">
        <v>21</v>
      </c>
      <c r="C154" s="26">
        <v>0</v>
      </c>
      <c r="D154" s="26">
        <v>2</v>
      </c>
      <c r="E154" s="26">
        <v>2</v>
      </c>
      <c r="F154" s="26">
        <v>1</v>
      </c>
      <c r="G154" s="45">
        <v>1</v>
      </c>
      <c r="H154" s="25">
        <v>0</v>
      </c>
      <c r="I154" s="25">
        <v>0</v>
      </c>
      <c r="J154" s="25">
        <v>1</v>
      </c>
      <c r="K154" s="25">
        <v>0</v>
      </c>
      <c r="L154" s="25">
        <v>-2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3</v>
      </c>
      <c r="S154" s="68" t="str">
        <f>IF($B154&gt;Form_ILP_Result!$B154,1,"")</f>
        <v/>
      </c>
      <c r="T154" s="68">
        <f>IF($B154=Form_ILP_Result!$B154,1,"")</f>
        <v>1</v>
      </c>
      <c r="U154" s="68" t="str">
        <f>IF($B154&lt;Form_ILP_Result!$B154,1,"")</f>
        <v/>
      </c>
    </row>
    <row r="155" spans="1:21" ht="17.25" thickTop="1" x14ac:dyDescent="0.25">
      <c r="A155" s="68" t="s">
        <v>712</v>
      </c>
      <c r="B155" s="20">
        <v>16</v>
      </c>
      <c r="C155" s="21">
        <v>0</v>
      </c>
      <c r="D155" s="21">
        <v>1</v>
      </c>
      <c r="E155" s="21">
        <v>1</v>
      </c>
      <c r="F155" s="21">
        <v>1</v>
      </c>
      <c r="G155" s="44">
        <v>2</v>
      </c>
      <c r="H155" s="20">
        <v>0</v>
      </c>
      <c r="I155" s="20">
        <v>0</v>
      </c>
      <c r="J155" s="20">
        <v>2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3</v>
      </c>
      <c r="S155" s="68" t="str">
        <f>IF($B155&gt;Form_ILP_Result!$B155,1,"")</f>
        <v/>
      </c>
      <c r="T155" s="68">
        <f>IF($B155=Form_ILP_Result!$B155,1,"")</f>
        <v>1</v>
      </c>
      <c r="U155" s="68" t="str">
        <f>IF($B155&lt;Form_ILP_Result!$B155,1,"")</f>
        <v/>
      </c>
    </row>
    <row r="156" spans="1:21" x14ac:dyDescent="0.25">
      <c r="A156" s="68" t="s">
        <v>713</v>
      </c>
      <c r="B156" s="20">
        <v>22</v>
      </c>
      <c r="C156" s="21">
        <v>1</v>
      </c>
      <c r="D156" s="21">
        <v>1</v>
      </c>
      <c r="E156" s="21">
        <v>1</v>
      </c>
      <c r="F156" s="21">
        <v>2</v>
      </c>
      <c r="G156" s="44">
        <v>2</v>
      </c>
      <c r="H156" s="20">
        <v>0</v>
      </c>
      <c r="I156" s="20">
        <v>0</v>
      </c>
      <c r="J156" s="20">
        <v>0</v>
      </c>
      <c r="K156" s="20">
        <v>-1</v>
      </c>
      <c r="L156" s="20">
        <v>0</v>
      </c>
      <c r="M156" s="20">
        <v>-1</v>
      </c>
      <c r="N156" s="20">
        <v>0</v>
      </c>
      <c r="O156" s="20">
        <v>-1</v>
      </c>
      <c r="P156" s="20">
        <v>0</v>
      </c>
      <c r="Q156" s="20">
        <v>0</v>
      </c>
      <c r="R156" s="20">
        <v>3</v>
      </c>
      <c r="S156" s="68">
        <f>IF($B156&gt;Form_ILP_Result!$B156,1,"")</f>
        <v>1</v>
      </c>
      <c r="T156" s="68" t="str">
        <f>IF($B156=Form_ILP_Result!$B156,1,"")</f>
        <v/>
      </c>
      <c r="U156" s="68" t="str">
        <f>IF($B156&lt;Form_ILP_Result!$B156,1,"")</f>
        <v/>
      </c>
    </row>
    <row r="157" spans="1:21" x14ac:dyDescent="0.25">
      <c r="A157" s="68" t="s">
        <v>714</v>
      </c>
      <c r="B157" s="20">
        <v>21</v>
      </c>
      <c r="C157" s="21">
        <v>0</v>
      </c>
      <c r="D157" s="21">
        <v>0</v>
      </c>
      <c r="E157" s="21">
        <v>1</v>
      </c>
      <c r="F157" s="21">
        <v>1</v>
      </c>
      <c r="G157" s="44">
        <v>1</v>
      </c>
      <c r="H157" s="20">
        <v>1</v>
      </c>
      <c r="I157" s="20">
        <v>1</v>
      </c>
      <c r="J157" s="20">
        <v>0</v>
      </c>
      <c r="K157" s="20">
        <v>0</v>
      </c>
      <c r="L157" s="20">
        <v>0</v>
      </c>
      <c r="M157" s="20">
        <v>1</v>
      </c>
      <c r="N157" s="20">
        <v>0</v>
      </c>
      <c r="O157" s="20">
        <v>-1</v>
      </c>
      <c r="P157" s="20">
        <v>0</v>
      </c>
      <c r="Q157" s="20">
        <v>0</v>
      </c>
      <c r="R157" s="20">
        <v>2</v>
      </c>
      <c r="S157" s="68" t="str">
        <f>IF($B157&gt;Form_ILP_Result!$B157,1,"")</f>
        <v/>
      </c>
      <c r="T157" s="68">
        <f>IF($B157=Form_ILP_Result!$B157,1,"")</f>
        <v>1</v>
      </c>
      <c r="U157" s="68" t="str">
        <f>IF($B157&lt;Form_ILP_Result!$B157,1,"")</f>
        <v/>
      </c>
    </row>
    <row r="158" spans="1:21" x14ac:dyDescent="0.25">
      <c r="A158" s="68" t="s">
        <v>715</v>
      </c>
      <c r="B158" s="20">
        <v>13</v>
      </c>
      <c r="C158" s="21">
        <v>0</v>
      </c>
      <c r="D158" s="21">
        <v>0</v>
      </c>
      <c r="E158" s="21">
        <v>1</v>
      </c>
      <c r="F158" s="21">
        <v>1</v>
      </c>
      <c r="G158" s="44">
        <v>1</v>
      </c>
      <c r="H158" s="20">
        <v>1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1</v>
      </c>
      <c r="O158" s="20">
        <v>0</v>
      </c>
      <c r="P158" s="20">
        <v>0</v>
      </c>
      <c r="Q158" s="20">
        <v>0</v>
      </c>
      <c r="R158" s="20">
        <v>2</v>
      </c>
      <c r="S158" s="68" t="str">
        <f>IF($B158&gt;Form_ILP_Result!$B158,1,"")</f>
        <v/>
      </c>
      <c r="T158" s="68">
        <f>IF($B158=Form_ILP_Result!$B158,1,"")</f>
        <v>1</v>
      </c>
      <c r="U158" s="68" t="str">
        <f>IF($B158&lt;Form_ILP_Result!$B158,1,"")</f>
        <v/>
      </c>
    </row>
    <row r="159" spans="1:21" ht="17.25" thickBot="1" x14ac:dyDescent="0.3">
      <c r="A159" s="24" t="s">
        <v>716</v>
      </c>
      <c r="B159" s="25">
        <v>24</v>
      </c>
      <c r="C159" s="26">
        <v>1</v>
      </c>
      <c r="D159" s="26">
        <v>1</v>
      </c>
      <c r="E159" s="26">
        <v>1</v>
      </c>
      <c r="F159" s="26">
        <v>1</v>
      </c>
      <c r="G159" s="45">
        <v>1</v>
      </c>
      <c r="H159" s="25">
        <v>0</v>
      </c>
      <c r="I159" s="25">
        <v>0</v>
      </c>
      <c r="J159" s="25">
        <v>0</v>
      </c>
      <c r="K159" s="25">
        <v>0</v>
      </c>
      <c r="L159" s="25">
        <v>1</v>
      </c>
      <c r="M159" s="25">
        <v>1</v>
      </c>
      <c r="N159" s="25">
        <v>0</v>
      </c>
      <c r="O159" s="25">
        <v>0</v>
      </c>
      <c r="P159" s="25">
        <v>1</v>
      </c>
      <c r="Q159" s="25">
        <v>1</v>
      </c>
      <c r="R159" s="25">
        <v>3</v>
      </c>
      <c r="S159" s="68">
        <f>IF($B159&gt;Form_ILP_Result!$B159,1,"")</f>
        <v>1</v>
      </c>
      <c r="T159" s="68" t="str">
        <f>IF($B159=Form_ILP_Result!$B159,1,"")</f>
        <v/>
      </c>
      <c r="U159" s="68" t="str">
        <f>IF($B159&lt;Form_ILP_Result!$B159,1,"")</f>
        <v/>
      </c>
    </row>
    <row r="160" spans="1:21" ht="17.25" thickTop="1" x14ac:dyDescent="0.25">
      <c r="A160" s="68" t="s">
        <v>717</v>
      </c>
      <c r="B160" s="20">
        <v>31</v>
      </c>
      <c r="C160" s="21">
        <v>1</v>
      </c>
      <c r="D160" s="21">
        <v>1</v>
      </c>
      <c r="E160" s="21">
        <v>0</v>
      </c>
      <c r="F160" s="21">
        <v>2</v>
      </c>
      <c r="G160" s="44">
        <v>3</v>
      </c>
      <c r="H160" s="20">
        <v>0</v>
      </c>
      <c r="I160" s="20">
        <v>0</v>
      </c>
      <c r="J160" s="20">
        <v>1</v>
      </c>
      <c r="K160" s="20">
        <v>-1</v>
      </c>
      <c r="L160" s="20">
        <v>2</v>
      </c>
      <c r="M160" s="20">
        <v>0</v>
      </c>
      <c r="N160" s="20">
        <v>0</v>
      </c>
      <c r="O160" s="20">
        <v>0</v>
      </c>
      <c r="P160" s="20">
        <v>1</v>
      </c>
      <c r="Q160" s="20">
        <v>0</v>
      </c>
      <c r="R160" s="20">
        <v>4</v>
      </c>
      <c r="S160" s="68">
        <f>IF($B160&gt;Form_ILP_Result!$B160,1,"")</f>
        <v>1</v>
      </c>
      <c r="T160" s="68" t="str">
        <f>IF($B160=Form_ILP_Result!$B160,1,"")</f>
        <v/>
      </c>
      <c r="U160" s="68" t="str">
        <f>IF($B160&lt;Form_ILP_Result!$B160,1,"")</f>
        <v/>
      </c>
    </row>
    <row r="161" spans="1:21" x14ac:dyDescent="0.25">
      <c r="A161" s="68" t="s">
        <v>718</v>
      </c>
      <c r="B161" s="20">
        <v>16</v>
      </c>
      <c r="C161" s="21">
        <v>0</v>
      </c>
      <c r="D161" s="21">
        <v>1</v>
      </c>
      <c r="E161" s="21">
        <v>1</v>
      </c>
      <c r="F161" s="21">
        <v>1</v>
      </c>
      <c r="G161" s="44">
        <v>2</v>
      </c>
      <c r="H161" s="20">
        <v>0</v>
      </c>
      <c r="I161" s="20">
        <v>0</v>
      </c>
      <c r="J161" s="20">
        <v>1</v>
      </c>
      <c r="K161" s="20">
        <v>1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3</v>
      </c>
      <c r="S161" s="68">
        <f>IF($B161&gt;Form_ILP_Result!$B161,1,"")</f>
        <v>1</v>
      </c>
      <c r="T161" s="68" t="str">
        <f>IF($B161=Form_ILP_Result!$B161,1,"")</f>
        <v/>
      </c>
      <c r="U161" s="68" t="str">
        <f>IF($B161&lt;Form_ILP_Result!$B161,1,"")</f>
        <v/>
      </c>
    </row>
    <row r="162" spans="1:21" x14ac:dyDescent="0.25">
      <c r="A162" s="68" t="s">
        <v>719</v>
      </c>
      <c r="B162" s="20">
        <v>16</v>
      </c>
      <c r="C162" s="21">
        <v>1</v>
      </c>
      <c r="D162" s="21">
        <v>1</v>
      </c>
      <c r="E162" s="21">
        <v>2</v>
      </c>
      <c r="F162" s="21">
        <v>1</v>
      </c>
      <c r="G162" s="44">
        <v>3</v>
      </c>
      <c r="H162" s="20">
        <v>1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4</v>
      </c>
      <c r="S162" s="68">
        <f>IF($B162&gt;Form_ILP_Result!$B162,1,"")</f>
        <v>1</v>
      </c>
      <c r="T162" s="68" t="str">
        <f>IF($B162=Form_ILP_Result!$B162,1,"")</f>
        <v/>
      </c>
      <c r="U162" s="68" t="str">
        <f>IF($B162&lt;Form_ILP_Result!$B162,1,"")</f>
        <v/>
      </c>
    </row>
    <row r="163" spans="1:21" x14ac:dyDescent="0.25">
      <c r="A163" s="68" t="s">
        <v>720</v>
      </c>
      <c r="B163" s="20">
        <v>17</v>
      </c>
      <c r="C163" s="21">
        <v>1</v>
      </c>
      <c r="D163" s="21">
        <v>1</v>
      </c>
      <c r="E163" s="21">
        <v>1</v>
      </c>
      <c r="F163" s="21">
        <v>1</v>
      </c>
      <c r="G163" s="44">
        <v>2</v>
      </c>
      <c r="H163" s="20">
        <v>-1</v>
      </c>
      <c r="I163" s="20">
        <v>0</v>
      </c>
      <c r="J163" s="20">
        <v>0</v>
      </c>
      <c r="K163" s="20">
        <v>0</v>
      </c>
      <c r="L163" s="20">
        <v>0</v>
      </c>
      <c r="M163" s="20">
        <v>1</v>
      </c>
      <c r="N163" s="20">
        <v>0</v>
      </c>
      <c r="O163" s="20">
        <v>0</v>
      </c>
      <c r="P163" s="20">
        <v>0</v>
      </c>
      <c r="Q163" s="20">
        <v>0</v>
      </c>
      <c r="R163" s="20">
        <v>3</v>
      </c>
      <c r="S163" s="68">
        <f>IF($B163&gt;Form_ILP_Result!$B163,1,"")</f>
        <v>1</v>
      </c>
      <c r="T163" s="68" t="str">
        <f>IF($B163=Form_ILP_Result!$B163,1,"")</f>
        <v/>
      </c>
      <c r="U163" s="68" t="str">
        <f>IF($B163&lt;Form_ILP_Result!$B163,1,"")</f>
        <v/>
      </c>
    </row>
    <row r="164" spans="1:21" ht="17.25" thickBot="1" x14ac:dyDescent="0.3">
      <c r="A164" s="24" t="s">
        <v>721</v>
      </c>
      <c r="B164" s="25">
        <v>18</v>
      </c>
      <c r="C164" s="26">
        <v>0</v>
      </c>
      <c r="D164" s="26">
        <v>1</v>
      </c>
      <c r="E164" s="26">
        <v>2</v>
      </c>
      <c r="F164" s="26">
        <v>2</v>
      </c>
      <c r="G164" s="45">
        <v>2</v>
      </c>
      <c r="H164" s="25">
        <v>1</v>
      </c>
      <c r="I164" s="25">
        <v>0</v>
      </c>
      <c r="J164" s="25">
        <v>0</v>
      </c>
      <c r="K164" s="25">
        <v>0</v>
      </c>
      <c r="L164" s="25">
        <v>-1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3</v>
      </c>
      <c r="S164" s="68">
        <f>IF($B164&gt;Form_ILP_Result!$B164,1,"")</f>
        <v>1</v>
      </c>
      <c r="T164" s="68" t="str">
        <f>IF($B164=Form_ILP_Result!$B164,1,"")</f>
        <v/>
      </c>
      <c r="U164" s="68" t="str">
        <f>IF($B164&lt;Form_ILP_Result!$B164,1,"")</f>
        <v/>
      </c>
    </row>
    <row r="165" spans="1:21" ht="17.25" thickTop="1" x14ac:dyDescent="0.25">
      <c r="A165" s="68" t="s">
        <v>722</v>
      </c>
      <c r="B165" s="20">
        <v>17</v>
      </c>
      <c r="C165" s="21">
        <v>0</v>
      </c>
      <c r="D165" s="21">
        <v>0</v>
      </c>
      <c r="E165" s="21">
        <v>1</v>
      </c>
      <c r="F165" s="21">
        <v>1</v>
      </c>
      <c r="G165" s="44">
        <v>1</v>
      </c>
      <c r="H165" s="20">
        <v>1</v>
      </c>
      <c r="I165" s="20">
        <v>0</v>
      </c>
      <c r="J165" s="20">
        <v>1</v>
      </c>
      <c r="K165" s="20">
        <v>0</v>
      </c>
      <c r="L165" s="20">
        <v>0</v>
      </c>
      <c r="M165" s="20">
        <v>0</v>
      </c>
      <c r="N165" s="20">
        <v>1</v>
      </c>
      <c r="O165" s="20">
        <v>0</v>
      </c>
      <c r="P165" s="20">
        <v>0</v>
      </c>
      <c r="Q165" s="20">
        <v>0</v>
      </c>
      <c r="R165" s="20">
        <v>2</v>
      </c>
      <c r="S165" s="68" t="str">
        <f>IF($B165&gt;Form_ILP_Result!$B165,1,"")</f>
        <v/>
      </c>
      <c r="T165" s="68">
        <f>IF($B165=Form_ILP_Result!$B165,1,"")</f>
        <v>1</v>
      </c>
      <c r="U165" s="68" t="str">
        <f>IF($B165&lt;Form_ILP_Result!$B165,1,"")</f>
        <v/>
      </c>
    </row>
    <row r="166" spans="1:21" x14ac:dyDescent="0.25">
      <c r="A166" s="68" t="s">
        <v>723</v>
      </c>
      <c r="B166" s="20">
        <v>21</v>
      </c>
      <c r="C166" s="21">
        <v>1</v>
      </c>
      <c r="D166" s="21">
        <v>1</v>
      </c>
      <c r="E166" s="21">
        <v>2</v>
      </c>
      <c r="F166" s="21">
        <v>1</v>
      </c>
      <c r="G166" s="44">
        <v>1</v>
      </c>
      <c r="H166" s="20">
        <v>0</v>
      </c>
      <c r="I166" s="20">
        <v>0</v>
      </c>
      <c r="J166" s="20">
        <v>0</v>
      </c>
      <c r="K166" s="20">
        <v>0</v>
      </c>
      <c r="L166" s="20">
        <v>-1</v>
      </c>
      <c r="M166" s="20">
        <v>1</v>
      </c>
      <c r="N166" s="20">
        <v>1</v>
      </c>
      <c r="O166" s="20">
        <v>0</v>
      </c>
      <c r="P166" s="20">
        <v>0</v>
      </c>
      <c r="Q166" s="20">
        <v>0</v>
      </c>
      <c r="R166" s="20">
        <v>3</v>
      </c>
      <c r="S166" s="68" t="str">
        <f>IF($B166&gt;Form_ILP_Result!$B166,1,"")</f>
        <v/>
      </c>
      <c r="T166" s="68">
        <f>IF($B166=Form_ILP_Result!$B166,1,"")</f>
        <v>1</v>
      </c>
      <c r="U166" s="68" t="str">
        <f>IF($B166&lt;Form_ILP_Result!$B166,1,"")</f>
        <v/>
      </c>
    </row>
    <row r="167" spans="1:21" x14ac:dyDescent="0.25">
      <c r="A167" s="68" t="s">
        <v>724</v>
      </c>
      <c r="B167" s="20">
        <v>27</v>
      </c>
      <c r="C167" s="21">
        <v>0</v>
      </c>
      <c r="D167" s="21">
        <v>0</v>
      </c>
      <c r="E167" s="21">
        <v>1</v>
      </c>
      <c r="F167" s="21">
        <v>1</v>
      </c>
      <c r="G167" s="44">
        <v>2</v>
      </c>
      <c r="H167" s="20">
        <v>2</v>
      </c>
      <c r="I167" s="20">
        <v>0</v>
      </c>
      <c r="J167" s="20">
        <v>0</v>
      </c>
      <c r="K167" s="20">
        <v>1</v>
      </c>
      <c r="L167" s="20">
        <v>0</v>
      </c>
      <c r="M167" s="20">
        <v>0</v>
      </c>
      <c r="N167" s="20">
        <v>1</v>
      </c>
      <c r="O167" s="20">
        <v>1</v>
      </c>
      <c r="P167" s="20">
        <v>0</v>
      </c>
      <c r="Q167" s="20">
        <v>0</v>
      </c>
      <c r="R167" s="20">
        <v>3</v>
      </c>
      <c r="S167" s="68">
        <f>IF($B167&gt;Form_ILP_Result!$B167,1,"")</f>
        <v>1</v>
      </c>
      <c r="T167" s="68" t="str">
        <f>IF($B167=Form_ILP_Result!$B167,1,"")</f>
        <v/>
      </c>
      <c r="U167" s="68" t="str">
        <f>IF($B167&lt;Form_ILP_Result!$B167,1,"")</f>
        <v/>
      </c>
    </row>
    <row r="168" spans="1:21" x14ac:dyDescent="0.25">
      <c r="A168" s="68" t="s">
        <v>725</v>
      </c>
      <c r="B168" s="20">
        <v>22</v>
      </c>
      <c r="C168" s="21">
        <v>0</v>
      </c>
      <c r="D168" s="21">
        <v>1</v>
      </c>
      <c r="E168" s="21">
        <v>2</v>
      </c>
      <c r="F168" s="21">
        <v>2</v>
      </c>
      <c r="G168" s="44">
        <v>2</v>
      </c>
      <c r="H168" s="20">
        <v>1</v>
      </c>
      <c r="I168" s="20">
        <v>0</v>
      </c>
      <c r="J168" s="20">
        <v>0</v>
      </c>
      <c r="K168" s="20">
        <v>1</v>
      </c>
      <c r="L168" s="20">
        <v>-1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20">
        <v>3</v>
      </c>
      <c r="S168" s="68">
        <f>IF($B168&gt;Form_ILP_Result!$B168,1,"")</f>
        <v>1</v>
      </c>
      <c r="T168" s="68" t="str">
        <f>IF($B168=Form_ILP_Result!$B168,1,"")</f>
        <v/>
      </c>
      <c r="U168" s="68" t="str">
        <f>IF($B168&lt;Form_ILP_Result!$B168,1,"")</f>
        <v/>
      </c>
    </row>
    <row r="169" spans="1:21" ht="17.25" thickBot="1" x14ac:dyDescent="0.3">
      <c r="A169" s="24" t="s">
        <v>726</v>
      </c>
      <c r="B169" s="25">
        <v>29</v>
      </c>
      <c r="C169" s="26">
        <v>1</v>
      </c>
      <c r="D169" s="26">
        <v>1</v>
      </c>
      <c r="E169" s="26">
        <v>3</v>
      </c>
      <c r="F169" s="26">
        <v>3</v>
      </c>
      <c r="G169" s="45">
        <v>1</v>
      </c>
      <c r="H169" s="25">
        <v>1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-3</v>
      </c>
      <c r="P169" s="25">
        <v>0</v>
      </c>
      <c r="Q169" s="25">
        <v>0</v>
      </c>
      <c r="R169" s="25">
        <v>4</v>
      </c>
      <c r="S169" s="68">
        <f>IF($B169&gt;Form_ILP_Result!$B169,1,"")</f>
        <v>1</v>
      </c>
      <c r="T169" s="68" t="str">
        <f>IF($B169=Form_ILP_Result!$B169,1,"")</f>
        <v/>
      </c>
      <c r="U169" s="68" t="str">
        <f>IF($B169&lt;Form_ILP_Result!$B169,1,"")</f>
        <v/>
      </c>
    </row>
    <row r="170" spans="1:21" ht="17.25" thickTop="1" x14ac:dyDescent="0.25">
      <c r="A170" s="68" t="s">
        <v>727</v>
      </c>
      <c r="B170" s="20">
        <v>30</v>
      </c>
      <c r="C170" s="21">
        <v>1</v>
      </c>
      <c r="D170" s="21">
        <v>2</v>
      </c>
      <c r="E170" s="21">
        <v>0</v>
      </c>
      <c r="F170" s="21">
        <v>2</v>
      </c>
      <c r="G170" s="44">
        <v>2</v>
      </c>
      <c r="H170" s="20">
        <v>-1</v>
      </c>
      <c r="I170" s="20">
        <v>1</v>
      </c>
      <c r="J170" s="20">
        <v>0</v>
      </c>
      <c r="K170" s="20">
        <v>0</v>
      </c>
      <c r="L170" s="20">
        <v>0</v>
      </c>
      <c r="M170" s="20">
        <v>1</v>
      </c>
      <c r="N170" s="20">
        <v>0</v>
      </c>
      <c r="O170" s="20">
        <v>1</v>
      </c>
      <c r="P170" s="20">
        <v>1</v>
      </c>
      <c r="Q170" s="20">
        <v>0</v>
      </c>
      <c r="R170" s="20">
        <v>3</v>
      </c>
      <c r="S170" s="68">
        <f>IF($B170&gt;Form_ILP_Result!$B170,1,"")</f>
        <v>1</v>
      </c>
      <c r="T170" s="68" t="str">
        <f>IF($B170=Form_ILP_Result!$B170,1,"")</f>
        <v/>
      </c>
      <c r="U170" s="68" t="str">
        <f>IF($B170&lt;Form_ILP_Result!$B170,1,"")</f>
        <v/>
      </c>
    </row>
    <row r="171" spans="1:21" x14ac:dyDescent="0.25">
      <c r="A171" s="68" t="s">
        <v>728</v>
      </c>
      <c r="B171" s="20">
        <v>14</v>
      </c>
      <c r="C171" s="21">
        <v>0</v>
      </c>
      <c r="D171" s="21">
        <v>0</v>
      </c>
      <c r="E171" s="21">
        <v>0</v>
      </c>
      <c r="F171" s="21">
        <v>1</v>
      </c>
      <c r="G171" s="44">
        <v>2</v>
      </c>
      <c r="H171" s="20">
        <v>0</v>
      </c>
      <c r="I171" s="20">
        <v>0</v>
      </c>
      <c r="J171" s="20">
        <v>1</v>
      </c>
      <c r="K171" s="20">
        <v>0</v>
      </c>
      <c r="L171" s="20">
        <v>1</v>
      </c>
      <c r="M171" s="20">
        <v>0</v>
      </c>
      <c r="N171" s="20">
        <v>0</v>
      </c>
      <c r="O171" s="20">
        <v>0</v>
      </c>
      <c r="P171" s="20">
        <v>0</v>
      </c>
      <c r="Q171" s="20">
        <v>0</v>
      </c>
      <c r="R171" s="20">
        <v>3</v>
      </c>
      <c r="S171" s="68" t="str">
        <f>IF($B171&gt;Form_ILP_Result!$B171,1,"")</f>
        <v/>
      </c>
      <c r="T171" s="68">
        <f>IF($B171=Form_ILP_Result!$B171,1,"")</f>
        <v>1</v>
      </c>
      <c r="U171" s="68" t="str">
        <f>IF($B171&lt;Form_ILP_Result!$B171,1,"")</f>
        <v/>
      </c>
    </row>
    <row r="172" spans="1:21" x14ac:dyDescent="0.25">
      <c r="A172" s="68" t="s">
        <v>729</v>
      </c>
      <c r="B172" s="20">
        <v>14</v>
      </c>
      <c r="C172" s="21">
        <v>0</v>
      </c>
      <c r="D172" s="21">
        <v>0</v>
      </c>
      <c r="E172" s="21">
        <v>1</v>
      </c>
      <c r="F172" s="21">
        <v>0</v>
      </c>
      <c r="G172" s="44">
        <v>2</v>
      </c>
      <c r="H172" s="20">
        <v>0</v>
      </c>
      <c r="I172" s="20">
        <v>0</v>
      </c>
      <c r="J172" s="20">
        <v>1</v>
      </c>
      <c r="K172" s="20">
        <v>0</v>
      </c>
      <c r="L172" s="20">
        <v>0</v>
      </c>
      <c r="M172" s="20">
        <v>1</v>
      </c>
      <c r="N172" s="20">
        <v>0</v>
      </c>
      <c r="O172" s="20">
        <v>0</v>
      </c>
      <c r="P172" s="20">
        <v>0</v>
      </c>
      <c r="Q172" s="20">
        <v>0</v>
      </c>
      <c r="R172" s="20">
        <v>3</v>
      </c>
      <c r="S172" s="68" t="str">
        <f>IF($B172&gt;Form_ILP_Result!$B172,1,"")</f>
        <v/>
      </c>
      <c r="T172" s="68">
        <f>IF($B172=Form_ILP_Result!$B172,1,"")</f>
        <v>1</v>
      </c>
      <c r="U172" s="68" t="str">
        <f>IF($B172&lt;Form_ILP_Result!$B172,1,"")</f>
        <v/>
      </c>
    </row>
    <row r="173" spans="1:21" x14ac:dyDescent="0.25">
      <c r="A173" s="68" t="s">
        <v>730</v>
      </c>
      <c r="B173" s="20">
        <v>11</v>
      </c>
      <c r="C173" s="21">
        <v>0</v>
      </c>
      <c r="D173" s="21">
        <v>0</v>
      </c>
      <c r="E173" s="21">
        <v>1</v>
      </c>
      <c r="F173" s="21">
        <v>1</v>
      </c>
      <c r="G173" s="44">
        <v>2</v>
      </c>
      <c r="H173" s="20">
        <v>1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3</v>
      </c>
      <c r="S173" s="68" t="str">
        <f>IF($B173&gt;Form_ILP_Result!$B173,1,"")</f>
        <v/>
      </c>
      <c r="T173" s="68">
        <f>IF($B173=Form_ILP_Result!$B173,1,"")</f>
        <v>1</v>
      </c>
      <c r="U173" s="68" t="str">
        <f>IF($B173&lt;Form_ILP_Result!$B173,1,"")</f>
        <v/>
      </c>
    </row>
    <row r="174" spans="1:21" ht="17.25" thickBot="1" x14ac:dyDescent="0.3">
      <c r="A174" s="24" t="s">
        <v>731</v>
      </c>
      <c r="B174" s="25">
        <v>2</v>
      </c>
      <c r="C174" s="26">
        <v>0</v>
      </c>
      <c r="D174" s="26">
        <v>0</v>
      </c>
      <c r="E174" s="26">
        <v>0</v>
      </c>
      <c r="F174" s="26">
        <v>0</v>
      </c>
      <c r="G174" s="45">
        <v>1</v>
      </c>
      <c r="H174" s="25">
        <v>0</v>
      </c>
      <c r="I174" s="25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0</v>
      </c>
      <c r="R174" s="25">
        <v>1</v>
      </c>
      <c r="S174" s="68" t="str">
        <f>IF($B174&gt;Form_ILP_Result!$B174,1,"")</f>
        <v/>
      </c>
      <c r="T174" s="68">
        <f>IF($B174=Form_ILP_Result!$B174,1,"")</f>
        <v>1</v>
      </c>
      <c r="U174" s="68" t="str">
        <f>IF($B174&lt;Form_ILP_Result!$B174,1,"")</f>
        <v/>
      </c>
    </row>
    <row r="175" spans="1:21" ht="17.25" thickTop="1" x14ac:dyDescent="0.25">
      <c r="A175" s="68" t="s">
        <v>732</v>
      </c>
      <c r="B175" s="20">
        <v>3</v>
      </c>
      <c r="C175" s="21">
        <v>0</v>
      </c>
      <c r="D175" s="21">
        <v>0</v>
      </c>
      <c r="E175" s="21">
        <v>0</v>
      </c>
      <c r="F175" s="21">
        <v>1</v>
      </c>
      <c r="G175" s="44">
        <v>1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1</v>
      </c>
      <c r="S175" s="68" t="str">
        <f>IF($B175&gt;Form_ILP_Result!$B175,1,"")</f>
        <v/>
      </c>
      <c r="T175" s="68">
        <f>IF($B175=Form_ILP_Result!$B175,1,"")</f>
        <v>1</v>
      </c>
      <c r="U175" s="68" t="str">
        <f>IF($B175&lt;Form_ILP_Result!$B175,1,"")</f>
        <v/>
      </c>
    </row>
    <row r="176" spans="1:21" x14ac:dyDescent="0.25">
      <c r="A176" s="68" t="s">
        <v>733</v>
      </c>
      <c r="B176" s="20">
        <v>4</v>
      </c>
      <c r="C176" s="21">
        <v>0</v>
      </c>
      <c r="D176" s="21">
        <v>0</v>
      </c>
      <c r="E176" s="21">
        <v>1</v>
      </c>
      <c r="F176" s="21">
        <v>1</v>
      </c>
      <c r="G176" s="44">
        <v>1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1</v>
      </c>
      <c r="S176" s="68" t="str">
        <f>IF($B176&gt;Form_ILP_Result!$B176,1,"")</f>
        <v/>
      </c>
      <c r="T176" s="68">
        <f>IF($B176=Form_ILP_Result!$B176,1,"")</f>
        <v>1</v>
      </c>
      <c r="U176" s="68" t="str">
        <f>IF($B176&lt;Form_ILP_Result!$B176,1,"")</f>
        <v/>
      </c>
    </row>
    <row r="177" spans="1:21" x14ac:dyDescent="0.25">
      <c r="A177" s="68" t="s">
        <v>734</v>
      </c>
      <c r="B177" s="20">
        <v>5</v>
      </c>
      <c r="C177" s="21">
        <v>0</v>
      </c>
      <c r="D177" s="21">
        <v>1</v>
      </c>
      <c r="E177" s="21">
        <v>1</v>
      </c>
      <c r="F177" s="21">
        <v>1</v>
      </c>
      <c r="G177" s="44">
        <v>1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1</v>
      </c>
      <c r="S177" s="68" t="str">
        <f>IF($B177&gt;Form_ILP_Result!$B177,1,"")</f>
        <v/>
      </c>
      <c r="T177" s="68">
        <f>IF($B177=Form_ILP_Result!$B177,1,"")</f>
        <v>1</v>
      </c>
      <c r="U177" s="68" t="str">
        <f>IF($B177&lt;Form_ILP_Result!$B177,1,"")</f>
        <v/>
      </c>
    </row>
    <row r="178" spans="1:21" x14ac:dyDescent="0.25">
      <c r="A178" s="68" t="s">
        <v>735</v>
      </c>
      <c r="B178" s="20">
        <v>6</v>
      </c>
      <c r="C178" s="21">
        <v>1</v>
      </c>
      <c r="D178" s="21">
        <v>1</v>
      </c>
      <c r="E178" s="21">
        <v>1</v>
      </c>
      <c r="F178" s="21">
        <v>1</v>
      </c>
      <c r="G178" s="44">
        <v>1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1</v>
      </c>
      <c r="S178" s="68" t="str">
        <f>IF($B178&gt;Form_ILP_Result!$B178,1,"")</f>
        <v/>
      </c>
      <c r="T178" s="68">
        <f>IF($B178=Form_ILP_Result!$B178,1,"")</f>
        <v>1</v>
      </c>
      <c r="U178" s="68" t="str">
        <f>IF($B178&lt;Form_ILP_Result!$B178,1,"")</f>
        <v/>
      </c>
    </row>
    <row r="179" spans="1:21" ht="17.25" thickBot="1" x14ac:dyDescent="0.3">
      <c r="A179" s="24" t="s">
        <v>736</v>
      </c>
      <c r="B179" s="25">
        <v>12</v>
      </c>
      <c r="C179" s="26">
        <v>0</v>
      </c>
      <c r="D179" s="26">
        <v>0</v>
      </c>
      <c r="E179" s="26">
        <v>0</v>
      </c>
      <c r="F179" s="26">
        <v>0</v>
      </c>
      <c r="G179" s="45">
        <v>2</v>
      </c>
      <c r="H179" s="25">
        <v>1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1</v>
      </c>
      <c r="P179" s="25">
        <v>0</v>
      </c>
      <c r="Q179" s="25">
        <v>0</v>
      </c>
      <c r="R179" s="25">
        <v>2</v>
      </c>
      <c r="S179" s="68" t="str">
        <f>IF($B179&gt;Form_ILP_Result!$B179,1,"")</f>
        <v/>
      </c>
      <c r="T179" s="68">
        <f>IF($B179=Form_ILP_Result!$B179,1,"")</f>
        <v>1</v>
      </c>
      <c r="U179" s="68" t="str">
        <f>IF($B179&lt;Form_ILP_Result!$B179,1,"")</f>
        <v/>
      </c>
    </row>
    <row r="180" spans="1:21" ht="17.25" thickTop="1" x14ac:dyDescent="0.25">
      <c r="A180" s="68" t="s">
        <v>737</v>
      </c>
      <c r="B180" s="20">
        <v>9</v>
      </c>
      <c r="C180" s="21">
        <v>0</v>
      </c>
      <c r="D180" s="21">
        <v>0</v>
      </c>
      <c r="E180" s="21">
        <v>0</v>
      </c>
      <c r="F180" s="21">
        <v>1</v>
      </c>
      <c r="G180" s="44">
        <v>2</v>
      </c>
      <c r="H180" s="20">
        <v>0</v>
      </c>
      <c r="I180" s="20">
        <v>0</v>
      </c>
      <c r="J180" s="20">
        <v>0</v>
      </c>
      <c r="K180" s="20">
        <v>0</v>
      </c>
      <c r="L180" s="20">
        <v>1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2</v>
      </c>
      <c r="S180" s="68" t="str">
        <f>IF($B180&gt;Form_ILP_Result!$B180,1,"")</f>
        <v/>
      </c>
      <c r="T180" s="68">
        <f>IF($B180=Form_ILP_Result!$B180,1,"")</f>
        <v>1</v>
      </c>
      <c r="U180" s="68" t="str">
        <f>IF($B180&lt;Form_ILP_Result!$B180,1,"")</f>
        <v/>
      </c>
    </row>
    <row r="181" spans="1:21" x14ac:dyDescent="0.25">
      <c r="A181" s="68" t="s">
        <v>738</v>
      </c>
      <c r="B181" s="20">
        <v>14</v>
      </c>
      <c r="C181" s="21">
        <v>1</v>
      </c>
      <c r="D181" s="21">
        <v>1</v>
      </c>
      <c r="E181" s="21">
        <v>2</v>
      </c>
      <c r="F181" s="21">
        <v>0</v>
      </c>
      <c r="G181" s="44">
        <v>0</v>
      </c>
      <c r="H181" s="20">
        <v>-1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0">
        <v>0</v>
      </c>
      <c r="O181" s="20">
        <v>0</v>
      </c>
      <c r="P181" s="20">
        <v>0</v>
      </c>
      <c r="Q181" s="20">
        <v>1</v>
      </c>
      <c r="R181" s="20">
        <v>2</v>
      </c>
      <c r="S181" s="68" t="str">
        <f>IF($B181&gt;Form_ILP_Result!$B181,1,"")</f>
        <v/>
      </c>
      <c r="T181" s="68">
        <f>IF($B181=Form_ILP_Result!$B181,1,"")</f>
        <v>1</v>
      </c>
      <c r="U181" s="68" t="str">
        <f>IF($B181&lt;Form_ILP_Result!$B181,1,"")</f>
        <v/>
      </c>
    </row>
    <row r="182" spans="1:21" x14ac:dyDescent="0.25">
      <c r="A182" s="68" t="s">
        <v>739</v>
      </c>
      <c r="B182" s="20">
        <v>13</v>
      </c>
      <c r="C182" s="21">
        <v>2</v>
      </c>
      <c r="D182" s="21">
        <v>0</v>
      </c>
      <c r="E182" s="21">
        <v>0</v>
      </c>
      <c r="F182" s="21">
        <v>1</v>
      </c>
      <c r="G182" s="44">
        <v>0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0">
        <v>1</v>
      </c>
      <c r="O182" s="20">
        <v>0</v>
      </c>
      <c r="P182" s="20">
        <v>1</v>
      </c>
      <c r="Q182" s="20">
        <v>0</v>
      </c>
      <c r="R182" s="20">
        <v>2</v>
      </c>
      <c r="S182" s="68" t="str">
        <f>IF($B182&gt;Form_ILP_Result!$B182,1,"")</f>
        <v/>
      </c>
      <c r="T182" s="68">
        <f>IF($B182=Form_ILP_Result!$B182,1,"")</f>
        <v>1</v>
      </c>
      <c r="U182" s="68" t="str">
        <f>IF($B182&lt;Form_ILP_Result!$B182,1,"")</f>
        <v/>
      </c>
    </row>
    <row r="183" spans="1:21" x14ac:dyDescent="0.25">
      <c r="A183" s="68" t="s">
        <v>740</v>
      </c>
      <c r="B183" s="20">
        <v>24</v>
      </c>
      <c r="C183" s="21">
        <v>3</v>
      </c>
      <c r="D183" s="21">
        <v>0</v>
      </c>
      <c r="E183" s="21">
        <v>0</v>
      </c>
      <c r="F183" s="21">
        <v>1</v>
      </c>
      <c r="G183" s="44">
        <v>1</v>
      </c>
      <c r="H183" s="20">
        <v>0</v>
      </c>
      <c r="I183" s="20">
        <v>0</v>
      </c>
      <c r="J183" s="20">
        <v>0</v>
      </c>
      <c r="K183" s="20">
        <v>0</v>
      </c>
      <c r="L183" s="20">
        <v>2</v>
      </c>
      <c r="M183" s="20">
        <v>1</v>
      </c>
      <c r="N183" s="20">
        <v>0</v>
      </c>
      <c r="O183" s="20">
        <v>1</v>
      </c>
      <c r="P183" s="20">
        <v>0</v>
      </c>
      <c r="Q183" s="20">
        <v>0</v>
      </c>
      <c r="R183" s="20">
        <v>3</v>
      </c>
      <c r="S183" s="68">
        <f>IF($B183&gt;Form_ILP_Result!$B183,1,"")</f>
        <v>1</v>
      </c>
      <c r="T183" s="68" t="str">
        <f>IF($B183=Form_ILP_Result!$B183,1,"")</f>
        <v/>
      </c>
      <c r="U183" s="68" t="str">
        <f>IF($B183&lt;Form_ILP_Result!$B183,1,"")</f>
        <v/>
      </c>
    </row>
    <row r="184" spans="1:21" ht="17.25" thickBot="1" x14ac:dyDescent="0.3">
      <c r="A184" s="24" t="s">
        <v>741</v>
      </c>
      <c r="B184" s="25">
        <v>11</v>
      </c>
      <c r="C184" s="26">
        <v>0</v>
      </c>
      <c r="D184" s="26">
        <v>0</v>
      </c>
      <c r="E184" s="26">
        <v>1</v>
      </c>
      <c r="F184" s="26">
        <v>2</v>
      </c>
      <c r="G184" s="45">
        <v>2</v>
      </c>
      <c r="H184" s="25">
        <v>1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0</v>
      </c>
      <c r="R184" s="25">
        <v>2</v>
      </c>
      <c r="S184" s="68" t="str">
        <f>IF($B184&gt;Form_ILP_Result!$B184,1,"")</f>
        <v/>
      </c>
      <c r="T184" s="68">
        <f>IF($B184=Form_ILP_Result!$B184,1,"")</f>
        <v>1</v>
      </c>
      <c r="U184" s="68" t="str">
        <f>IF($B184&lt;Form_ILP_Result!$B184,1,"")</f>
        <v/>
      </c>
    </row>
    <row r="185" spans="1:21" ht="17.25" thickTop="1" x14ac:dyDescent="0.25">
      <c r="A185" s="68" t="s">
        <v>742</v>
      </c>
      <c r="B185" s="20">
        <v>6</v>
      </c>
      <c r="C185" s="21">
        <v>0</v>
      </c>
      <c r="D185" s="21">
        <v>0</v>
      </c>
      <c r="E185" s="21">
        <v>0</v>
      </c>
      <c r="F185" s="21">
        <v>0</v>
      </c>
      <c r="G185" s="44">
        <v>1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0">
        <v>0</v>
      </c>
      <c r="O185" s="20">
        <v>1</v>
      </c>
      <c r="P185" s="20">
        <v>0</v>
      </c>
      <c r="Q185" s="20">
        <v>0</v>
      </c>
      <c r="R185" s="20">
        <v>1</v>
      </c>
      <c r="S185" s="68" t="str">
        <f>IF($B185&gt;Form_ILP_Result!$B185,1,"")</f>
        <v/>
      </c>
      <c r="T185" s="68">
        <f>IF($B185=Form_ILP_Result!$B185,1,"")</f>
        <v>1</v>
      </c>
      <c r="U185" s="68" t="str">
        <f>IF($B185&lt;Form_ILP_Result!$B185,1,"")</f>
        <v/>
      </c>
    </row>
    <row r="186" spans="1:21" x14ac:dyDescent="0.25">
      <c r="A186" s="68" t="s">
        <v>743</v>
      </c>
      <c r="B186" s="20">
        <v>10</v>
      </c>
      <c r="C186" s="21">
        <v>0</v>
      </c>
      <c r="D186" s="21">
        <v>0</v>
      </c>
      <c r="E186" s="21">
        <v>0</v>
      </c>
      <c r="F186" s="21">
        <v>1</v>
      </c>
      <c r="G186" s="44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0">
        <v>1</v>
      </c>
      <c r="O186" s="20">
        <v>0</v>
      </c>
      <c r="P186" s="20">
        <v>1</v>
      </c>
      <c r="Q186" s="20">
        <v>0</v>
      </c>
      <c r="R186" s="20">
        <v>1</v>
      </c>
      <c r="S186" s="68" t="str">
        <f>IF($B186&gt;Form_ILP_Result!$B186,1,"")</f>
        <v/>
      </c>
      <c r="T186" s="68">
        <f>IF($B186=Form_ILP_Result!$B186,1,"")</f>
        <v>1</v>
      </c>
      <c r="U186" s="68" t="str">
        <f>IF($B186&lt;Form_ILP_Result!$B186,1,"")</f>
        <v/>
      </c>
    </row>
    <row r="187" spans="1:21" x14ac:dyDescent="0.25">
      <c r="A187" s="68" t="s">
        <v>744</v>
      </c>
      <c r="B187" s="20">
        <v>10</v>
      </c>
      <c r="C187" s="21">
        <v>0</v>
      </c>
      <c r="D187" s="21">
        <v>0</v>
      </c>
      <c r="E187" s="21">
        <v>0</v>
      </c>
      <c r="F187" s="21">
        <v>0</v>
      </c>
      <c r="G187" s="44">
        <v>1</v>
      </c>
      <c r="H187" s="20">
        <v>0</v>
      </c>
      <c r="I187" s="20">
        <v>0</v>
      </c>
      <c r="J187" s="20">
        <v>1</v>
      </c>
      <c r="K187" s="20">
        <v>0</v>
      </c>
      <c r="L187" s="20">
        <v>1</v>
      </c>
      <c r="M187" s="20">
        <v>0</v>
      </c>
      <c r="N187" s="20">
        <v>0</v>
      </c>
      <c r="O187" s="20">
        <v>0</v>
      </c>
      <c r="P187" s="20">
        <v>0</v>
      </c>
      <c r="Q187" s="20">
        <v>0</v>
      </c>
      <c r="R187" s="20">
        <v>1</v>
      </c>
      <c r="S187" s="68" t="str">
        <f>IF($B187&gt;Form_ILP_Result!$B187,1,"")</f>
        <v/>
      </c>
      <c r="T187" s="68">
        <f>IF($B187=Form_ILP_Result!$B187,1,"")</f>
        <v>1</v>
      </c>
      <c r="U187" s="68" t="str">
        <f>IF($B187&lt;Form_ILP_Result!$B187,1,"")</f>
        <v/>
      </c>
    </row>
    <row r="188" spans="1:21" x14ac:dyDescent="0.25">
      <c r="A188" s="68" t="s">
        <v>745</v>
      </c>
      <c r="B188" s="20">
        <v>15</v>
      </c>
      <c r="C188" s="21">
        <v>0</v>
      </c>
      <c r="D188" s="21">
        <v>1</v>
      </c>
      <c r="E188" s="21">
        <v>1</v>
      </c>
      <c r="F188" s="21">
        <v>2</v>
      </c>
      <c r="G188" s="44">
        <v>1</v>
      </c>
      <c r="H188" s="20">
        <v>0</v>
      </c>
      <c r="I188" s="20">
        <v>0</v>
      </c>
      <c r="J188" s="20">
        <v>0</v>
      </c>
      <c r="K188" s="20">
        <v>1</v>
      </c>
      <c r="L188" s="20">
        <v>-1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20">
        <v>2</v>
      </c>
      <c r="S188" s="68">
        <f>IF($B188&gt;Form_ILP_Result!$B188,1,"")</f>
        <v>1</v>
      </c>
      <c r="T188" s="68" t="str">
        <f>IF($B188=Form_ILP_Result!$B188,1,"")</f>
        <v/>
      </c>
      <c r="U188" s="68" t="str">
        <f>IF($B188&lt;Form_ILP_Result!$B188,1,"")</f>
        <v/>
      </c>
    </row>
    <row r="189" spans="1:21" ht="17.25" thickBot="1" x14ac:dyDescent="0.3">
      <c r="A189" s="24" t="s">
        <v>746</v>
      </c>
      <c r="B189" s="25">
        <v>7</v>
      </c>
      <c r="C189" s="26">
        <v>0</v>
      </c>
      <c r="D189" s="26">
        <v>2</v>
      </c>
      <c r="E189" s="26">
        <v>1</v>
      </c>
      <c r="F189" s="26">
        <v>1</v>
      </c>
      <c r="G189" s="45">
        <v>1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5">
        <v>0</v>
      </c>
      <c r="Q189" s="25">
        <v>0</v>
      </c>
      <c r="R189" s="25">
        <v>2</v>
      </c>
      <c r="S189" s="68" t="str">
        <f>IF($B189&gt;Form_ILP_Result!$B189,1,"")</f>
        <v/>
      </c>
      <c r="T189" s="68">
        <f>IF($B189=Form_ILP_Result!$B189,1,"")</f>
        <v>1</v>
      </c>
      <c r="U189" s="68" t="str">
        <f>IF($B189&lt;Form_ILP_Result!$B189,1,"")</f>
        <v/>
      </c>
    </row>
    <row r="190" spans="1:21" ht="17.25" thickTop="1" x14ac:dyDescent="0.25">
      <c r="A190" s="68" t="s">
        <v>747</v>
      </c>
      <c r="B190" s="20">
        <v>14</v>
      </c>
      <c r="C190" s="21">
        <v>0</v>
      </c>
      <c r="D190" s="21">
        <v>0</v>
      </c>
      <c r="E190" s="21">
        <v>2</v>
      </c>
      <c r="F190" s="21">
        <v>1</v>
      </c>
      <c r="G190" s="44">
        <v>1</v>
      </c>
      <c r="H190" s="20">
        <v>0</v>
      </c>
      <c r="I190" s="20">
        <v>0</v>
      </c>
      <c r="J190" s="20">
        <v>0</v>
      </c>
      <c r="K190" s="20">
        <v>1</v>
      </c>
      <c r="L190" s="20">
        <v>0</v>
      </c>
      <c r="M190" s="20">
        <v>1</v>
      </c>
      <c r="N190" s="20">
        <v>0</v>
      </c>
      <c r="O190" s="20">
        <v>0</v>
      </c>
      <c r="P190" s="20">
        <v>0</v>
      </c>
      <c r="Q190" s="20">
        <v>0</v>
      </c>
      <c r="R190" s="20">
        <v>2</v>
      </c>
      <c r="S190" s="68" t="str">
        <f>IF($B190&gt;Form_ILP_Result!$B190,1,"")</f>
        <v/>
      </c>
      <c r="T190" s="68">
        <f>IF($B190=Form_ILP_Result!$B190,1,"")</f>
        <v>1</v>
      </c>
      <c r="U190" s="68" t="str">
        <f>IF($B190&lt;Form_ILP_Result!$B190,1,"")</f>
        <v/>
      </c>
    </row>
    <row r="191" spans="1:21" x14ac:dyDescent="0.25">
      <c r="A191" s="68" t="s">
        <v>748</v>
      </c>
      <c r="B191" s="20">
        <v>22</v>
      </c>
      <c r="C191" s="21">
        <v>0</v>
      </c>
      <c r="D191" s="21">
        <v>2</v>
      </c>
      <c r="E191" s="21">
        <v>0</v>
      </c>
      <c r="F191" s="21">
        <v>1</v>
      </c>
      <c r="G191" s="44">
        <v>1</v>
      </c>
      <c r="H191" s="20">
        <v>0</v>
      </c>
      <c r="I191" s="20">
        <v>0</v>
      </c>
      <c r="J191" s="20">
        <v>0</v>
      </c>
      <c r="K191" s="20">
        <v>1</v>
      </c>
      <c r="L191" s="20">
        <v>0</v>
      </c>
      <c r="M191" s="20">
        <v>0</v>
      </c>
      <c r="N191" s="20">
        <v>0</v>
      </c>
      <c r="O191" s="20">
        <v>2</v>
      </c>
      <c r="P191" s="20">
        <v>1</v>
      </c>
      <c r="Q191" s="20">
        <v>0</v>
      </c>
      <c r="R191" s="20">
        <v>2</v>
      </c>
      <c r="S191" s="68">
        <f>IF($B191&gt;Form_ILP_Result!$B191,1,"")</f>
        <v>1</v>
      </c>
      <c r="T191" s="68" t="str">
        <f>IF($B191=Form_ILP_Result!$B191,1,"")</f>
        <v/>
      </c>
      <c r="U191" s="68" t="str">
        <f>IF($B191&lt;Form_ILP_Result!$B191,1,"")</f>
        <v/>
      </c>
    </row>
    <row r="192" spans="1:21" x14ac:dyDescent="0.25">
      <c r="A192" s="68" t="s">
        <v>749</v>
      </c>
      <c r="B192" s="20">
        <v>16</v>
      </c>
      <c r="C192" s="21">
        <v>2</v>
      </c>
      <c r="D192" s="21">
        <v>1</v>
      </c>
      <c r="E192" s="21">
        <v>1</v>
      </c>
      <c r="F192" s="21">
        <v>1</v>
      </c>
      <c r="G192" s="44">
        <v>1</v>
      </c>
      <c r="H192" s="20">
        <v>0</v>
      </c>
      <c r="I192" s="20">
        <v>0</v>
      </c>
      <c r="J192" s="20">
        <v>0</v>
      </c>
      <c r="K192" s="20">
        <v>0</v>
      </c>
      <c r="L192" s="20">
        <v>-1</v>
      </c>
      <c r="M192" s="20">
        <v>0</v>
      </c>
      <c r="N192" s="20">
        <v>0</v>
      </c>
      <c r="O192" s="20">
        <v>0</v>
      </c>
      <c r="P192" s="20">
        <v>0</v>
      </c>
      <c r="Q192" s="20">
        <v>-1</v>
      </c>
      <c r="R192" s="20">
        <v>2</v>
      </c>
      <c r="S192" s="68" t="str">
        <f>IF($B192&gt;Form_ILP_Result!$B192,1,"")</f>
        <v/>
      </c>
      <c r="T192" s="68">
        <f>IF($B192=Form_ILP_Result!$B192,1,"")</f>
        <v>1</v>
      </c>
      <c r="U192" s="68" t="str">
        <f>IF($B192&lt;Form_ILP_Result!$B192,1,"")</f>
        <v/>
      </c>
    </row>
    <row r="193" spans="1:21" x14ac:dyDescent="0.25">
      <c r="A193" s="68" t="s">
        <v>750</v>
      </c>
      <c r="B193" s="20">
        <v>12</v>
      </c>
      <c r="C193" s="21">
        <v>2</v>
      </c>
      <c r="D193" s="21">
        <v>1</v>
      </c>
      <c r="E193" s="21">
        <v>1</v>
      </c>
      <c r="F193" s="21">
        <v>1</v>
      </c>
      <c r="G193" s="44">
        <v>1</v>
      </c>
      <c r="H193" s="20">
        <v>0</v>
      </c>
      <c r="I193" s="20">
        <v>0</v>
      </c>
      <c r="J193" s="20">
        <v>0</v>
      </c>
      <c r="K193" s="20">
        <v>0</v>
      </c>
      <c r="L193" s="20">
        <v>-1</v>
      </c>
      <c r="M193" s="20">
        <v>0</v>
      </c>
      <c r="N193" s="20">
        <v>0</v>
      </c>
      <c r="O193" s="20">
        <v>0</v>
      </c>
      <c r="P193" s="20">
        <v>0</v>
      </c>
      <c r="Q193" s="20">
        <v>0</v>
      </c>
      <c r="R193" s="20">
        <v>2</v>
      </c>
      <c r="S193" s="68" t="str">
        <f>IF($B193&gt;Form_ILP_Result!$B193,1,"")</f>
        <v/>
      </c>
      <c r="T193" s="68">
        <f>IF($B193=Form_ILP_Result!$B193,1,"")</f>
        <v>1</v>
      </c>
      <c r="U193" s="68" t="str">
        <f>IF($B193&lt;Form_ILP_Result!$B193,1,"")</f>
        <v/>
      </c>
    </row>
    <row r="194" spans="1:21" ht="17.25" thickBot="1" x14ac:dyDescent="0.3">
      <c r="A194" s="24" t="s">
        <v>751</v>
      </c>
      <c r="B194" s="25">
        <v>8</v>
      </c>
      <c r="C194" s="26">
        <v>2</v>
      </c>
      <c r="D194" s="26">
        <v>1</v>
      </c>
      <c r="E194" s="26">
        <v>1</v>
      </c>
      <c r="F194" s="26">
        <v>1</v>
      </c>
      <c r="G194" s="45">
        <v>1</v>
      </c>
      <c r="H194" s="25">
        <v>0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2</v>
      </c>
      <c r="S194" s="68" t="str">
        <f>IF($B194&gt;Form_ILP_Result!$B194,1,"")</f>
        <v/>
      </c>
      <c r="T194" s="68">
        <f>IF($B194=Form_ILP_Result!$B194,1,"")</f>
        <v>1</v>
      </c>
      <c r="U194" s="68" t="str">
        <f>IF($B194&lt;Form_ILP_Result!$B194,1,"")</f>
        <v/>
      </c>
    </row>
    <row r="195" spans="1:21" ht="17.25" thickTop="1" x14ac:dyDescent="0.25">
      <c r="A195" s="68" t="s">
        <v>752</v>
      </c>
      <c r="B195" s="20">
        <v>7</v>
      </c>
      <c r="C195" s="21">
        <v>0</v>
      </c>
      <c r="D195" s="21">
        <v>0</v>
      </c>
      <c r="E195" s="21">
        <v>0</v>
      </c>
      <c r="F195" s="21">
        <v>1</v>
      </c>
      <c r="G195" s="44">
        <v>1</v>
      </c>
      <c r="H195" s="20">
        <v>0</v>
      </c>
      <c r="I195" s="20">
        <v>0</v>
      </c>
      <c r="J195" s="20">
        <v>0</v>
      </c>
      <c r="K195" s="20">
        <v>0</v>
      </c>
      <c r="L195" s="20">
        <v>1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1</v>
      </c>
      <c r="S195" s="68" t="str">
        <f>IF($B195&gt;Form_ILP_Result!$B195,1,"")</f>
        <v/>
      </c>
      <c r="T195" s="68">
        <f>IF($B195=Form_ILP_Result!$B195,1,"")</f>
        <v>1</v>
      </c>
      <c r="U195" s="68" t="str">
        <f>IF($B195&lt;Form_ILP_Result!$B195,1,"")</f>
        <v/>
      </c>
    </row>
    <row r="196" spans="1:21" x14ac:dyDescent="0.25">
      <c r="A196" s="68" t="s">
        <v>753</v>
      </c>
      <c r="B196" s="20">
        <v>11</v>
      </c>
      <c r="C196" s="21">
        <v>1</v>
      </c>
      <c r="D196" s="21">
        <v>1</v>
      </c>
      <c r="E196" s="21">
        <v>0</v>
      </c>
      <c r="F196" s="21">
        <v>0</v>
      </c>
      <c r="G196" s="44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1</v>
      </c>
      <c r="Q196" s="20">
        <v>1</v>
      </c>
      <c r="R196" s="20">
        <v>1</v>
      </c>
      <c r="S196" s="68" t="str">
        <f>IF($B196&gt;Form_ILP_Result!$B196,1,"")</f>
        <v/>
      </c>
      <c r="T196" s="68">
        <f>IF($B196=Form_ILP_Result!$B196,1,"")</f>
        <v>1</v>
      </c>
      <c r="U196" s="68" t="str">
        <f>IF($B196&lt;Form_ILP_Result!$B196,1,"")</f>
        <v/>
      </c>
    </row>
    <row r="197" spans="1:21" x14ac:dyDescent="0.25">
      <c r="A197" s="68" t="s">
        <v>754</v>
      </c>
      <c r="B197" s="20">
        <v>15</v>
      </c>
      <c r="C197" s="21">
        <v>1</v>
      </c>
      <c r="D197" s="21">
        <v>1</v>
      </c>
      <c r="E197" s="21">
        <v>0</v>
      </c>
      <c r="F197" s="21">
        <v>0</v>
      </c>
      <c r="G197" s="44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1</v>
      </c>
      <c r="P197" s="20">
        <v>1</v>
      </c>
      <c r="Q197" s="20">
        <v>1</v>
      </c>
      <c r="R197" s="20">
        <v>1</v>
      </c>
      <c r="S197" s="68">
        <f>IF($B197&gt;Form_ILP_Result!$B197,1,"")</f>
        <v>1</v>
      </c>
      <c r="T197" s="68" t="str">
        <f>IF($B197=Form_ILP_Result!$B197,1,"")</f>
        <v/>
      </c>
      <c r="U197" s="68" t="str">
        <f>IF($B197&lt;Form_ILP_Result!$B197,1,"")</f>
        <v/>
      </c>
    </row>
    <row r="198" spans="1:21" x14ac:dyDescent="0.25">
      <c r="A198" s="68" t="s">
        <v>755</v>
      </c>
      <c r="B198" s="20">
        <v>8</v>
      </c>
      <c r="C198" s="21">
        <v>0</v>
      </c>
      <c r="D198" s="21">
        <v>0</v>
      </c>
      <c r="E198" s="21">
        <v>1</v>
      </c>
      <c r="F198" s="21">
        <v>1</v>
      </c>
      <c r="G198" s="44">
        <v>1</v>
      </c>
      <c r="H198" s="20">
        <v>1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1</v>
      </c>
      <c r="S198" s="68" t="str">
        <f>IF($B198&gt;Form_ILP_Result!$B198,1,"")</f>
        <v/>
      </c>
      <c r="T198" s="68">
        <f>IF($B198=Form_ILP_Result!$B198,1,"")</f>
        <v>1</v>
      </c>
      <c r="U198" s="68" t="str">
        <f>IF($B198&lt;Form_ILP_Result!$B198,1,"")</f>
        <v/>
      </c>
    </row>
    <row r="199" spans="1:21" ht="17.25" thickBot="1" x14ac:dyDescent="0.3">
      <c r="A199" s="24" t="s">
        <v>756</v>
      </c>
      <c r="B199" s="25">
        <v>13</v>
      </c>
      <c r="C199" s="26">
        <v>0</v>
      </c>
      <c r="D199" s="26">
        <v>0</v>
      </c>
      <c r="E199" s="26">
        <v>0</v>
      </c>
      <c r="F199" s="26">
        <v>2</v>
      </c>
      <c r="G199" s="45">
        <v>1</v>
      </c>
      <c r="H199" s="25">
        <v>1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1</v>
      </c>
      <c r="Q199" s="25">
        <v>0</v>
      </c>
      <c r="R199" s="25">
        <v>2</v>
      </c>
      <c r="S199" s="68" t="str">
        <f>IF($B199&gt;Form_ILP_Result!$B199,1,"")</f>
        <v/>
      </c>
      <c r="T199" s="68">
        <f>IF($B199=Form_ILP_Result!$B199,1,"")</f>
        <v>1</v>
      </c>
      <c r="U199" s="68" t="str">
        <f>IF($B199&lt;Form_ILP_Result!$B199,1,"")</f>
        <v/>
      </c>
    </row>
    <row r="200" spans="1:21" ht="17.25" thickTop="1" x14ac:dyDescent="0.25">
      <c r="A200" s="68" t="s">
        <v>757</v>
      </c>
      <c r="B200" s="20">
        <v>21</v>
      </c>
      <c r="C200" s="21">
        <v>2</v>
      </c>
      <c r="D200" s="21">
        <v>0</v>
      </c>
      <c r="E200" s="21">
        <v>0</v>
      </c>
      <c r="F200" s="21">
        <v>0</v>
      </c>
      <c r="G200" s="44">
        <v>1</v>
      </c>
      <c r="H200" s="20">
        <v>0</v>
      </c>
      <c r="I200" s="20">
        <v>0</v>
      </c>
      <c r="J200" s="20">
        <v>0</v>
      </c>
      <c r="K200" s="20">
        <v>0</v>
      </c>
      <c r="L200" s="20">
        <v>1</v>
      </c>
      <c r="M200" s="20">
        <v>1</v>
      </c>
      <c r="N200" s="20">
        <v>0</v>
      </c>
      <c r="O200" s="20">
        <v>0</v>
      </c>
      <c r="P200" s="20">
        <v>0</v>
      </c>
      <c r="Q200" s="20">
        <v>2</v>
      </c>
      <c r="R200" s="20">
        <v>2</v>
      </c>
      <c r="S200" s="68">
        <f>IF($B200&gt;Form_ILP_Result!$B200,1,"")</f>
        <v>1</v>
      </c>
      <c r="T200" s="68" t="str">
        <f>IF($B200=Form_ILP_Result!$B200,1,"")</f>
        <v/>
      </c>
      <c r="U200" s="68" t="str">
        <f>IF($B200&lt;Form_ILP_Result!$B200,1,"")</f>
        <v/>
      </c>
    </row>
    <row r="201" spans="1:21" x14ac:dyDescent="0.25">
      <c r="A201" s="68" t="s">
        <v>758</v>
      </c>
      <c r="B201" s="20">
        <v>14</v>
      </c>
      <c r="C201" s="21">
        <v>0</v>
      </c>
      <c r="D201" s="21">
        <v>2</v>
      </c>
      <c r="E201" s="21">
        <v>1</v>
      </c>
      <c r="F201" s="21">
        <v>0</v>
      </c>
      <c r="G201" s="44">
        <v>1</v>
      </c>
      <c r="H201" s="20">
        <v>0</v>
      </c>
      <c r="I201" s="20">
        <v>0</v>
      </c>
      <c r="J201" s="20">
        <v>1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1</v>
      </c>
      <c r="R201" s="20">
        <v>2</v>
      </c>
      <c r="S201" s="68" t="str">
        <f>IF($B201&gt;Form_ILP_Result!$B201,1,"")</f>
        <v/>
      </c>
      <c r="T201" s="68">
        <f>IF($B201=Form_ILP_Result!$B201,1,"")</f>
        <v>1</v>
      </c>
      <c r="U201" s="68" t="str">
        <f>IF($B201&lt;Form_ILP_Result!$B201,1,"")</f>
        <v/>
      </c>
    </row>
    <row r="202" spans="1:21" ht="17.25" thickBot="1" x14ac:dyDescent="0.3">
      <c r="A202" s="68" t="s">
        <v>759</v>
      </c>
      <c r="B202" s="20">
        <v>18</v>
      </c>
      <c r="C202" s="29">
        <v>3</v>
      </c>
      <c r="D202" s="29">
        <v>1</v>
      </c>
      <c r="E202" s="29">
        <v>0</v>
      </c>
      <c r="F202" s="29">
        <v>1</v>
      </c>
      <c r="G202" s="46">
        <v>2</v>
      </c>
      <c r="H202" s="20">
        <v>0</v>
      </c>
      <c r="I202" s="20">
        <v>0</v>
      </c>
      <c r="J202" s="20">
        <v>0</v>
      </c>
      <c r="K202" s="20">
        <v>0</v>
      </c>
      <c r="L202" s="20">
        <v>1</v>
      </c>
      <c r="M202" s="20">
        <v>0</v>
      </c>
      <c r="N202" s="20">
        <v>0</v>
      </c>
      <c r="O202" s="20">
        <v>0</v>
      </c>
      <c r="P202" s="20">
        <v>1</v>
      </c>
      <c r="Q202" s="20">
        <v>0</v>
      </c>
      <c r="R202" s="20">
        <v>3</v>
      </c>
      <c r="S202" s="68">
        <f>IF($B202&gt;Form_ILP_Result!$B202,1,"")</f>
        <v>1</v>
      </c>
      <c r="T202" s="68" t="str">
        <f>IF($B202=Form_ILP_Result!$B202,1,"")</f>
        <v/>
      </c>
      <c r="U202" s="68" t="str">
        <f>IF($B202&lt;Form_ILP_Result!$B202,1,"")</f>
        <v/>
      </c>
    </row>
    <row r="203" spans="1:21" x14ac:dyDescent="0.25">
      <c r="B203">
        <f>SUM(B5:B202)</f>
        <v>3365</v>
      </c>
      <c r="S203" s="68">
        <f>SUM(S5:S202)</f>
        <v>85</v>
      </c>
      <c r="T203" s="68">
        <f>SUM(T5:T202)</f>
        <v>113</v>
      </c>
      <c r="U203" s="68">
        <f>SUM(U5:U202)</f>
        <v>0</v>
      </c>
    </row>
  </sheetData>
  <phoneticPr fontId="1" type="noConversion"/>
  <conditionalFormatting sqref="B5:R202">
    <cfRule type="cellIs" dxfId="14" priority="4" operator="equal">
      <formula>0</formula>
    </cfRule>
  </conditionalFormatting>
  <conditionalFormatting sqref="S5:S202">
    <cfRule type="expression" dxfId="13" priority="3">
      <formula>$S5=1</formula>
    </cfRule>
  </conditionalFormatting>
  <conditionalFormatting sqref="T5:T202">
    <cfRule type="expression" dxfId="12" priority="2">
      <formula>$T5=1</formula>
    </cfRule>
  </conditionalFormatting>
  <conditionalFormatting sqref="U5:U202">
    <cfRule type="expression" dxfId="11" priority="1">
      <formula>$U5=1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CBAC-6F53-40DA-BE26-F938D968A86C}">
  <dimension ref="A3:AW203"/>
  <sheetViews>
    <sheetView topLeftCell="A193" workbookViewId="0">
      <selection activeCell="W25" sqref="W25"/>
    </sheetView>
  </sheetViews>
  <sheetFormatPr defaultRowHeight="16.5" x14ac:dyDescent="0.25"/>
  <cols>
    <col min="1" max="1" width="15" customWidth="1"/>
    <col min="2" max="2" width="5.625" customWidth="1"/>
    <col min="3" max="3" width="4.375" bestFit="1" customWidth="1"/>
    <col min="4" max="7" width="5.125" bestFit="1" customWidth="1"/>
    <col min="8" max="18" width="4.125" customWidth="1"/>
    <col min="23" max="23" width="15.875" customWidth="1"/>
    <col min="24" max="24" width="10.125" bestFit="1" customWidth="1"/>
    <col min="25" max="31" width="2.875" bestFit="1" customWidth="1"/>
    <col min="32" max="48" width="4" bestFit="1" customWidth="1"/>
    <col min="49" max="50" width="6" bestFit="1" customWidth="1"/>
    <col min="51" max="56" width="4" bestFit="1" customWidth="1"/>
    <col min="57" max="58" width="6" bestFit="1" customWidth="1"/>
  </cols>
  <sheetData>
    <row r="3" spans="1:49" ht="17.25" thickBot="1" x14ac:dyDescent="0.3"/>
    <row r="4" spans="1:49" x14ac:dyDescent="0.25">
      <c r="A4" s="40" t="s">
        <v>528</v>
      </c>
      <c r="B4" s="40" t="s">
        <v>529</v>
      </c>
      <c r="C4" s="41" t="s">
        <v>4</v>
      </c>
      <c r="D4" s="41" t="s">
        <v>5</v>
      </c>
      <c r="E4" s="41" t="s">
        <v>6</v>
      </c>
      <c r="F4" s="41" t="s">
        <v>7</v>
      </c>
      <c r="G4" s="42" t="s">
        <v>20</v>
      </c>
      <c r="H4" s="40" t="s">
        <v>8</v>
      </c>
      <c r="I4" s="40" t="s">
        <v>9</v>
      </c>
      <c r="J4" s="40" t="s">
        <v>10</v>
      </c>
      <c r="K4" s="40" t="s">
        <v>11</v>
      </c>
      <c r="L4" s="40" t="s">
        <v>12</v>
      </c>
      <c r="M4" s="40" t="s">
        <v>13</v>
      </c>
      <c r="N4" s="40" t="s">
        <v>14</v>
      </c>
      <c r="O4" s="40" t="s">
        <v>15</v>
      </c>
      <c r="P4" s="40" t="s">
        <v>16</v>
      </c>
      <c r="Q4" s="40" t="s">
        <v>17</v>
      </c>
      <c r="R4" s="40" t="s">
        <v>527</v>
      </c>
      <c r="S4" s="47" t="s">
        <v>798</v>
      </c>
      <c r="T4" s="47" t="s">
        <v>799</v>
      </c>
      <c r="U4" s="47" t="s">
        <v>800</v>
      </c>
      <c r="X4" s="49" t="s">
        <v>761</v>
      </c>
    </row>
    <row r="5" spans="1:49" x14ac:dyDescent="0.25">
      <c r="A5" s="68" t="s">
        <v>562</v>
      </c>
      <c r="B5" s="36">
        <v>10</v>
      </c>
      <c r="C5" s="21">
        <v>1</v>
      </c>
      <c r="D5" s="21">
        <v>1</v>
      </c>
      <c r="E5" s="21">
        <v>1</v>
      </c>
      <c r="F5" s="21">
        <v>1</v>
      </c>
      <c r="G5" s="43">
        <v>1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5</v>
      </c>
      <c r="S5" s="68" t="str">
        <f>IF($B5&gt;Form_ILP_Result!$B5,1,"")</f>
        <v/>
      </c>
      <c r="T5" s="68">
        <f>IF($B5=Form_ILP_Result!$B5,1,"")</f>
        <v>1</v>
      </c>
      <c r="U5" s="68" t="str">
        <f>IF($B5&lt;Form_ILP_Result!$B5,1,"")</f>
        <v/>
      </c>
      <c r="X5">
        <v>2</v>
      </c>
      <c r="Y5">
        <v>3</v>
      </c>
      <c r="Z5">
        <v>4</v>
      </c>
      <c r="AA5">
        <v>5</v>
      </c>
      <c r="AB5">
        <v>6</v>
      </c>
      <c r="AC5">
        <v>7</v>
      </c>
      <c r="AD5">
        <v>8</v>
      </c>
      <c r="AE5">
        <v>9</v>
      </c>
      <c r="AF5">
        <v>10</v>
      </c>
      <c r="AG5">
        <v>11</v>
      </c>
      <c r="AH5">
        <v>12</v>
      </c>
      <c r="AI5">
        <v>13</v>
      </c>
      <c r="AJ5">
        <v>14</v>
      </c>
      <c r="AK5">
        <v>15</v>
      </c>
      <c r="AL5">
        <v>16</v>
      </c>
      <c r="AM5">
        <v>17</v>
      </c>
      <c r="AN5">
        <v>18</v>
      </c>
      <c r="AO5">
        <v>19</v>
      </c>
      <c r="AP5">
        <v>20</v>
      </c>
      <c r="AQ5">
        <v>21</v>
      </c>
      <c r="AR5">
        <v>22</v>
      </c>
      <c r="AS5">
        <v>23</v>
      </c>
      <c r="AT5">
        <v>24</v>
      </c>
      <c r="AU5">
        <v>25</v>
      </c>
      <c r="AV5">
        <v>29</v>
      </c>
      <c r="AW5" t="s">
        <v>763</v>
      </c>
    </row>
    <row r="6" spans="1:49" x14ac:dyDescent="0.25">
      <c r="A6" s="68" t="s">
        <v>563</v>
      </c>
      <c r="B6" s="36">
        <v>8</v>
      </c>
      <c r="C6" s="21">
        <v>0</v>
      </c>
      <c r="D6" s="21">
        <v>1</v>
      </c>
      <c r="E6" s="21">
        <v>1</v>
      </c>
      <c r="F6" s="21">
        <v>1</v>
      </c>
      <c r="G6" s="44">
        <v>1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4</v>
      </c>
      <c r="S6" s="68" t="str">
        <f>IF($B6&gt;Form_ILP_Result!$B6,1,"")</f>
        <v/>
      </c>
      <c r="T6" s="68">
        <f>IF($B6=Form_ILP_Result!$B6,1,"")</f>
        <v>1</v>
      </c>
      <c r="U6" s="68" t="str">
        <f>IF($B6&lt;Form_ILP_Result!$B6,1,"")</f>
        <v/>
      </c>
      <c r="W6" t="s">
        <v>821</v>
      </c>
      <c r="X6" s="38">
        <v>1</v>
      </c>
      <c r="Y6" s="38">
        <v>1</v>
      </c>
      <c r="Z6" s="38">
        <v>2</v>
      </c>
      <c r="AA6" s="38">
        <v>2</v>
      </c>
      <c r="AB6" s="38">
        <v>4</v>
      </c>
      <c r="AC6" s="38">
        <v>5</v>
      </c>
      <c r="AD6" s="38">
        <v>6</v>
      </c>
      <c r="AE6" s="38">
        <v>9</v>
      </c>
      <c r="AF6" s="38">
        <v>11</v>
      </c>
      <c r="AG6" s="38">
        <v>13</v>
      </c>
      <c r="AH6" s="38">
        <v>13</v>
      </c>
      <c r="AI6" s="38">
        <v>17</v>
      </c>
      <c r="AJ6" s="38">
        <v>19</v>
      </c>
      <c r="AK6" s="38">
        <v>16</v>
      </c>
      <c r="AL6" s="38">
        <v>19</v>
      </c>
      <c r="AM6" s="38">
        <v>11</v>
      </c>
      <c r="AN6" s="38">
        <v>7</v>
      </c>
      <c r="AO6" s="38">
        <v>4</v>
      </c>
      <c r="AP6" s="38">
        <v>11</v>
      </c>
      <c r="AQ6" s="38">
        <v>13</v>
      </c>
      <c r="AR6" s="38">
        <v>3</v>
      </c>
      <c r="AS6" s="38">
        <v>5</v>
      </c>
      <c r="AT6" s="38">
        <v>3</v>
      </c>
      <c r="AU6" s="38">
        <v>2</v>
      </c>
      <c r="AV6" s="38">
        <v>1</v>
      </c>
      <c r="AW6" s="38">
        <v>198</v>
      </c>
    </row>
    <row r="7" spans="1:49" x14ac:dyDescent="0.25">
      <c r="A7" s="68" t="s">
        <v>564</v>
      </c>
      <c r="B7" s="36">
        <v>13</v>
      </c>
      <c r="C7" s="21">
        <v>1</v>
      </c>
      <c r="D7" s="21">
        <v>1</v>
      </c>
      <c r="E7" s="21">
        <v>1</v>
      </c>
      <c r="F7" s="21">
        <v>1</v>
      </c>
      <c r="G7" s="44">
        <v>1</v>
      </c>
      <c r="H7" s="20">
        <v>-1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4</v>
      </c>
      <c r="S7" s="68" t="str">
        <f>IF($B7&gt;Form_ILP_Result!$B7,1,"")</f>
        <v/>
      </c>
      <c r="T7" s="68">
        <f>IF($B7=Form_ILP_Result!$B7,1,"")</f>
        <v>1</v>
      </c>
      <c r="U7" s="68" t="str">
        <f>IF($B7&lt;Form_ILP_Result!$B7,1,"")</f>
        <v/>
      </c>
    </row>
    <row r="8" spans="1:49" x14ac:dyDescent="0.25">
      <c r="A8" s="68" t="s">
        <v>565</v>
      </c>
      <c r="B8" s="36">
        <v>13</v>
      </c>
      <c r="C8" s="21">
        <v>1</v>
      </c>
      <c r="D8" s="21">
        <v>1</v>
      </c>
      <c r="E8" s="21">
        <v>1</v>
      </c>
      <c r="F8" s="21">
        <v>2</v>
      </c>
      <c r="G8" s="44">
        <v>2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6</v>
      </c>
      <c r="S8" s="68" t="str">
        <f>IF($B8&gt;Form_ILP_Result!$B8,1,"")</f>
        <v/>
      </c>
      <c r="T8" s="68">
        <f>IF($B8=Form_ILP_Result!$B8,1,"")</f>
        <v>1</v>
      </c>
      <c r="U8" s="68" t="str">
        <f>IF($B8&lt;Form_ILP_Result!$B8,1,"")</f>
        <v/>
      </c>
    </row>
    <row r="9" spans="1:49" ht="17.25" thickBot="1" x14ac:dyDescent="0.3">
      <c r="A9" s="24" t="s">
        <v>566</v>
      </c>
      <c r="B9" s="25">
        <v>11</v>
      </c>
      <c r="C9" s="26">
        <v>1</v>
      </c>
      <c r="D9" s="26">
        <v>1</v>
      </c>
      <c r="E9" s="26">
        <v>1</v>
      </c>
      <c r="F9" s="26">
        <v>1</v>
      </c>
      <c r="G9" s="45">
        <v>2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5</v>
      </c>
      <c r="S9" s="68" t="str">
        <f>IF($B9&gt;Form_ILP_Result!$B9,1,"")</f>
        <v/>
      </c>
      <c r="T9" s="68">
        <f>IF($B9=Form_ILP_Result!$B9,1,"")</f>
        <v>1</v>
      </c>
      <c r="U9" s="68" t="str">
        <f>IF($B9&lt;Form_ILP_Result!$B9,1,"")</f>
        <v/>
      </c>
    </row>
    <row r="10" spans="1:49" ht="17.25" thickTop="1" x14ac:dyDescent="0.25">
      <c r="A10" s="68" t="s">
        <v>567</v>
      </c>
      <c r="B10" s="20">
        <v>9</v>
      </c>
      <c r="C10" s="21">
        <v>1</v>
      </c>
      <c r="D10" s="21">
        <v>1</v>
      </c>
      <c r="E10" s="21">
        <v>1</v>
      </c>
      <c r="F10" s="21">
        <v>1</v>
      </c>
      <c r="G10" s="44">
        <v>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4</v>
      </c>
      <c r="S10" s="68" t="str">
        <f>IF($B10&gt;Form_ILP_Result!$B10,1,"")</f>
        <v/>
      </c>
      <c r="T10" s="68">
        <f>IF($B10=Form_ILP_Result!$B10,1,"")</f>
        <v>1</v>
      </c>
      <c r="U10" s="68" t="str">
        <f>IF($B10&lt;Form_ILP_Result!$B10,1,"")</f>
        <v/>
      </c>
    </row>
    <row r="11" spans="1:49" x14ac:dyDescent="0.25">
      <c r="A11" s="68" t="s">
        <v>568</v>
      </c>
      <c r="B11" s="20">
        <v>6</v>
      </c>
      <c r="C11" s="21">
        <v>0</v>
      </c>
      <c r="D11" s="21">
        <v>0</v>
      </c>
      <c r="E11" s="21">
        <v>1</v>
      </c>
      <c r="F11" s="21">
        <v>1</v>
      </c>
      <c r="G11" s="44">
        <v>1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3</v>
      </c>
      <c r="S11" s="68" t="str">
        <f>IF($B11&gt;Form_ILP_Result!$B11,1,"")</f>
        <v/>
      </c>
      <c r="T11" s="68">
        <f>IF($B11=Form_ILP_Result!$B11,1,"")</f>
        <v>1</v>
      </c>
      <c r="U11" s="68" t="str">
        <f>IF($B11&lt;Form_ILP_Result!$B11,1,"")</f>
        <v/>
      </c>
    </row>
    <row r="12" spans="1:49" x14ac:dyDescent="0.25">
      <c r="A12" s="68" t="s">
        <v>569</v>
      </c>
      <c r="B12" s="20">
        <v>11</v>
      </c>
      <c r="C12" s="21">
        <v>0</v>
      </c>
      <c r="D12" s="21">
        <v>1</v>
      </c>
      <c r="E12" s="21">
        <v>1</v>
      </c>
      <c r="F12" s="21">
        <v>1</v>
      </c>
      <c r="G12" s="44">
        <v>1</v>
      </c>
      <c r="H12" s="20">
        <v>0</v>
      </c>
      <c r="I12" s="20">
        <v>0</v>
      </c>
      <c r="J12" s="20">
        <v>0</v>
      </c>
      <c r="K12" s="20">
        <v>0</v>
      </c>
      <c r="L12" s="20">
        <v>-1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3</v>
      </c>
      <c r="S12" s="68" t="str">
        <f>IF($B12&gt;Form_ILP_Result!$B12,1,"")</f>
        <v/>
      </c>
      <c r="T12" s="68">
        <f>IF($B12=Form_ILP_Result!$B12,1,"")</f>
        <v>1</v>
      </c>
      <c r="U12" s="68" t="str">
        <f>IF($B12&lt;Form_ILP_Result!$B12,1,"")</f>
        <v/>
      </c>
    </row>
    <row r="13" spans="1:49" x14ac:dyDescent="0.25">
      <c r="A13" s="68" t="s">
        <v>570</v>
      </c>
      <c r="B13" s="20">
        <v>13</v>
      </c>
      <c r="C13" s="21">
        <v>0</v>
      </c>
      <c r="D13" s="21">
        <v>0</v>
      </c>
      <c r="E13" s="21">
        <v>0</v>
      </c>
      <c r="F13" s="21">
        <v>0</v>
      </c>
      <c r="G13" s="44">
        <v>2</v>
      </c>
      <c r="H13" s="20">
        <v>0</v>
      </c>
      <c r="I13" s="20">
        <v>0</v>
      </c>
      <c r="J13" s="20">
        <v>1</v>
      </c>
      <c r="K13" s="20">
        <v>0</v>
      </c>
      <c r="L13" s="20">
        <v>1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3</v>
      </c>
      <c r="S13" s="68" t="str">
        <f>IF($B13&gt;Form_ILP_Result!$B13,1,"")</f>
        <v/>
      </c>
      <c r="T13" s="68">
        <f>IF($B13=Form_ILP_Result!$B13,1,"")</f>
        <v>1</v>
      </c>
      <c r="U13" s="68" t="str">
        <f>IF($B13&lt;Form_ILP_Result!$B13,1,"")</f>
        <v/>
      </c>
    </row>
    <row r="14" spans="1:49" ht="17.25" thickBot="1" x14ac:dyDescent="0.3">
      <c r="A14" s="24" t="s">
        <v>571</v>
      </c>
      <c r="B14" s="25">
        <v>16</v>
      </c>
      <c r="C14" s="26">
        <v>1</v>
      </c>
      <c r="D14" s="26">
        <v>1</v>
      </c>
      <c r="E14" s="26">
        <v>1</v>
      </c>
      <c r="F14" s="26">
        <v>2</v>
      </c>
      <c r="G14" s="45">
        <v>2</v>
      </c>
      <c r="H14" s="25">
        <v>-1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5</v>
      </c>
      <c r="S14" s="68" t="str">
        <f>IF($B14&gt;Form_ILP_Result!$B14,1,"")</f>
        <v/>
      </c>
      <c r="T14" s="68">
        <f>IF($B14=Form_ILP_Result!$B14,1,"")</f>
        <v>1</v>
      </c>
      <c r="U14" s="68" t="str">
        <f>IF($B14&lt;Form_ILP_Result!$B14,1,"")</f>
        <v/>
      </c>
    </row>
    <row r="15" spans="1:49" ht="17.25" thickTop="1" x14ac:dyDescent="0.25">
      <c r="A15" s="68" t="s">
        <v>572</v>
      </c>
      <c r="B15" s="20">
        <v>9</v>
      </c>
      <c r="C15" s="21">
        <v>0</v>
      </c>
      <c r="D15" s="21">
        <v>1</v>
      </c>
      <c r="E15" s="21">
        <v>1</v>
      </c>
      <c r="F15" s="21">
        <v>1</v>
      </c>
      <c r="G15" s="44">
        <v>2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4</v>
      </c>
      <c r="S15" s="68" t="str">
        <f>IF($B15&gt;Form_ILP_Result!$B15,1,"")</f>
        <v/>
      </c>
      <c r="T15" s="68">
        <f>IF($B15=Form_ILP_Result!$B15,1,"")</f>
        <v>1</v>
      </c>
      <c r="U15" s="68" t="str">
        <f>IF($B15&lt;Form_ILP_Result!$B15,1,"")</f>
        <v/>
      </c>
    </row>
    <row r="16" spans="1:49" x14ac:dyDescent="0.25">
      <c r="A16" s="68" t="s">
        <v>573</v>
      </c>
      <c r="B16" s="20">
        <v>17</v>
      </c>
      <c r="C16" s="21">
        <v>0</v>
      </c>
      <c r="D16" s="21">
        <v>1</v>
      </c>
      <c r="E16" s="21">
        <v>1</v>
      </c>
      <c r="F16" s="21">
        <v>1</v>
      </c>
      <c r="G16" s="44">
        <v>2</v>
      </c>
      <c r="H16" s="20">
        <v>0</v>
      </c>
      <c r="I16" s="20">
        <v>0</v>
      </c>
      <c r="J16" s="20">
        <v>1</v>
      </c>
      <c r="K16" s="20">
        <v>0</v>
      </c>
      <c r="L16" s="20">
        <v>0</v>
      </c>
      <c r="M16" s="20">
        <v>-1</v>
      </c>
      <c r="N16" s="20">
        <v>0</v>
      </c>
      <c r="O16" s="20">
        <v>0</v>
      </c>
      <c r="P16" s="20">
        <v>0</v>
      </c>
      <c r="Q16" s="20">
        <v>0</v>
      </c>
      <c r="R16" s="20">
        <v>4</v>
      </c>
      <c r="S16" s="68" t="str">
        <f>IF($B16&gt;Form_ILP_Result!$B16,1,"")</f>
        <v/>
      </c>
      <c r="T16" s="68">
        <f>IF($B16=Form_ILP_Result!$B16,1,"")</f>
        <v>1</v>
      </c>
      <c r="U16" s="68" t="str">
        <f>IF($B16&lt;Form_ILP_Result!$B16,1,"")</f>
        <v/>
      </c>
    </row>
    <row r="17" spans="1:21" x14ac:dyDescent="0.25">
      <c r="A17" s="68" t="s">
        <v>574</v>
      </c>
      <c r="B17" s="20">
        <v>20</v>
      </c>
      <c r="C17" s="21">
        <v>0</v>
      </c>
      <c r="D17" s="21">
        <v>1</v>
      </c>
      <c r="E17" s="21">
        <v>1</v>
      </c>
      <c r="F17" s="21">
        <v>1</v>
      </c>
      <c r="G17" s="44">
        <v>1</v>
      </c>
      <c r="H17" s="20">
        <v>0</v>
      </c>
      <c r="I17" s="20">
        <v>0</v>
      </c>
      <c r="J17" s="20">
        <v>1</v>
      </c>
      <c r="K17" s="20">
        <v>1</v>
      </c>
      <c r="L17" s="20">
        <v>1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4</v>
      </c>
      <c r="S17" s="68">
        <f>IF($B17&gt;Form_ILP_Result!$B17,1,"")</f>
        <v>1</v>
      </c>
      <c r="T17" s="68" t="str">
        <f>IF($B17=Form_ILP_Result!$B17,1,"")</f>
        <v/>
      </c>
      <c r="U17" s="68" t="str">
        <f>IF($B17&lt;Form_ILP_Result!$B17,1,"")</f>
        <v/>
      </c>
    </row>
    <row r="18" spans="1:21" x14ac:dyDescent="0.25">
      <c r="A18" s="68" t="s">
        <v>575</v>
      </c>
      <c r="B18" s="20">
        <v>15</v>
      </c>
      <c r="C18" s="21">
        <v>0</v>
      </c>
      <c r="D18" s="21">
        <v>1</v>
      </c>
      <c r="E18" s="21">
        <v>1</v>
      </c>
      <c r="F18" s="21">
        <v>1</v>
      </c>
      <c r="G18" s="44">
        <v>3</v>
      </c>
      <c r="H18" s="20">
        <v>0</v>
      </c>
      <c r="I18" s="20">
        <v>0</v>
      </c>
      <c r="J18" s="20">
        <v>1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5</v>
      </c>
      <c r="S18" s="68" t="str">
        <f>IF($B18&gt;Form_ILP_Result!$B18,1,"")</f>
        <v/>
      </c>
      <c r="T18" s="68">
        <f>IF($B18=Form_ILP_Result!$B18,1,"")</f>
        <v>1</v>
      </c>
      <c r="U18" s="68" t="str">
        <f>IF($B18&lt;Form_ILP_Result!$B18,1,"")</f>
        <v/>
      </c>
    </row>
    <row r="19" spans="1:21" ht="17.25" thickBot="1" x14ac:dyDescent="0.3">
      <c r="A19" s="24" t="s">
        <v>576</v>
      </c>
      <c r="B19" s="25">
        <v>16</v>
      </c>
      <c r="C19" s="26">
        <v>1</v>
      </c>
      <c r="D19" s="26">
        <v>1</v>
      </c>
      <c r="E19" s="26">
        <v>1</v>
      </c>
      <c r="F19" s="26">
        <v>1</v>
      </c>
      <c r="G19" s="45">
        <v>1</v>
      </c>
      <c r="H19" s="25">
        <v>-1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-1</v>
      </c>
      <c r="P19" s="25">
        <v>0</v>
      </c>
      <c r="Q19" s="25">
        <v>0</v>
      </c>
      <c r="R19" s="25">
        <v>3</v>
      </c>
      <c r="S19" s="68" t="str">
        <f>IF($B19&gt;Form_ILP_Result!$B19,1,"")</f>
        <v/>
      </c>
      <c r="T19" s="68">
        <f>IF($B19=Form_ILP_Result!$B19,1,"")</f>
        <v>1</v>
      </c>
      <c r="U19" s="68" t="str">
        <f>IF($B19&lt;Form_ILP_Result!$B19,1,"")</f>
        <v/>
      </c>
    </row>
    <row r="20" spans="1:21" ht="17.25" thickTop="1" x14ac:dyDescent="0.25">
      <c r="A20" s="68" t="s">
        <v>577</v>
      </c>
      <c r="B20" s="20">
        <v>7</v>
      </c>
      <c r="C20" s="21">
        <v>0</v>
      </c>
      <c r="D20" s="21">
        <v>1</v>
      </c>
      <c r="E20" s="21">
        <v>1</v>
      </c>
      <c r="F20" s="21">
        <v>1</v>
      </c>
      <c r="G20" s="44">
        <v>1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3</v>
      </c>
      <c r="S20" s="68" t="str">
        <f>IF($B20&gt;Form_ILP_Result!$B20,1,"")</f>
        <v/>
      </c>
      <c r="T20" s="68">
        <f>IF($B20=Form_ILP_Result!$B20,1,"")</f>
        <v>1</v>
      </c>
      <c r="U20" s="68" t="str">
        <f>IF($B20&lt;Form_ILP_Result!$B20,1,"")</f>
        <v/>
      </c>
    </row>
    <row r="21" spans="1:21" x14ac:dyDescent="0.25">
      <c r="A21" s="68" t="s">
        <v>578</v>
      </c>
      <c r="B21" s="20">
        <v>15</v>
      </c>
      <c r="C21" s="21">
        <v>1</v>
      </c>
      <c r="D21" s="21">
        <v>0</v>
      </c>
      <c r="E21" s="21">
        <v>1</v>
      </c>
      <c r="F21" s="21">
        <v>1</v>
      </c>
      <c r="G21" s="44">
        <v>1</v>
      </c>
      <c r="H21" s="20">
        <v>0</v>
      </c>
      <c r="I21" s="20">
        <v>-1</v>
      </c>
      <c r="J21" s="20">
        <v>0</v>
      </c>
      <c r="K21" s="20">
        <v>0</v>
      </c>
      <c r="L21" s="20">
        <v>1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3</v>
      </c>
      <c r="S21" s="68" t="str">
        <f>IF($B21&gt;Form_ILP_Result!$B21,1,"")</f>
        <v/>
      </c>
      <c r="T21" s="68">
        <f>IF($B21=Form_ILP_Result!$B21,1,"")</f>
        <v>1</v>
      </c>
      <c r="U21" s="68" t="str">
        <f>IF($B21&lt;Form_ILP_Result!$B21,1,"")</f>
        <v/>
      </c>
    </row>
    <row r="22" spans="1:21" x14ac:dyDescent="0.25">
      <c r="A22" s="68" t="s">
        <v>579</v>
      </c>
      <c r="B22" s="20">
        <v>21</v>
      </c>
      <c r="C22" s="21">
        <v>1</v>
      </c>
      <c r="D22" s="21">
        <v>1</v>
      </c>
      <c r="E22" s="21">
        <v>1</v>
      </c>
      <c r="F22" s="21">
        <v>1</v>
      </c>
      <c r="G22" s="44">
        <v>1</v>
      </c>
      <c r="H22" s="20">
        <v>-1</v>
      </c>
      <c r="I22" s="20">
        <v>0</v>
      </c>
      <c r="J22" s="20">
        <v>0</v>
      </c>
      <c r="K22" s="20">
        <v>1</v>
      </c>
      <c r="L22" s="20">
        <v>0</v>
      </c>
      <c r="M22" s="20">
        <v>1</v>
      </c>
      <c r="N22" s="20">
        <v>0</v>
      </c>
      <c r="O22" s="20">
        <v>0</v>
      </c>
      <c r="P22" s="20">
        <v>0</v>
      </c>
      <c r="Q22" s="20">
        <v>0</v>
      </c>
      <c r="R22" s="20">
        <v>4</v>
      </c>
      <c r="S22" s="68" t="str">
        <f>IF($B22&gt;Form_ILP_Result!$B22,1,"")</f>
        <v/>
      </c>
      <c r="T22" s="68">
        <f>IF($B22=Form_ILP_Result!$B22,1,"")</f>
        <v>1</v>
      </c>
      <c r="U22" s="68" t="str">
        <f>IF($B22&lt;Form_ILP_Result!$B22,1,"")</f>
        <v/>
      </c>
    </row>
    <row r="23" spans="1:21" x14ac:dyDescent="0.25">
      <c r="A23" s="68" t="s">
        <v>580</v>
      </c>
      <c r="B23" s="20">
        <v>14</v>
      </c>
      <c r="C23" s="21">
        <v>1</v>
      </c>
      <c r="D23" s="21">
        <v>1</v>
      </c>
      <c r="E23" s="21">
        <v>1</v>
      </c>
      <c r="F23" s="21">
        <v>1</v>
      </c>
      <c r="G23" s="44">
        <v>2</v>
      </c>
      <c r="H23" s="20">
        <v>-1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4</v>
      </c>
      <c r="S23" s="68" t="str">
        <f>IF($B23&gt;Form_ILP_Result!$B23,1,"")</f>
        <v/>
      </c>
      <c r="T23" s="68">
        <f>IF($B23=Form_ILP_Result!$B23,1,"")</f>
        <v>1</v>
      </c>
      <c r="U23" s="68" t="str">
        <f>IF($B23&lt;Form_ILP_Result!$B23,1,"")</f>
        <v/>
      </c>
    </row>
    <row r="24" spans="1:21" ht="17.25" thickBot="1" x14ac:dyDescent="0.3">
      <c r="A24" s="24" t="s">
        <v>581</v>
      </c>
      <c r="B24" s="25">
        <v>16</v>
      </c>
      <c r="C24" s="26">
        <v>1</v>
      </c>
      <c r="D24" s="26">
        <v>1</v>
      </c>
      <c r="E24" s="26">
        <v>1</v>
      </c>
      <c r="F24" s="26">
        <v>2</v>
      </c>
      <c r="G24" s="45">
        <v>2</v>
      </c>
      <c r="H24" s="25">
        <v>0</v>
      </c>
      <c r="I24" s="25">
        <v>0</v>
      </c>
      <c r="J24" s="25">
        <v>0</v>
      </c>
      <c r="K24" s="25">
        <v>0</v>
      </c>
      <c r="L24" s="25">
        <v>1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5</v>
      </c>
      <c r="S24" s="68" t="str">
        <f>IF($B24&gt;Form_ILP_Result!$B24,1,"")</f>
        <v/>
      </c>
      <c r="T24" s="68">
        <f>IF($B24=Form_ILP_Result!$B24,1,"")</f>
        <v>1</v>
      </c>
      <c r="U24" s="68" t="str">
        <f>IF($B24&lt;Form_ILP_Result!$B24,1,"")</f>
        <v/>
      </c>
    </row>
    <row r="25" spans="1:21" ht="17.25" thickTop="1" x14ac:dyDescent="0.25">
      <c r="A25" s="68" t="s">
        <v>582</v>
      </c>
      <c r="B25" s="20">
        <v>14</v>
      </c>
      <c r="C25" s="21">
        <v>0</v>
      </c>
      <c r="D25" s="21">
        <v>0</v>
      </c>
      <c r="E25" s="21">
        <v>1</v>
      </c>
      <c r="F25" s="21">
        <v>1</v>
      </c>
      <c r="G25" s="44">
        <v>1</v>
      </c>
      <c r="H25" s="20">
        <v>0</v>
      </c>
      <c r="I25" s="20">
        <v>0</v>
      </c>
      <c r="J25" s="20">
        <v>0</v>
      </c>
      <c r="K25" s="20">
        <v>1</v>
      </c>
      <c r="L25" s="20">
        <v>0</v>
      </c>
      <c r="M25" s="20">
        <v>1</v>
      </c>
      <c r="N25" s="20">
        <v>0</v>
      </c>
      <c r="O25" s="20">
        <v>0</v>
      </c>
      <c r="P25" s="20">
        <v>0</v>
      </c>
      <c r="Q25" s="20">
        <v>0</v>
      </c>
      <c r="R25" s="20">
        <v>3</v>
      </c>
      <c r="S25" s="68" t="str">
        <f>IF($B25&gt;Form_ILP_Result!$B25,1,"")</f>
        <v/>
      </c>
      <c r="T25" s="68">
        <f>IF($B25=Form_ILP_Result!$B25,1,"")</f>
        <v>1</v>
      </c>
      <c r="U25" s="68" t="str">
        <f>IF($B25&lt;Form_ILP_Result!$B25,1,"")</f>
        <v/>
      </c>
    </row>
    <row r="26" spans="1:21" x14ac:dyDescent="0.25">
      <c r="A26" s="68" t="s">
        <v>583</v>
      </c>
      <c r="B26" s="20">
        <v>23</v>
      </c>
      <c r="C26" s="21">
        <v>1</v>
      </c>
      <c r="D26" s="21">
        <v>2</v>
      </c>
      <c r="E26" s="21">
        <v>2</v>
      </c>
      <c r="F26" s="21">
        <v>0</v>
      </c>
      <c r="G26" s="44">
        <v>1</v>
      </c>
      <c r="H26" s="20">
        <v>0</v>
      </c>
      <c r="I26" s="20">
        <v>0</v>
      </c>
      <c r="J26" s="20">
        <v>1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2</v>
      </c>
      <c r="R26" s="20">
        <v>5</v>
      </c>
      <c r="S26" s="68">
        <f>IF($B26&gt;Form_ILP_Result!$B26,1,"")</f>
        <v>1</v>
      </c>
      <c r="T26" s="68" t="str">
        <f>IF($B26=Form_ILP_Result!$B26,1,"")</f>
        <v/>
      </c>
      <c r="U26" s="68" t="str">
        <f>IF($B26&lt;Form_ILP_Result!$B26,1,"")</f>
        <v/>
      </c>
    </row>
    <row r="27" spans="1:21" x14ac:dyDescent="0.25">
      <c r="A27" s="68" t="s">
        <v>584</v>
      </c>
      <c r="B27" s="20">
        <v>25</v>
      </c>
      <c r="C27" s="21">
        <v>2</v>
      </c>
      <c r="D27" s="21">
        <v>2</v>
      </c>
      <c r="E27" s="21">
        <v>1</v>
      </c>
      <c r="F27" s="21">
        <v>1</v>
      </c>
      <c r="G27" s="44">
        <v>2</v>
      </c>
      <c r="H27" s="20">
        <v>-2</v>
      </c>
      <c r="I27" s="20">
        <v>0</v>
      </c>
      <c r="J27" s="20">
        <v>0</v>
      </c>
      <c r="K27" s="20">
        <v>0</v>
      </c>
      <c r="L27" s="20">
        <v>1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5</v>
      </c>
      <c r="S27" s="68">
        <f>IF($B27&gt;Form_ILP_Result!$B27,1,"")</f>
        <v>1</v>
      </c>
      <c r="T27" s="68" t="str">
        <f>IF($B27=Form_ILP_Result!$B27,1,"")</f>
        <v/>
      </c>
      <c r="U27" s="68" t="str">
        <f>IF($B27&lt;Form_ILP_Result!$B27,1,"")</f>
        <v/>
      </c>
    </row>
    <row r="28" spans="1:21" x14ac:dyDescent="0.25">
      <c r="A28" s="68" t="s">
        <v>585</v>
      </c>
      <c r="B28" s="20">
        <v>29</v>
      </c>
      <c r="C28" s="21">
        <v>0</v>
      </c>
      <c r="D28" s="21">
        <v>0</v>
      </c>
      <c r="E28" s="21">
        <v>1</v>
      </c>
      <c r="F28" s="21">
        <v>0</v>
      </c>
      <c r="G28" s="44">
        <v>1</v>
      </c>
      <c r="H28" s="20">
        <v>0</v>
      </c>
      <c r="I28" s="20">
        <v>0</v>
      </c>
      <c r="J28" s="20">
        <v>1</v>
      </c>
      <c r="K28" s="20">
        <v>1</v>
      </c>
      <c r="L28" s="20">
        <v>1</v>
      </c>
      <c r="M28" s="20">
        <v>0</v>
      </c>
      <c r="N28" s="20">
        <v>1</v>
      </c>
      <c r="O28" s="20">
        <v>1</v>
      </c>
      <c r="P28" s="20">
        <v>-1</v>
      </c>
      <c r="Q28" s="20">
        <v>0</v>
      </c>
      <c r="R28" s="20">
        <v>3</v>
      </c>
      <c r="S28" s="68">
        <f>IF($B28&gt;Form_ILP_Result!$B28,1,"")</f>
        <v>1</v>
      </c>
      <c r="T28" s="68" t="str">
        <f>IF($B28=Form_ILP_Result!$B28,1,"")</f>
        <v/>
      </c>
      <c r="U28" s="68" t="str">
        <f>IF($B28&lt;Form_ILP_Result!$B28,1,"")</f>
        <v/>
      </c>
    </row>
    <row r="29" spans="1:21" ht="17.25" thickBot="1" x14ac:dyDescent="0.3">
      <c r="A29" s="24" t="s">
        <v>586</v>
      </c>
      <c r="B29" s="25">
        <v>12</v>
      </c>
      <c r="C29" s="26">
        <v>1</v>
      </c>
      <c r="D29" s="26">
        <v>1</v>
      </c>
      <c r="E29" s="26">
        <v>1</v>
      </c>
      <c r="F29" s="26">
        <v>1</v>
      </c>
      <c r="G29" s="45">
        <v>3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5</v>
      </c>
      <c r="S29" s="68" t="str">
        <f>IF($B29&gt;Form_ILP_Result!$B29,1,"")</f>
        <v/>
      </c>
      <c r="T29" s="68">
        <f>IF($B29=Form_ILP_Result!$B29,1,"")</f>
        <v>1</v>
      </c>
      <c r="U29" s="68" t="str">
        <f>IF($B29&lt;Form_ILP_Result!$B29,1,"")</f>
        <v/>
      </c>
    </row>
    <row r="30" spans="1:21" ht="17.25" thickTop="1" x14ac:dyDescent="0.25">
      <c r="A30" s="68" t="s">
        <v>587</v>
      </c>
      <c r="B30" s="20">
        <v>16</v>
      </c>
      <c r="C30" s="21">
        <v>0</v>
      </c>
      <c r="D30" s="21">
        <v>1</v>
      </c>
      <c r="E30" s="21">
        <v>2</v>
      </c>
      <c r="F30" s="21">
        <v>2</v>
      </c>
      <c r="G30" s="44">
        <v>2</v>
      </c>
      <c r="H30" s="20">
        <v>0</v>
      </c>
      <c r="I30" s="20">
        <v>0</v>
      </c>
      <c r="J30" s="20">
        <v>0</v>
      </c>
      <c r="K30" s="20">
        <v>1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5</v>
      </c>
      <c r="S30" s="68" t="str">
        <f>IF($B30&gt;Form_ILP_Result!$B30,1,"")</f>
        <v/>
      </c>
      <c r="T30" s="68">
        <f>IF($B30=Form_ILP_Result!$B30,1,"")</f>
        <v>1</v>
      </c>
      <c r="U30" s="68" t="str">
        <f>IF($B30&lt;Form_ILP_Result!$B30,1,"")</f>
        <v/>
      </c>
    </row>
    <row r="31" spans="1:21" x14ac:dyDescent="0.25">
      <c r="A31" s="68" t="s">
        <v>588</v>
      </c>
      <c r="B31" s="20">
        <v>17</v>
      </c>
      <c r="C31" s="21">
        <v>0</v>
      </c>
      <c r="D31" s="21">
        <v>1</v>
      </c>
      <c r="E31" s="21">
        <v>1</v>
      </c>
      <c r="F31" s="21">
        <v>2</v>
      </c>
      <c r="G31" s="44">
        <v>1</v>
      </c>
      <c r="H31" s="20">
        <v>0</v>
      </c>
      <c r="I31" s="20">
        <v>0</v>
      </c>
      <c r="J31" s="20">
        <v>0</v>
      </c>
      <c r="K31" s="20">
        <v>2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4</v>
      </c>
      <c r="S31" s="68" t="str">
        <f>IF($B31&gt;Form_ILP_Result!$B31,1,"")</f>
        <v/>
      </c>
      <c r="T31" s="68">
        <f>IF($B31=Form_ILP_Result!$B31,1,"")</f>
        <v>1</v>
      </c>
      <c r="U31" s="68" t="str">
        <f>IF($B31&lt;Form_ILP_Result!$B31,1,"")</f>
        <v/>
      </c>
    </row>
    <row r="32" spans="1:21" x14ac:dyDescent="0.25">
      <c r="A32" s="68" t="s">
        <v>589</v>
      </c>
      <c r="B32" s="20">
        <v>20</v>
      </c>
      <c r="C32" s="21">
        <v>1</v>
      </c>
      <c r="D32" s="21">
        <v>2</v>
      </c>
      <c r="E32" s="21">
        <v>1</v>
      </c>
      <c r="F32" s="21">
        <v>1</v>
      </c>
      <c r="G32" s="44">
        <v>2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2</v>
      </c>
      <c r="P32" s="20">
        <v>0</v>
      </c>
      <c r="Q32" s="20">
        <v>0</v>
      </c>
      <c r="R32" s="20">
        <v>5</v>
      </c>
      <c r="S32" s="68">
        <f>IF($B32&gt;Form_ILP_Result!$B32,1,"")</f>
        <v>1</v>
      </c>
      <c r="T32" s="68" t="str">
        <f>IF($B32=Form_ILP_Result!$B32,1,"")</f>
        <v/>
      </c>
      <c r="U32" s="68" t="str">
        <f>IF($B32&lt;Form_ILP_Result!$B32,1,"")</f>
        <v/>
      </c>
    </row>
    <row r="33" spans="1:21" x14ac:dyDescent="0.25">
      <c r="A33" s="68" t="s">
        <v>590</v>
      </c>
      <c r="B33" s="20">
        <v>19</v>
      </c>
      <c r="C33" s="21">
        <v>2</v>
      </c>
      <c r="D33" s="21">
        <v>2</v>
      </c>
      <c r="E33" s="21">
        <v>1</v>
      </c>
      <c r="F33" s="21">
        <v>1</v>
      </c>
      <c r="G33" s="44">
        <v>1</v>
      </c>
      <c r="H33" s="20">
        <v>-2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4</v>
      </c>
      <c r="S33" s="68" t="str">
        <f>IF($B33&gt;Form_ILP_Result!$B33,1,"")</f>
        <v/>
      </c>
      <c r="T33" s="68">
        <f>IF($B33=Form_ILP_Result!$B33,1,"")</f>
        <v>1</v>
      </c>
      <c r="U33" s="68" t="str">
        <f>IF($B33&lt;Form_ILP_Result!$B33,1,"")</f>
        <v/>
      </c>
    </row>
    <row r="34" spans="1:21" ht="17.25" thickBot="1" x14ac:dyDescent="0.3">
      <c r="A34" s="24" t="s">
        <v>591</v>
      </c>
      <c r="B34" s="25">
        <v>24</v>
      </c>
      <c r="C34" s="26">
        <v>1</v>
      </c>
      <c r="D34" s="26">
        <v>1</v>
      </c>
      <c r="E34" s="26">
        <v>0</v>
      </c>
      <c r="F34" s="26">
        <v>2</v>
      </c>
      <c r="G34" s="45">
        <v>0</v>
      </c>
      <c r="H34" s="25">
        <v>0</v>
      </c>
      <c r="I34" s="25">
        <v>1</v>
      </c>
      <c r="J34" s="25">
        <v>0</v>
      </c>
      <c r="K34" s="25">
        <v>0</v>
      </c>
      <c r="L34" s="25">
        <v>0</v>
      </c>
      <c r="M34" s="25">
        <v>0</v>
      </c>
      <c r="N34" s="25">
        <v>1</v>
      </c>
      <c r="O34" s="25">
        <v>0</v>
      </c>
      <c r="P34" s="25">
        <v>2</v>
      </c>
      <c r="Q34" s="25">
        <v>0</v>
      </c>
      <c r="R34" s="25">
        <v>4</v>
      </c>
      <c r="S34" s="68" t="str">
        <f>IF($B34&gt;Form_ILP_Result!$B34,1,"")</f>
        <v/>
      </c>
      <c r="T34" s="68">
        <f>IF($B34=Form_ILP_Result!$B34,1,"")</f>
        <v>1</v>
      </c>
      <c r="U34" s="68" t="str">
        <f>IF($B34&lt;Form_ILP_Result!$B34,1,"")</f>
        <v/>
      </c>
    </row>
    <row r="35" spans="1:21" ht="17.25" thickTop="1" x14ac:dyDescent="0.25">
      <c r="A35" s="68" t="s">
        <v>592</v>
      </c>
      <c r="B35" s="20">
        <v>11</v>
      </c>
      <c r="C35" s="21">
        <v>0</v>
      </c>
      <c r="D35" s="21">
        <v>1</v>
      </c>
      <c r="E35" s="21">
        <v>1</v>
      </c>
      <c r="F35" s="21">
        <v>1</v>
      </c>
      <c r="G35" s="44">
        <v>1</v>
      </c>
      <c r="H35" s="20">
        <v>0</v>
      </c>
      <c r="I35" s="20">
        <v>0</v>
      </c>
      <c r="J35" s="20">
        <v>0</v>
      </c>
      <c r="K35" s="20">
        <v>1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3</v>
      </c>
      <c r="S35" s="68" t="str">
        <f>IF($B35&gt;Form_ILP_Result!$B35,1,"")</f>
        <v/>
      </c>
      <c r="T35" s="68">
        <f>IF($B35=Form_ILP_Result!$B35,1,"")</f>
        <v>1</v>
      </c>
      <c r="U35" s="68" t="str">
        <f>IF($B35&lt;Form_ILP_Result!$B35,1,"")</f>
        <v/>
      </c>
    </row>
    <row r="36" spans="1:21" x14ac:dyDescent="0.25">
      <c r="A36" s="68" t="s">
        <v>593</v>
      </c>
      <c r="B36" s="20">
        <v>12</v>
      </c>
      <c r="C36" s="21">
        <v>1</v>
      </c>
      <c r="D36" s="21">
        <v>1</v>
      </c>
      <c r="E36" s="21">
        <v>1</v>
      </c>
      <c r="F36" s="21">
        <v>1</v>
      </c>
      <c r="G36" s="44">
        <v>1</v>
      </c>
      <c r="H36" s="20">
        <v>-1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3</v>
      </c>
      <c r="S36" s="68" t="str">
        <f>IF($B36&gt;Form_ILP_Result!$B36,1,"")</f>
        <v/>
      </c>
      <c r="T36" s="68">
        <f>IF($B36=Form_ILP_Result!$B36,1,"")</f>
        <v>1</v>
      </c>
      <c r="U36" s="68" t="str">
        <f>IF($B36&lt;Form_ILP_Result!$B36,1,"")</f>
        <v/>
      </c>
    </row>
    <row r="37" spans="1:21" x14ac:dyDescent="0.25">
      <c r="A37" s="68" t="s">
        <v>594</v>
      </c>
      <c r="B37" s="20">
        <v>21</v>
      </c>
      <c r="C37" s="21">
        <v>1</v>
      </c>
      <c r="D37" s="21">
        <v>2</v>
      </c>
      <c r="E37" s="21">
        <v>1</v>
      </c>
      <c r="F37" s="21">
        <v>2</v>
      </c>
      <c r="G37" s="44">
        <v>2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-1</v>
      </c>
      <c r="N37" s="20">
        <v>0</v>
      </c>
      <c r="O37" s="20">
        <v>1</v>
      </c>
      <c r="P37" s="20">
        <v>0</v>
      </c>
      <c r="Q37" s="20">
        <v>0</v>
      </c>
      <c r="R37" s="20">
        <v>5</v>
      </c>
      <c r="S37" s="68">
        <f>IF($B37&gt;Form_ILP_Result!$B37,1,"")</f>
        <v>1</v>
      </c>
      <c r="T37" s="68" t="str">
        <f>IF($B37=Form_ILP_Result!$B37,1,"")</f>
        <v/>
      </c>
      <c r="U37" s="68" t="str">
        <f>IF($B37&lt;Form_ILP_Result!$B37,1,"")</f>
        <v/>
      </c>
    </row>
    <row r="38" spans="1:21" x14ac:dyDescent="0.25">
      <c r="A38" s="68" t="s">
        <v>595</v>
      </c>
      <c r="B38" s="20">
        <v>19</v>
      </c>
      <c r="C38" s="21">
        <v>1</v>
      </c>
      <c r="D38" s="21">
        <v>1</v>
      </c>
      <c r="E38" s="21">
        <v>1</v>
      </c>
      <c r="F38" s="21">
        <v>1</v>
      </c>
      <c r="G38" s="44">
        <v>0</v>
      </c>
      <c r="H38" s="20">
        <v>-1</v>
      </c>
      <c r="I38" s="20">
        <v>0</v>
      </c>
      <c r="J38" s="20">
        <v>0</v>
      </c>
      <c r="K38" s="20">
        <v>1</v>
      </c>
      <c r="L38" s="20">
        <v>0</v>
      </c>
      <c r="M38" s="20">
        <v>0</v>
      </c>
      <c r="N38" s="20">
        <v>1</v>
      </c>
      <c r="O38" s="20">
        <v>0</v>
      </c>
      <c r="P38" s="20">
        <v>0</v>
      </c>
      <c r="Q38" s="20">
        <v>0</v>
      </c>
      <c r="R38" s="20">
        <v>3</v>
      </c>
      <c r="S38" s="68" t="str">
        <f>IF($B38&gt;Form_ILP_Result!$B38,1,"")</f>
        <v/>
      </c>
      <c r="T38" s="68">
        <f>IF($B38=Form_ILP_Result!$B38,1,"")</f>
        <v>1</v>
      </c>
      <c r="U38" s="68" t="str">
        <f>IF($B38&lt;Form_ILP_Result!$B38,1,"")</f>
        <v/>
      </c>
    </row>
    <row r="39" spans="1:21" ht="17.25" thickBot="1" x14ac:dyDescent="0.3">
      <c r="A39" s="24" t="s">
        <v>596</v>
      </c>
      <c r="B39" s="25">
        <v>14</v>
      </c>
      <c r="C39" s="26">
        <v>1</v>
      </c>
      <c r="D39" s="26">
        <v>1</v>
      </c>
      <c r="E39" s="26">
        <v>1</v>
      </c>
      <c r="F39" s="26">
        <v>1</v>
      </c>
      <c r="G39" s="45">
        <v>2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1</v>
      </c>
      <c r="P39" s="25">
        <v>0</v>
      </c>
      <c r="Q39" s="25">
        <v>0</v>
      </c>
      <c r="R39" s="25">
        <v>4</v>
      </c>
      <c r="S39" s="68" t="str">
        <f>IF($B39&gt;Form_ILP_Result!$B39,1,"")</f>
        <v/>
      </c>
      <c r="T39" s="68">
        <f>IF($B39=Form_ILP_Result!$B39,1,"")</f>
        <v>1</v>
      </c>
      <c r="U39" s="68" t="str">
        <f>IF($B39&lt;Form_ILP_Result!$B39,1,"")</f>
        <v/>
      </c>
    </row>
    <row r="40" spans="1:21" ht="17.25" thickTop="1" x14ac:dyDescent="0.25">
      <c r="A40" s="68" t="s">
        <v>597</v>
      </c>
      <c r="B40" s="20">
        <v>22</v>
      </c>
      <c r="C40" s="21">
        <v>1</v>
      </c>
      <c r="D40" s="21">
        <v>2</v>
      </c>
      <c r="E40" s="21">
        <v>2</v>
      </c>
      <c r="F40" s="21">
        <v>2</v>
      </c>
      <c r="G40" s="44">
        <v>2</v>
      </c>
      <c r="H40" s="20">
        <v>0</v>
      </c>
      <c r="I40" s="20">
        <v>0</v>
      </c>
      <c r="J40" s="20">
        <v>0</v>
      </c>
      <c r="K40" s="20">
        <v>0</v>
      </c>
      <c r="L40" s="20">
        <v>-1</v>
      </c>
      <c r="M40" s="20">
        <v>0</v>
      </c>
      <c r="N40" s="20">
        <v>0</v>
      </c>
      <c r="O40" s="20">
        <v>0</v>
      </c>
      <c r="P40" s="20">
        <v>0</v>
      </c>
      <c r="Q40" s="20">
        <v>-1</v>
      </c>
      <c r="R40" s="20">
        <v>5</v>
      </c>
      <c r="S40" s="68">
        <f>IF($B40&gt;Form_ILP_Result!$B40,1,"")</f>
        <v>1</v>
      </c>
      <c r="T40" s="68" t="str">
        <f>IF($B40=Form_ILP_Result!$B40,1,"")</f>
        <v/>
      </c>
      <c r="U40" s="68" t="str">
        <f>IF($B40&lt;Form_ILP_Result!$B40,1,"")</f>
        <v/>
      </c>
    </row>
    <row r="41" spans="1:21" x14ac:dyDescent="0.25">
      <c r="A41" s="68" t="s">
        <v>598</v>
      </c>
      <c r="B41" s="20">
        <v>15</v>
      </c>
      <c r="C41" s="21">
        <v>1</v>
      </c>
      <c r="D41" s="21">
        <v>1</v>
      </c>
      <c r="E41" s="21">
        <v>1</v>
      </c>
      <c r="F41" s="21">
        <v>2</v>
      </c>
      <c r="G41" s="44">
        <v>2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-1</v>
      </c>
      <c r="R41" s="20">
        <v>4</v>
      </c>
      <c r="S41" s="68" t="str">
        <f>IF($B41&gt;Form_ILP_Result!$B41,1,"")</f>
        <v/>
      </c>
      <c r="T41" s="68">
        <f>IF($B41=Form_ILP_Result!$B41,1,"")</f>
        <v>1</v>
      </c>
      <c r="U41" s="68" t="str">
        <f>IF($B41&lt;Form_ILP_Result!$B41,1,"")</f>
        <v/>
      </c>
    </row>
    <row r="42" spans="1:21" x14ac:dyDescent="0.25">
      <c r="A42" s="68" t="s">
        <v>599</v>
      </c>
      <c r="B42" s="20">
        <v>8</v>
      </c>
      <c r="C42" s="21">
        <v>1</v>
      </c>
      <c r="D42" s="21">
        <v>1</v>
      </c>
      <c r="E42" s="21">
        <v>1</v>
      </c>
      <c r="F42" s="21">
        <v>1</v>
      </c>
      <c r="G42" s="44">
        <v>1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3</v>
      </c>
      <c r="S42" s="68" t="str">
        <f>IF($B42&gt;Form_ILP_Result!$B42,1,"")</f>
        <v/>
      </c>
      <c r="T42" s="68">
        <f>IF($B42=Form_ILP_Result!$B42,1,"")</f>
        <v>1</v>
      </c>
      <c r="U42" s="68" t="str">
        <f>IF($B42&lt;Form_ILP_Result!$B42,1,"")</f>
        <v/>
      </c>
    </row>
    <row r="43" spans="1:21" x14ac:dyDescent="0.25">
      <c r="A43" s="68" t="s">
        <v>600</v>
      </c>
      <c r="B43" s="20">
        <v>14</v>
      </c>
      <c r="C43" s="21">
        <v>0</v>
      </c>
      <c r="D43" s="21">
        <v>0</v>
      </c>
      <c r="E43" s="21">
        <v>1</v>
      </c>
      <c r="F43" s="21">
        <v>2</v>
      </c>
      <c r="G43" s="44">
        <v>2</v>
      </c>
      <c r="H43" s="20">
        <v>1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5</v>
      </c>
      <c r="S43" s="68" t="str">
        <f>IF($B43&gt;Form_ILP_Result!$B43,1,"")</f>
        <v/>
      </c>
      <c r="T43" s="68">
        <f>IF($B43=Form_ILP_Result!$B43,1,"")</f>
        <v>1</v>
      </c>
      <c r="U43" s="68" t="str">
        <f>IF($B43&lt;Form_ILP_Result!$B43,1,"")</f>
        <v/>
      </c>
    </row>
    <row r="44" spans="1:21" ht="17.25" thickBot="1" x14ac:dyDescent="0.3">
      <c r="A44" s="24" t="s">
        <v>601</v>
      </c>
      <c r="B44" s="25">
        <v>12</v>
      </c>
      <c r="C44" s="26">
        <v>0</v>
      </c>
      <c r="D44" s="26">
        <v>0</v>
      </c>
      <c r="E44" s="26">
        <v>1</v>
      </c>
      <c r="F44" s="26">
        <v>1</v>
      </c>
      <c r="G44" s="45">
        <v>2</v>
      </c>
      <c r="H44" s="25">
        <v>1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4</v>
      </c>
      <c r="S44" s="68" t="str">
        <f>IF($B44&gt;Form_ILP_Result!$B44,1,"")</f>
        <v/>
      </c>
      <c r="T44" s="68">
        <f>IF($B44=Form_ILP_Result!$B44,1,"")</f>
        <v>1</v>
      </c>
      <c r="U44" s="68" t="str">
        <f>IF($B44&lt;Form_ILP_Result!$B44,1,"")</f>
        <v/>
      </c>
    </row>
    <row r="45" spans="1:21" ht="17.25" thickTop="1" x14ac:dyDescent="0.25">
      <c r="A45" s="68" t="s">
        <v>602</v>
      </c>
      <c r="B45" s="20">
        <v>10</v>
      </c>
      <c r="C45" s="21">
        <v>0</v>
      </c>
      <c r="D45" s="21">
        <v>0</v>
      </c>
      <c r="E45" s="21">
        <v>1</v>
      </c>
      <c r="F45" s="21">
        <v>1</v>
      </c>
      <c r="G45" s="44">
        <v>1</v>
      </c>
      <c r="H45" s="20">
        <v>1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3</v>
      </c>
      <c r="S45" s="68" t="str">
        <f>IF($B45&gt;Form_ILP_Result!$B45,1,"")</f>
        <v/>
      </c>
      <c r="T45" s="68">
        <f>IF($B45=Form_ILP_Result!$B45,1,"")</f>
        <v>1</v>
      </c>
      <c r="U45" s="68" t="str">
        <f>IF($B45&lt;Form_ILP_Result!$B45,1,"")</f>
        <v/>
      </c>
    </row>
    <row r="46" spans="1:21" x14ac:dyDescent="0.25">
      <c r="A46" s="68" t="s">
        <v>603</v>
      </c>
      <c r="B46" s="20">
        <v>16</v>
      </c>
      <c r="C46" s="21">
        <v>1</v>
      </c>
      <c r="D46" s="21">
        <v>1</v>
      </c>
      <c r="E46" s="21">
        <v>1</v>
      </c>
      <c r="F46" s="21">
        <v>2</v>
      </c>
      <c r="G46" s="44">
        <v>2</v>
      </c>
      <c r="H46" s="20">
        <v>0</v>
      </c>
      <c r="I46" s="20">
        <v>0</v>
      </c>
      <c r="J46" s="20">
        <v>-1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5</v>
      </c>
      <c r="S46" s="68" t="str">
        <f>IF($B46&gt;Form_ILP_Result!$B46,1,"")</f>
        <v/>
      </c>
      <c r="T46" s="68">
        <f>IF($B46=Form_ILP_Result!$B46,1,"")</f>
        <v>1</v>
      </c>
      <c r="U46" s="68" t="str">
        <f>IF($B46&lt;Form_ILP_Result!$B46,1,"")</f>
        <v/>
      </c>
    </row>
    <row r="47" spans="1:21" x14ac:dyDescent="0.25">
      <c r="A47" s="68" t="s">
        <v>604</v>
      </c>
      <c r="B47" s="20">
        <v>11</v>
      </c>
      <c r="C47" s="21">
        <v>0</v>
      </c>
      <c r="D47" s="21">
        <v>0</v>
      </c>
      <c r="E47" s="21">
        <v>0</v>
      </c>
      <c r="F47" s="21">
        <v>0</v>
      </c>
      <c r="G47" s="44">
        <v>1</v>
      </c>
      <c r="H47" s="20">
        <v>0</v>
      </c>
      <c r="I47" s="20">
        <v>0</v>
      </c>
      <c r="J47" s="20">
        <v>1</v>
      </c>
      <c r="K47" s="20">
        <v>0</v>
      </c>
      <c r="L47" s="20">
        <v>1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2</v>
      </c>
      <c r="S47" s="68" t="str">
        <f>IF($B47&gt;Form_ILP_Result!$B47,1,"")</f>
        <v/>
      </c>
      <c r="T47" s="68">
        <f>IF($B47=Form_ILP_Result!$B47,1,"")</f>
        <v>1</v>
      </c>
      <c r="U47" s="68" t="str">
        <f>IF($B47&lt;Form_ILP_Result!$B47,1,"")</f>
        <v/>
      </c>
    </row>
    <row r="48" spans="1:21" x14ac:dyDescent="0.25">
      <c r="A48" s="68" t="s">
        <v>605</v>
      </c>
      <c r="B48" s="20">
        <v>15</v>
      </c>
      <c r="C48" s="21">
        <v>0</v>
      </c>
      <c r="D48" s="21">
        <v>1</v>
      </c>
      <c r="E48" s="21">
        <v>1</v>
      </c>
      <c r="F48" s="21">
        <v>2</v>
      </c>
      <c r="G48" s="44">
        <v>2</v>
      </c>
      <c r="H48" s="20">
        <v>1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5</v>
      </c>
      <c r="S48" s="68" t="str">
        <f>IF($B48&gt;Form_ILP_Result!$B48,1,"")</f>
        <v/>
      </c>
      <c r="T48" s="68">
        <f>IF($B48=Form_ILP_Result!$B48,1,"")</f>
        <v>1</v>
      </c>
      <c r="U48" s="68" t="str">
        <f>IF($B48&lt;Form_ILP_Result!$B48,1,"")</f>
        <v/>
      </c>
    </row>
    <row r="49" spans="1:21" ht="17.25" thickBot="1" x14ac:dyDescent="0.3">
      <c r="A49" s="24" t="s">
        <v>606</v>
      </c>
      <c r="B49" s="25">
        <v>14</v>
      </c>
      <c r="C49" s="26">
        <v>1</v>
      </c>
      <c r="D49" s="26">
        <v>1</v>
      </c>
      <c r="E49" s="26">
        <v>1</v>
      </c>
      <c r="F49" s="26">
        <v>2</v>
      </c>
      <c r="G49" s="45">
        <v>3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6</v>
      </c>
      <c r="S49" s="68" t="str">
        <f>IF($B49&gt;Form_ILP_Result!$B49,1,"")</f>
        <v/>
      </c>
      <c r="T49" s="68">
        <f>IF($B49=Form_ILP_Result!$B49,1,"")</f>
        <v>1</v>
      </c>
      <c r="U49" s="68" t="str">
        <f>IF($B49&lt;Form_ILP_Result!$B49,1,"")</f>
        <v/>
      </c>
    </row>
    <row r="50" spans="1:21" ht="17.25" thickTop="1" x14ac:dyDescent="0.25">
      <c r="A50" s="68" t="s">
        <v>607</v>
      </c>
      <c r="B50" s="20">
        <v>14</v>
      </c>
      <c r="C50" s="21">
        <v>1</v>
      </c>
      <c r="D50" s="21">
        <v>1</v>
      </c>
      <c r="E50" s="21">
        <v>1</v>
      </c>
      <c r="F50" s="21">
        <v>1</v>
      </c>
      <c r="G50" s="44">
        <v>2</v>
      </c>
      <c r="H50" s="20">
        <v>0</v>
      </c>
      <c r="I50" s="20">
        <v>0</v>
      </c>
      <c r="J50" s="20">
        <v>0</v>
      </c>
      <c r="K50" s="20">
        <v>-1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4</v>
      </c>
      <c r="S50" s="68" t="str">
        <f>IF($B50&gt;Form_ILP_Result!$B50,1,"")</f>
        <v/>
      </c>
      <c r="T50" s="68">
        <f>IF($B50=Form_ILP_Result!$B50,1,"")</f>
        <v>1</v>
      </c>
      <c r="U50" s="68" t="str">
        <f>IF($B50&lt;Form_ILP_Result!$B50,1,"")</f>
        <v/>
      </c>
    </row>
    <row r="51" spans="1:21" x14ac:dyDescent="0.25">
      <c r="A51" s="68" t="s">
        <v>608</v>
      </c>
      <c r="B51" s="20">
        <v>16</v>
      </c>
      <c r="C51" s="21">
        <v>0</v>
      </c>
      <c r="D51" s="21">
        <v>0</v>
      </c>
      <c r="E51" s="21">
        <v>1</v>
      </c>
      <c r="F51" s="21">
        <v>1</v>
      </c>
      <c r="G51" s="44">
        <v>2</v>
      </c>
      <c r="H51" s="20">
        <v>0</v>
      </c>
      <c r="I51" s="20">
        <v>0</v>
      </c>
      <c r="J51" s="20">
        <v>1</v>
      </c>
      <c r="K51" s="20">
        <v>0</v>
      </c>
      <c r="L51" s="20">
        <v>1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4</v>
      </c>
      <c r="S51" s="68" t="str">
        <f>IF($B51&gt;Form_ILP_Result!$B51,1,"")</f>
        <v/>
      </c>
      <c r="T51" s="68">
        <f>IF($B51=Form_ILP_Result!$B51,1,"")</f>
        <v>1</v>
      </c>
      <c r="U51" s="68" t="str">
        <f>IF($B51&lt;Form_ILP_Result!$B51,1,"")</f>
        <v/>
      </c>
    </row>
    <row r="52" spans="1:21" x14ac:dyDescent="0.25">
      <c r="A52" s="68" t="s">
        <v>609</v>
      </c>
      <c r="B52" s="20">
        <v>12</v>
      </c>
      <c r="C52" s="21">
        <v>1</v>
      </c>
      <c r="D52" s="21">
        <v>1</v>
      </c>
      <c r="E52" s="21">
        <v>1</v>
      </c>
      <c r="F52" s="21">
        <v>2</v>
      </c>
      <c r="G52" s="44">
        <v>2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5</v>
      </c>
      <c r="S52" s="68" t="str">
        <f>IF($B52&gt;Form_ILP_Result!$B52,1,"")</f>
        <v/>
      </c>
      <c r="T52" s="68">
        <f>IF($B52=Form_ILP_Result!$B52,1,"")</f>
        <v>1</v>
      </c>
      <c r="U52" s="68" t="str">
        <f>IF($B52&lt;Form_ILP_Result!$B52,1,"")</f>
        <v/>
      </c>
    </row>
    <row r="53" spans="1:21" x14ac:dyDescent="0.25">
      <c r="A53" s="68" t="s">
        <v>610</v>
      </c>
      <c r="B53" s="20">
        <v>13</v>
      </c>
      <c r="C53" s="21">
        <v>0</v>
      </c>
      <c r="D53" s="21">
        <v>1</v>
      </c>
      <c r="E53" s="21">
        <v>1</v>
      </c>
      <c r="F53" s="21">
        <v>1</v>
      </c>
      <c r="G53" s="44">
        <v>2</v>
      </c>
      <c r="H53" s="20">
        <v>0</v>
      </c>
      <c r="I53" s="20">
        <v>0</v>
      </c>
      <c r="J53" s="20">
        <v>1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4</v>
      </c>
      <c r="S53" s="68" t="str">
        <f>IF($B53&gt;Form_ILP_Result!$B53,1,"")</f>
        <v/>
      </c>
      <c r="T53" s="68">
        <f>IF($B53=Form_ILP_Result!$B53,1,"")</f>
        <v>1</v>
      </c>
      <c r="U53" s="68" t="str">
        <f>IF($B53&lt;Form_ILP_Result!$B53,1,"")</f>
        <v/>
      </c>
    </row>
    <row r="54" spans="1:21" ht="17.25" thickBot="1" x14ac:dyDescent="0.3">
      <c r="A54" s="24" t="s">
        <v>611</v>
      </c>
      <c r="B54" s="25">
        <v>21</v>
      </c>
      <c r="C54" s="26">
        <v>1</v>
      </c>
      <c r="D54" s="26">
        <v>1</v>
      </c>
      <c r="E54" s="26">
        <v>1</v>
      </c>
      <c r="F54" s="26">
        <v>0</v>
      </c>
      <c r="G54" s="45">
        <v>2</v>
      </c>
      <c r="H54" s="25">
        <v>-1</v>
      </c>
      <c r="I54" s="25">
        <v>0</v>
      </c>
      <c r="J54" s="25">
        <v>1</v>
      </c>
      <c r="K54" s="25">
        <v>0</v>
      </c>
      <c r="L54" s="25">
        <v>0</v>
      </c>
      <c r="M54" s="25">
        <v>1</v>
      </c>
      <c r="N54" s="25">
        <v>0</v>
      </c>
      <c r="O54" s="25">
        <v>0</v>
      </c>
      <c r="P54" s="25">
        <v>0</v>
      </c>
      <c r="Q54" s="25">
        <v>0</v>
      </c>
      <c r="R54" s="25">
        <v>4</v>
      </c>
      <c r="S54" s="68" t="str">
        <f>IF($B54&gt;Form_ILP_Result!$B54,1,"")</f>
        <v/>
      </c>
      <c r="T54" s="68">
        <f>IF($B54=Form_ILP_Result!$B54,1,"")</f>
        <v>1</v>
      </c>
      <c r="U54" s="68" t="str">
        <f>IF($B54&lt;Form_ILP_Result!$B54,1,"")</f>
        <v/>
      </c>
    </row>
    <row r="55" spans="1:21" ht="17.25" thickTop="1" x14ac:dyDescent="0.25">
      <c r="A55" s="68" t="s">
        <v>612</v>
      </c>
      <c r="B55" s="20">
        <v>15</v>
      </c>
      <c r="C55" s="21">
        <v>1</v>
      </c>
      <c r="D55" s="21">
        <v>1</v>
      </c>
      <c r="E55" s="21">
        <v>2</v>
      </c>
      <c r="F55" s="21">
        <v>2</v>
      </c>
      <c r="G55" s="44">
        <v>3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6</v>
      </c>
      <c r="S55" s="68" t="str">
        <f>IF($B55&gt;Form_ILP_Result!$B55,1,"")</f>
        <v/>
      </c>
      <c r="T55" s="68">
        <f>IF($B55=Form_ILP_Result!$B55,1,"")</f>
        <v>1</v>
      </c>
      <c r="U55" s="68" t="str">
        <f>IF($B55&lt;Form_ILP_Result!$B55,1,"")</f>
        <v/>
      </c>
    </row>
    <row r="56" spans="1:21" x14ac:dyDescent="0.25">
      <c r="A56" s="68" t="s">
        <v>613</v>
      </c>
      <c r="B56" s="20">
        <v>10</v>
      </c>
      <c r="C56" s="21">
        <v>1</v>
      </c>
      <c r="D56" s="21">
        <v>1</v>
      </c>
      <c r="E56" s="21">
        <v>1</v>
      </c>
      <c r="F56" s="21">
        <v>1</v>
      </c>
      <c r="G56" s="44">
        <v>2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4</v>
      </c>
      <c r="S56" s="68" t="str">
        <f>IF($B56&gt;Form_ILP_Result!$B56,1,"")</f>
        <v/>
      </c>
      <c r="T56" s="68">
        <f>IF($B56=Form_ILP_Result!$B56,1,"")</f>
        <v>1</v>
      </c>
      <c r="U56" s="68" t="str">
        <f>IF($B56&lt;Form_ILP_Result!$B56,1,"")</f>
        <v/>
      </c>
    </row>
    <row r="57" spans="1:21" x14ac:dyDescent="0.25">
      <c r="A57" s="68" t="s">
        <v>614</v>
      </c>
      <c r="B57" s="20">
        <v>4</v>
      </c>
      <c r="C57" s="21">
        <v>0</v>
      </c>
      <c r="D57" s="21">
        <v>0</v>
      </c>
      <c r="E57" s="21">
        <v>0</v>
      </c>
      <c r="F57" s="21">
        <v>1</v>
      </c>
      <c r="G57" s="44">
        <v>1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2</v>
      </c>
      <c r="S57" s="68" t="str">
        <f>IF($B57&gt;Form_ILP_Result!$B57,1,"")</f>
        <v/>
      </c>
      <c r="T57" s="68">
        <f>IF($B57=Form_ILP_Result!$B57,1,"")</f>
        <v>1</v>
      </c>
      <c r="U57" s="68" t="str">
        <f>IF($B57&lt;Form_ILP_Result!$B57,1,"")</f>
        <v/>
      </c>
    </row>
    <row r="58" spans="1:21" x14ac:dyDescent="0.25">
      <c r="A58" s="68" t="s">
        <v>615</v>
      </c>
      <c r="B58" s="20">
        <v>7</v>
      </c>
      <c r="C58" s="21">
        <v>0</v>
      </c>
      <c r="D58" s="21">
        <v>0</v>
      </c>
      <c r="E58" s="21">
        <v>1</v>
      </c>
      <c r="F58" s="21">
        <v>1</v>
      </c>
      <c r="G58" s="44">
        <v>2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3</v>
      </c>
      <c r="S58" s="68" t="str">
        <f>IF($B58&gt;Form_ILP_Result!$B58,1,"")</f>
        <v/>
      </c>
      <c r="T58" s="68">
        <f>IF($B58=Form_ILP_Result!$B58,1,"")</f>
        <v>1</v>
      </c>
      <c r="U58" s="68" t="str">
        <f>IF($B58&lt;Form_ILP_Result!$B58,1,"")</f>
        <v/>
      </c>
    </row>
    <row r="59" spans="1:21" ht="17.25" thickBot="1" x14ac:dyDescent="0.3">
      <c r="A59" s="24" t="s">
        <v>616</v>
      </c>
      <c r="B59" s="25">
        <v>9</v>
      </c>
      <c r="C59" s="26">
        <v>0</v>
      </c>
      <c r="D59" s="26">
        <v>0</v>
      </c>
      <c r="E59" s="26">
        <v>0</v>
      </c>
      <c r="F59" s="26">
        <v>0</v>
      </c>
      <c r="G59" s="4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1</v>
      </c>
      <c r="O59" s="25">
        <v>1</v>
      </c>
      <c r="P59" s="25">
        <v>0</v>
      </c>
      <c r="Q59" s="25">
        <v>0</v>
      </c>
      <c r="R59" s="25">
        <v>1</v>
      </c>
      <c r="S59" s="68" t="str">
        <f>IF($B59&gt;Form_ILP_Result!$B59,1,"")</f>
        <v/>
      </c>
      <c r="T59" s="68">
        <f>IF($B59=Form_ILP_Result!$B59,1,"")</f>
        <v>1</v>
      </c>
      <c r="U59" s="68" t="str">
        <f>IF($B59&lt;Form_ILP_Result!$B59,1,"")</f>
        <v/>
      </c>
    </row>
    <row r="60" spans="1:21" ht="17.25" thickTop="1" x14ac:dyDescent="0.25">
      <c r="A60" s="68" t="s">
        <v>617</v>
      </c>
      <c r="B60" s="20">
        <v>10</v>
      </c>
      <c r="C60" s="21">
        <v>0</v>
      </c>
      <c r="D60" s="21">
        <v>1</v>
      </c>
      <c r="E60" s="21">
        <v>1</v>
      </c>
      <c r="F60" s="21">
        <v>1</v>
      </c>
      <c r="G60" s="44">
        <v>3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4</v>
      </c>
      <c r="S60" s="68" t="str">
        <f>IF($B60&gt;Form_ILP_Result!$B60,1,"")</f>
        <v/>
      </c>
      <c r="T60" s="68">
        <f>IF($B60=Form_ILP_Result!$B60,1,"")</f>
        <v>1</v>
      </c>
      <c r="U60" s="68" t="str">
        <f>IF($B60&lt;Form_ILP_Result!$B60,1,"")</f>
        <v/>
      </c>
    </row>
    <row r="61" spans="1:21" x14ac:dyDescent="0.25">
      <c r="A61" s="68" t="s">
        <v>618</v>
      </c>
      <c r="B61" s="20">
        <v>5</v>
      </c>
      <c r="C61" s="21">
        <v>0</v>
      </c>
      <c r="D61" s="21">
        <v>0</v>
      </c>
      <c r="E61" s="21">
        <v>1</v>
      </c>
      <c r="F61" s="21">
        <v>1</v>
      </c>
      <c r="G61" s="44">
        <v>1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2</v>
      </c>
      <c r="S61" s="68" t="str">
        <f>IF($B61&gt;Form_ILP_Result!$B61,1,"")</f>
        <v/>
      </c>
      <c r="T61" s="68">
        <f>IF($B61=Form_ILP_Result!$B61,1,"")</f>
        <v>1</v>
      </c>
      <c r="U61" s="68" t="str">
        <f>IF($B61&lt;Form_ILP_Result!$B61,1,"")</f>
        <v/>
      </c>
    </row>
    <row r="62" spans="1:21" x14ac:dyDescent="0.25">
      <c r="A62" s="68" t="s">
        <v>619</v>
      </c>
      <c r="B62" s="20">
        <v>12</v>
      </c>
      <c r="C62" s="21">
        <v>0</v>
      </c>
      <c r="D62" s="21">
        <v>0</v>
      </c>
      <c r="E62" s="21">
        <v>0</v>
      </c>
      <c r="F62" s="21">
        <v>1</v>
      </c>
      <c r="G62" s="44">
        <v>1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1</v>
      </c>
      <c r="O62" s="20">
        <v>1</v>
      </c>
      <c r="P62" s="20">
        <v>0</v>
      </c>
      <c r="Q62" s="20">
        <v>0</v>
      </c>
      <c r="R62" s="20">
        <v>2</v>
      </c>
      <c r="S62" s="68" t="str">
        <f>IF($B62&gt;Form_ILP_Result!$B62,1,"")</f>
        <v/>
      </c>
      <c r="T62" s="68">
        <f>IF($B62=Form_ILP_Result!$B62,1,"")</f>
        <v>1</v>
      </c>
      <c r="U62" s="68" t="str">
        <f>IF($B62&lt;Form_ILP_Result!$B62,1,"")</f>
        <v/>
      </c>
    </row>
    <row r="63" spans="1:21" x14ac:dyDescent="0.25">
      <c r="A63" s="68" t="s">
        <v>620</v>
      </c>
      <c r="B63" s="20">
        <v>16</v>
      </c>
      <c r="C63" s="21">
        <v>1</v>
      </c>
      <c r="D63" s="21">
        <v>0</v>
      </c>
      <c r="E63" s="21">
        <v>0</v>
      </c>
      <c r="F63" s="21">
        <v>0</v>
      </c>
      <c r="G63" s="44">
        <v>1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1</v>
      </c>
      <c r="O63" s="20">
        <v>2</v>
      </c>
      <c r="P63" s="20">
        <v>0</v>
      </c>
      <c r="Q63" s="20">
        <v>0</v>
      </c>
      <c r="R63" s="20">
        <v>2</v>
      </c>
      <c r="S63" s="68">
        <f>IF($B63&gt;Form_ILP_Result!$B63,1,"")</f>
        <v>1</v>
      </c>
      <c r="T63" s="68" t="str">
        <f>IF($B63=Form_ILP_Result!$B63,1,"")</f>
        <v/>
      </c>
      <c r="U63" s="68" t="str">
        <f>IF($B63&lt;Form_ILP_Result!$B63,1,"")</f>
        <v/>
      </c>
    </row>
    <row r="64" spans="1:21" ht="17.25" thickBot="1" x14ac:dyDescent="0.3">
      <c r="A64" s="24" t="s">
        <v>621</v>
      </c>
      <c r="B64" s="25">
        <v>13</v>
      </c>
      <c r="C64" s="26">
        <v>1</v>
      </c>
      <c r="D64" s="26">
        <v>1</v>
      </c>
      <c r="E64" s="26">
        <v>1</v>
      </c>
      <c r="F64" s="26">
        <v>1</v>
      </c>
      <c r="G64" s="45">
        <v>4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5</v>
      </c>
      <c r="S64" s="68" t="str">
        <f>IF($B64&gt;Form_ILP_Result!$B64,1,"")</f>
        <v/>
      </c>
      <c r="T64" s="68">
        <f>IF($B64=Form_ILP_Result!$B64,1,"")</f>
        <v>1</v>
      </c>
      <c r="U64" s="68" t="str">
        <f>IF($B64&lt;Form_ILP_Result!$B64,1,"")</f>
        <v/>
      </c>
    </row>
    <row r="65" spans="1:21" ht="17.25" thickTop="1" x14ac:dyDescent="0.25">
      <c r="A65" s="68" t="s">
        <v>622</v>
      </c>
      <c r="B65" s="20">
        <v>9</v>
      </c>
      <c r="C65" s="21">
        <v>0</v>
      </c>
      <c r="D65" s="21">
        <v>0</v>
      </c>
      <c r="E65" s="21">
        <v>1</v>
      </c>
      <c r="F65" s="21">
        <v>1</v>
      </c>
      <c r="G65" s="44">
        <v>1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1</v>
      </c>
      <c r="O65" s="20">
        <v>0</v>
      </c>
      <c r="P65" s="20">
        <v>0</v>
      </c>
      <c r="Q65" s="20">
        <v>0</v>
      </c>
      <c r="R65" s="20">
        <v>2</v>
      </c>
      <c r="S65" s="68" t="str">
        <f>IF($B65&gt;Form_ILP_Result!$B65,1,"")</f>
        <v/>
      </c>
      <c r="T65" s="68">
        <f>IF($B65=Form_ILP_Result!$B65,1,"")</f>
        <v>1</v>
      </c>
      <c r="U65" s="68" t="str">
        <f>IF($B65&lt;Form_ILP_Result!$B65,1,"")</f>
        <v/>
      </c>
    </row>
    <row r="66" spans="1:21" x14ac:dyDescent="0.25">
      <c r="A66" s="68" t="s">
        <v>623</v>
      </c>
      <c r="B66" s="20">
        <v>20</v>
      </c>
      <c r="C66" s="21">
        <v>1</v>
      </c>
      <c r="D66" s="21">
        <v>1</v>
      </c>
      <c r="E66" s="21">
        <v>0</v>
      </c>
      <c r="F66" s="21">
        <v>1</v>
      </c>
      <c r="G66" s="44">
        <v>2</v>
      </c>
      <c r="H66" s="20">
        <v>-1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2</v>
      </c>
      <c r="P66" s="20">
        <v>0</v>
      </c>
      <c r="Q66" s="20">
        <v>0</v>
      </c>
      <c r="R66" s="20">
        <v>3</v>
      </c>
      <c r="S66" s="68">
        <f>IF($B66&gt;Form_ILP_Result!$B66,1,"")</f>
        <v>1</v>
      </c>
      <c r="T66" s="68" t="str">
        <f>IF($B66=Form_ILP_Result!$B66,1,"")</f>
        <v/>
      </c>
      <c r="U66" s="68" t="str">
        <f>IF($B66&lt;Form_ILP_Result!$B66,1,"")</f>
        <v/>
      </c>
    </row>
    <row r="67" spans="1:21" x14ac:dyDescent="0.25">
      <c r="A67" s="68" t="s">
        <v>624</v>
      </c>
      <c r="B67" s="20">
        <v>14</v>
      </c>
      <c r="C67" s="21">
        <v>0</v>
      </c>
      <c r="D67" s="21">
        <v>1</v>
      </c>
      <c r="E67" s="21">
        <v>1</v>
      </c>
      <c r="F67" s="21">
        <v>1</v>
      </c>
      <c r="G67" s="44">
        <v>1</v>
      </c>
      <c r="H67" s="20">
        <v>0</v>
      </c>
      <c r="I67" s="20">
        <v>0</v>
      </c>
      <c r="J67" s="20">
        <v>0</v>
      </c>
      <c r="K67" s="20">
        <v>0</v>
      </c>
      <c r="L67" s="20">
        <v>-1</v>
      </c>
      <c r="M67" s="20">
        <v>0</v>
      </c>
      <c r="N67" s="20">
        <v>0</v>
      </c>
      <c r="O67" s="20">
        <v>0</v>
      </c>
      <c r="P67" s="20">
        <v>0</v>
      </c>
      <c r="Q67" s="20">
        <v>-1</v>
      </c>
      <c r="R67" s="20">
        <v>2</v>
      </c>
      <c r="S67" s="68" t="str">
        <f>IF($B67&gt;Form_ILP_Result!$B67,1,"")</f>
        <v/>
      </c>
      <c r="T67" s="68">
        <f>IF($B67=Form_ILP_Result!$B67,1,"")</f>
        <v>1</v>
      </c>
      <c r="U67" s="68" t="str">
        <f>IF($B67&lt;Form_ILP_Result!$B67,1,"")</f>
        <v/>
      </c>
    </row>
    <row r="68" spans="1:21" x14ac:dyDescent="0.25">
      <c r="A68" s="68" t="s">
        <v>625</v>
      </c>
      <c r="B68" s="20">
        <v>17</v>
      </c>
      <c r="C68" s="21">
        <v>0</v>
      </c>
      <c r="D68" s="21">
        <v>0</v>
      </c>
      <c r="E68" s="21">
        <v>1</v>
      </c>
      <c r="F68" s="21">
        <v>1</v>
      </c>
      <c r="G68" s="44">
        <v>1</v>
      </c>
      <c r="H68" s="20">
        <v>0</v>
      </c>
      <c r="I68" s="20">
        <v>0</v>
      </c>
      <c r="J68" s="20">
        <v>0</v>
      </c>
      <c r="K68" s="20">
        <v>1</v>
      </c>
      <c r="L68" s="20">
        <v>0</v>
      </c>
      <c r="M68" s="20">
        <v>1</v>
      </c>
      <c r="N68" s="20">
        <v>0</v>
      </c>
      <c r="O68" s="20">
        <v>0</v>
      </c>
      <c r="P68" s="20">
        <v>0</v>
      </c>
      <c r="Q68" s="20">
        <v>-1</v>
      </c>
      <c r="R68" s="20">
        <v>2</v>
      </c>
      <c r="S68" s="68" t="str">
        <f>IF($B68&gt;Form_ILP_Result!$B68,1,"")</f>
        <v/>
      </c>
      <c r="T68" s="68">
        <f>IF($B68=Form_ILP_Result!$B68,1,"")</f>
        <v>1</v>
      </c>
      <c r="U68" s="68" t="str">
        <f>IF($B68&lt;Form_ILP_Result!$B68,1,"")</f>
        <v/>
      </c>
    </row>
    <row r="69" spans="1:21" ht="17.25" thickBot="1" x14ac:dyDescent="0.3">
      <c r="A69" s="24" t="s">
        <v>626</v>
      </c>
      <c r="B69" s="25">
        <v>13</v>
      </c>
      <c r="C69" s="26">
        <v>0</v>
      </c>
      <c r="D69" s="26">
        <v>0</v>
      </c>
      <c r="E69" s="26">
        <v>1</v>
      </c>
      <c r="F69" s="26">
        <v>1</v>
      </c>
      <c r="G69" s="45">
        <v>1</v>
      </c>
      <c r="H69" s="25">
        <v>2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2</v>
      </c>
      <c r="S69" s="68" t="str">
        <f>IF($B69&gt;Form_ILP_Result!$B69,1,"")</f>
        <v/>
      </c>
      <c r="T69" s="68">
        <f>IF($B69=Form_ILP_Result!$B69,1,"")</f>
        <v>1</v>
      </c>
      <c r="U69" s="68" t="str">
        <f>IF($B69&lt;Form_ILP_Result!$B69,1,"")</f>
        <v/>
      </c>
    </row>
    <row r="70" spans="1:21" ht="17.25" thickTop="1" x14ac:dyDescent="0.25">
      <c r="A70" s="68" t="s">
        <v>627</v>
      </c>
      <c r="B70" s="20">
        <v>16</v>
      </c>
      <c r="C70" s="21">
        <v>1</v>
      </c>
      <c r="D70" s="21">
        <v>0</v>
      </c>
      <c r="E70" s="21">
        <v>2</v>
      </c>
      <c r="F70" s="21">
        <v>2</v>
      </c>
      <c r="G70" s="44">
        <v>3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1</v>
      </c>
      <c r="O70" s="20">
        <v>0</v>
      </c>
      <c r="P70" s="20">
        <v>0</v>
      </c>
      <c r="Q70" s="20">
        <v>0</v>
      </c>
      <c r="R70" s="20">
        <v>4</v>
      </c>
      <c r="S70" s="68">
        <f>IF($B70&gt;Form_ILP_Result!$B70,1,"")</f>
        <v>1</v>
      </c>
      <c r="T70" s="68" t="str">
        <f>IF($B70=Form_ILP_Result!$B70,1,"")</f>
        <v/>
      </c>
      <c r="U70" s="68" t="str">
        <f>IF($B70&lt;Form_ILP_Result!$B70,1,"")</f>
        <v/>
      </c>
    </row>
    <row r="71" spans="1:21" x14ac:dyDescent="0.25">
      <c r="A71" s="68" t="s">
        <v>628</v>
      </c>
      <c r="B71" s="20">
        <v>9</v>
      </c>
      <c r="C71" s="21">
        <v>0</v>
      </c>
      <c r="D71" s="21">
        <v>1</v>
      </c>
      <c r="E71" s="21">
        <v>1</v>
      </c>
      <c r="F71" s="21">
        <v>2</v>
      </c>
      <c r="G71" s="44">
        <v>2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3</v>
      </c>
      <c r="S71" s="68" t="str">
        <f>IF($B71&gt;Form_ILP_Result!$B71,1,"")</f>
        <v/>
      </c>
      <c r="T71" s="68">
        <f>IF($B71=Form_ILP_Result!$B71,1,"")</f>
        <v>1</v>
      </c>
      <c r="U71" s="68" t="str">
        <f>IF($B71&lt;Form_ILP_Result!$B71,1,"")</f>
        <v/>
      </c>
    </row>
    <row r="72" spans="1:21" x14ac:dyDescent="0.25">
      <c r="A72" s="68" t="s">
        <v>629</v>
      </c>
      <c r="B72" s="20">
        <v>16</v>
      </c>
      <c r="C72" s="21">
        <v>0</v>
      </c>
      <c r="D72" s="21">
        <v>0</v>
      </c>
      <c r="E72" s="21">
        <v>1</v>
      </c>
      <c r="F72" s="21">
        <v>2</v>
      </c>
      <c r="G72" s="44">
        <v>2</v>
      </c>
      <c r="H72" s="20">
        <v>0</v>
      </c>
      <c r="I72" s="20">
        <v>0</v>
      </c>
      <c r="J72" s="20">
        <v>0</v>
      </c>
      <c r="K72" s="20">
        <v>1</v>
      </c>
      <c r="L72" s="20">
        <v>0</v>
      </c>
      <c r="M72" s="20">
        <v>1</v>
      </c>
      <c r="N72" s="20">
        <v>0</v>
      </c>
      <c r="O72" s="20">
        <v>0</v>
      </c>
      <c r="P72" s="20">
        <v>0</v>
      </c>
      <c r="Q72" s="20">
        <v>0</v>
      </c>
      <c r="R72" s="20">
        <v>3</v>
      </c>
      <c r="S72" s="68">
        <f>IF($B72&gt;Form_ILP_Result!$B72,1,"")</f>
        <v>1</v>
      </c>
      <c r="T72" s="68" t="str">
        <f>IF($B72=Form_ILP_Result!$B72,1,"")</f>
        <v/>
      </c>
      <c r="U72" s="68" t="str">
        <f>IF($B72&lt;Form_ILP_Result!$B72,1,"")</f>
        <v/>
      </c>
    </row>
    <row r="73" spans="1:21" x14ac:dyDescent="0.25">
      <c r="A73" s="68" t="s">
        <v>630</v>
      </c>
      <c r="B73" s="20">
        <v>18</v>
      </c>
      <c r="C73" s="21">
        <v>0</v>
      </c>
      <c r="D73" s="21">
        <v>1</v>
      </c>
      <c r="E73" s="21">
        <v>1</v>
      </c>
      <c r="F73" s="21">
        <v>1</v>
      </c>
      <c r="G73" s="44">
        <v>1</v>
      </c>
      <c r="H73" s="20">
        <v>0</v>
      </c>
      <c r="I73" s="20">
        <v>0</v>
      </c>
      <c r="J73" s="20">
        <v>0</v>
      </c>
      <c r="K73" s="20">
        <v>1</v>
      </c>
      <c r="L73" s="20">
        <v>-1</v>
      </c>
      <c r="M73" s="20">
        <v>0</v>
      </c>
      <c r="N73" s="20">
        <v>0</v>
      </c>
      <c r="O73" s="20">
        <v>0</v>
      </c>
      <c r="P73" s="20">
        <v>0</v>
      </c>
      <c r="Q73" s="20">
        <v>-1</v>
      </c>
      <c r="R73" s="20">
        <v>2</v>
      </c>
      <c r="S73" s="68" t="str">
        <f>IF($B73&gt;Form_ILP_Result!$B73,1,"")</f>
        <v/>
      </c>
      <c r="T73" s="68">
        <f>IF($B73=Form_ILP_Result!$B73,1,"")</f>
        <v>1</v>
      </c>
      <c r="U73" s="68" t="str">
        <f>IF($B73&lt;Form_ILP_Result!$B73,1,"")</f>
        <v/>
      </c>
    </row>
    <row r="74" spans="1:21" ht="17.25" thickBot="1" x14ac:dyDescent="0.3">
      <c r="A74" s="24" t="s">
        <v>631</v>
      </c>
      <c r="B74" s="25">
        <v>20</v>
      </c>
      <c r="C74" s="26">
        <v>0</v>
      </c>
      <c r="D74" s="26">
        <v>1</v>
      </c>
      <c r="E74" s="26">
        <v>1</v>
      </c>
      <c r="F74" s="26">
        <v>1</v>
      </c>
      <c r="G74" s="45">
        <v>2</v>
      </c>
      <c r="H74" s="25">
        <v>2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1</v>
      </c>
      <c r="P74" s="25">
        <v>0</v>
      </c>
      <c r="Q74" s="25">
        <v>0</v>
      </c>
      <c r="R74" s="25">
        <v>3</v>
      </c>
      <c r="S74" s="68">
        <f>IF($B74&gt;Form_ILP_Result!$B74,1,"")</f>
        <v>1</v>
      </c>
      <c r="T74" s="68" t="str">
        <f>IF($B74=Form_ILP_Result!$B74,1,"")</f>
        <v/>
      </c>
      <c r="U74" s="68" t="str">
        <f>IF($B74&lt;Form_ILP_Result!$B74,1,"")</f>
        <v/>
      </c>
    </row>
    <row r="75" spans="1:21" ht="17.25" thickTop="1" x14ac:dyDescent="0.25">
      <c r="A75" s="68" t="s">
        <v>632</v>
      </c>
      <c r="B75" s="20">
        <v>25</v>
      </c>
      <c r="C75" s="21">
        <v>0</v>
      </c>
      <c r="D75" s="21">
        <v>1</v>
      </c>
      <c r="E75" s="21">
        <v>1</v>
      </c>
      <c r="F75" s="21">
        <v>0</v>
      </c>
      <c r="G75" s="44">
        <v>1</v>
      </c>
      <c r="H75" s="20">
        <v>0</v>
      </c>
      <c r="I75" s="20">
        <v>0</v>
      </c>
      <c r="J75" s="20">
        <v>2</v>
      </c>
      <c r="K75" s="20">
        <v>1</v>
      </c>
      <c r="L75" s="20">
        <v>0</v>
      </c>
      <c r="M75" s="20">
        <v>0</v>
      </c>
      <c r="N75" s="20">
        <v>0</v>
      </c>
      <c r="O75" s="20">
        <v>1</v>
      </c>
      <c r="P75" s="20">
        <v>-1</v>
      </c>
      <c r="Q75" s="20">
        <v>0</v>
      </c>
      <c r="R75" s="20">
        <v>2</v>
      </c>
      <c r="S75" s="68">
        <f>IF($B75&gt;Form_ILP_Result!$B75,1,"")</f>
        <v>1</v>
      </c>
      <c r="T75" s="68" t="str">
        <f>IF($B75=Form_ILP_Result!$B75,1,"")</f>
        <v/>
      </c>
      <c r="U75" s="68" t="str">
        <f>IF($B75&lt;Form_ILP_Result!$B75,1,"")</f>
        <v/>
      </c>
    </row>
    <row r="76" spans="1:21" x14ac:dyDescent="0.25">
      <c r="A76" s="68" t="s">
        <v>633</v>
      </c>
      <c r="B76" s="20">
        <v>13</v>
      </c>
      <c r="C76" s="21">
        <v>0</v>
      </c>
      <c r="D76" s="21">
        <v>1</v>
      </c>
      <c r="E76" s="21">
        <v>1</v>
      </c>
      <c r="F76" s="21">
        <v>2</v>
      </c>
      <c r="G76" s="44">
        <v>2</v>
      </c>
      <c r="H76" s="20">
        <v>0</v>
      </c>
      <c r="I76" s="20">
        <v>0</v>
      </c>
      <c r="J76" s="20">
        <v>0</v>
      </c>
      <c r="K76" s="20">
        <v>1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3</v>
      </c>
      <c r="S76" s="68" t="str">
        <f>IF($B76&gt;Form_ILP_Result!$B76,1,"")</f>
        <v/>
      </c>
      <c r="T76" s="68">
        <f>IF($B76=Form_ILP_Result!$B76,1,"")</f>
        <v>1</v>
      </c>
      <c r="U76" s="68" t="str">
        <f>IF($B76&lt;Form_ILP_Result!$B76,1,"")</f>
        <v/>
      </c>
    </row>
    <row r="77" spans="1:21" x14ac:dyDescent="0.25">
      <c r="A77" s="68" t="s">
        <v>634</v>
      </c>
      <c r="B77" s="20">
        <v>17</v>
      </c>
      <c r="C77" s="21">
        <v>1</v>
      </c>
      <c r="D77" s="21">
        <v>1</v>
      </c>
      <c r="E77" s="21">
        <v>1</v>
      </c>
      <c r="F77" s="21">
        <v>1</v>
      </c>
      <c r="G77" s="44">
        <v>2</v>
      </c>
      <c r="H77" s="20">
        <v>0</v>
      </c>
      <c r="I77" s="20">
        <v>0</v>
      </c>
      <c r="J77" s="20">
        <v>1</v>
      </c>
      <c r="K77" s="20">
        <v>0</v>
      </c>
      <c r="L77" s="20">
        <v>1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3</v>
      </c>
      <c r="S77" s="68" t="str">
        <f>IF($B77&gt;Form_ILP_Result!$B77,1,"")</f>
        <v/>
      </c>
      <c r="T77" s="68">
        <f>IF($B77=Form_ILP_Result!$B77,1,"")</f>
        <v>1</v>
      </c>
      <c r="U77" s="68" t="str">
        <f>IF($B77&lt;Form_ILP_Result!$B77,1,"")</f>
        <v/>
      </c>
    </row>
    <row r="78" spans="1:21" x14ac:dyDescent="0.25">
      <c r="A78" s="68" t="s">
        <v>635</v>
      </c>
      <c r="B78" s="20">
        <v>6</v>
      </c>
      <c r="C78" s="21">
        <v>0</v>
      </c>
      <c r="D78" s="21">
        <v>1</v>
      </c>
      <c r="E78" s="21">
        <v>1</v>
      </c>
      <c r="F78" s="21">
        <v>1</v>
      </c>
      <c r="G78" s="44">
        <v>1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2</v>
      </c>
      <c r="S78" s="68" t="str">
        <f>IF($B78&gt;Form_ILP_Result!$B78,1,"")</f>
        <v/>
      </c>
      <c r="T78" s="68">
        <f>IF($B78=Form_ILP_Result!$B78,1,"")</f>
        <v>1</v>
      </c>
      <c r="U78" s="68" t="str">
        <f>IF($B78&lt;Form_ILP_Result!$B78,1,"")</f>
        <v/>
      </c>
    </row>
    <row r="79" spans="1:21" ht="17.25" thickBot="1" x14ac:dyDescent="0.3">
      <c r="A79" s="24" t="s">
        <v>636</v>
      </c>
      <c r="B79" s="25">
        <v>14</v>
      </c>
      <c r="C79" s="26">
        <v>0</v>
      </c>
      <c r="D79" s="26">
        <v>1</v>
      </c>
      <c r="E79" s="26">
        <v>1</v>
      </c>
      <c r="F79" s="26">
        <v>1</v>
      </c>
      <c r="G79" s="45">
        <v>1</v>
      </c>
      <c r="H79" s="25">
        <v>0</v>
      </c>
      <c r="I79" s="25">
        <v>0</v>
      </c>
      <c r="J79" s="25">
        <v>0</v>
      </c>
      <c r="K79" s="25">
        <v>1</v>
      </c>
      <c r="L79" s="25">
        <v>0</v>
      </c>
      <c r="M79" s="25">
        <v>0</v>
      </c>
      <c r="N79" s="25">
        <v>-1</v>
      </c>
      <c r="O79" s="25">
        <v>0</v>
      </c>
      <c r="P79" s="25">
        <v>0</v>
      </c>
      <c r="Q79" s="25">
        <v>0</v>
      </c>
      <c r="R79" s="25">
        <v>2</v>
      </c>
      <c r="S79" s="68" t="str">
        <f>IF($B79&gt;Form_ILP_Result!$B79,1,"")</f>
        <v/>
      </c>
      <c r="T79" s="68">
        <f>IF($B79=Form_ILP_Result!$B79,1,"")</f>
        <v>1</v>
      </c>
      <c r="U79" s="68" t="str">
        <f>IF($B79&lt;Form_ILP_Result!$B79,1,"")</f>
        <v/>
      </c>
    </row>
    <row r="80" spans="1:21" ht="17.25" thickTop="1" x14ac:dyDescent="0.25">
      <c r="A80" s="68" t="s">
        <v>637</v>
      </c>
      <c r="B80" s="20">
        <v>22</v>
      </c>
      <c r="C80" s="21">
        <v>1</v>
      </c>
      <c r="D80" s="21">
        <v>1</v>
      </c>
      <c r="E80" s="21">
        <v>0</v>
      </c>
      <c r="F80" s="21">
        <v>1</v>
      </c>
      <c r="G80" s="44">
        <v>1</v>
      </c>
      <c r="H80" s="20">
        <v>-1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1</v>
      </c>
      <c r="P80" s="20">
        <v>1</v>
      </c>
      <c r="Q80" s="20">
        <v>-1</v>
      </c>
      <c r="R80" s="20">
        <v>2</v>
      </c>
      <c r="S80" s="68" t="str">
        <f>IF($B80&gt;Form_ILP_Result!$B80,1,"")</f>
        <v/>
      </c>
      <c r="T80" s="68">
        <f>IF($B80=Form_ILP_Result!$B80,1,"")</f>
        <v>1</v>
      </c>
      <c r="U80" s="68" t="str">
        <f>IF($B80&lt;Form_ILP_Result!$B80,1,"")</f>
        <v/>
      </c>
    </row>
    <row r="81" spans="1:21" x14ac:dyDescent="0.25">
      <c r="A81" s="68" t="s">
        <v>638</v>
      </c>
      <c r="B81" s="20">
        <v>21</v>
      </c>
      <c r="C81" s="21">
        <v>0</v>
      </c>
      <c r="D81" s="21">
        <v>0</v>
      </c>
      <c r="E81" s="21">
        <v>1</v>
      </c>
      <c r="F81" s="21">
        <v>1</v>
      </c>
      <c r="G81" s="44">
        <v>1</v>
      </c>
      <c r="H81" s="20">
        <v>2</v>
      </c>
      <c r="I81" s="20">
        <v>0</v>
      </c>
      <c r="J81" s="20">
        <v>1</v>
      </c>
      <c r="K81" s="20">
        <v>0</v>
      </c>
      <c r="L81" s="20">
        <v>0</v>
      </c>
      <c r="M81" s="20">
        <v>0</v>
      </c>
      <c r="N81" s="20">
        <v>1</v>
      </c>
      <c r="O81" s="20">
        <v>0</v>
      </c>
      <c r="P81" s="20">
        <v>0</v>
      </c>
      <c r="Q81" s="20">
        <v>0</v>
      </c>
      <c r="R81" s="20">
        <v>2</v>
      </c>
      <c r="S81" s="68" t="str">
        <f>IF($B81&gt;Form_ILP_Result!$B81,1,"")</f>
        <v/>
      </c>
      <c r="T81" s="68">
        <f>IF($B81=Form_ILP_Result!$B81,1,"")</f>
        <v>1</v>
      </c>
      <c r="U81" s="68" t="str">
        <f>IF($B81&lt;Form_ILP_Result!$B81,1,"")</f>
        <v/>
      </c>
    </row>
    <row r="82" spans="1:21" x14ac:dyDescent="0.25">
      <c r="A82" s="68" t="s">
        <v>639</v>
      </c>
      <c r="B82" s="20">
        <v>13</v>
      </c>
      <c r="C82" s="21">
        <v>1</v>
      </c>
      <c r="D82" s="21">
        <v>1</v>
      </c>
      <c r="E82" s="21">
        <v>1</v>
      </c>
      <c r="F82" s="21">
        <v>3</v>
      </c>
      <c r="G82" s="44">
        <v>3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4</v>
      </c>
      <c r="S82" s="68" t="str">
        <f>IF($B82&gt;Form_ILP_Result!$B82,1,"")</f>
        <v/>
      </c>
      <c r="T82" s="68">
        <f>IF($B82=Form_ILP_Result!$B82,1,"")</f>
        <v>1</v>
      </c>
      <c r="U82" s="68" t="str">
        <f>IF($B82&lt;Form_ILP_Result!$B82,1,"")</f>
        <v/>
      </c>
    </row>
    <row r="83" spans="1:21" x14ac:dyDescent="0.25">
      <c r="A83" s="68" t="s">
        <v>640</v>
      </c>
      <c r="B83" s="20">
        <v>10</v>
      </c>
      <c r="C83" s="21">
        <v>0</v>
      </c>
      <c r="D83" s="21">
        <v>1</v>
      </c>
      <c r="E83" s="21">
        <v>1</v>
      </c>
      <c r="F83" s="21">
        <v>1</v>
      </c>
      <c r="G83" s="44">
        <v>1</v>
      </c>
      <c r="H83" s="20">
        <v>0</v>
      </c>
      <c r="I83" s="20">
        <v>0</v>
      </c>
      <c r="J83" s="20">
        <v>0</v>
      </c>
      <c r="K83" s="20">
        <v>1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2</v>
      </c>
      <c r="S83" s="68" t="str">
        <f>IF($B83&gt;Form_ILP_Result!$B83,1,"")</f>
        <v/>
      </c>
      <c r="T83" s="68">
        <f>IF($B83=Form_ILP_Result!$B83,1,"")</f>
        <v>1</v>
      </c>
      <c r="U83" s="68" t="str">
        <f>IF($B83&lt;Form_ILP_Result!$B83,1,"")</f>
        <v/>
      </c>
    </row>
    <row r="84" spans="1:21" ht="17.25" thickBot="1" x14ac:dyDescent="0.3">
      <c r="A84" s="24" t="s">
        <v>641</v>
      </c>
      <c r="B84" s="25">
        <v>18</v>
      </c>
      <c r="C84" s="26">
        <v>0</v>
      </c>
      <c r="D84" s="26">
        <v>1</v>
      </c>
      <c r="E84" s="26">
        <v>1</v>
      </c>
      <c r="F84" s="26">
        <v>1</v>
      </c>
      <c r="G84" s="45">
        <v>1</v>
      </c>
      <c r="H84" s="25">
        <v>0</v>
      </c>
      <c r="I84" s="25">
        <v>0</v>
      </c>
      <c r="J84" s="25">
        <v>1</v>
      </c>
      <c r="K84" s="25">
        <v>1</v>
      </c>
      <c r="L84" s="25">
        <v>0</v>
      </c>
      <c r="M84" s="25">
        <v>-1</v>
      </c>
      <c r="N84" s="25">
        <v>0</v>
      </c>
      <c r="O84" s="25">
        <v>0</v>
      </c>
      <c r="P84" s="25">
        <v>0</v>
      </c>
      <c r="Q84" s="25">
        <v>0</v>
      </c>
      <c r="R84" s="25">
        <v>2</v>
      </c>
      <c r="S84" s="68" t="str">
        <f>IF($B84&gt;Form_ILP_Result!$B84,1,"")</f>
        <v/>
      </c>
      <c r="T84" s="68">
        <f>IF($B84=Form_ILP_Result!$B84,1,"")</f>
        <v>1</v>
      </c>
      <c r="U84" s="68" t="str">
        <f>IF($B84&lt;Form_ILP_Result!$B84,1,"")</f>
        <v/>
      </c>
    </row>
    <row r="85" spans="1:21" ht="17.25" thickTop="1" x14ac:dyDescent="0.25">
      <c r="A85" s="68" t="s">
        <v>642</v>
      </c>
      <c r="B85" s="20">
        <v>18</v>
      </c>
      <c r="C85" s="21">
        <v>0</v>
      </c>
      <c r="D85" s="21">
        <v>1</v>
      </c>
      <c r="E85" s="21">
        <v>1</v>
      </c>
      <c r="F85" s="21">
        <v>1</v>
      </c>
      <c r="G85" s="44">
        <v>1</v>
      </c>
      <c r="H85" s="20">
        <v>0</v>
      </c>
      <c r="I85" s="20">
        <v>0</v>
      </c>
      <c r="J85" s="20">
        <v>1</v>
      </c>
      <c r="K85" s="20">
        <v>1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-1</v>
      </c>
      <c r="R85" s="20">
        <v>2</v>
      </c>
      <c r="S85" s="68" t="str">
        <f>IF($B85&gt;Form_ILP_Result!$B85,1,"")</f>
        <v/>
      </c>
      <c r="T85" s="68">
        <f>IF($B85=Form_ILP_Result!$B85,1,"")</f>
        <v>1</v>
      </c>
      <c r="U85" s="68" t="str">
        <f>IF($B85&lt;Form_ILP_Result!$B85,1,"")</f>
        <v/>
      </c>
    </row>
    <row r="86" spans="1:21" x14ac:dyDescent="0.25">
      <c r="A86" s="68" t="s">
        <v>643</v>
      </c>
      <c r="B86" s="20">
        <v>14</v>
      </c>
      <c r="C86" s="21">
        <v>1</v>
      </c>
      <c r="D86" s="21">
        <v>1</v>
      </c>
      <c r="E86" s="21">
        <v>1</v>
      </c>
      <c r="F86" s="21">
        <v>2</v>
      </c>
      <c r="G86" s="44">
        <v>2</v>
      </c>
      <c r="H86" s="20">
        <v>0</v>
      </c>
      <c r="I86" s="20">
        <v>0</v>
      </c>
      <c r="J86" s="20">
        <v>0</v>
      </c>
      <c r="K86" s="20">
        <v>0</v>
      </c>
      <c r="L86" s="20">
        <v>1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3</v>
      </c>
      <c r="S86" s="68" t="str">
        <f>IF($B86&gt;Form_ILP_Result!$B86,1,"")</f>
        <v/>
      </c>
      <c r="T86" s="68">
        <f>IF($B86=Form_ILP_Result!$B86,1,"")</f>
        <v>1</v>
      </c>
      <c r="U86" s="68" t="str">
        <f>IF($B86&lt;Form_ILP_Result!$B86,1,"")</f>
        <v/>
      </c>
    </row>
    <row r="87" spans="1:21" x14ac:dyDescent="0.25">
      <c r="A87" s="68" t="s">
        <v>644</v>
      </c>
      <c r="B87" s="20">
        <v>15</v>
      </c>
      <c r="C87" s="21">
        <v>1</v>
      </c>
      <c r="D87" s="21">
        <v>1</v>
      </c>
      <c r="E87" s="21">
        <v>1</v>
      </c>
      <c r="F87" s="21">
        <v>1</v>
      </c>
      <c r="G87" s="44">
        <v>1</v>
      </c>
      <c r="H87" s="20">
        <v>-1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-1</v>
      </c>
      <c r="P87" s="20">
        <v>0</v>
      </c>
      <c r="Q87" s="20">
        <v>0</v>
      </c>
      <c r="R87" s="20">
        <v>2</v>
      </c>
      <c r="S87" s="68" t="str">
        <f>IF($B87&gt;Form_ILP_Result!$B87,1,"")</f>
        <v/>
      </c>
      <c r="T87" s="68">
        <f>IF($B87=Form_ILP_Result!$B87,1,"")</f>
        <v>1</v>
      </c>
      <c r="U87" s="68" t="str">
        <f>IF($B87&lt;Form_ILP_Result!$B87,1,"")</f>
        <v/>
      </c>
    </row>
    <row r="88" spans="1:21" x14ac:dyDescent="0.25">
      <c r="A88" s="68" t="s">
        <v>645</v>
      </c>
      <c r="B88" s="20">
        <v>11</v>
      </c>
      <c r="C88" s="21">
        <v>1</v>
      </c>
      <c r="D88" s="21">
        <v>1</v>
      </c>
      <c r="E88" s="21">
        <v>1</v>
      </c>
      <c r="F88" s="21">
        <v>1</v>
      </c>
      <c r="G88" s="44">
        <v>1</v>
      </c>
      <c r="H88" s="20">
        <v>-1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2</v>
      </c>
      <c r="S88" s="68" t="str">
        <f>IF($B88&gt;Form_ILP_Result!$B88,1,"")</f>
        <v/>
      </c>
      <c r="T88" s="68">
        <f>IF($B88=Form_ILP_Result!$B88,1,"")</f>
        <v>1</v>
      </c>
      <c r="U88" s="68" t="str">
        <f>IF($B88&lt;Form_ILP_Result!$B88,1,"")</f>
        <v/>
      </c>
    </row>
    <row r="89" spans="1:21" ht="17.25" thickBot="1" x14ac:dyDescent="0.3">
      <c r="A89" s="24" t="s">
        <v>646</v>
      </c>
      <c r="B89" s="25">
        <v>7</v>
      </c>
      <c r="C89" s="26">
        <v>1</v>
      </c>
      <c r="D89" s="26">
        <v>1</v>
      </c>
      <c r="E89" s="26">
        <v>1</v>
      </c>
      <c r="F89" s="26">
        <v>1</v>
      </c>
      <c r="G89" s="45">
        <v>1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2</v>
      </c>
      <c r="S89" s="68" t="str">
        <f>IF($B89&gt;Form_ILP_Result!$B89,1,"")</f>
        <v/>
      </c>
      <c r="T89" s="68">
        <f>IF($B89=Form_ILP_Result!$B89,1,"")</f>
        <v>1</v>
      </c>
      <c r="U89" s="68" t="str">
        <f>IF($B89&lt;Form_ILP_Result!$B89,1,"")</f>
        <v/>
      </c>
    </row>
    <row r="90" spans="1:21" ht="17.25" thickTop="1" x14ac:dyDescent="0.25">
      <c r="A90" s="68" t="s">
        <v>647</v>
      </c>
      <c r="B90" s="20">
        <v>15</v>
      </c>
      <c r="C90" s="21">
        <v>1</v>
      </c>
      <c r="D90" s="21">
        <v>0</v>
      </c>
      <c r="E90" s="21">
        <v>0</v>
      </c>
      <c r="F90" s="21">
        <v>2</v>
      </c>
      <c r="G90" s="44">
        <v>3</v>
      </c>
      <c r="H90" s="20">
        <v>0</v>
      </c>
      <c r="I90" s="20">
        <v>0</v>
      </c>
      <c r="J90" s="20">
        <v>0</v>
      </c>
      <c r="K90" s="20">
        <v>0</v>
      </c>
      <c r="L90" s="20">
        <v>1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5</v>
      </c>
      <c r="S90" s="68" t="str">
        <f>IF($B90&gt;Form_ILP_Result!$B90,1,"")</f>
        <v/>
      </c>
      <c r="T90" s="68">
        <f>IF($B90=Form_ILP_Result!$B90,1,"")</f>
        <v>1</v>
      </c>
      <c r="U90" s="68" t="str">
        <f>IF($B90&lt;Form_ILP_Result!$B90,1,"")</f>
        <v/>
      </c>
    </row>
    <row r="91" spans="1:21" x14ac:dyDescent="0.25">
      <c r="A91" s="68" t="s">
        <v>648</v>
      </c>
      <c r="B91" s="20">
        <v>13</v>
      </c>
      <c r="C91" s="21">
        <v>0</v>
      </c>
      <c r="D91" s="21">
        <v>0</v>
      </c>
      <c r="E91" s="21">
        <v>1</v>
      </c>
      <c r="F91" s="21">
        <v>2</v>
      </c>
      <c r="G91" s="44">
        <v>2</v>
      </c>
      <c r="H91" s="20">
        <v>1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4</v>
      </c>
      <c r="S91" s="68" t="str">
        <f>IF($B91&gt;Form_ILP_Result!$B91,1,"")</f>
        <v/>
      </c>
      <c r="T91" s="68">
        <f>IF($B91=Form_ILP_Result!$B91,1,"")</f>
        <v>1</v>
      </c>
      <c r="U91" s="68" t="str">
        <f>IF($B91&lt;Form_ILP_Result!$B91,1,"")</f>
        <v/>
      </c>
    </row>
    <row r="92" spans="1:21" x14ac:dyDescent="0.25">
      <c r="A92" s="68" t="s">
        <v>649</v>
      </c>
      <c r="B92" s="20">
        <v>16</v>
      </c>
      <c r="C92" s="21">
        <v>0</v>
      </c>
      <c r="D92" s="21">
        <v>0</v>
      </c>
      <c r="E92" s="21">
        <v>2</v>
      </c>
      <c r="F92" s="21">
        <v>2</v>
      </c>
      <c r="G92" s="44">
        <v>3</v>
      </c>
      <c r="H92" s="20">
        <v>1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5</v>
      </c>
      <c r="S92" s="68" t="str">
        <f>IF($B92&gt;Form_ILP_Result!$B92,1,"")</f>
        <v/>
      </c>
      <c r="T92" s="68">
        <f>IF($B92=Form_ILP_Result!$B92,1,"")</f>
        <v>1</v>
      </c>
      <c r="U92" s="68" t="str">
        <f>IF($B92&lt;Form_ILP_Result!$B92,1,"")</f>
        <v/>
      </c>
    </row>
    <row r="93" spans="1:21" x14ac:dyDescent="0.25">
      <c r="A93" s="68" t="s">
        <v>650</v>
      </c>
      <c r="B93" s="20">
        <v>14</v>
      </c>
      <c r="C93" s="21">
        <v>0</v>
      </c>
      <c r="D93" s="21">
        <v>1</v>
      </c>
      <c r="E93" s="21">
        <v>1</v>
      </c>
      <c r="F93" s="21">
        <v>1</v>
      </c>
      <c r="G93" s="44">
        <v>3</v>
      </c>
      <c r="H93" s="20">
        <v>1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4</v>
      </c>
      <c r="S93" s="68" t="str">
        <f>IF($B93&gt;Form_ILP_Result!$B93,1,"")</f>
        <v/>
      </c>
      <c r="T93" s="68">
        <f>IF($B93=Form_ILP_Result!$B93,1,"")</f>
        <v>1</v>
      </c>
      <c r="U93" s="68" t="str">
        <f>IF($B93&lt;Form_ILP_Result!$B93,1,"")</f>
        <v/>
      </c>
    </row>
    <row r="94" spans="1:21" ht="17.25" thickBot="1" x14ac:dyDescent="0.3">
      <c r="A94" s="24" t="s">
        <v>651</v>
      </c>
      <c r="B94" s="25">
        <v>11</v>
      </c>
      <c r="C94" s="26">
        <v>1</v>
      </c>
      <c r="D94" s="26">
        <v>1</v>
      </c>
      <c r="E94" s="26">
        <v>1</v>
      </c>
      <c r="F94" s="26">
        <v>1</v>
      </c>
      <c r="G94" s="45">
        <v>3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5">
        <v>0</v>
      </c>
      <c r="Q94" s="25">
        <v>0</v>
      </c>
      <c r="R94" s="25">
        <v>4</v>
      </c>
      <c r="S94" s="68" t="str">
        <f>IF($B94&gt;Form_ILP_Result!$B94,1,"")</f>
        <v/>
      </c>
      <c r="T94" s="68">
        <f>IF($B94=Form_ILP_Result!$B94,1,"")</f>
        <v>1</v>
      </c>
      <c r="U94" s="68" t="str">
        <f>IF($B94&lt;Form_ILP_Result!$B94,1,"")</f>
        <v/>
      </c>
    </row>
    <row r="95" spans="1:21" ht="17.25" thickTop="1" x14ac:dyDescent="0.25">
      <c r="A95" s="68" t="s">
        <v>652</v>
      </c>
      <c r="B95" s="20">
        <v>10</v>
      </c>
      <c r="C95" s="21">
        <v>0</v>
      </c>
      <c r="D95" s="21">
        <v>0</v>
      </c>
      <c r="E95" s="21">
        <v>0</v>
      </c>
      <c r="F95" s="21">
        <v>1</v>
      </c>
      <c r="G95" s="44">
        <v>2</v>
      </c>
      <c r="H95" s="20">
        <v>0</v>
      </c>
      <c r="I95" s="20">
        <v>0</v>
      </c>
      <c r="J95" s="20">
        <v>0</v>
      </c>
      <c r="K95" s="20">
        <v>0</v>
      </c>
      <c r="L95" s="20">
        <v>1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3</v>
      </c>
      <c r="S95" s="68" t="str">
        <f>IF($B95&gt;Form_ILP_Result!$B95,1,"")</f>
        <v/>
      </c>
      <c r="T95" s="68">
        <f>IF($B95=Form_ILP_Result!$B95,1,"")</f>
        <v>1</v>
      </c>
      <c r="U95" s="68" t="str">
        <f>IF($B95&lt;Form_ILP_Result!$B95,1,"")</f>
        <v/>
      </c>
    </row>
    <row r="96" spans="1:21" x14ac:dyDescent="0.25">
      <c r="A96" s="68" t="s">
        <v>653</v>
      </c>
      <c r="B96" s="20">
        <v>15</v>
      </c>
      <c r="C96" s="21">
        <v>0</v>
      </c>
      <c r="D96" s="21">
        <v>0</v>
      </c>
      <c r="E96" s="21">
        <v>1</v>
      </c>
      <c r="F96" s="21">
        <v>0</v>
      </c>
      <c r="G96" s="44">
        <v>0</v>
      </c>
      <c r="H96" s="20">
        <v>1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2</v>
      </c>
      <c r="R96" s="20">
        <v>2</v>
      </c>
      <c r="S96" s="68" t="str">
        <f>IF($B96&gt;Form_ILP_Result!$B96,1,"")</f>
        <v/>
      </c>
      <c r="T96" s="68">
        <f>IF($B96=Form_ILP_Result!$B96,1,"")</f>
        <v>1</v>
      </c>
      <c r="U96" s="68" t="str">
        <f>IF($B96&lt;Form_ILP_Result!$B96,1,"")</f>
        <v/>
      </c>
    </row>
    <row r="97" spans="1:21" x14ac:dyDescent="0.25">
      <c r="A97" s="68" t="s">
        <v>654</v>
      </c>
      <c r="B97" s="20">
        <v>16</v>
      </c>
      <c r="C97" s="21">
        <v>0</v>
      </c>
      <c r="D97" s="21">
        <v>0</v>
      </c>
      <c r="E97" s="21">
        <v>1</v>
      </c>
      <c r="F97" s="21">
        <v>0</v>
      </c>
      <c r="G97" s="44">
        <v>3</v>
      </c>
      <c r="H97" s="20">
        <v>0</v>
      </c>
      <c r="I97" s="20">
        <v>0</v>
      </c>
      <c r="J97" s="20">
        <v>1</v>
      </c>
      <c r="K97" s="20">
        <v>0</v>
      </c>
      <c r="L97" s="20">
        <v>0</v>
      </c>
      <c r="M97" s="20">
        <v>1</v>
      </c>
      <c r="N97" s="20">
        <v>0</v>
      </c>
      <c r="O97" s="20">
        <v>0</v>
      </c>
      <c r="P97" s="20">
        <v>0</v>
      </c>
      <c r="Q97" s="20">
        <v>0</v>
      </c>
      <c r="R97" s="20">
        <v>4</v>
      </c>
      <c r="S97" s="68" t="str">
        <f>IF($B97&gt;Form_ILP_Result!$B97,1,"")</f>
        <v/>
      </c>
      <c r="T97" s="68">
        <f>IF($B97=Form_ILP_Result!$B97,1,"")</f>
        <v>1</v>
      </c>
      <c r="U97" s="68" t="str">
        <f>IF($B97&lt;Form_ILP_Result!$B97,1,"")</f>
        <v/>
      </c>
    </row>
    <row r="98" spans="1:21" x14ac:dyDescent="0.25">
      <c r="A98" s="68" t="s">
        <v>655</v>
      </c>
      <c r="B98" s="20">
        <v>8</v>
      </c>
      <c r="C98" s="21">
        <v>0</v>
      </c>
      <c r="D98" s="21">
        <v>0</v>
      </c>
      <c r="E98" s="21">
        <v>0</v>
      </c>
      <c r="F98" s="21">
        <v>1</v>
      </c>
      <c r="G98" s="44">
        <v>1</v>
      </c>
      <c r="H98" s="20">
        <v>0</v>
      </c>
      <c r="I98" s="20">
        <v>0</v>
      </c>
      <c r="J98" s="20">
        <v>0</v>
      </c>
      <c r="K98" s="20">
        <v>0</v>
      </c>
      <c r="L98" s="20">
        <v>1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2</v>
      </c>
      <c r="S98" s="68" t="str">
        <f>IF($B98&gt;Form_ILP_Result!$B98,1,"")</f>
        <v/>
      </c>
      <c r="T98" s="68">
        <f>IF($B98=Form_ILP_Result!$B98,1,"")</f>
        <v>1</v>
      </c>
      <c r="U98" s="68" t="str">
        <f>IF($B98&lt;Form_ILP_Result!$B98,1,"")</f>
        <v/>
      </c>
    </row>
    <row r="99" spans="1:21" ht="17.25" thickBot="1" x14ac:dyDescent="0.3">
      <c r="A99" s="24" t="s">
        <v>656</v>
      </c>
      <c r="B99" s="25">
        <v>17</v>
      </c>
      <c r="C99" s="26">
        <v>0</v>
      </c>
      <c r="D99" s="26">
        <v>0</v>
      </c>
      <c r="E99" s="26">
        <v>1</v>
      </c>
      <c r="F99" s="26">
        <v>2</v>
      </c>
      <c r="G99" s="45">
        <v>2</v>
      </c>
      <c r="H99" s="25">
        <v>0</v>
      </c>
      <c r="I99" s="25">
        <v>0</v>
      </c>
      <c r="J99" s="25">
        <v>1</v>
      </c>
      <c r="K99" s="25">
        <v>0</v>
      </c>
      <c r="L99" s="25">
        <v>0</v>
      </c>
      <c r="M99" s="25">
        <v>0</v>
      </c>
      <c r="N99" s="25">
        <v>1</v>
      </c>
      <c r="O99" s="25">
        <v>0</v>
      </c>
      <c r="P99" s="25">
        <v>0</v>
      </c>
      <c r="Q99" s="25">
        <v>0</v>
      </c>
      <c r="R99" s="25">
        <v>4</v>
      </c>
      <c r="S99" s="68" t="str">
        <f>IF($B99&gt;Form_ILP_Result!$B99,1,"")</f>
        <v/>
      </c>
      <c r="T99" s="68">
        <f>IF($B99=Form_ILP_Result!$B99,1,"")</f>
        <v>1</v>
      </c>
      <c r="U99" s="68" t="str">
        <f>IF($B99&lt;Form_ILP_Result!$B99,1,"")</f>
        <v/>
      </c>
    </row>
    <row r="100" spans="1:21" ht="17.25" thickTop="1" x14ac:dyDescent="0.25">
      <c r="A100" s="68" t="s">
        <v>657</v>
      </c>
      <c r="B100" s="20">
        <v>21</v>
      </c>
      <c r="C100" s="21">
        <v>0</v>
      </c>
      <c r="D100" s="21">
        <v>0</v>
      </c>
      <c r="E100" s="21">
        <v>1</v>
      </c>
      <c r="F100" s="21">
        <v>0</v>
      </c>
      <c r="G100" s="44">
        <v>1</v>
      </c>
      <c r="H100" s="20">
        <v>0</v>
      </c>
      <c r="I100" s="20">
        <v>0</v>
      </c>
      <c r="J100" s="20">
        <v>1</v>
      </c>
      <c r="K100" s="20">
        <v>0</v>
      </c>
      <c r="L100" s="20">
        <v>0</v>
      </c>
      <c r="M100" s="20">
        <v>0</v>
      </c>
      <c r="N100" s="20">
        <v>2</v>
      </c>
      <c r="O100" s="20">
        <v>1</v>
      </c>
      <c r="P100" s="20">
        <v>0</v>
      </c>
      <c r="Q100" s="20">
        <v>0</v>
      </c>
      <c r="R100" s="20">
        <v>3</v>
      </c>
      <c r="S100" s="68">
        <f>IF($B100&gt;Form_ILP_Result!$B100,1,"")</f>
        <v>1</v>
      </c>
      <c r="T100" s="68" t="str">
        <f>IF($B100=Form_ILP_Result!$B100,1,"")</f>
        <v/>
      </c>
      <c r="U100" s="68" t="str">
        <f>IF($B100&lt;Form_ILP_Result!$B100,1,"")</f>
        <v/>
      </c>
    </row>
    <row r="101" spans="1:21" x14ac:dyDescent="0.25">
      <c r="A101" s="68" t="s">
        <v>658</v>
      </c>
      <c r="B101" s="20">
        <v>17</v>
      </c>
      <c r="C101" s="21">
        <v>0</v>
      </c>
      <c r="D101" s="21">
        <v>0</v>
      </c>
      <c r="E101" s="21">
        <v>2</v>
      </c>
      <c r="F101" s="21">
        <v>1</v>
      </c>
      <c r="G101" s="44">
        <v>2</v>
      </c>
      <c r="H101" s="20">
        <v>0</v>
      </c>
      <c r="I101" s="20">
        <v>0</v>
      </c>
      <c r="J101" s="20">
        <v>0</v>
      </c>
      <c r="K101" s="20">
        <v>1</v>
      </c>
      <c r="L101" s="20">
        <v>0</v>
      </c>
      <c r="M101" s="20">
        <v>1</v>
      </c>
      <c r="N101" s="20">
        <v>0</v>
      </c>
      <c r="O101" s="20">
        <v>0</v>
      </c>
      <c r="P101" s="20">
        <v>0</v>
      </c>
      <c r="Q101" s="20">
        <v>0</v>
      </c>
      <c r="R101" s="20">
        <v>4</v>
      </c>
      <c r="S101" s="68" t="str">
        <f>IF($B101&gt;Form_ILP_Result!$B101,1,"")</f>
        <v/>
      </c>
      <c r="T101" s="68">
        <f>IF($B101=Form_ILP_Result!$B101,1,"")</f>
        <v>1</v>
      </c>
      <c r="U101" s="68" t="str">
        <f>IF($B101&lt;Form_ILP_Result!$B101,1,"")</f>
        <v/>
      </c>
    </row>
    <row r="102" spans="1:21" x14ac:dyDescent="0.25">
      <c r="A102" s="68" t="s">
        <v>659</v>
      </c>
      <c r="B102" s="20">
        <v>21</v>
      </c>
      <c r="C102" s="21">
        <v>0</v>
      </c>
      <c r="D102" s="21">
        <v>1</v>
      </c>
      <c r="E102" s="21">
        <v>1</v>
      </c>
      <c r="F102" s="21">
        <v>2</v>
      </c>
      <c r="G102" s="44">
        <v>1</v>
      </c>
      <c r="H102" s="20">
        <v>0</v>
      </c>
      <c r="I102" s="20">
        <v>0</v>
      </c>
      <c r="J102" s="20">
        <v>0</v>
      </c>
      <c r="K102" s="20">
        <v>1</v>
      </c>
      <c r="L102" s="20">
        <v>2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4</v>
      </c>
      <c r="S102" s="68">
        <f>IF($B102&gt;Form_ILP_Result!$B102,1,"")</f>
        <v>1</v>
      </c>
      <c r="T102" s="68" t="str">
        <f>IF($B102=Form_ILP_Result!$B102,1,"")</f>
        <v/>
      </c>
      <c r="U102" s="68" t="str">
        <f>IF($B102&lt;Form_ILP_Result!$B102,1,"")</f>
        <v/>
      </c>
    </row>
    <row r="103" spans="1:21" x14ac:dyDescent="0.25">
      <c r="A103" s="68" t="s">
        <v>660</v>
      </c>
      <c r="B103" s="20">
        <v>15</v>
      </c>
      <c r="C103" s="21">
        <v>0</v>
      </c>
      <c r="D103" s="21">
        <v>0</v>
      </c>
      <c r="E103" s="21">
        <v>0</v>
      </c>
      <c r="F103" s="21">
        <v>1</v>
      </c>
      <c r="G103" s="44">
        <v>0</v>
      </c>
      <c r="H103" s="20">
        <v>0</v>
      </c>
      <c r="I103" s="20">
        <v>0</v>
      </c>
      <c r="J103" s="20">
        <v>1</v>
      </c>
      <c r="K103" s="20">
        <v>0</v>
      </c>
      <c r="L103" s="20">
        <v>0</v>
      </c>
      <c r="M103" s="20">
        <v>0</v>
      </c>
      <c r="N103" s="20">
        <v>1</v>
      </c>
      <c r="O103" s="20">
        <v>0</v>
      </c>
      <c r="P103" s="20">
        <v>1</v>
      </c>
      <c r="Q103" s="20">
        <v>0</v>
      </c>
      <c r="R103" s="20">
        <v>2</v>
      </c>
      <c r="S103" s="68" t="str">
        <f>IF($B103&gt;Form_ILP_Result!$B103,1,"")</f>
        <v/>
      </c>
      <c r="T103" s="68">
        <f>IF($B103=Form_ILP_Result!$B103,1,"")</f>
        <v>1</v>
      </c>
      <c r="U103" s="68" t="str">
        <f>IF($B103&lt;Form_ILP_Result!$B103,1,"")</f>
        <v/>
      </c>
    </row>
    <row r="104" spans="1:21" ht="17.25" thickBot="1" x14ac:dyDescent="0.3">
      <c r="A104" s="24" t="s">
        <v>661</v>
      </c>
      <c r="B104" s="25">
        <v>20</v>
      </c>
      <c r="C104" s="26">
        <v>0</v>
      </c>
      <c r="D104" s="26">
        <v>1</v>
      </c>
      <c r="E104" s="26">
        <v>1</v>
      </c>
      <c r="F104" s="26">
        <v>3</v>
      </c>
      <c r="G104" s="45">
        <v>2</v>
      </c>
      <c r="H104" s="25">
        <v>0</v>
      </c>
      <c r="I104" s="25">
        <v>0</v>
      </c>
      <c r="J104" s="25">
        <v>0</v>
      </c>
      <c r="K104" s="25">
        <v>2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5</v>
      </c>
      <c r="S104" s="68" t="str">
        <f>IF($B104&gt;Form_ILP_Result!$B104,1,"")</f>
        <v/>
      </c>
      <c r="T104" s="68">
        <f>IF($B104=Form_ILP_Result!$B104,1,"")</f>
        <v>1</v>
      </c>
      <c r="U104" s="68" t="str">
        <f>IF($B104&lt;Form_ILP_Result!$B104,1,"")</f>
        <v/>
      </c>
    </row>
    <row r="105" spans="1:21" ht="17.25" thickTop="1" x14ac:dyDescent="0.25">
      <c r="A105" s="68" t="s">
        <v>662</v>
      </c>
      <c r="B105" s="20">
        <v>20</v>
      </c>
      <c r="C105" s="21">
        <v>1</v>
      </c>
      <c r="D105" s="21">
        <v>1</v>
      </c>
      <c r="E105" s="21">
        <v>1</v>
      </c>
      <c r="F105" s="21">
        <v>1</v>
      </c>
      <c r="G105" s="44">
        <v>1</v>
      </c>
      <c r="H105" s="20">
        <v>0</v>
      </c>
      <c r="I105" s="20">
        <v>0</v>
      </c>
      <c r="J105" s="20">
        <v>-1</v>
      </c>
      <c r="K105" s="20">
        <v>0</v>
      </c>
      <c r="L105" s="20">
        <v>-1</v>
      </c>
      <c r="M105" s="20">
        <v>0</v>
      </c>
      <c r="N105" s="20">
        <v>0</v>
      </c>
      <c r="O105" s="20">
        <v>1</v>
      </c>
      <c r="P105" s="20">
        <v>0</v>
      </c>
      <c r="Q105" s="20">
        <v>0</v>
      </c>
      <c r="R105" s="20">
        <v>3</v>
      </c>
      <c r="S105" s="68" t="str">
        <f>IF($B105&gt;Form_ILP_Result!$B105,1,"")</f>
        <v/>
      </c>
      <c r="T105" s="68">
        <f>IF($B105=Form_ILP_Result!$B105,1,"")</f>
        <v>1</v>
      </c>
      <c r="U105" s="68" t="str">
        <f>IF($B105&lt;Form_ILP_Result!$B105,1,"")</f>
        <v/>
      </c>
    </row>
    <row r="106" spans="1:21" x14ac:dyDescent="0.25">
      <c r="A106" s="68" t="s">
        <v>663</v>
      </c>
      <c r="B106" s="20">
        <v>15</v>
      </c>
      <c r="C106" s="21">
        <v>0</v>
      </c>
      <c r="D106" s="21">
        <v>1</v>
      </c>
      <c r="E106" s="21">
        <v>1</v>
      </c>
      <c r="F106" s="21">
        <v>1</v>
      </c>
      <c r="G106" s="44">
        <v>1</v>
      </c>
      <c r="H106" s="20">
        <v>0</v>
      </c>
      <c r="I106" s="20">
        <v>0</v>
      </c>
      <c r="J106" s="20">
        <v>0</v>
      </c>
      <c r="K106" s="20">
        <v>2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3</v>
      </c>
      <c r="S106" s="68" t="str">
        <f>IF($B106&gt;Form_ILP_Result!$B106,1,"")</f>
        <v/>
      </c>
      <c r="T106" s="68">
        <f>IF($B106=Form_ILP_Result!$B106,1,"")</f>
        <v>1</v>
      </c>
      <c r="U106" s="68" t="str">
        <f>IF($B106&lt;Form_ILP_Result!$B106,1,"")</f>
        <v/>
      </c>
    </row>
    <row r="107" spans="1:21" x14ac:dyDescent="0.25">
      <c r="A107" s="68" t="s">
        <v>664</v>
      </c>
      <c r="B107" s="20">
        <v>14</v>
      </c>
      <c r="C107" s="21">
        <v>1</v>
      </c>
      <c r="D107" s="21">
        <v>0</v>
      </c>
      <c r="E107" s="21">
        <v>2</v>
      </c>
      <c r="F107" s="21">
        <v>2</v>
      </c>
      <c r="G107" s="44">
        <v>1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1</v>
      </c>
      <c r="O107" s="20">
        <v>0</v>
      </c>
      <c r="P107" s="20">
        <v>0</v>
      </c>
      <c r="Q107" s="20">
        <v>0</v>
      </c>
      <c r="R107" s="20">
        <v>4</v>
      </c>
      <c r="S107" s="68" t="str">
        <f>IF($B107&gt;Form_ILP_Result!$B107,1,"")</f>
        <v/>
      </c>
      <c r="T107" s="68">
        <f>IF($B107=Form_ILP_Result!$B107,1,"")</f>
        <v>1</v>
      </c>
      <c r="U107" s="68" t="str">
        <f>IF($B107&lt;Form_ILP_Result!$B107,1,"")</f>
        <v/>
      </c>
    </row>
    <row r="108" spans="1:21" x14ac:dyDescent="0.25">
      <c r="A108" s="68" t="s">
        <v>665</v>
      </c>
      <c r="B108" s="20">
        <v>18</v>
      </c>
      <c r="C108" s="21">
        <v>0</v>
      </c>
      <c r="D108" s="21">
        <v>1</v>
      </c>
      <c r="E108" s="21">
        <v>2</v>
      </c>
      <c r="F108" s="21">
        <v>0</v>
      </c>
      <c r="G108" s="44">
        <v>0</v>
      </c>
      <c r="H108" s="20">
        <v>0</v>
      </c>
      <c r="I108" s="20">
        <v>0</v>
      </c>
      <c r="J108" s="20">
        <v>0</v>
      </c>
      <c r="K108" s="20">
        <v>1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2</v>
      </c>
      <c r="R108" s="20">
        <v>3</v>
      </c>
      <c r="S108" s="68" t="str">
        <f>IF($B108&gt;Form_ILP_Result!$B108,1,"")</f>
        <v/>
      </c>
      <c r="T108" s="68">
        <f>IF($B108=Form_ILP_Result!$B108,1,"")</f>
        <v>1</v>
      </c>
      <c r="U108" s="68" t="str">
        <f>IF($B108&lt;Form_ILP_Result!$B108,1,"")</f>
        <v/>
      </c>
    </row>
    <row r="109" spans="1:21" ht="17.25" thickBot="1" x14ac:dyDescent="0.3">
      <c r="A109" s="24" t="s">
        <v>666</v>
      </c>
      <c r="B109" s="25">
        <v>21</v>
      </c>
      <c r="C109" s="26">
        <v>1</v>
      </c>
      <c r="D109" s="26">
        <v>0</v>
      </c>
      <c r="E109" s="26">
        <v>0</v>
      </c>
      <c r="F109" s="26">
        <v>2</v>
      </c>
      <c r="G109" s="45">
        <v>2</v>
      </c>
      <c r="H109" s="25">
        <v>0</v>
      </c>
      <c r="I109" s="25">
        <v>0</v>
      </c>
      <c r="J109" s="25">
        <v>0</v>
      </c>
      <c r="K109" s="25">
        <v>0</v>
      </c>
      <c r="L109" s="25">
        <v>1</v>
      </c>
      <c r="M109" s="25">
        <v>0</v>
      </c>
      <c r="N109" s="25">
        <v>1</v>
      </c>
      <c r="O109" s="25">
        <v>1</v>
      </c>
      <c r="P109" s="25">
        <v>0</v>
      </c>
      <c r="Q109" s="25">
        <v>0</v>
      </c>
      <c r="R109" s="25">
        <v>4</v>
      </c>
      <c r="S109" s="68" t="str">
        <f>IF($B109&gt;Form_ILP_Result!$B109,1,"")</f>
        <v/>
      </c>
      <c r="T109" s="68">
        <f>IF($B109=Form_ILP_Result!$B109,1,"")</f>
        <v>1</v>
      </c>
      <c r="U109" s="68" t="str">
        <f>IF($B109&lt;Form_ILP_Result!$B109,1,"")</f>
        <v/>
      </c>
    </row>
    <row r="110" spans="1:21" ht="17.25" thickTop="1" x14ac:dyDescent="0.25">
      <c r="A110" s="68" t="s">
        <v>667</v>
      </c>
      <c r="B110" s="20">
        <v>23</v>
      </c>
      <c r="C110" s="21">
        <v>2</v>
      </c>
      <c r="D110" s="21">
        <v>1</v>
      </c>
      <c r="E110" s="21">
        <v>1</v>
      </c>
      <c r="F110" s="21">
        <v>2</v>
      </c>
      <c r="G110" s="44">
        <v>1</v>
      </c>
      <c r="H110" s="20">
        <v>0</v>
      </c>
      <c r="I110" s="20">
        <v>0</v>
      </c>
      <c r="J110" s="20">
        <v>-2</v>
      </c>
      <c r="K110" s="20">
        <v>1</v>
      </c>
      <c r="L110" s="20">
        <v>0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4</v>
      </c>
      <c r="S110" s="68" t="str">
        <f>IF($B110&gt;Form_ILP_Result!$B110,1,"")</f>
        <v/>
      </c>
      <c r="T110" s="68">
        <f>IF($B110=Form_ILP_Result!$B110,1,"")</f>
        <v>1</v>
      </c>
      <c r="U110" s="68" t="str">
        <f>IF($B110&lt;Form_ILP_Result!$B110,1,"")</f>
        <v/>
      </c>
    </row>
    <row r="111" spans="1:21" x14ac:dyDescent="0.25">
      <c r="A111" s="68" t="s">
        <v>668</v>
      </c>
      <c r="B111" s="20">
        <v>12</v>
      </c>
      <c r="C111" s="21">
        <v>0</v>
      </c>
      <c r="D111" s="21">
        <v>0</v>
      </c>
      <c r="E111" s="21">
        <v>1</v>
      </c>
      <c r="F111" s="21">
        <v>1</v>
      </c>
      <c r="G111" s="44">
        <v>0</v>
      </c>
      <c r="H111" s="20">
        <v>0</v>
      </c>
      <c r="I111" s="20">
        <v>0</v>
      </c>
      <c r="J111" s="20">
        <v>0</v>
      </c>
      <c r="K111" s="20">
        <v>1</v>
      </c>
      <c r="L111" s="20">
        <v>0</v>
      </c>
      <c r="M111" s="20">
        <v>0</v>
      </c>
      <c r="N111" s="20">
        <v>1</v>
      </c>
      <c r="O111" s="20">
        <v>0</v>
      </c>
      <c r="P111" s="20">
        <v>0</v>
      </c>
      <c r="Q111" s="20">
        <v>0</v>
      </c>
      <c r="R111" s="20">
        <v>2</v>
      </c>
      <c r="S111" s="68" t="str">
        <f>IF($B111&gt;Form_ILP_Result!$B111,1,"")</f>
        <v/>
      </c>
      <c r="T111" s="68">
        <f>IF($B111=Form_ILP_Result!$B111,1,"")</f>
        <v>1</v>
      </c>
      <c r="U111" s="68" t="str">
        <f>IF($B111&lt;Form_ILP_Result!$B111,1,"")</f>
        <v/>
      </c>
    </row>
    <row r="112" spans="1:21" x14ac:dyDescent="0.25">
      <c r="A112" s="68" t="s">
        <v>669</v>
      </c>
      <c r="B112" s="20">
        <v>18</v>
      </c>
      <c r="C112" s="21">
        <v>1</v>
      </c>
      <c r="D112" s="21">
        <v>0</v>
      </c>
      <c r="E112" s="21">
        <v>2</v>
      </c>
      <c r="F112" s="21">
        <v>1</v>
      </c>
      <c r="G112" s="44">
        <v>2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1</v>
      </c>
      <c r="N112" s="20">
        <v>1</v>
      </c>
      <c r="O112" s="20">
        <v>0</v>
      </c>
      <c r="P112" s="20">
        <v>0</v>
      </c>
      <c r="Q112" s="20">
        <v>0</v>
      </c>
      <c r="R112" s="20">
        <v>4</v>
      </c>
      <c r="S112" s="68">
        <f>IF($B112&gt;Form_ILP_Result!$B112,1,"")</f>
        <v>1</v>
      </c>
      <c r="T112" s="68" t="str">
        <f>IF($B112=Form_ILP_Result!$B112,1,"")</f>
        <v/>
      </c>
      <c r="U112" s="68" t="str">
        <f>IF($B112&lt;Form_ILP_Result!$B112,1,"")</f>
        <v/>
      </c>
    </row>
    <row r="113" spans="1:21" x14ac:dyDescent="0.25">
      <c r="A113" s="68" t="s">
        <v>670</v>
      </c>
      <c r="B113" s="20">
        <v>23</v>
      </c>
      <c r="C113" s="21">
        <v>2</v>
      </c>
      <c r="D113" s="21">
        <v>2</v>
      </c>
      <c r="E113" s="21">
        <v>1</v>
      </c>
      <c r="F113" s="21">
        <v>1</v>
      </c>
      <c r="G113" s="44">
        <v>1</v>
      </c>
      <c r="H113" s="20">
        <v>0</v>
      </c>
      <c r="I113" s="20">
        <v>0</v>
      </c>
      <c r="J113" s="20">
        <v>0</v>
      </c>
      <c r="K113" s="20">
        <v>-1</v>
      </c>
      <c r="L113" s="20">
        <v>0</v>
      </c>
      <c r="M113" s="20">
        <v>-1</v>
      </c>
      <c r="N113" s="20">
        <v>0</v>
      </c>
      <c r="O113" s="20">
        <v>0</v>
      </c>
      <c r="P113" s="20">
        <v>0</v>
      </c>
      <c r="Q113" s="20">
        <v>1</v>
      </c>
      <c r="R113" s="20">
        <v>4</v>
      </c>
      <c r="S113" s="68" t="str">
        <f>IF($B113&gt;Form_ILP_Result!$B113,1,"")</f>
        <v/>
      </c>
      <c r="T113" s="68">
        <f>IF($B113=Form_ILP_Result!$B113,1,"")</f>
        <v>1</v>
      </c>
      <c r="U113" s="68" t="str">
        <f>IF($B113&lt;Form_ILP_Result!$B113,1,"")</f>
        <v/>
      </c>
    </row>
    <row r="114" spans="1:21" ht="17.25" thickBot="1" x14ac:dyDescent="0.3">
      <c r="A114" s="24" t="s">
        <v>671</v>
      </c>
      <c r="B114" s="25">
        <v>19</v>
      </c>
      <c r="C114" s="26">
        <v>1</v>
      </c>
      <c r="D114" s="26">
        <v>1</v>
      </c>
      <c r="E114" s="26">
        <v>1</v>
      </c>
      <c r="F114" s="26">
        <v>2</v>
      </c>
      <c r="G114" s="45">
        <v>2</v>
      </c>
      <c r="H114" s="25">
        <v>0</v>
      </c>
      <c r="I114" s="25">
        <v>0</v>
      </c>
      <c r="J114" s="25">
        <v>1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-1</v>
      </c>
      <c r="R114" s="25">
        <v>4</v>
      </c>
      <c r="S114" s="68" t="str">
        <f>IF($B114&gt;Form_ILP_Result!$B114,1,"")</f>
        <v/>
      </c>
      <c r="T114" s="68">
        <f>IF($B114=Form_ILP_Result!$B114,1,"")</f>
        <v>1</v>
      </c>
      <c r="U114" s="68" t="str">
        <f>IF($B114&lt;Form_ILP_Result!$B114,1,"")</f>
        <v/>
      </c>
    </row>
    <row r="115" spans="1:21" ht="17.25" thickTop="1" x14ac:dyDescent="0.25">
      <c r="A115" s="68" t="s">
        <v>672</v>
      </c>
      <c r="B115" s="20">
        <v>11</v>
      </c>
      <c r="C115" s="21">
        <v>1</v>
      </c>
      <c r="D115" s="21">
        <v>1</v>
      </c>
      <c r="E115" s="21">
        <v>1</v>
      </c>
      <c r="F115" s="21">
        <v>2</v>
      </c>
      <c r="G115" s="44">
        <v>2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4</v>
      </c>
      <c r="S115" s="68" t="str">
        <f>IF($B115&gt;Form_ILP_Result!$B115,1,"")</f>
        <v/>
      </c>
      <c r="T115" s="68">
        <f>IF($B115=Form_ILP_Result!$B115,1,"")</f>
        <v>1</v>
      </c>
      <c r="U115" s="68" t="str">
        <f>IF($B115&lt;Form_ILP_Result!$B115,1,"")</f>
        <v/>
      </c>
    </row>
    <row r="116" spans="1:21" x14ac:dyDescent="0.25">
      <c r="A116" s="68" t="s">
        <v>673</v>
      </c>
      <c r="B116" s="20">
        <v>12</v>
      </c>
      <c r="C116" s="21">
        <v>1</v>
      </c>
      <c r="D116" s="21">
        <v>1</v>
      </c>
      <c r="E116" s="21">
        <v>1</v>
      </c>
      <c r="F116" s="21">
        <v>1</v>
      </c>
      <c r="G116" s="44">
        <v>1</v>
      </c>
      <c r="H116" s="20">
        <v>1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3</v>
      </c>
      <c r="S116" s="68" t="str">
        <f>IF($B116&gt;Form_ILP_Result!$B116,1,"")</f>
        <v/>
      </c>
      <c r="T116" s="68">
        <f>IF($B116=Form_ILP_Result!$B116,1,"")</f>
        <v>1</v>
      </c>
      <c r="U116" s="68" t="str">
        <f>IF($B116&lt;Form_ILP_Result!$B116,1,"")</f>
        <v/>
      </c>
    </row>
    <row r="117" spans="1:21" x14ac:dyDescent="0.25">
      <c r="A117" s="68" t="s">
        <v>674</v>
      </c>
      <c r="B117" s="20">
        <v>13</v>
      </c>
      <c r="C117" s="21">
        <v>0</v>
      </c>
      <c r="D117" s="21">
        <v>0</v>
      </c>
      <c r="E117" s="21">
        <v>1</v>
      </c>
      <c r="F117" s="21">
        <v>1</v>
      </c>
      <c r="G117" s="44">
        <v>3</v>
      </c>
      <c r="H117" s="20">
        <v>1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4</v>
      </c>
      <c r="S117" s="68" t="str">
        <f>IF($B117&gt;Form_ILP_Result!$B117,1,"")</f>
        <v/>
      </c>
      <c r="T117" s="68">
        <f>IF($B117=Form_ILP_Result!$B117,1,"")</f>
        <v>1</v>
      </c>
      <c r="U117" s="68" t="str">
        <f>IF($B117&lt;Form_ILP_Result!$B117,1,"")</f>
        <v/>
      </c>
    </row>
    <row r="118" spans="1:21" x14ac:dyDescent="0.25">
      <c r="A118" s="68" t="s">
        <v>675</v>
      </c>
      <c r="B118" s="20">
        <v>11</v>
      </c>
      <c r="C118" s="21">
        <v>0</v>
      </c>
      <c r="D118" s="21">
        <v>0</v>
      </c>
      <c r="E118" s="21">
        <v>1</v>
      </c>
      <c r="F118" s="21">
        <v>1</v>
      </c>
      <c r="G118" s="44">
        <v>2</v>
      </c>
      <c r="H118" s="20">
        <v>0</v>
      </c>
      <c r="I118" s="20">
        <v>0</v>
      </c>
      <c r="J118" s="20">
        <v>0</v>
      </c>
      <c r="K118" s="20">
        <v>0</v>
      </c>
      <c r="L118" s="20">
        <v>1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3</v>
      </c>
      <c r="S118" s="68" t="str">
        <f>IF($B118&gt;Form_ILP_Result!$B118,1,"")</f>
        <v/>
      </c>
      <c r="T118" s="68">
        <f>IF($B118=Form_ILP_Result!$B118,1,"")</f>
        <v>1</v>
      </c>
      <c r="U118" s="68" t="str">
        <f>IF($B118&lt;Form_ILP_Result!$B118,1,"")</f>
        <v/>
      </c>
    </row>
    <row r="119" spans="1:21" ht="17.25" thickBot="1" x14ac:dyDescent="0.3">
      <c r="A119" s="24" t="s">
        <v>676</v>
      </c>
      <c r="B119" s="25">
        <v>18</v>
      </c>
      <c r="C119" s="26">
        <v>0</v>
      </c>
      <c r="D119" s="26">
        <v>0</v>
      </c>
      <c r="E119" s="26">
        <v>0</v>
      </c>
      <c r="F119" s="26">
        <v>1</v>
      </c>
      <c r="G119" s="45">
        <v>2</v>
      </c>
      <c r="H119" s="25">
        <v>0</v>
      </c>
      <c r="I119" s="25">
        <v>0</v>
      </c>
      <c r="J119" s="25">
        <v>1</v>
      </c>
      <c r="K119" s="25">
        <v>0</v>
      </c>
      <c r="L119" s="25">
        <v>0</v>
      </c>
      <c r="M119" s="25">
        <v>1</v>
      </c>
      <c r="N119" s="25">
        <v>0</v>
      </c>
      <c r="O119" s="25">
        <v>0</v>
      </c>
      <c r="P119" s="25">
        <v>1</v>
      </c>
      <c r="Q119" s="25">
        <v>0</v>
      </c>
      <c r="R119" s="25">
        <v>3</v>
      </c>
      <c r="S119" s="68" t="str">
        <f>IF($B119&gt;Form_ILP_Result!$B119,1,"")</f>
        <v/>
      </c>
      <c r="T119" s="68">
        <f>IF($B119=Form_ILP_Result!$B119,1,"")</f>
        <v>1</v>
      </c>
      <c r="U119" s="68" t="str">
        <f>IF($B119&lt;Form_ILP_Result!$B119,1,"")</f>
        <v/>
      </c>
    </row>
    <row r="120" spans="1:21" ht="17.25" thickTop="1" x14ac:dyDescent="0.25">
      <c r="A120" s="68" t="s">
        <v>677</v>
      </c>
      <c r="B120" s="20">
        <v>22</v>
      </c>
      <c r="C120" s="21">
        <v>0</v>
      </c>
      <c r="D120" s="21">
        <v>1</v>
      </c>
      <c r="E120" s="21">
        <v>0</v>
      </c>
      <c r="F120" s="21">
        <v>2</v>
      </c>
      <c r="G120" s="44">
        <v>0</v>
      </c>
      <c r="H120" s="20">
        <v>0</v>
      </c>
      <c r="I120" s="20">
        <v>0</v>
      </c>
      <c r="J120" s="20">
        <v>0</v>
      </c>
      <c r="K120" s="20">
        <v>1</v>
      </c>
      <c r="L120" s="20">
        <v>0</v>
      </c>
      <c r="M120" s="20">
        <v>0</v>
      </c>
      <c r="N120" s="20">
        <v>0</v>
      </c>
      <c r="O120" s="20">
        <v>0</v>
      </c>
      <c r="P120" s="20">
        <v>3</v>
      </c>
      <c r="Q120" s="20">
        <v>0</v>
      </c>
      <c r="R120" s="20">
        <v>3</v>
      </c>
      <c r="S120" s="68">
        <f>IF($B120&gt;Form_ILP_Result!$B120,1,"")</f>
        <v>1</v>
      </c>
      <c r="T120" s="68" t="str">
        <f>IF($B120=Form_ILP_Result!$B120,1,"")</f>
        <v/>
      </c>
      <c r="U120" s="68" t="str">
        <f>IF($B120&lt;Form_ILP_Result!$B120,1,"")</f>
        <v/>
      </c>
    </row>
    <row r="121" spans="1:21" x14ac:dyDescent="0.25">
      <c r="A121" s="68" t="s">
        <v>678</v>
      </c>
      <c r="B121" s="20">
        <v>21</v>
      </c>
      <c r="C121" s="21">
        <v>0</v>
      </c>
      <c r="D121" s="21">
        <v>0</v>
      </c>
      <c r="E121" s="21">
        <v>1</v>
      </c>
      <c r="F121" s="21">
        <v>3</v>
      </c>
      <c r="G121" s="44">
        <v>1</v>
      </c>
      <c r="H121" s="20">
        <v>0</v>
      </c>
      <c r="I121" s="20">
        <v>0</v>
      </c>
      <c r="J121" s="20">
        <v>0</v>
      </c>
      <c r="K121" s="20">
        <v>1</v>
      </c>
      <c r="L121" s="20">
        <v>0</v>
      </c>
      <c r="M121" s="20">
        <v>0</v>
      </c>
      <c r="N121" s="20">
        <v>2</v>
      </c>
      <c r="O121" s="20">
        <v>0</v>
      </c>
      <c r="P121" s="20">
        <v>0</v>
      </c>
      <c r="Q121" s="20">
        <v>0</v>
      </c>
      <c r="R121" s="20">
        <v>4</v>
      </c>
      <c r="S121" s="68" t="str">
        <f>IF($B121&gt;Form_ILP_Result!$B121,1,"")</f>
        <v/>
      </c>
      <c r="T121" s="68">
        <f>IF($B121=Form_ILP_Result!$B121,1,"")</f>
        <v>1</v>
      </c>
      <c r="U121" s="68" t="str">
        <f>IF($B121&lt;Form_ILP_Result!$B121,1,"")</f>
        <v/>
      </c>
    </row>
    <row r="122" spans="1:21" x14ac:dyDescent="0.25">
      <c r="A122" s="68" t="s">
        <v>679</v>
      </c>
      <c r="B122" s="20">
        <v>17</v>
      </c>
      <c r="C122" s="21">
        <v>0</v>
      </c>
      <c r="D122" s="21">
        <v>1</v>
      </c>
      <c r="E122" s="21">
        <v>2</v>
      </c>
      <c r="F122" s="21">
        <v>2</v>
      </c>
      <c r="G122" s="44">
        <v>3</v>
      </c>
      <c r="H122" s="20">
        <v>1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5</v>
      </c>
      <c r="S122" s="68" t="str">
        <f>IF($B122&gt;Form_ILP_Result!$B122,1,"")</f>
        <v/>
      </c>
      <c r="T122" s="68">
        <f>IF($B122=Form_ILP_Result!$B122,1,"")</f>
        <v>1</v>
      </c>
      <c r="U122" s="68" t="str">
        <f>IF($B122&lt;Form_ILP_Result!$B122,1,"")</f>
        <v/>
      </c>
    </row>
    <row r="123" spans="1:21" x14ac:dyDescent="0.25">
      <c r="A123" s="68" t="s">
        <v>680</v>
      </c>
      <c r="B123" s="20">
        <v>12</v>
      </c>
      <c r="C123" s="21">
        <v>0</v>
      </c>
      <c r="D123" s="21">
        <v>1</v>
      </c>
      <c r="E123" s="21">
        <v>0</v>
      </c>
      <c r="F123" s="21">
        <v>0</v>
      </c>
      <c r="G123" s="44">
        <v>1</v>
      </c>
      <c r="H123" s="20">
        <v>0</v>
      </c>
      <c r="I123" s="20">
        <v>0</v>
      </c>
      <c r="J123" s="20">
        <v>0</v>
      </c>
      <c r="K123" s="20">
        <v>1</v>
      </c>
      <c r="L123" s="20">
        <v>0</v>
      </c>
      <c r="M123" s="20">
        <v>0</v>
      </c>
      <c r="N123" s="20">
        <v>0</v>
      </c>
      <c r="O123" s="20">
        <v>1</v>
      </c>
      <c r="P123" s="20">
        <v>0</v>
      </c>
      <c r="Q123" s="20">
        <v>0</v>
      </c>
      <c r="R123" s="20">
        <v>2</v>
      </c>
      <c r="S123" s="68" t="str">
        <f>IF($B123&gt;Form_ILP_Result!$B123,1,"")</f>
        <v/>
      </c>
      <c r="T123" s="68">
        <f>IF($B123=Form_ILP_Result!$B123,1,"")</f>
        <v>1</v>
      </c>
      <c r="U123" s="68" t="str">
        <f>IF($B123&lt;Form_ILP_Result!$B123,1,"")</f>
        <v/>
      </c>
    </row>
    <row r="124" spans="1:21" ht="17.25" thickBot="1" x14ac:dyDescent="0.3">
      <c r="A124" s="24" t="s">
        <v>681</v>
      </c>
      <c r="B124" s="25">
        <v>20</v>
      </c>
      <c r="C124" s="26">
        <v>1</v>
      </c>
      <c r="D124" s="26">
        <v>1</v>
      </c>
      <c r="E124" s="26">
        <v>1</v>
      </c>
      <c r="F124" s="26">
        <v>1</v>
      </c>
      <c r="G124" s="45">
        <v>1</v>
      </c>
      <c r="H124" s="25">
        <v>-1</v>
      </c>
      <c r="I124" s="25">
        <v>0</v>
      </c>
      <c r="J124" s="25">
        <v>0</v>
      </c>
      <c r="K124" s="25">
        <v>1</v>
      </c>
      <c r="L124" s="25">
        <v>0</v>
      </c>
      <c r="M124" s="25">
        <v>0</v>
      </c>
      <c r="N124" s="25">
        <v>0</v>
      </c>
      <c r="O124" s="25">
        <v>1</v>
      </c>
      <c r="P124" s="25">
        <v>0</v>
      </c>
      <c r="Q124" s="25">
        <v>0</v>
      </c>
      <c r="R124" s="25">
        <v>3</v>
      </c>
      <c r="S124" s="68">
        <f>IF($B124&gt;Form_ILP_Result!$B124,1,"")</f>
        <v>1</v>
      </c>
      <c r="T124" s="68" t="str">
        <f>IF($B124=Form_ILP_Result!$B124,1,"")</f>
        <v/>
      </c>
      <c r="U124" s="68" t="str">
        <f>IF($B124&lt;Form_ILP_Result!$B124,1,"")</f>
        <v/>
      </c>
    </row>
    <row r="125" spans="1:21" ht="17.25" thickTop="1" x14ac:dyDescent="0.25">
      <c r="A125" s="68" t="s">
        <v>682</v>
      </c>
      <c r="B125" s="20">
        <v>20</v>
      </c>
      <c r="C125" s="21">
        <v>0</v>
      </c>
      <c r="D125" s="21">
        <v>0</v>
      </c>
      <c r="E125" s="21">
        <v>2</v>
      </c>
      <c r="F125" s="21">
        <v>2</v>
      </c>
      <c r="G125" s="44">
        <v>1</v>
      </c>
      <c r="H125" s="20">
        <v>1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0">
        <v>-2</v>
      </c>
      <c r="P125" s="20">
        <v>0</v>
      </c>
      <c r="Q125" s="20">
        <v>0</v>
      </c>
      <c r="R125" s="20">
        <v>3</v>
      </c>
      <c r="S125" s="68" t="str">
        <f>IF($B125&gt;Form_ILP_Result!$B125,1,"")</f>
        <v/>
      </c>
      <c r="T125" s="68">
        <f>IF($B125=Form_ILP_Result!$B125,1,"")</f>
        <v>1</v>
      </c>
      <c r="U125" s="68" t="str">
        <f>IF($B125&lt;Form_ILP_Result!$B125,1,"")</f>
        <v/>
      </c>
    </row>
    <row r="126" spans="1:21" x14ac:dyDescent="0.25">
      <c r="A126" s="68" t="s">
        <v>683</v>
      </c>
      <c r="B126" s="20">
        <v>24</v>
      </c>
      <c r="C126" s="21">
        <v>1</v>
      </c>
      <c r="D126" s="21">
        <v>1</v>
      </c>
      <c r="E126" s="21">
        <v>1</v>
      </c>
      <c r="F126" s="21">
        <v>1</v>
      </c>
      <c r="G126" s="44">
        <v>1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1</v>
      </c>
      <c r="N126" s="20">
        <v>-1</v>
      </c>
      <c r="O126" s="20">
        <v>-1</v>
      </c>
      <c r="P126" s="20">
        <v>1</v>
      </c>
      <c r="Q126" s="20">
        <v>0</v>
      </c>
      <c r="R126" s="20">
        <v>3</v>
      </c>
      <c r="S126" s="68" t="str">
        <f>IF($B126&gt;Form_ILP_Result!$B126,1,"")</f>
        <v/>
      </c>
      <c r="T126" s="68">
        <f>IF($B126=Form_ILP_Result!$B126,1,"")</f>
        <v>1</v>
      </c>
      <c r="U126" s="68" t="str">
        <f>IF($B126&lt;Form_ILP_Result!$B126,1,"")</f>
        <v/>
      </c>
    </row>
    <row r="127" spans="1:21" x14ac:dyDescent="0.25">
      <c r="A127" s="68" t="s">
        <v>684</v>
      </c>
      <c r="B127" s="20">
        <v>15</v>
      </c>
      <c r="C127" s="21">
        <v>0</v>
      </c>
      <c r="D127" s="21">
        <v>0</v>
      </c>
      <c r="E127" s="21">
        <v>2</v>
      </c>
      <c r="F127" s="21">
        <v>1</v>
      </c>
      <c r="G127" s="44">
        <v>1</v>
      </c>
      <c r="H127" s="20">
        <v>0</v>
      </c>
      <c r="I127" s="20">
        <v>0</v>
      </c>
      <c r="J127" s="20">
        <v>0</v>
      </c>
      <c r="K127" s="20">
        <v>1</v>
      </c>
      <c r="L127" s="20">
        <v>0</v>
      </c>
      <c r="M127" s="20">
        <v>0</v>
      </c>
      <c r="N127" s="20">
        <v>1</v>
      </c>
      <c r="O127" s="20">
        <v>0</v>
      </c>
      <c r="P127" s="20">
        <v>0</v>
      </c>
      <c r="Q127" s="20">
        <v>0</v>
      </c>
      <c r="R127" s="20">
        <v>3</v>
      </c>
      <c r="S127" s="68" t="str">
        <f>IF($B127&gt;Form_ILP_Result!$B127,1,"")</f>
        <v/>
      </c>
      <c r="T127" s="68">
        <f>IF($B127=Form_ILP_Result!$B127,1,"")</f>
        <v>1</v>
      </c>
      <c r="U127" s="68" t="str">
        <f>IF($B127&lt;Form_ILP_Result!$B127,1,"")</f>
        <v/>
      </c>
    </row>
    <row r="128" spans="1:21" x14ac:dyDescent="0.25">
      <c r="A128" s="68" t="s">
        <v>685</v>
      </c>
      <c r="B128" s="20">
        <v>14</v>
      </c>
      <c r="C128" s="21">
        <v>1</v>
      </c>
      <c r="D128" s="21">
        <v>1</v>
      </c>
      <c r="E128" s="21">
        <v>2</v>
      </c>
      <c r="F128" s="21">
        <v>2</v>
      </c>
      <c r="G128" s="44">
        <v>3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5</v>
      </c>
      <c r="S128" s="68" t="str">
        <f>IF($B128&gt;Form_ILP_Result!$B128,1,"")</f>
        <v/>
      </c>
      <c r="T128" s="68">
        <f>IF($B128=Form_ILP_Result!$B128,1,"")</f>
        <v>1</v>
      </c>
      <c r="U128" s="68" t="str">
        <f>IF($B128&lt;Form_ILP_Result!$B128,1,"")</f>
        <v/>
      </c>
    </row>
    <row r="129" spans="1:21" ht="17.25" thickBot="1" x14ac:dyDescent="0.3">
      <c r="A129" s="24" t="s">
        <v>686</v>
      </c>
      <c r="B129" s="25">
        <v>15</v>
      </c>
      <c r="C129" s="26">
        <v>0</v>
      </c>
      <c r="D129" s="26">
        <v>1</v>
      </c>
      <c r="E129" s="26">
        <v>0</v>
      </c>
      <c r="F129" s="26">
        <v>1</v>
      </c>
      <c r="G129" s="45">
        <v>2</v>
      </c>
      <c r="H129" s="25">
        <v>0</v>
      </c>
      <c r="I129" s="25">
        <v>1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1</v>
      </c>
      <c r="P129" s="25">
        <v>0</v>
      </c>
      <c r="Q129" s="25">
        <v>0</v>
      </c>
      <c r="R129" s="25">
        <v>3</v>
      </c>
      <c r="S129" s="68" t="str">
        <f>IF($B129&gt;Form_ILP_Result!$B129,1,"")</f>
        <v/>
      </c>
      <c r="T129" s="68">
        <f>IF($B129=Form_ILP_Result!$B129,1,"")</f>
        <v>1</v>
      </c>
      <c r="U129" s="68" t="str">
        <f>IF($B129&lt;Form_ILP_Result!$B129,1,"")</f>
        <v/>
      </c>
    </row>
    <row r="130" spans="1:21" ht="17.25" thickTop="1" x14ac:dyDescent="0.25">
      <c r="A130" s="68" t="s">
        <v>687</v>
      </c>
      <c r="B130" s="20">
        <v>23</v>
      </c>
      <c r="C130" s="21">
        <v>0</v>
      </c>
      <c r="D130" s="21">
        <v>2</v>
      </c>
      <c r="E130" s="21">
        <v>2</v>
      </c>
      <c r="F130" s="21">
        <v>2</v>
      </c>
      <c r="G130" s="44">
        <v>1</v>
      </c>
      <c r="H130" s="20">
        <v>0</v>
      </c>
      <c r="I130" s="20">
        <v>0</v>
      </c>
      <c r="J130" s="20">
        <v>0</v>
      </c>
      <c r="K130" s="20">
        <v>1</v>
      </c>
      <c r="L130" s="20">
        <v>0</v>
      </c>
      <c r="M130" s="20">
        <v>0</v>
      </c>
      <c r="N130" s="20">
        <v>-1</v>
      </c>
      <c r="O130" s="20">
        <v>-1</v>
      </c>
      <c r="P130" s="20">
        <v>0</v>
      </c>
      <c r="Q130" s="20">
        <v>0</v>
      </c>
      <c r="R130" s="20">
        <v>4</v>
      </c>
      <c r="S130" s="68">
        <f>IF($B130&gt;Form_ILP_Result!$B130,1,"")</f>
        <v>1</v>
      </c>
      <c r="T130" s="68" t="str">
        <f>IF($B130=Form_ILP_Result!$B130,1,"")</f>
        <v/>
      </c>
      <c r="U130" s="68" t="str">
        <f>IF($B130&lt;Form_ILP_Result!$B130,1,"")</f>
        <v/>
      </c>
    </row>
    <row r="131" spans="1:21" x14ac:dyDescent="0.25">
      <c r="A131" s="68" t="s">
        <v>688</v>
      </c>
      <c r="B131" s="20">
        <v>13</v>
      </c>
      <c r="C131" s="21">
        <v>1</v>
      </c>
      <c r="D131" s="21">
        <v>1</v>
      </c>
      <c r="E131" s="21">
        <v>0</v>
      </c>
      <c r="F131" s="21">
        <v>0</v>
      </c>
      <c r="G131" s="44">
        <v>1</v>
      </c>
      <c r="H131" s="20">
        <v>-1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1</v>
      </c>
      <c r="P131" s="20">
        <v>0</v>
      </c>
      <c r="Q131" s="20">
        <v>0</v>
      </c>
      <c r="R131" s="20">
        <v>2</v>
      </c>
      <c r="S131" s="68" t="str">
        <f>IF($B131&gt;Form_ILP_Result!$B131,1,"")</f>
        <v/>
      </c>
      <c r="T131" s="68">
        <f>IF($B131=Form_ILP_Result!$B131,1,"")</f>
        <v>1</v>
      </c>
      <c r="U131" s="68" t="str">
        <f>IF($B131&lt;Form_ILP_Result!$B131,1,"")</f>
        <v/>
      </c>
    </row>
    <row r="132" spans="1:21" x14ac:dyDescent="0.25">
      <c r="A132" s="68" t="s">
        <v>689</v>
      </c>
      <c r="B132" s="20">
        <v>23</v>
      </c>
      <c r="C132" s="21">
        <v>2</v>
      </c>
      <c r="D132" s="21">
        <v>1</v>
      </c>
      <c r="E132" s="21">
        <v>2</v>
      </c>
      <c r="F132" s="21">
        <v>1</v>
      </c>
      <c r="G132" s="44">
        <v>1</v>
      </c>
      <c r="H132" s="20">
        <v>-1</v>
      </c>
      <c r="I132" s="20">
        <v>0</v>
      </c>
      <c r="J132" s="20">
        <v>0</v>
      </c>
      <c r="K132" s="20">
        <v>0</v>
      </c>
      <c r="L132" s="20">
        <v>0</v>
      </c>
      <c r="M132" s="20">
        <v>2</v>
      </c>
      <c r="N132" s="20">
        <v>0</v>
      </c>
      <c r="O132" s="20">
        <v>0</v>
      </c>
      <c r="P132" s="20">
        <v>0</v>
      </c>
      <c r="Q132" s="20">
        <v>0</v>
      </c>
      <c r="R132" s="20">
        <v>4</v>
      </c>
      <c r="S132" s="68">
        <f>IF($B132&gt;Form_ILP_Result!$B132,1,"")</f>
        <v>1</v>
      </c>
      <c r="T132" s="68" t="str">
        <f>IF($B132=Form_ILP_Result!$B132,1,"")</f>
        <v/>
      </c>
      <c r="U132" s="68" t="str">
        <f>IF($B132&lt;Form_ILP_Result!$B132,1,"")</f>
        <v/>
      </c>
    </row>
    <row r="133" spans="1:21" x14ac:dyDescent="0.25">
      <c r="A133" s="68" t="s">
        <v>690</v>
      </c>
      <c r="B133" s="20">
        <v>17</v>
      </c>
      <c r="C133" s="21">
        <v>2</v>
      </c>
      <c r="D133" s="21">
        <v>1</v>
      </c>
      <c r="E133" s="21">
        <v>1</v>
      </c>
      <c r="F133" s="21">
        <v>1</v>
      </c>
      <c r="G133" s="44">
        <v>1</v>
      </c>
      <c r="H133" s="20">
        <v>-1</v>
      </c>
      <c r="I133" s="20">
        <v>-1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3</v>
      </c>
      <c r="S133" s="68" t="str">
        <f>IF($B133&gt;Form_ILP_Result!$B133,1,"")</f>
        <v/>
      </c>
      <c r="T133" s="68">
        <f>IF($B133=Form_ILP_Result!$B133,1,"")</f>
        <v>1</v>
      </c>
      <c r="U133" s="68" t="str">
        <f>IF($B133&lt;Form_ILP_Result!$B133,1,"")</f>
        <v/>
      </c>
    </row>
    <row r="134" spans="1:21" ht="17.25" thickBot="1" x14ac:dyDescent="0.3">
      <c r="A134" s="24" t="s">
        <v>691</v>
      </c>
      <c r="B134" s="25">
        <v>15</v>
      </c>
      <c r="C134" s="26">
        <v>1</v>
      </c>
      <c r="D134" s="26">
        <v>1</v>
      </c>
      <c r="E134" s="26">
        <v>1</v>
      </c>
      <c r="F134" s="26">
        <v>2</v>
      </c>
      <c r="G134" s="45">
        <v>2</v>
      </c>
      <c r="H134" s="25">
        <v>0</v>
      </c>
      <c r="I134" s="25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1</v>
      </c>
      <c r="P134" s="25">
        <v>0</v>
      </c>
      <c r="Q134" s="25">
        <v>0</v>
      </c>
      <c r="R134" s="25">
        <v>4</v>
      </c>
      <c r="S134" s="68" t="str">
        <f>IF($B134&gt;Form_ILP_Result!$B134,1,"")</f>
        <v/>
      </c>
      <c r="T134" s="68">
        <f>IF($B134=Form_ILP_Result!$B134,1,"")</f>
        <v>1</v>
      </c>
      <c r="U134" s="68" t="str">
        <f>IF($B134&lt;Form_ILP_Result!$B134,1,"")</f>
        <v/>
      </c>
    </row>
    <row r="135" spans="1:21" ht="17.25" thickTop="1" x14ac:dyDescent="0.25">
      <c r="A135" s="68" t="s">
        <v>692</v>
      </c>
      <c r="B135" s="20">
        <v>16</v>
      </c>
      <c r="C135" s="21">
        <v>0</v>
      </c>
      <c r="D135" s="21">
        <v>2</v>
      </c>
      <c r="E135" s="21">
        <v>1</v>
      </c>
      <c r="F135" s="21">
        <v>1</v>
      </c>
      <c r="G135" s="44">
        <v>1</v>
      </c>
      <c r="H135" s="20">
        <v>0</v>
      </c>
      <c r="I135" s="20">
        <v>0</v>
      </c>
      <c r="J135" s="20">
        <v>0</v>
      </c>
      <c r="K135" s="20">
        <v>1</v>
      </c>
      <c r="L135" s="20">
        <v>0</v>
      </c>
      <c r="M135" s="20">
        <v>0</v>
      </c>
      <c r="N135" s="20">
        <v>-1</v>
      </c>
      <c r="O135" s="20">
        <v>0</v>
      </c>
      <c r="P135" s="20">
        <v>0</v>
      </c>
      <c r="Q135" s="20">
        <v>0</v>
      </c>
      <c r="R135" s="20">
        <v>3</v>
      </c>
      <c r="S135" s="68" t="str">
        <f>IF($B135&gt;Form_ILP_Result!$B135,1,"")</f>
        <v/>
      </c>
      <c r="T135" s="68">
        <f>IF($B135=Form_ILP_Result!$B135,1,"")</f>
        <v>1</v>
      </c>
      <c r="U135" s="68" t="str">
        <f>IF($B135&lt;Form_ILP_Result!$B135,1,"")</f>
        <v/>
      </c>
    </row>
    <row r="136" spans="1:21" x14ac:dyDescent="0.25">
      <c r="A136" s="68" t="s">
        <v>693</v>
      </c>
      <c r="B136" s="20">
        <v>16</v>
      </c>
      <c r="C136" s="21">
        <v>2</v>
      </c>
      <c r="D136" s="21">
        <v>1</v>
      </c>
      <c r="E136" s="21">
        <v>1</v>
      </c>
      <c r="F136" s="21">
        <v>2</v>
      </c>
      <c r="G136" s="44">
        <v>2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-1</v>
      </c>
      <c r="R136" s="20">
        <v>4</v>
      </c>
      <c r="S136" s="68" t="str">
        <f>IF($B136&gt;Form_ILP_Result!$B136,1,"")</f>
        <v/>
      </c>
      <c r="T136" s="68">
        <f>IF($B136=Form_ILP_Result!$B136,1,"")</f>
        <v>1</v>
      </c>
      <c r="U136" s="68" t="str">
        <f>IF($B136&lt;Form_ILP_Result!$B136,1,"")</f>
        <v/>
      </c>
    </row>
    <row r="137" spans="1:21" x14ac:dyDescent="0.25">
      <c r="A137" s="68" t="s">
        <v>694</v>
      </c>
      <c r="B137" s="20">
        <v>8</v>
      </c>
      <c r="C137" s="21">
        <v>0</v>
      </c>
      <c r="D137" s="21">
        <v>1</v>
      </c>
      <c r="E137" s="21">
        <v>1</v>
      </c>
      <c r="F137" s="21">
        <v>1</v>
      </c>
      <c r="G137" s="44">
        <v>2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3</v>
      </c>
      <c r="S137" s="68" t="str">
        <f>IF($B137&gt;Form_ILP_Result!$B137,1,"")</f>
        <v/>
      </c>
      <c r="T137" s="68">
        <f>IF($B137=Form_ILP_Result!$B137,1,"")</f>
        <v>1</v>
      </c>
      <c r="U137" s="68" t="str">
        <f>IF($B137&lt;Form_ILP_Result!$B137,1,"")</f>
        <v/>
      </c>
    </row>
    <row r="138" spans="1:21" x14ac:dyDescent="0.25">
      <c r="A138" s="68" t="s">
        <v>695</v>
      </c>
      <c r="B138" s="20">
        <v>15</v>
      </c>
      <c r="C138" s="21">
        <v>0</v>
      </c>
      <c r="D138" s="21">
        <v>0</v>
      </c>
      <c r="E138" s="21">
        <v>1</v>
      </c>
      <c r="F138" s="21">
        <v>1</v>
      </c>
      <c r="G138" s="44">
        <v>2</v>
      </c>
      <c r="H138" s="20">
        <v>1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1</v>
      </c>
      <c r="P138" s="20">
        <v>0</v>
      </c>
      <c r="Q138" s="20">
        <v>0</v>
      </c>
      <c r="R138" s="20">
        <v>3</v>
      </c>
      <c r="S138" s="68" t="str">
        <f>IF($B138&gt;Form_ILP_Result!$B138,1,"")</f>
        <v/>
      </c>
      <c r="T138" s="68">
        <f>IF($B138=Form_ILP_Result!$B138,1,"")</f>
        <v>1</v>
      </c>
      <c r="U138" s="68" t="str">
        <f>IF($B138&lt;Form_ILP_Result!$B138,1,"")</f>
        <v/>
      </c>
    </row>
    <row r="139" spans="1:21" ht="17.25" thickBot="1" x14ac:dyDescent="0.3">
      <c r="A139" s="24" t="s">
        <v>696</v>
      </c>
      <c r="B139" s="25">
        <v>15</v>
      </c>
      <c r="C139" s="26">
        <v>0</v>
      </c>
      <c r="D139" s="26">
        <v>0</v>
      </c>
      <c r="E139" s="26">
        <v>1</v>
      </c>
      <c r="F139" s="26">
        <v>1</v>
      </c>
      <c r="G139" s="45">
        <v>2</v>
      </c>
      <c r="H139" s="25">
        <v>0</v>
      </c>
      <c r="I139" s="25">
        <v>1</v>
      </c>
      <c r="J139" s="25">
        <v>0</v>
      </c>
      <c r="K139" s="25">
        <v>0</v>
      </c>
      <c r="L139" s="25">
        <v>0</v>
      </c>
      <c r="M139" s="25">
        <v>0</v>
      </c>
      <c r="N139" s="25">
        <v>1</v>
      </c>
      <c r="O139" s="25">
        <v>0</v>
      </c>
      <c r="P139" s="25">
        <v>0</v>
      </c>
      <c r="Q139" s="25">
        <v>0</v>
      </c>
      <c r="R139" s="25">
        <v>3</v>
      </c>
      <c r="S139" s="68" t="str">
        <f>IF($B139&gt;Form_ILP_Result!$B139,1,"")</f>
        <v/>
      </c>
      <c r="T139" s="68">
        <f>IF($B139=Form_ILP_Result!$B139,1,"")</f>
        <v>1</v>
      </c>
      <c r="U139" s="68" t="str">
        <f>IF($B139&lt;Form_ILP_Result!$B139,1,"")</f>
        <v/>
      </c>
    </row>
    <row r="140" spans="1:21" ht="17.25" thickTop="1" x14ac:dyDescent="0.25">
      <c r="A140" s="68" t="s">
        <v>697</v>
      </c>
      <c r="B140" s="20">
        <v>16</v>
      </c>
      <c r="C140" s="21">
        <v>0</v>
      </c>
      <c r="D140" s="21">
        <v>0</v>
      </c>
      <c r="E140" s="21">
        <v>0</v>
      </c>
      <c r="F140" s="21">
        <v>1</v>
      </c>
      <c r="G140" s="44">
        <v>1</v>
      </c>
      <c r="H140" s="20">
        <v>0</v>
      </c>
      <c r="I140" s="20">
        <v>1</v>
      </c>
      <c r="J140" s="20">
        <v>0</v>
      </c>
      <c r="K140" s="20">
        <v>0</v>
      </c>
      <c r="L140" s="20">
        <v>0</v>
      </c>
      <c r="M140" s="20">
        <v>0</v>
      </c>
      <c r="N140" s="20">
        <v>1</v>
      </c>
      <c r="O140" s="20">
        <v>1</v>
      </c>
      <c r="P140" s="20">
        <v>0</v>
      </c>
      <c r="Q140" s="20">
        <v>0</v>
      </c>
      <c r="R140" s="20">
        <v>2</v>
      </c>
      <c r="S140" s="68" t="str">
        <f>IF($B140&gt;Form_ILP_Result!$B140,1,"")</f>
        <v/>
      </c>
      <c r="T140" s="68">
        <f>IF($B140=Form_ILP_Result!$B140,1,"")</f>
        <v>1</v>
      </c>
      <c r="U140" s="68" t="str">
        <f>IF($B140&lt;Form_ILP_Result!$B140,1,"")</f>
        <v/>
      </c>
    </row>
    <row r="141" spans="1:21" x14ac:dyDescent="0.25">
      <c r="A141" s="68" t="s">
        <v>698</v>
      </c>
      <c r="B141" s="20">
        <v>24</v>
      </c>
      <c r="C141" s="21">
        <v>0</v>
      </c>
      <c r="D141" s="21">
        <v>1</v>
      </c>
      <c r="E141" s="21">
        <v>1</v>
      </c>
      <c r="F141" s="21">
        <v>2</v>
      </c>
      <c r="G141" s="44">
        <v>1</v>
      </c>
      <c r="H141" s="20">
        <v>1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-1</v>
      </c>
      <c r="O141" s="20">
        <v>-1</v>
      </c>
      <c r="P141" s="20">
        <v>1</v>
      </c>
      <c r="Q141" s="20">
        <v>0</v>
      </c>
      <c r="R141" s="20">
        <v>3</v>
      </c>
      <c r="S141" s="68" t="str">
        <f>IF($B141&gt;Form_ILP_Result!$B141,1,"")</f>
        <v/>
      </c>
      <c r="T141" s="68">
        <f>IF($B141=Form_ILP_Result!$B141,1,"")</f>
        <v>1</v>
      </c>
      <c r="U141" s="68" t="str">
        <f>IF($B141&lt;Form_ILP_Result!$B141,1,"")</f>
        <v/>
      </c>
    </row>
    <row r="142" spans="1:21" x14ac:dyDescent="0.25">
      <c r="A142" s="68" t="s">
        <v>699</v>
      </c>
      <c r="B142" s="20">
        <v>20</v>
      </c>
      <c r="C142" s="21">
        <v>0</v>
      </c>
      <c r="D142" s="21">
        <v>1</v>
      </c>
      <c r="E142" s="21">
        <v>1</v>
      </c>
      <c r="F142" s="21">
        <v>1</v>
      </c>
      <c r="G142" s="44">
        <v>2</v>
      </c>
      <c r="H142" s="20">
        <v>2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0">
        <v>-1</v>
      </c>
      <c r="O142" s="20">
        <v>0</v>
      </c>
      <c r="P142" s="20">
        <v>0</v>
      </c>
      <c r="Q142" s="20">
        <v>0</v>
      </c>
      <c r="R142" s="20">
        <v>3</v>
      </c>
      <c r="S142" s="68" t="str">
        <f>IF($B142&gt;Form_ILP_Result!$B142,1,"")</f>
        <v/>
      </c>
      <c r="T142" s="68">
        <f>IF($B142=Form_ILP_Result!$B142,1,"")</f>
        <v>1</v>
      </c>
      <c r="U142" s="68" t="str">
        <f>IF($B142&lt;Form_ILP_Result!$B142,1,"")</f>
        <v/>
      </c>
    </row>
    <row r="143" spans="1:21" x14ac:dyDescent="0.25">
      <c r="A143" s="68" t="s">
        <v>700</v>
      </c>
      <c r="B143" s="20">
        <v>15</v>
      </c>
      <c r="C143" s="21">
        <v>0</v>
      </c>
      <c r="D143" s="21">
        <v>1</v>
      </c>
      <c r="E143" s="21">
        <v>2</v>
      </c>
      <c r="F143" s="21">
        <v>1</v>
      </c>
      <c r="G143" s="44">
        <v>3</v>
      </c>
      <c r="H143" s="20">
        <v>0</v>
      </c>
      <c r="I143" s="20">
        <v>0</v>
      </c>
      <c r="J143" s="20">
        <v>1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4</v>
      </c>
      <c r="S143" s="68" t="str">
        <f>IF($B143&gt;Form_ILP_Result!$B143,1,"")</f>
        <v/>
      </c>
      <c r="T143" s="68">
        <f>IF($B143=Form_ILP_Result!$B143,1,"")</f>
        <v>1</v>
      </c>
      <c r="U143" s="68" t="str">
        <f>IF($B143&lt;Form_ILP_Result!$B143,1,"")</f>
        <v/>
      </c>
    </row>
    <row r="144" spans="1:21" ht="17.25" thickBot="1" x14ac:dyDescent="0.3">
      <c r="A144" s="24" t="s">
        <v>701</v>
      </c>
      <c r="B144" s="25">
        <v>16</v>
      </c>
      <c r="C144" s="26">
        <v>0</v>
      </c>
      <c r="D144" s="26">
        <v>1</v>
      </c>
      <c r="E144" s="26">
        <v>1</v>
      </c>
      <c r="F144" s="26">
        <v>1</v>
      </c>
      <c r="G144" s="45">
        <v>2</v>
      </c>
      <c r="H144" s="25">
        <v>0</v>
      </c>
      <c r="I144" s="25">
        <v>0</v>
      </c>
      <c r="J144" s="25">
        <v>1</v>
      </c>
      <c r="K144" s="25">
        <v>0</v>
      </c>
      <c r="L144" s="25">
        <v>-1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5">
        <v>3</v>
      </c>
      <c r="S144" s="68" t="str">
        <f>IF($B144&gt;Form_ILP_Result!$B144,1,"")</f>
        <v/>
      </c>
      <c r="T144" s="68">
        <f>IF($B144=Form_ILP_Result!$B144,1,"")</f>
        <v>1</v>
      </c>
      <c r="U144" s="68" t="str">
        <f>IF($B144&lt;Form_ILP_Result!$B144,1,"")</f>
        <v/>
      </c>
    </row>
    <row r="145" spans="1:21" ht="17.25" thickTop="1" x14ac:dyDescent="0.25">
      <c r="A145" s="68" t="s">
        <v>702</v>
      </c>
      <c r="B145" s="20">
        <v>12</v>
      </c>
      <c r="C145" s="21">
        <v>0</v>
      </c>
      <c r="D145" s="21">
        <v>0</v>
      </c>
      <c r="E145" s="21">
        <v>1</v>
      </c>
      <c r="F145" s="21">
        <v>2</v>
      </c>
      <c r="G145" s="44">
        <v>2</v>
      </c>
      <c r="H145" s="20">
        <v>1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3</v>
      </c>
      <c r="S145" s="68" t="str">
        <f>IF($B145&gt;Form_ILP_Result!$B145,1,"")</f>
        <v/>
      </c>
      <c r="T145" s="68">
        <f>IF($B145=Form_ILP_Result!$B145,1,"")</f>
        <v>1</v>
      </c>
      <c r="U145" s="68" t="str">
        <f>IF($B145&lt;Form_ILP_Result!$B145,1,"")</f>
        <v/>
      </c>
    </row>
    <row r="146" spans="1:21" x14ac:dyDescent="0.25">
      <c r="A146" s="68" t="s">
        <v>703</v>
      </c>
      <c r="B146" s="20">
        <v>19</v>
      </c>
      <c r="C146" s="21">
        <v>1</v>
      </c>
      <c r="D146" s="21">
        <v>1</v>
      </c>
      <c r="E146" s="21">
        <v>1</v>
      </c>
      <c r="F146" s="21">
        <v>2</v>
      </c>
      <c r="G146" s="44">
        <v>2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1</v>
      </c>
      <c r="N146" s="20">
        <v>0</v>
      </c>
      <c r="O146" s="20">
        <v>0</v>
      </c>
      <c r="P146" s="20">
        <v>1</v>
      </c>
      <c r="Q146" s="20">
        <v>0</v>
      </c>
      <c r="R146" s="20">
        <v>4</v>
      </c>
      <c r="S146" s="68" t="str">
        <f>IF($B146&gt;Form_ILP_Result!$B146,1,"")</f>
        <v/>
      </c>
      <c r="T146" s="68">
        <f>IF($B146=Form_ILP_Result!$B146,1,"")</f>
        <v>1</v>
      </c>
      <c r="U146" s="68" t="str">
        <f>IF($B146&lt;Form_ILP_Result!$B146,1,"")</f>
        <v/>
      </c>
    </row>
    <row r="147" spans="1:21" x14ac:dyDescent="0.25">
      <c r="A147" s="68" t="s">
        <v>704</v>
      </c>
      <c r="B147" s="20">
        <v>17</v>
      </c>
      <c r="C147" s="21">
        <v>0</v>
      </c>
      <c r="D147" s="21">
        <v>1</v>
      </c>
      <c r="E147" s="21">
        <v>1</v>
      </c>
      <c r="F147" s="21">
        <v>0</v>
      </c>
      <c r="G147" s="44">
        <v>1</v>
      </c>
      <c r="H147" s="20">
        <v>0</v>
      </c>
      <c r="I147" s="20">
        <v>0</v>
      </c>
      <c r="J147" s="20">
        <v>1</v>
      </c>
      <c r="K147" s="20">
        <v>0</v>
      </c>
      <c r="L147" s="20">
        <v>-1</v>
      </c>
      <c r="M147" s="20">
        <v>0</v>
      </c>
      <c r="N147" s="20">
        <v>0</v>
      </c>
      <c r="O147" s="20">
        <v>1</v>
      </c>
      <c r="P147" s="20">
        <v>0</v>
      </c>
      <c r="Q147" s="20">
        <v>0</v>
      </c>
      <c r="R147" s="20">
        <v>2</v>
      </c>
      <c r="S147" s="68" t="str">
        <f>IF($B147&gt;Form_ILP_Result!$B147,1,"")</f>
        <v/>
      </c>
      <c r="T147" s="68">
        <f>IF($B147=Form_ILP_Result!$B147,1,"")</f>
        <v>1</v>
      </c>
      <c r="U147" s="68" t="str">
        <f>IF($B147&lt;Form_ILP_Result!$B147,1,"")</f>
        <v/>
      </c>
    </row>
    <row r="148" spans="1:21" x14ac:dyDescent="0.25">
      <c r="A148" s="68" t="s">
        <v>705</v>
      </c>
      <c r="B148" s="20">
        <v>9</v>
      </c>
      <c r="C148" s="21">
        <v>0</v>
      </c>
      <c r="D148" s="21">
        <v>0</v>
      </c>
      <c r="E148" s="21">
        <v>1</v>
      </c>
      <c r="F148" s="21">
        <v>1</v>
      </c>
      <c r="G148" s="44">
        <v>1</v>
      </c>
      <c r="H148" s="20">
        <v>1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2</v>
      </c>
      <c r="S148" s="68" t="str">
        <f>IF($B148&gt;Form_ILP_Result!$B148,1,"")</f>
        <v/>
      </c>
      <c r="T148" s="68">
        <f>IF($B148=Form_ILP_Result!$B148,1,"")</f>
        <v>1</v>
      </c>
      <c r="U148" s="68" t="str">
        <f>IF($B148&lt;Form_ILP_Result!$B148,1,"")</f>
        <v/>
      </c>
    </row>
    <row r="149" spans="1:21" ht="17.25" thickBot="1" x14ac:dyDescent="0.3">
      <c r="A149" s="24" t="s">
        <v>706</v>
      </c>
      <c r="B149" s="25">
        <v>20</v>
      </c>
      <c r="C149" s="26">
        <v>2</v>
      </c>
      <c r="D149" s="26">
        <v>1</v>
      </c>
      <c r="E149" s="26">
        <v>1</v>
      </c>
      <c r="F149" s="26">
        <v>1</v>
      </c>
      <c r="G149" s="45">
        <v>3</v>
      </c>
      <c r="H149" s="25">
        <v>0</v>
      </c>
      <c r="I149" s="25">
        <v>0</v>
      </c>
      <c r="J149" s="25">
        <v>0</v>
      </c>
      <c r="K149" s="25">
        <v>-2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5">
        <v>4</v>
      </c>
      <c r="S149" s="68" t="str">
        <f>IF($B149&gt;Form_ILP_Result!$B149,1,"")</f>
        <v/>
      </c>
      <c r="T149" s="68">
        <f>IF($B149=Form_ILP_Result!$B149,1,"")</f>
        <v>1</v>
      </c>
      <c r="U149" s="68" t="str">
        <f>IF($B149&lt;Form_ILP_Result!$B149,1,"")</f>
        <v/>
      </c>
    </row>
    <row r="150" spans="1:21" ht="17.25" thickTop="1" x14ac:dyDescent="0.25">
      <c r="A150" s="68" t="s">
        <v>707</v>
      </c>
      <c r="B150" s="20">
        <v>20</v>
      </c>
      <c r="C150" s="21">
        <v>1</v>
      </c>
      <c r="D150" s="21">
        <v>2</v>
      </c>
      <c r="E150" s="21">
        <v>1</v>
      </c>
      <c r="F150" s="21">
        <v>2</v>
      </c>
      <c r="G150" s="44">
        <v>2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0">
        <v>-1</v>
      </c>
      <c r="O150" s="20">
        <v>0</v>
      </c>
      <c r="P150" s="20">
        <v>1</v>
      </c>
      <c r="Q150" s="20">
        <v>0</v>
      </c>
      <c r="R150" s="20">
        <v>4</v>
      </c>
      <c r="S150" s="68" t="str">
        <f>IF($B150&gt;Form_ILP_Result!$B150,1,"")</f>
        <v/>
      </c>
      <c r="T150" s="68">
        <f>IF($B150=Form_ILP_Result!$B150,1,"")</f>
        <v>1</v>
      </c>
      <c r="U150" s="68" t="str">
        <f>IF($B150&lt;Form_ILP_Result!$B150,1,"")</f>
        <v/>
      </c>
    </row>
    <row r="151" spans="1:21" x14ac:dyDescent="0.25">
      <c r="A151" s="68" t="s">
        <v>708</v>
      </c>
      <c r="B151" s="20">
        <v>13</v>
      </c>
      <c r="C151" s="21">
        <v>1</v>
      </c>
      <c r="D151" s="21">
        <v>2</v>
      </c>
      <c r="E151" s="21">
        <v>1</v>
      </c>
      <c r="F151" s="21">
        <v>1</v>
      </c>
      <c r="G151" s="44">
        <v>1</v>
      </c>
      <c r="H151" s="20">
        <v>-1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  <c r="R151" s="20">
        <v>3</v>
      </c>
      <c r="S151" s="68" t="str">
        <f>IF($B151&gt;Form_ILP_Result!$B151,1,"")</f>
        <v/>
      </c>
      <c r="T151" s="68">
        <f>IF($B151=Form_ILP_Result!$B151,1,"")</f>
        <v>1</v>
      </c>
      <c r="U151" s="68" t="str">
        <f>IF($B151&lt;Form_ILP_Result!$B151,1,"")</f>
        <v/>
      </c>
    </row>
    <row r="152" spans="1:21" x14ac:dyDescent="0.25">
      <c r="A152" s="68" t="s">
        <v>709</v>
      </c>
      <c r="B152" s="20">
        <v>12</v>
      </c>
      <c r="C152" s="21">
        <v>0</v>
      </c>
      <c r="D152" s="21">
        <v>1</v>
      </c>
      <c r="E152" s="21">
        <v>1</v>
      </c>
      <c r="F152" s="21">
        <v>1</v>
      </c>
      <c r="G152" s="44">
        <v>2</v>
      </c>
      <c r="H152" s="20">
        <v>0</v>
      </c>
      <c r="I152" s="20">
        <v>0</v>
      </c>
      <c r="J152" s="20">
        <v>0</v>
      </c>
      <c r="K152" s="20">
        <v>1</v>
      </c>
      <c r="L152" s="20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0</v>
      </c>
      <c r="R152" s="20">
        <v>3</v>
      </c>
      <c r="S152" s="68" t="str">
        <f>IF($B152&gt;Form_ILP_Result!$B152,1,"")</f>
        <v/>
      </c>
      <c r="T152" s="68">
        <f>IF($B152=Form_ILP_Result!$B152,1,"")</f>
        <v>1</v>
      </c>
      <c r="U152" s="68" t="str">
        <f>IF($B152&lt;Form_ILP_Result!$B152,1,"")</f>
        <v/>
      </c>
    </row>
    <row r="153" spans="1:21" x14ac:dyDescent="0.25">
      <c r="A153" s="68" t="s">
        <v>710</v>
      </c>
      <c r="B153" s="20">
        <v>16</v>
      </c>
      <c r="C153" s="21">
        <v>0</v>
      </c>
      <c r="D153" s="21">
        <v>1</v>
      </c>
      <c r="E153" s="21">
        <v>2</v>
      </c>
      <c r="F153" s="21">
        <v>2</v>
      </c>
      <c r="G153" s="44">
        <v>3</v>
      </c>
      <c r="H153" s="20">
        <v>0</v>
      </c>
      <c r="I153" s="20">
        <v>0</v>
      </c>
      <c r="J153" s="20">
        <v>1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4</v>
      </c>
      <c r="S153" s="68" t="str">
        <f>IF($B153&gt;Form_ILP_Result!$B153,1,"")</f>
        <v/>
      </c>
      <c r="T153" s="68">
        <f>IF($B153=Form_ILP_Result!$B153,1,"")</f>
        <v>1</v>
      </c>
      <c r="U153" s="68" t="str">
        <f>IF($B153&lt;Form_ILP_Result!$B153,1,"")</f>
        <v/>
      </c>
    </row>
    <row r="154" spans="1:21" ht="17.25" thickBot="1" x14ac:dyDescent="0.3">
      <c r="A154" s="24" t="s">
        <v>711</v>
      </c>
      <c r="B154" s="25">
        <v>21</v>
      </c>
      <c r="C154" s="26">
        <v>0</v>
      </c>
      <c r="D154" s="26">
        <v>2</v>
      </c>
      <c r="E154" s="26">
        <v>2</v>
      </c>
      <c r="F154" s="26">
        <v>1</v>
      </c>
      <c r="G154" s="45">
        <v>1</v>
      </c>
      <c r="H154" s="25">
        <v>0</v>
      </c>
      <c r="I154" s="25">
        <v>0</v>
      </c>
      <c r="J154" s="25">
        <v>1</v>
      </c>
      <c r="K154" s="25">
        <v>0</v>
      </c>
      <c r="L154" s="25">
        <v>-2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3</v>
      </c>
      <c r="S154" s="68" t="str">
        <f>IF($B154&gt;Form_ILP_Result!$B154,1,"")</f>
        <v/>
      </c>
      <c r="T154" s="68">
        <f>IF($B154=Form_ILP_Result!$B154,1,"")</f>
        <v>1</v>
      </c>
      <c r="U154" s="68" t="str">
        <f>IF($B154&lt;Form_ILP_Result!$B154,1,"")</f>
        <v/>
      </c>
    </row>
    <row r="155" spans="1:21" ht="17.25" thickTop="1" x14ac:dyDescent="0.25">
      <c r="A155" s="68" t="s">
        <v>712</v>
      </c>
      <c r="B155" s="20">
        <v>16</v>
      </c>
      <c r="C155" s="21">
        <v>0</v>
      </c>
      <c r="D155" s="21">
        <v>1</v>
      </c>
      <c r="E155" s="21">
        <v>1</v>
      </c>
      <c r="F155" s="21">
        <v>1</v>
      </c>
      <c r="G155" s="44">
        <v>2</v>
      </c>
      <c r="H155" s="20">
        <v>0</v>
      </c>
      <c r="I155" s="20">
        <v>0</v>
      </c>
      <c r="J155" s="20">
        <v>2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3</v>
      </c>
      <c r="S155" s="68" t="str">
        <f>IF($B155&gt;Form_ILP_Result!$B155,1,"")</f>
        <v/>
      </c>
      <c r="T155" s="68">
        <f>IF($B155=Form_ILP_Result!$B155,1,"")</f>
        <v>1</v>
      </c>
      <c r="U155" s="68" t="str">
        <f>IF($B155&lt;Form_ILP_Result!$B155,1,"")</f>
        <v/>
      </c>
    </row>
    <row r="156" spans="1:21" x14ac:dyDescent="0.25">
      <c r="A156" s="68" t="s">
        <v>713</v>
      </c>
      <c r="B156" s="20">
        <v>21</v>
      </c>
      <c r="C156" s="21">
        <v>1</v>
      </c>
      <c r="D156" s="21">
        <v>1</v>
      </c>
      <c r="E156" s="21">
        <v>1</v>
      </c>
      <c r="F156" s="21">
        <v>1</v>
      </c>
      <c r="G156" s="44">
        <v>2</v>
      </c>
      <c r="H156" s="20">
        <v>0</v>
      </c>
      <c r="I156" s="20">
        <v>0</v>
      </c>
      <c r="J156" s="20">
        <v>1</v>
      </c>
      <c r="K156" s="20">
        <v>-1</v>
      </c>
      <c r="L156" s="20">
        <v>0</v>
      </c>
      <c r="M156" s="20">
        <v>-1</v>
      </c>
      <c r="N156" s="20">
        <v>0</v>
      </c>
      <c r="O156" s="20">
        <v>0</v>
      </c>
      <c r="P156" s="20">
        <v>0</v>
      </c>
      <c r="Q156" s="20">
        <v>0</v>
      </c>
      <c r="R156" s="20">
        <v>3</v>
      </c>
      <c r="S156" s="68" t="str">
        <f>IF($B156&gt;Form_ILP_Result!$B156,1,"")</f>
        <v/>
      </c>
      <c r="T156" s="68">
        <f>IF($B156=Form_ILP_Result!$B156,1,"")</f>
        <v>1</v>
      </c>
      <c r="U156" s="68" t="str">
        <f>IF($B156&lt;Form_ILP_Result!$B156,1,"")</f>
        <v/>
      </c>
    </row>
    <row r="157" spans="1:21" x14ac:dyDescent="0.25">
      <c r="A157" s="68" t="s">
        <v>714</v>
      </c>
      <c r="B157" s="20">
        <v>21</v>
      </c>
      <c r="C157" s="21">
        <v>0</v>
      </c>
      <c r="D157" s="21">
        <v>0</v>
      </c>
      <c r="E157" s="21">
        <v>1</v>
      </c>
      <c r="F157" s="21">
        <v>1</v>
      </c>
      <c r="G157" s="44">
        <v>1</v>
      </c>
      <c r="H157" s="20">
        <v>1</v>
      </c>
      <c r="I157" s="20">
        <v>1</v>
      </c>
      <c r="J157" s="20">
        <v>0</v>
      </c>
      <c r="K157" s="20">
        <v>0</v>
      </c>
      <c r="L157" s="20">
        <v>0</v>
      </c>
      <c r="M157" s="20">
        <v>1</v>
      </c>
      <c r="N157" s="20">
        <v>0</v>
      </c>
      <c r="O157" s="20">
        <v>-1</v>
      </c>
      <c r="P157" s="20">
        <v>0</v>
      </c>
      <c r="Q157" s="20">
        <v>0</v>
      </c>
      <c r="R157" s="20">
        <v>2</v>
      </c>
      <c r="S157" s="68" t="str">
        <f>IF($B157&gt;Form_ILP_Result!$B157,1,"")</f>
        <v/>
      </c>
      <c r="T157" s="68">
        <f>IF($B157=Form_ILP_Result!$B157,1,"")</f>
        <v>1</v>
      </c>
      <c r="U157" s="68" t="str">
        <f>IF($B157&lt;Form_ILP_Result!$B157,1,"")</f>
        <v/>
      </c>
    </row>
    <row r="158" spans="1:21" x14ac:dyDescent="0.25">
      <c r="A158" s="68" t="s">
        <v>715</v>
      </c>
      <c r="B158" s="20">
        <v>13</v>
      </c>
      <c r="C158" s="21">
        <v>0</v>
      </c>
      <c r="D158" s="21">
        <v>0</v>
      </c>
      <c r="E158" s="21">
        <v>1</v>
      </c>
      <c r="F158" s="21">
        <v>1</v>
      </c>
      <c r="G158" s="44">
        <v>1</v>
      </c>
      <c r="H158" s="20">
        <v>1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1</v>
      </c>
      <c r="O158" s="20">
        <v>0</v>
      </c>
      <c r="P158" s="20">
        <v>0</v>
      </c>
      <c r="Q158" s="20">
        <v>0</v>
      </c>
      <c r="R158" s="20">
        <v>2</v>
      </c>
      <c r="S158" s="68" t="str">
        <f>IF($B158&gt;Form_ILP_Result!$B158,1,"")</f>
        <v/>
      </c>
      <c r="T158" s="68">
        <f>IF($B158=Form_ILP_Result!$B158,1,"")</f>
        <v>1</v>
      </c>
      <c r="U158" s="68" t="str">
        <f>IF($B158&lt;Form_ILP_Result!$B158,1,"")</f>
        <v/>
      </c>
    </row>
    <row r="159" spans="1:21" ht="17.25" thickBot="1" x14ac:dyDescent="0.3">
      <c r="A159" s="24" t="s">
        <v>716</v>
      </c>
      <c r="B159" s="25">
        <v>21</v>
      </c>
      <c r="C159" s="26">
        <v>1</v>
      </c>
      <c r="D159" s="26">
        <v>2</v>
      </c>
      <c r="E159" s="26">
        <v>2</v>
      </c>
      <c r="F159" s="26">
        <v>2</v>
      </c>
      <c r="G159" s="45">
        <v>2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-1</v>
      </c>
      <c r="O159" s="25">
        <v>-1</v>
      </c>
      <c r="P159" s="25">
        <v>0</v>
      </c>
      <c r="Q159" s="25">
        <v>0</v>
      </c>
      <c r="R159" s="25">
        <v>4</v>
      </c>
      <c r="S159" s="68" t="str">
        <f>IF($B159&gt;Form_ILP_Result!$B159,1,"")</f>
        <v/>
      </c>
      <c r="T159" s="68">
        <f>IF($B159=Form_ILP_Result!$B159,1,"")</f>
        <v>1</v>
      </c>
      <c r="U159" s="68" t="str">
        <f>IF($B159&lt;Form_ILP_Result!$B159,1,"")</f>
        <v/>
      </c>
    </row>
    <row r="160" spans="1:21" ht="17.25" thickTop="1" x14ac:dyDescent="0.25">
      <c r="A160" s="68" t="s">
        <v>717</v>
      </c>
      <c r="B160" s="20">
        <v>17</v>
      </c>
      <c r="C160" s="21">
        <v>1</v>
      </c>
      <c r="D160" s="21">
        <v>1</v>
      </c>
      <c r="E160" s="21">
        <v>1</v>
      </c>
      <c r="F160" s="21">
        <v>1</v>
      </c>
      <c r="G160" s="44">
        <v>2</v>
      </c>
      <c r="H160" s="20">
        <v>0</v>
      </c>
      <c r="I160" s="20">
        <v>0</v>
      </c>
      <c r="J160" s="20">
        <v>1</v>
      </c>
      <c r="K160" s="20">
        <v>-1</v>
      </c>
      <c r="L160" s="20">
        <v>0</v>
      </c>
      <c r="M160" s="20">
        <v>0</v>
      </c>
      <c r="N160" s="20">
        <v>0</v>
      </c>
      <c r="O160" s="20">
        <v>0</v>
      </c>
      <c r="P160" s="20">
        <v>0</v>
      </c>
      <c r="Q160" s="20">
        <v>0</v>
      </c>
      <c r="R160" s="20">
        <v>3</v>
      </c>
      <c r="S160" s="68" t="str">
        <f>IF($B160&gt;Form_ILP_Result!$B160,1,"")</f>
        <v/>
      </c>
      <c r="T160" s="68">
        <f>IF($B160=Form_ILP_Result!$B160,1,"")</f>
        <v>1</v>
      </c>
      <c r="U160" s="68" t="str">
        <f>IF($B160&lt;Form_ILP_Result!$B160,1,"")</f>
        <v/>
      </c>
    </row>
    <row r="161" spans="1:21" x14ac:dyDescent="0.25">
      <c r="A161" s="68" t="s">
        <v>718</v>
      </c>
      <c r="B161" s="20">
        <v>12</v>
      </c>
      <c r="C161" s="21">
        <v>1</v>
      </c>
      <c r="D161" s="21">
        <v>1</v>
      </c>
      <c r="E161" s="21">
        <v>1</v>
      </c>
      <c r="F161" s="21">
        <v>2</v>
      </c>
      <c r="G161" s="44">
        <v>3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4</v>
      </c>
      <c r="S161" s="68" t="str">
        <f>IF($B161&gt;Form_ILP_Result!$B161,1,"")</f>
        <v/>
      </c>
      <c r="T161" s="68">
        <f>IF($B161=Form_ILP_Result!$B161,1,"")</f>
        <v>1</v>
      </c>
      <c r="U161" s="68" t="str">
        <f>IF($B161&lt;Form_ILP_Result!$B161,1,"")</f>
        <v/>
      </c>
    </row>
    <row r="162" spans="1:21" x14ac:dyDescent="0.25">
      <c r="A162" s="68" t="s">
        <v>719</v>
      </c>
      <c r="B162" s="20">
        <v>9</v>
      </c>
      <c r="C162" s="21">
        <v>1</v>
      </c>
      <c r="D162" s="21">
        <v>1</v>
      </c>
      <c r="E162" s="21">
        <v>1</v>
      </c>
      <c r="F162" s="21">
        <v>1</v>
      </c>
      <c r="G162" s="44">
        <v>2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3</v>
      </c>
      <c r="S162" s="68" t="str">
        <f>IF($B162&gt;Form_ILP_Result!$B162,1,"")</f>
        <v/>
      </c>
      <c r="T162" s="68">
        <f>IF($B162=Form_ILP_Result!$B162,1,"")</f>
        <v>1</v>
      </c>
      <c r="U162" s="68" t="str">
        <f>IF($B162&lt;Form_ILP_Result!$B162,1,"")</f>
        <v/>
      </c>
    </row>
    <row r="163" spans="1:21" x14ac:dyDescent="0.25">
      <c r="A163" s="68" t="s">
        <v>720</v>
      </c>
      <c r="B163" s="20">
        <v>16</v>
      </c>
      <c r="C163" s="21">
        <v>1</v>
      </c>
      <c r="D163" s="21">
        <v>2</v>
      </c>
      <c r="E163" s="21">
        <v>1</v>
      </c>
      <c r="F163" s="21">
        <v>3</v>
      </c>
      <c r="G163" s="44">
        <v>4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0">
        <v>0</v>
      </c>
      <c r="O163" s="20">
        <v>0</v>
      </c>
      <c r="P163" s="20">
        <v>0</v>
      </c>
      <c r="Q163" s="20">
        <v>0</v>
      </c>
      <c r="R163" s="20">
        <v>5</v>
      </c>
      <c r="S163" s="68" t="str">
        <f>IF($B163&gt;Form_ILP_Result!$B163,1,"")</f>
        <v/>
      </c>
      <c r="T163" s="68">
        <f>IF($B163=Form_ILP_Result!$B163,1,"")</f>
        <v>1</v>
      </c>
      <c r="U163" s="68" t="str">
        <f>IF($B163&lt;Form_ILP_Result!$B163,1,"")</f>
        <v/>
      </c>
    </row>
    <row r="164" spans="1:21" ht="17.25" thickBot="1" x14ac:dyDescent="0.3">
      <c r="A164" s="24" t="s">
        <v>721</v>
      </c>
      <c r="B164" s="25">
        <v>13</v>
      </c>
      <c r="C164" s="26">
        <v>0</v>
      </c>
      <c r="D164" s="26">
        <v>1</v>
      </c>
      <c r="E164" s="26">
        <v>1</v>
      </c>
      <c r="F164" s="26">
        <v>2</v>
      </c>
      <c r="G164" s="45">
        <v>2</v>
      </c>
      <c r="H164" s="25">
        <v>1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3</v>
      </c>
      <c r="S164" s="68" t="str">
        <f>IF($B164&gt;Form_ILP_Result!$B164,1,"")</f>
        <v/>
      </c>
      <c r="T164" s="68">
        <f>IF($B164=Form_ILP_Result!$B164,1,"")</f>
        <v>1</v>
      </c>
      <c r="U164" s="68" t="str">
        <f>IF($B164&lt;Form_ILP_Result!$B164,1,"")</f>
        <v/>
      </c>
    </row>
    <row r="165" spans="1:21" ht="17.25" thickTop="1" x14ac:dyDescent="0.25">
      <c r="A165" s="68" t="s">
        <v>722</v>
      </c>
      <c r="B165" s="20">
        <v>17</v>
      </c>
      <c r="C165" s="21">
        <v>0</v>
      </c>
      <c r="D165" s="21">
        <v>0</v>
      </c>
      <c r="E165" s="21">
        <v>1</v>
      </c>
      <c r="F165" s="21">
        <v>1</v>
      </c>
      <c r="G165" s="44">
        <v>1</v>
      </c>
      <c r="H165" s="20">
        <v>1</v>
      </c>
      <c r="I165" s="20">
        <v>0</v>
      </c>
      <c r="J165" s="20">
        <v>1</v>
      </c>
      <c r="K165" s="20">
        <v>0</v>
      </c>
      <c r="L165" s="20">
        <v>0</v>
      </c>
      <c r="M165" s="20">
        <v>0</v>
      </c>
      <c r="N165" s="20">
        <v>1</v>
      </c>
      <c r="O165" s="20">
        <v>0</v>
      </c>
      <c r="P165" s="20">
        <v>0</v>
      </c>
      <c r="Q165" s="20">
        <v>0</v>
      </c>
      <c r="R165" s="20">
        <v>2</v>
      </c>
      <c r="S165" s="68" t="str">
        <f>IF($B165&gt;Form_ILP_Result!$B165,1,"")</f>
        <v/>
      </c>
      <c r="T165" s="68">
        <f>IF($B165=Form_ILP_Result!$B165,1,"")</f>
        <v>1</v>
      </c>
      <c r="U165" s="68" t="str">
        <f>IF($B165&lt;Form_ILP_Result!$B165,1,"")</f>
        <v/>
      </c>
    </row>
    <row r="166" spans="1:21" x14ac:dyDescent="0.25">
      <c r="A166" s="68" t="s">
        <v>723</v>
      </c>
      <c r="B166" s="20">
        <v>21</v>
      </c>
      <c r="C166" s="21">
        <v>1</v>
      </c>
      <c r="D166" s="21">
        <v>1</v>
      </c>
      <c r="E166" s="21">
        <v>2</v>
      </c>
      <c r="F166" s="21">
        <v>1</v>
      </c>
      <c r="G166" s="44">
        <v>1</v>
      </c>
      <c r="H166" s="20">
        <v>0</v>
      </c>
      <c r="I166" s="20">
        <v>0</v>
      </c>
      <c r="J166" s="20">
        <v>0</v>
      </c>
      <c r="K166" s="20">
        <v>0</v>
      </c>
      <c r="L166" s="20">
        <v>-1</v>
      </c>
      <c r="M166" s="20">
        <v>1</v>
      </c>
      <c r="N166" s="20">
        <v>1</v>
      </c>
      <c r="O166" s="20">
        <v>0</v>
      </c>
      <c r="P166" s="20">
        <v>0</v>
      </c>
      <c r="Q166" s="20">
        <v>0</v>
      </c>
      <c r="R166" s="20">
        <v>3</v>
      </c>
      <c r="S166" s="68" t="str">
        <f>IF($B166&gt;Form_ILP_Result!$B166,1,"")</f>
        <v/>
      </c>
      <c r="T166" s="68">
        <f>IF($B166=Form_ILP_Result!$B166,1,"")</f>
        <v>1</v>
      </c>
      <c r="U166" s="68" t="str">
        <f>IF($B166&lt;Form_ILP_Result!$B166,1,"")</f>
        <v/>
      </c>
    </row>
    <row r="167" spans="1:21" x14ac:dyDescent="0.25">
      <c r="A167" s="68" t="s">
        <v>724</v>
      </c>
      <c r="B167" s="20">
        <v>13</v>
      </c>
      <c r="C167" s="21">
        <v>1</v>
      </c>
      <c r="D167" s="21">
        <v>1</v>
      </c>
      <c r="E167" s="21">
        <v>2</v>
      </c>
      <c r="F167" s="21">
        <v>2</v>
      </c>
      <c r="G167" s="44">
        <v>3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0">
        <v>0</v>
      </c>
      <c r="O167" s="20">
        <v>0</v>
      </c>
      <c r="P167" s="20">
        <v>0</v>
      </c>
      <c r="Q167" s="20">
        <v>0</v>
      </c>
      <c r="R167" s="20">
        <v>4</v>
      </c>
      <c r="S167" s="68" t="str">
        <f>IF($B167&gt;Form_ILP_Result!$B167,1,"")</f>
        <v/>
      </c>
      <c r="T167" s="68">
        <f>IF($B167=Form_ILP_Result!$B167,1,"")</f>
        <v>1</v>
      </c>
      <c r="U167" s="68" t="str">
        <f>IF($B167&lt;Form_ILP_Result!$B167,1,"")</f>
        <v/>
      </c>
    </row>
    <row r="168" spans="1:21" x14ac:dyDescent="0.25">
      <c r="A168" s="68" t="s">
        <v>725</v>
      </c>
      <c r="B168" s="20">
        <v>14</v>
      </c>
      <c r="C168" s="21">
        <v>1</v>
      </c>
      <c r="D168" s="21">
        <v>1</v>
      </c>
      <c r="E168" s="21">
        <v>1</v>
      </c>
      <c r="F168" s="21">
        <v>2</v>
      </c>
      <c r="G168" s="44">
        <v>2</v>
      </c>
      <c r="H168" s="20">
        <v>0</v>
      </c>
      <c r="I168" s="20">
        <v>0</v>
      </c>
      <c r="J168" s="20">
        <v>-1</v>
      </c>
      <c r="K168" s="20">
        <v>0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20">
        <v>3</v>
      </c>
      <c r="S168" s="68" t="str">
        <f>IF($B168&gt;Form_ILP_Result!$B168,1,"")</f>
        <v/>
      </c>
      <c r="T168" s="68">
        <f>IF($B168=Form_ILP_Result!$B168,1,"")</f>
        <v>1</v>
      </c>
      <c r="U168" s="68" t="str">
        <f>IF($B168&lt;Form_ILP_Result!$B168,1,"")</f>
        <v/>
      </c>
    </row>
    <row r="169" spans="1:21" ht="17.25" thickBot="1" x14ac:dyDescent="0.3">
      <c r="A169" s="24" t="s">
        <v>726</v>
      </c>
      <c r="B169" s="25">
        <v>18</v>
      </c>
      <c r="C169" s="26">
        <v>1</v>
      </c>
      <c r="D169" s="26">
        <v>1</v>
      </c>
      <c r="E169" s="26">
        <v>2</v>
      </c>
      <c r="F169" s="26">
        <v>2</v>
      </c>
      <c r="G169" s="45">
        <v>1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-2</v>
      </c>
      <c r="P169" s="25">
        <v>0</v>
      </c>
      <c r="Q169" s="25">
        <v>0</v>
      </c>
      <c r="R169" s="25">
        <v>3</v>
      </c>
      <c r="S169" s="68" t="str">
        <f>IF($B169&gt;Form_ILP_Result!$B169,1,"")</f>
        <v/>
      </c>
      <c r="T169" s="68">
        <f>IF($B169=Form_ILP_Result!$B169,1,"")</f>
        <v>1</v>
      </c>
      <c r="U169" s="68" t="str">
        <f>IF($B169&lt;Form_ILP_Result!$B169,1,"")</f>
        <v/>
      </c>
    </row>
    <row r="170" spans="1:21" ht="17.25" thickTop="1" x14ac:dyDescent="0.25">
      <c r="A170" s="68" t="s">
        <v>727</v>
      </c>
      <c r="B170" s="20">
        <v>10</v>
      </c>
      <c r="C170" s="21">
        <v>1</v>
      </c>
      <c r="D170" s="21">
        <v>1</v>
      </c>
      <c r="E170" s="21">
        <v>1</v>
      </c>
      <c r="F170" s="21">
        <v>2</v>
      </c>
      <c r="G170" s="44">
        <v>2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0">
        <v>0</v>
      </c>
      <c r="O170" s="20">
        <v>0</v>
      </c>
      <c r="P170" s="20">
        <v>0</v>
      </c>
      <c r="Q170" s="20">
        <v>0</v>
      </c>
      <c r="R170" s="20">
        <v>3</v>
      </c>
      <c r="S170" s="68" t="str">
        <f>IF($B170&gt;Form_ILP_Result!$B170,1,"")</f>
        <v/>
      </c>
      <c r="T170" s="68">
        <f>IF($B170=Form_ILP_Result!$B170,1,"")</f>
        <v>1</v>
      </c>
      <c r="U170" s="68" t="str">
        <f>IF($B170&lt;Form_ILP_Result!$B170,1,"")</f>
        <v/>
      </c>
    </row>
    <row r="171" spans="1:21" x14ac:dyDescent="0.25">
      <c r="A171" s="68" t="s">
        <v>728</v>
      </c>
      <c r="B171" s="20">
        <v>14</v>
      </c>
      <c r="C171" s="21">
        <v>0</v>
      </c>
      <c r="D171" s="21">
        <v>0</v>
      </c>
      <c r="E171" s="21">
        <v>0</v>
      </c>
      <c r="F171" s="21">
        <v>1</v>
      </c>
      <c r="G171" s="44">
        <v>2</v>
      </c>
      <c r="H171" s="20">
        <v>0</v>
      </c>
      <c r="I171" s="20">
        <v>0</v>
      </c>
      <c r="J171" s="20">
        <v>1</v>
      </c>
      <c r="K171" s="20">
        <v>0</v>
      </c>
      <c r="L171" s="20">
        <v>1</v>
      </c>
      <c r="M171" s="20">
        <v>0</v>
      </c>
      <c r="N171" s="20">
        <v>0</v>
      </c>
      <c r="O171" s="20">
        <v>0</v>
      </c>
      <c r="P171" s="20">
        <v>0</v>
      </c>
      <c r="Q171" s="20">
        <v>0</v>
      </c>
      <c r="R171" s="20">
        <v>3</v>
      </c>
      <c r="S171" s="68" t="str">
        <f>IF($B171&gt;Form_ILP_Result!$B171,1,"")</f>
        <v/>
      </c>
      <c r="T171" s="68">
        <f>IF($B171=Form_ILP_Result!$B171,1,"")</f>
        <v>1</v>
      </c>
      <c r="U171" s="68" t="str">
        <f>IF($B171&lt;Form_ILP_Result!$B171,1,"")</f>
        <v/>
      </c>
    </row>
    <row r="172" spans="1:21" x14ac:dyDescent="0.25">
      <c r="A172" s="68" t="s">
        <v>729</v>
      </c>
      <c r="B172" s="20">
        <v>14</v>
      </c>
      <c r="C172" s="21">
        <v>0</v>
      </c>
      <c r="D172" s="21">
        <v>0</v>
      </c>
      <c r="E172" s="21">
        <v>1</v>
      </c>
      <c r="F172" s="21">
        <v>0</v>
      </c>
      <c r="G172" s="44">
        <v>2</v>
      </c>
      <c r="H172" s="20">
        <v>0</v>
      </c>
      <c r="I172" s="20">
        <v>0</v>
      </c>
      <c r="J172" s="20">
        <v>1</v>
      </c>
      <c r="K172" s="20">
        <v>0</v>
      </c>
      <c r="L172" s="20">
        <v>0</v>
      </c>
      <c r="M172" s="20">
        <v>1</v>
      </c>
      <c r="N172" s="20">
        <v>0</v>
      </c>
      <c r="O172" s="20">
        <v>0</v>
      </c>
      <c r="P172" s="20">
        <v>0</v>
      </c>
      <c r="Q172" s="20">
        <v>0</v>
      </c>
      <c r="R172" s="20">
        <v>3</v>
      </c>
      <c r="S172" s="68" t="str">
        <f>IF($B172&gt;Form_ILP_Result!$B172,1,"")</f>
        <v/>
      </c>
      <c r="T172" s="68">
        <f>IF($B172=Form_ILP_Result!$B172,1,"")</f>
        <v>1</v>
      </c>
      <c r="U172" s="68" t="str">
        <f>IF($B172&lt;Form_ILP_Result!$B172,1,"")</f>
        <v/>
      </c>
    </row>
    <row r="173" spans="1:21" x14ac:dyDescent="0.25">
      <c r="A173" s="68" t="s">
        <v>730</v>
      </c>
      <c r="B173" s="20">
        <v>11</v>
      </c>
      <c r="C173" s="21">
        <v>0</v>
      </c>
      <c r="D173" s="21">
        <v>0</v>
      </c>
      <c r="E173" s="21">
        <v>1</v>
      </c>
      <c r="F173" s="21">
        <v>1</v>
      </c>
      <c r="G173" s="44">
        <v>2</v>
      </c>
      <c r="H173" s="20">
        <v>1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3</v>
      </c>
      <c r="S173" s="68" t="str">
        <f>IF($B173&gt;Form_ILP_Result!$B173,1,"")</f>
        <v/>
      </c>
      <c r="T173" s="68">
        <f>IF($B173=Form_ILP_Result!$B173,1,"")</f>
        <v>1</v>
      </c>
      <c r="U173" s="68" t="str">
        <f>IF($B173&lt;Form_ILP_Result!$B173,1,"")</f>
        <v/>
      </c>
    </row>
    <row r="174" spans="1:21" ht="17.25" thickBot="1" x14ac:dyDescent="0.3">
      <c r="A174" s="24" t="s">
        <v>731</v>
      </c>
      <c r="B174" s="25">
        <v>2</v>
      </c>
      <c r="C174" s="26">
        <v>0</v>
      </c>
      <c r="D174" s="26">
        <v>0</v>
      </c>
      <c r="E174" s="26">
        <v>0</v>
      </c>
      <c r="F174" s="26">
        <v>0</v>
      </c>
      <c r="G174" s="45">
        <v>1</v>
      </c>
      <c r="H174" s="25">
        <v>0</v>
      </c>
      <c r="I174" s="25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0</v>
      </c>
      <c r="R174" s="25">
        <v>1</v>
      </c>
      <c r="S174" s="68" t="str">
        <f>IF($B174&gt;Form_ILP_Result!$B174,1,"")</f>
        <v/>
      </c>
      <c r="T174" s="68">
        <f>IF($B174=Form_ILP_Result!$B174,1,"")</f>
        <v>1</v>
      </c>
      <c r="U174" s="68" t="str">
        <f>IF($B174&lt;Form_ILP_Result!$B174,1,"")</f>
        <v/>
      </c>
    </row>
    <row r="175" spans="1:21" ht="17.25" thickTop="1" x14ac:dyDescent="0.25">
      <c r="A175" s="68" t="s">
        <v>732</v>
      </c>
      <c r="B175" s="20">
        <v>3</v>
      </c>
      <c r="C175" s="21">
        <v>0</v>
      </c>
      <c r="D175" s="21">
        <v>0</v>
      </c>
      <c r="E175" s="21">
        <v>0</v>
      </c>
      <c r="F175" s="21">
        <v>1</v>
      </c>
      <c r="G175" s="44">
        <v>1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1</v>
      </c>
      <c r="S175" s="68" t="str">
        <f>IF($B175&gt;Form_ILP_Result!$B175,1,"")</f>
        <v/>
      </c>
      <c r="T175" s="68">
        <f>IF($B175=Form_ILP_Result!$B175,1,"")</f>
        <v>1</v>
      </c>
      <c r="U175" s="68" t="str">
        <f>IF($B175&lt;Form_ILP_Result!$B175,1,"")</f>
        <v/>
      </c>
    </row>
    <row r="176" spans="1:21" x14ac:dyDescent="0.25">
      <c r="A176" s="68" t="s">
        <v>733</v>
      </c>
      <c r="B176" s="20">
        <v>4</v>
      </c>
      <c r="C176" s="21">
        <v>0</v>
      </c>
      <c r="D176" s="21">
        <v>0</v>
      </c>
      <c r="E176" s="21">
        <v>1</v>
      </c>
      <c r="F176" s="21">
        <v>1</v>
      </c>
      <c r="G176" s="44">
        <v>1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1</v>
      </c>
      <c r="S176" s="68" t="str">
        <f>IF($B176&gt;Form_ILP_Result!$B176,1,"")</f>
        <v/>
      </c>
      <c r="T176" s="68">
        <f>IF($B176=Form_ILP_Result!$B176,1,"")</f>
        <v>1</v>
      </c>
      <c r="U176" s="68" t="str">
        <f>IF($B176&lt;Form_ILP_Result!$B176,1,"")</f>
        <v/>
      </c>
    </row>
    <row r="177" spans="1:21" x14ac:dyDescent="0.25">
      <c r="A177" s="68" t="s">
        <v>734</v>
      </c>
      <c r="B177" s="20">
        <v>5</v>
      </c>
      <c r="C177" s="21">
        <v>0</v>
      </c>
      <c r="D177" s="21">
        <v>1</v>
      </c>
      <c r="E177" s="21">
        <v>1</v>
      </c>
      <c r="F177" s="21">
        <v>1</v>
      </c>
      <c r="G177" s="44">
        <v>1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1</v>
      </c>
      <c r="S177" s="68" t="str">
        <f>IF($B177&gt;Form_ILP_Result!$B177,1,"")</f>
        <v/>
      </c>
      <c r="T177" s="68">
        <f>IF($B177=Form_ILP_Result!$B177,1,"")</f>
        <v>1</v>
      </c>
      <c r="U177" s="68" t="str">
        <f>IF($B177&lt;Form_ILP_Result!$B177,1,"")</f>
        <v/>
      </c>
    </row>
    <row r="178" spans="1:21" x14ac:dyDescent="0.25">
      <c r="A178" s="68" t="s">
        <v>735</v>
      </c>
      <c r="B178" s="20">
        <v>6</v>
      </c>
      <c r="C178" s="21">
        <v>1</v>
      </c>
      <c r="D178" s="21">
        <v>1</v>
      </c>
      <c r="E178" s="21">
        <v>1</v>
      </c>
      <c r="F178" s="21">
        <v>1</v>
      </c>
      <c r="G178" s="44">
        <v>1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1</v>
      </c>
      <c r="S178" s="68" t="str">
        <f>IF($B178&gt;Form_ILP_Result!$B178,1,"")</f>
        <v/>
      </c>
      <c r="T178" s="68">
        <f>IF($B178=Form_ILP_Result!$B178,1,"")</f>
        <v>1</v>
      </c>
      <c r="U178" s="68" t="str">
        <f>IF($B178&lt;Form_ILP_Result!$B178,1,"")</f>
        <v/>
      </c>
    </row>
    <row r="179" spans="1:21" ht="17.25" thickBot="1" x14ac:dyDescent="0.3">
      <c r="A179" s="24" t="s">
        <v>736</v>
      </c>
      <c r="B179" s="25">
        <v>12</v>
      </c>
      <c r="C179" s="26">
        <v>0</v>
      </c>
      <c r="D179" s="26">
        <v>0</v>
      </c>
      <c r="E179" s="26">
        <v>0</v>
      </c>
      <c r="F179" s="26">
        <v>0</v>
      </c>
      <c r="G179" s="45">
        <v>2</v>
      </c>
      <c r="H179" s="25">
        <v>1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1</v>
      </c>
      <c r="P179" s="25">
        <v>0</v>
      </c>
      <c r="Q179" s="25">
        <v>0</v>
      </c>
      <c r="R179" s="25">
        <v>2</v>
      </c>
      <c r="S179" s="68" t="str">
        <f>IF($B179&gt;Form_ILP_Result!$B179,1,"")</f>
        <v/>
      </c>
      <c r="T179" s="68">
        <f>IF($B179=Form_ILP_Result!$B179,1,"")</f>
        <v>1</v>
      </c>
      <c r="U179" s="68" t="str">
        <f>IF($B179&lt;Form_ILP_Result!$B179,1,"")</f>
        <v/>
      </c>
    </row>
    <row r="180" spans="1:21" ht="17.25" thickTop="1" x14ac:dyDescent="0.25">
      <c r="A180" s="68" t="s">
        <v>737</v>
      </c>
      <c r="B180" s="20">
        <v>9</v>
      </c>
      <c r="C180" s="21">
        <v>0</v>
      </c>
      <c r="D180" s="21">
        <v>0</v>
      </c>
      <c r="E180" s="21">
        <v>0</v>
      </c>
      <c r="F180" s="21">
        <v>1</v>
      </c>
      <c r="G180" s="44">
        <v>2</v>
      </c>
      <c r="H180" s="20">
        <v>0</v>
      </c>
      <c r="I180" s="20">
        <v>0</v>
      </c>
      <c r="J180" s="20">
        <v>0</v>
      </c>
      <c r="K180" s="20">
        <v>0</v>
      </c>
      <c r="L180" s="20">
        <v>1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2</v>
      </c>
      <c r="S180" s="68" t="str">
        <f>IF($B180&gt;Form_ILP_Result!$B180,1,"")</f>
        <v/>
      </c>
      <c r="T180" s="68">
        <f>IF($B180=Form_ILP_Result!$B180,1,"")</f>
        <v>1</v>
      </c>
      <c r="U180" s="68" t="str">
        <f>IF($B180&lt;Form_ILP_Result!$B180,1,"")</f>
        <v/>
      </c>
    </row>
    <row r="181" spans="1:21" x14ac:dyDescent="0.25">
      <c r="A181" s="68" t="s">
        <v>738</v>
      </c>
      <c r="B181" s="20">
        <v>14</v>
      </c>
      <c r="C181" s="21">
        <v>1</v>
      </c>
      <c r="D181" s="21">
        <v>1</v>
      </c>
      <c r="E181" s="21">
        <v>2</v>
      </c>
      <c r="F181" s="21">
        <v>0</v>
      </c>
      <c r="G181" s="44">
        <v>0</v>
      </c>
      <c r="H181" s="20">
        <v>-1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0">
        <v>0</v>
      </c>
      <c r="O181" s="20">
        <v>0</v>
      </c>
      <c r="P181" s="20">
        <v>0</v>
      </c>
      <c r="Q181" s="20">
        <v>1</v>
      </c>
      <c r="R181" s="20">
        <v>2</v>
      </c>
      <c r="S181" s="68" t="str">
        <f>IF($B181&gt;Form_ILP_Result!$B181,1,"")</f>
        <v/>
      </c>
      <c r="T181" s="68">
        <f>IF($B181=Form_ILP_Result!$B181,1,"")</f>
        <v>1</v>
      </c>
      <c r="U181" s="68" t="str">
        <f>IF($B181&lt;Form_ILP_Result!$B181,1,"")</f>
        <v/>
      </c>
    </row>
    <row r="182" spans="1:21" x14ac:dyDescent="0.25">
      <c r="A182" s="68" t="s">
        <v>739</v>
      </c>
      <c r="B182" s="20">
        <v>13</v>
      </c>
      <c r="C182" s="21">
        <v>2</v>
      </c>
      <c r="D182" s="21">
        <v>0</v>
      </c>
      <c r="E182" s="21">
        <v>0</v>
      </c>
      <c r="F182" s="21">
        <v>1</v>
      </c>
      <c r="G182" s="44">
        <v>0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0">
        <v>1</v>
      </c>
      <c r="O182" s="20">
        <v>0</v>
      </c>
      <c r="P182" s="20">
        <v>1</v>
      </c>
      <c r="Q182" s="20">
        <v>0</v>
      </c>
      <c r="R182" s="20">
        <v>2</v>
      </c>
      <c r="S182" s="68" t="str">
        <f>IF($B182&gt;Form_ILP_Result!$B182,1,"")</f>
        <v/>
      </c>
      <c r="T182" s="68">
        <f>IF($B182=Form_ILP_Result!$B182,1,"")</f>
        <v>1</v>
      </c>
      <c r="U182" s="68" t="str">
        <f>IF($B182&lt;Form_ILP_Result!$B182,1,"")</f>
        <v/>
      </c>
    </row>
    <row r="183" spans="1:21" x14ac:dyDescent="0.25">
      <c r="A183" s="68" t="s">
        <v>740</v>
      </c>
      <c r="B183" s="20">
        <v>10</v>
      </c>
      <c r="C183" s="21">
        <v>3</v>
      </c>
      <c r="D183" s="21">
        <v>1</v>
      </c>
      <c r="E183" s="21">
        <v>1</v>
      </c>
      <c r="F183" s="21">
        <v>1</v>
      </c>
      <c r="G183" s="44">
        <v>1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  <c r="O183" s="20">
        <v>0</v>
      </c>
      <c r="P183" s="20">
        <v>0</v>
      </c>
      <c r="Q183" s="20">
        <v>0</v>
      </c>
      <c r="R183" s="20">
        <v>3</v>
      </c>
      <c r="S183" s="68" t="str">
        <f>IF($B183&gt;Form_ILP_Result!$B183,1,"")</f>
        <v/>
      </c>
      <c r="T183" s="68">
        <f>IF($B183=Form_ILP_Result!$B183,1,"")</f>
        <v>1</v>
      </c>
      <c r="U183" s="68" t="str">
        <f>IF($B183&lt;Form_ILP_Result!$B183,1,"")</f>
        <v/>
      </c>
    </row>
    <row r="184" spans="1:21" ht="17.25" thickBot="1" x14ac:dyDescent="0.3">
      <c r="A184" s="24" t="s">
        <v>741</v>
      </c>
      <c r="B184" s="25">
        <v>11</v>
      </c>
      <c r="C184" s="26">
        <v>0</v>
      </c>
      <c r="D184" s="26">
        <v>0</v>
      </c>
      <c r="E184" s="26">
        <v>1</v>
      </c>
      <c r="F184" s="26">
        <v>2</v>
      </c>
      <c r="G184" s="45">
        <v>2</v>
      </c>
      <c r="H184" s="25">
        <v>1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0</v>
      </c>
      <c r="R184" s="25">
        <v>2</v>
      </c>
      <c r="S184" s="68" t="str">
        <f>IF($B184&gt;Form_ILP_Result!$B184,1,"")</f>
        <v/>
      </c>
      <c r="T184" s="68">
        <f>IF($B184=Form_ILP_Result!$B184,1,"")</f>
        <v>1</v>
      </c>
      <c r="U184" s="68" t="str">
        <f>IF($B184&lt;Form_ILP_Result!$B184,1,"")</f>
        <v/>
      </c>
    </row>
    <row r="185" spans="1:21" ht="17.25" thickTop="1" x14ac:dyDescent="0.25">
      <c r="A185" s="68" t="s">
        <v>742</v>
      </c>
      <c r="B185" s="20">
        <v>6</v>
      </c>
      <c r="C185" s="21">
        <v>0</v>
      </c>
      <c r="D185" s="21">
        <v>0</v>
      </c>
      <c r="E185" s="21">
        <v>0</v>
      </c>
      <c r="F185" s="21">
        <v>0</v>
      </c>
      <c r="G185" s="44">
        <v>1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0">
        <v>0</v>
      </c>
      <c r="O185" s="20">
        <v>1</v>
      </c>
      <c r="P185" s="20">
        <v>0</v>
      </c>
      <c r="Q185" s="20">
        <v>0</v>
      </c>
      <c r="R185" s="20">
        <v>1</v>
      </c>
      <c r="S185" s="68" t="str">
        <f>IF($B185&gt;Form_ILP_Result!$B185,1,"")</f>
        <v/>
      </c>
      <c r="T185" s="68">
        <f>IF($B185=Form_ILP_Result!$B185,1,"")</f>
        <v>1</v>
      </c>
      <c r="U185" s="68" t="str">
        <f>IF($B185&lt;Form_ILP_Result!$B185,1,"")</f>
        <v/>
      </c>
    </row>
    <row r="186" spans="1:21" x14ac:dyDescent="0.25">
      <c r="A186" s="68" t="s">
        <v>743</v>
      </c>
      <c r="B186" s="20">
        <v>10</v>
      </c>
      <c r="C186" s="21">
        <v>0</v>
      </c>
      <c r="D186" s="21">
        <v>0</v>
      </c>
      <c r="E186" s="21">
        <v>0</v>
      </c>
      <c r="F186" s="21">
        <v>1</v>
      </c>
      <c r="G186" s="44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0">
        <v>1</v>
      </c>
      <c r="O186" s="20">
        <v>0</v>
      </c>
      <c r="P186" s="20">
        <v>1</v>
      </c>
      <c r="Q186" s="20">
        <v>0</v>
      </c>
      <c r="R186" s="20">
        <v>1</v>
      </c>
      <c r="S186" s="68" t="str">
        <f>IF($B186&gt;Form_ILP_Result!$B186,1,"")</f>
        <v/>
      </c>
      <c r="T186" s="68">
        <f>IF($B186=Form_ILP_Result!$B186,1,"")</f>
        <v>1</v>
      </c>
      <c r="U186" s="68" t="str">
        <f>IF($B186&lt;Form_ILP_Result!$B186,1,"")</f>
        <v/>
      </c>
    </row>
    <row r="187" spans="1:21" x14ac:dyDescent="0.25">
      <c r="A187" s="68" t="s">
        <v>744</v>
      </c>
      <c r="B187" s="20">
        <v>10</v>
      </c>
      <c r="C187" s="21">
        <v>0</v>
      </c>
      <c r="D187" s="21">
        <v>0</v>
      </c>
      <c r="E187" s="21">
        <v>0</v>
      </c>
      <c r="F187" s="21">
        <v>0</v>
      </c>
      <c r="G187" s="44">
        <v>1</v>
      </c>
      <c r="H187" s="20">
        <v>0</v>
      </c>
      <c r="I187" s="20">
        <v>0</v>
      </c>
      <c r="J187" s="20">
        <v>1</v>
      </c>
      <c r="K187" s="20">
        <v>0</v>
      </c>
      <c r="L187" s="20">
        <v>1</v>
      </c>
      <c r="M187" s="20">
        <v>0</v>
      </c>
      <c r="N187" s="20">
        <v>0</v>
      </c>
      <c r="O187" s="20">
        <v>0</v>
      </c>
      <c r="P187" s="20">
        <v>0</v>
      </c>
      <c r="Q187" s="20">
        <v>0</v>
      </c>
      <c r="R187" s="20">
        <v>1</v>
      </c>
      <c r="S187" s="68" t="str">
        <f>IF($B187&gt;Form_ILP_Result!$B187,1,"")</f>
        <v/>
      </c>
      <c r="T187" s="68">
        <f>IF($B187=Form_ILP_Result!$B187,1,"")</f>
        <v>1</v>
      </c>
      <c r="U187" s="68" t="str">
        <f>IF($B187&lt;Form_ILP_Result!$B187,1,"")</f>
        <v/>
      </c>
    </row>
    <row r="188" spans="1:21" x14ac:dyDescent="0.25">
      <c r="A188" s="68" t="s">
        <v>745</v>
      </c>
      <c r="B188" s="20">
        <v>14</v>
      </c>
      <c r="C188" s="21">
        <v>1</v>
      </c>
      <c r="D188" s="21">
        <v>1</v>
      </c>
      <c r="E188" s="21">
        <v>1</v>
      </c>
      <c r="F188" s="21">
        <v>4</v>
      </c>
      <c r="G188" s="44">
        <v>3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20">
        <v>4</v>
      </c>
      <c r="S188" s="68" t="str">
        <f>IF($B188&gt;Form_ILP_Result!$B188,1,"")</f>
        <v/>
      </c>
      <c r="T188" s="68">
        <f>IF($B188=Form_ILP_Result!$B188,1,"")</f>
        <v>1</v>
      </c>
      <c r="U188" s="68" t="str">
        <f>IF($B188&lt;Form_ILP_Result!$B188,1,"")</f>
        <v/>
      </c>
    </row>
    <row r="189" spans="1:21" ht="17.25" thickBot="1" x14ac:dyDescent="0.3">
      <c r="A189" s="24" t="s">
        <v>746</v>
      </c>
      <c r="B189" s="25">
        <v>7</v>
      </c>
      <c r="C189" s="26">
        <v>0</v>
      </c>
      <c r="D189" s="26">
        <v>2</v>
      </c>
      <c r="E189" s="26">
        <v>1</v>
      </c>
      <c r="F189" s="26">
        <v>1</v>
      </c>
      <c r="G189" s="45">
        <v>1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5">
        <v>0</v>
      </c>
      <c r="Q189" s="25">
        <v>0</v>
      </c>
      <c r="R189" s="25">
        <v>2</v>
      </c>
      <c r="S189" s="68" t="str">
        <f>IF($B189&gt;Form_ILP_Result!$B189,1,"")</f>
        <v/>
      </c>
      <c r="T189" s="68">
        <f>IF($B189=Form_ILP_Result!$B189,1,"")</f>
        <v>1</v>
      </c>
      <c r="U189" s="68" t="str">
        <f>IF($B189&lt;Form_ILP_Result!$B189,1,"")</f>
        <v/>
      </c>
    </row>
    <row r="190" spans="1:21" ht="17.25" thickTop="1" x14ac:dyDescent="0.25">
      <c r="A190" s="68" t="s">
        <v>747</v>
      </c>
      <c r="B190" s="20">
        <v>14</v>
      </c>
      <c r="C190" s="21">
        <v>0</v>
      </c>
      <c r="D190" s="21">
        <v>0</v>
      </c>
      <c r="E190" s="21">
        <v>2</v>
      </c>
      <c r="F190" s="21">
        <v>1</v>
      </c>
      <c r="G190" s="44">
        <v>1</v>
      </c>
      <c r="H190" s="20">
        <v>0</v>
      </c>
      <c r="I190" s="20">
        <v>0</v>
      </c>
      <c r="J190" s="20">
        <v>0</v>
      </c>
      <c r="K190" s="20">
        <v>1</v>
      </c>
      <c r="L190" s="20">
        <v>0</v>
      </c>
      <c r="M190" s="20">
        <v>1</v>
      </c>
      <c r="N190" s="20">
        <v>0</v>
      </c>
      <c r="O190" s="20">
        <v>0</v>
      </c>
      <c r="P190" s="20">
        <v>0</v>
      </c>
      <c r="Q190" s="20">
        <v>0</v>
      </c>
      <c r="R190" s="20">
        <v>2</v>
      </c>
      <c r="S190" s="68" t="str">
        <f>IF($B190&gt;Form_ILP_Result!$B190,1,"")</f>
        <v/>
      </c>
      <c r="T190" s="68">
        <f>IF($B190=Form_ILP_Result!$B190,1,"")</f>
        <v>1</v>
      </c>
      <c r="U190" s="68" t="str">
        <f>IF($B190&lt;Form_ILP_Result!$B190,1,"")</f>
        <v/>
      </c>
    </row>
    <row r="191" spans="1:21" x14ac:dyDescent="0.25">
      <c r="A191" s="68" t="s">
        <v>748</v>
      </c>
      <c r="B191" s="20">
        <v>11</v>
      </c>
      <c r="C191" s="21">
        <v>0</v>
      </c>
      <c r="D191" s="21">
        <v>2</v>
      </c>
      <c r="E191" s="21">
        <v>1</v>
      </c>
      <c r="F191" s="21">
        <v>1</v>
      </c>
      <c r="G191" s="44">
        <v>1</v>
      </c>
      <c r="H191" s="20">
        <v>0</v>
      </c>
      <c r="I191" s="20">
        <v>0</v>
      </c>
      <c r="J191" s="20">
        <v>0</v>
      </c>
      <c r="K191" s="20">
        <v>1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2</v>
      </c>
      <c r="S191" s="68" t="str">
        <f>IF($B191&gt;Form_ILP_Result!$B191,1,"")</f>
        <v/>
      </c>
      <c r="T191" s="68">
        <f>IF($B191=Form_ILP_Result!$B191,1,"")</f>
        <v>1</v>
      </c>
      <c r="U191" s="68" t="str">
        <f>IF($B191&lt;Form_ILP_Result!$B191,1,"")</f>
        <v/>
      </c>
    </row>
    <row r="192" spans="1:21" x14ac:dyDescent="0.25">
      <c r="A192" s="68" t="s">
        <v>749</v>
      </c>
      <c r="B192" s="20">
        <v>16</v>
      </c>
      <c r="C192" s="21">
        <v>2</v>
      </c>
      <c r="D192" s="21">
        <v>1</v>
      </c>
      <c r="E192" s="21">
        <v>1</v>
      </c>
      <c r="F192" s="21">
        <v>1</v>
      </c>
      <c r="G192" s="44">
        <v>1</v>
      </c>
      <c r="H192" s="20">
        <v>0</v>
      </c>
      <c r="I192" s="20">
        <v>0</v>
      </c>
      <c r="J192" s="20">
        <v>0</v>
      </c>
      <c r="K192" s="20">
        <v>0</v>
      </c>
      <c r="L192" s="20">
        <v>-1</v>
      </c>
      <c r="M192" s="20">
        <v>0</v>
      </c>
      <c r="N192" s="20">
        <v>0</v>
      </c>
      <c r="O192" s="20">
        <v>0</v>
      </c>
      <c r="P192" s="20">
        <v>0</v>
      </c>
      <c r="Q192" s="20">
        <v>-1</v>
      </c>
      <c r="R192" s="20">
        <v>2</v>
      </c>
      <c r="S192" s="68" t="str">
        <f>IF($B192&gt;Form_ILP_Result!$B192,1,"")</f>
        <v/>
      </c>
      <c r="T192" s="68">
        <f>IF($B192=Form_ILP_Result!$B192,1,"")</f>
        <v>1</v>
      </c>
      <c r="U192" s="68" t="str">
        <f>IF($B192&lt;Form_ILP_Result!$B192,1,"")</f>
        <v/>
      </c>
    </row>
    <row r="193" spans="1:21" x14ac:dyDescent="0.25">
      <c r="A193" s="68" t="s">
        <v>750</v>
      </c>
      <c r="B193" s="20">
        <v>12</v>
      </c>
      <c r="C193" s="21">
        <v>2</v>
      </c>
      <c r="D193" s="21">
        <v>1</v>
      </c>
      <c r="E193" s="21">
        <v>1</v>
      </c>
      <c r="F193" s="21">
        <v>1</v>
      </c>
      <c r="G193" s="44">
        <v>1</v>
      </c>
      <c r="H193" s="20">
        <v>0</v>
      </c>
      <c r="I193" s="20">
        <v>0</v>
      </c>
      <c r="J193" s="20">
        <v>0</v>
      </c>
      <c r="K193" s="20">
        <v>0</v>
      </c>
      <c r="L193" s="20">
        <v>-1</v>
      </c>
      <c r="M193" s="20">
        <v>0</v>
      </c>
      <c r="N193" s="20">
        <v>0</v>
      </c>
      <c r="O193" s="20">
        <v>0</v>
      </c>
      <c r="P193" s="20">
        <v>0</v>
      </c>
      <c r="Q193" s="20">
        <v>0</v>
      </c>
      <c r="R193" s="20">
        <v>2</v>
      </c>
      <c r="S193" s="68" t="str">
        <f>IF($B193&gt;Form_ILP_Result!$B193,1,"")</f>
        <v/>
      </c>
      <c r="T193" s="68">
        <f>IF($B193=Form_ILP_Result!$B193,1,"")</f>
        <v>1</v>
      </c>
      <c r="U193" s="68" t="str">
        <f>IF($B193&lt;Form_ILP_Result!$B193,1,"")</f>
        <v/>
      </c>
    </row>
    <row r="194" spans="1:21" ht="17.25" thickBot="1" x14ac:dyDescent="0.3">
      <c r="A194" s="24" t="s">
        <v>751</v>
      </c>
      <c r="B194" s="25">
        <v>8</v>
      </c>
      <c r="C194" s="26">
        <v>2</v>
      </c>
      <c r="D194" s="26">
        <v>1</v>
      </c>
      <c r="E194" s="26">
        <v>1</v>
      </c>
      <c r="F194" s="26">
        <v>1</v>
      </c>
      <c r="G194" s="45">
        <v>1</v>
      </c>
      <c r="H194" s="25">
        <v>0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2</v>
      </c>
      <c r="S194" s="68" t="str">
        <f>IF($B194&gt;Form_ILP_Result!$B194,1,"")</f>
        <v/>
      </c>
      <c r="T194" s="68">
        <f>IF($B194=Form_ILP_Result!$B194,1,"")</f>
        <v>1</v>
      </c>
      <c r="U194" s="68" t="str">
        <f>IF($B194&lt;Form_ILP_Result!$B194,1,"")</f>
        <v/>
      </c>
    </row>
    <row r="195" spans="1:21" ht="17.25" thickTop="1" x14ac:dyDescent="0.25">
      <c r="A195" s="68" t="s">
        <v>752</v>
      </c>
      <c r="B195" s="20">
        <v>7</v>
      </c>
      <c r="C195" s="21">
        <v>0</v>
      </c>
      <c r="D195" s="21">
        <v>0</v>
      </c>
      <c r="E195" s="21">
        <v>0</v>
      </c>
      <c r="F195" s="21">
        <v>1</v>
      </c>
      <c r="G195" s="44">
        <v>1</v>
      </c>
      <c r="H195" s="20">
        <v>0</v>
      </c>
      <c r="I195" s="20">
        <v>0</v>
      </c>
      <c r="J195" s="20">
        <v>0</v>
      </c>
      <c r="K195" s="20">
        <v>0</v>
      </c>
      <c r="L195" s="20">
        <v>1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1</v>
      </c>
      <c r="S195" s="68" t="str">
        <f>IF($B195&gt;Form_ILP_Result!$B195,1,"")</f>
        <v/>
      </c>
      <c r="T195" s="68">
        <f>IF($B195=Form_ILP_Result!$B195,1,"")</f>
        <v>1</v>
      </c>
      <c r="U195" s="68" t="str">
        <f>IF($B195&lt;Form_ILP_Result!$B195,1,"")</f>
        <v/>
      </c>
    </row>
    <row r="196" spans="1:21" x14ac:dyDescent="0.25">
      <c r="A196" s="68" t="s">
        <v>753</v>
      </c>
      <c r="B196" s="20">
        <v>11</v>
      </c>
      <c r="C196" s="21">
        <v>1</v>
      </c>
      <c r="D196" s="21">
        <v>1</v>
      </c>
      <c r="E196" s="21">
        <v>0</v>
      </c>
      <c r="F196" s="21">
        <v>0</v>
      </c>
      <c r="G196" s="44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1</v>
      </c>
      <c r="Q196" s="20">
        <v>1</v>
      </c>
      <c r="R196" s="20">
        <v>1</v>
      </c>
      <c r="S196" s="68" t="str">
        <f>IF($B196&gt;Form_ILP_Result!$B196,1,"")</f>
        <v/>
      </c>
      <c r="T196" s="68">
        <f>IF($B196=Form_ILP_Result!$B196,1,"")</f>
        <v>1</v>
      </c>
      <c r="U196" s="68" t="str">
        <f>IF($B196&lt;Form_ILP_Result!$B196,1,"")</f>
        <v/>
      </c>
    </row>
    <row r="197" spans="1:21" x14ac:dyDescent="0.25">
      <c r="A197" s="68" t="s">
        <v>754</v>
      </c>
      <c r="B197" s="20">
        <v>9</v>
      </c>
      <c r="C197" s="21">
        <v>2</v>
      </c>
      <c r="D197" s="21">
        <v>2</v>
      </c>
      <c r="E197" s="21">
        <v>1</v>
      </c>
      <c r="F197" s="21">
        <v>1</v>
      </c>
      <c r="G197" s="44">
        <v>1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2</v>
      </c>
      <c r="S197" s="68" t="str">
        <f>IF($B197&gt;Form_ILP_Result!$B197,1,"")</f>
        <v/>
      </c>
      <c r="T197" s="68">
        <f>IF($B197=Form_ILP_Result!$B197,1,"")</f>
        <v>1</v>
      </c>
      <c r="U197" s="68" t="str">
        <f>IF($B197&lt;Form_ILP_Result!$B197,1,"")</f>
        <v/>
      </c>
    </row>
    <row r="198" spans="1:21" x14ac:dyDescent="0.25">
      <c r="A198" s="68" t="s">
        <v>755</v>
      </c>
      <c r="B198" s="20">
        <v>8</v>
      </c>
      <c r="C198" s="21">
        <v>0</v>
      </c>
      <c r="D198" s="21">
        <v>0</v>
      </c>
      <c r="E198" s="21">
        <v>1</v>
      </c>
      <c r="F198" s="21">
        <v>1</v>
      </c>
      <c r="G198" s="44">
        <v>1</v>
      </c>
      <c r="H198" s="20">
        <v>1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1</v>
      </c>
      <c r="S198" s="68" t="str">
        <f>IF($B198&gt;Form_ILP_Result!$B198,1,"")</f>
        <v/>
      </c>
      <c r="T198" s="68">
        <f>IF($B198=Form_ILP_Result!$B198,1,"")</f>
        <v>1</v>
      </c>
      <c r="U198" s="68" t="str">
        <f>IF($B198&lt;Form_ILP_Result!$B198,1,"")</f>
        <v/>
      </c>
    </row>
    <row r="199" spans="1:21" ht="17.25" thickBot="1" x14ac:dyDescent="0.3">
      <c r="A199" s="24" t="s">
        <v>756</v>
      </c>
      <c r="B199" s="25">
        <v>13</v>
      </c>
      <c r="C199" s="26">
        <v>0</v>
      </c>
      <c r="D199" s="26">
        <v>0</v>
      </c>
      <c r="E199" s="26">
        <v>0</v>
      </c>
      <c r="F199" s="26">
        <v>2</v>
      </c>
      <c r="G199" s="45">
        <v>1</v>
      </c>
      <c r="H199" s="25">
        <v>1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1</v>
      </c>
      <c r="Q199" s="25">
        <v>0</v>
      </c>
      <c r="R199" s="25">
        <v>2</v>
      </c>
      <c r="S199" s="68" t="str">
        <f>IF($B199&gt;Form_ILP_Result!$B199,1,"")</f>
        <v/>
      </c>
      <c r="T199" s="68">
        <f>IF($B199=Form_ILP_Result!$B199,1,"")</f>
        <v>1</v>
      </c>
      <c r="U199" s="68" t="str">
        <f>IF($B199&lt;Form_ILP_Result!$B199,1,"")</f>
        <v/>
      </c>
    </row>
    <row r="200" spans="1:21" ht="17.25" thickTop="1" x14ac:dyDescent="0.25">
      <c r="A200" s="68" t="s">
        <v>757</v>
      </c>
      <c r="B200" s="20">
        <v>10</v>
      </c>
      <c r="C200" s="21">
        <v>2</v>
      </c>
      <c r="D200" s="21">
        <v>0</v>
      </c>
      <c r="E200" s="21">
        <v>0</v>
      </c>
      <c r="F200" s="21">
        <v>1</v>
      </c>
      <c r="G200" s="44">
        <v>1</v>
      </c>
      <c r="H200" s="20">
        <v>0</v>
      </c>
      <c r="I200" s="20">
        <v>0</v>
      </c>
      <c r="J200" s="20">
        <v>0</v>
      </c>
      <c r="K200" s="20">
        <v>0</v>
      </c>
      <c r="L200" s="20">
        <v>1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2</v>
      </c>
      <c r="S200" s="68" t="str">
        <f>IF($B200&gt;Form_ILP_Result!$B200,1,"")</f>
        <v/>
      </c>
      <c r="T200" s="68">
        <f>IF($B200=Form_ILP_Result!$B200,1,"")</f>
        <v>1</v>
      </c>
      <c r="U200" s="68" t="str">
        <f>IF($B200&lt;Form_ILP_Result!$B200,1,"")</f>
        <v/>
      </c>
    </row>
    <row r="201" spans="1:21" x14ac:dyDescent="0.25">
      <c r="A201" s="68" t="s">
        <v>758</v>
      </c>
      <c r="B201" s="20">
        <v>14</v>
      </c>
      <c r="C201" s="21">
        <v>0</v>
      </c>
      <c r="D201" s="21">
        <v>2</v>
      </c>
      <c r="E201" s="21">
        <v>1</v>
      </c>
      <c r="F201" s="21">
        <v>0</v>
      </c>
      <c r="G201" s="44">
        <v>1</v>
      </c>
      <c r="H201" s="20">
        <v>0</v>
      </c>
      <c r="I201" s="20">
        <v>0</v>
      </c>
      <c r="J201" s="20">
        <v>1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1</v>
      </c>
      <c r="R201" s="20">
        <v>2</v>
      </c>
      <c r="S201" s="68" t="str">
        <f>IF($B201&gt;Form_ILP_Result!$B201,1,"")</f>
        <v/>
      </c>
      <c r="T201" s="68">
        <f>IF($B201=Form_ILP_Result!$B201,1,"")</f>
        <v>1</v>
      </c>
      <c r="U201" s="68" t="str">
        <f>IF($B201&lt;Form_ILP_Result!$B201,1,"")</f>
        <v/>
      </c>
    </row>
    <row r="202" spans="1:21" ht="17.25" thickBot="1" x14ac:dyDescent="0.3">
      <c r="A202" s="68" t="s">
        <v>759</v>
      </c>
      <c r="B202" s="20">
        <v>11</v>
      </c>
      <c r="C202" s="29">
        <v>3</v>
      </c>
      <c r="D202" s="29">
        <v>1</v>
      </c>
      <c r="E202" s="29">
        <v>1</v>
      </c>
      <c r="F202" s="29">
        <v>1</v>
      </c>
      <c r="G202" s="46">
        <v>2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3</v>
      </c>
      <c r="S202" s="68" t="str">
        <f>IF($B202&gt;Form_ILP_Result!$B202,1,"")</f>
        <v/>
      </c>
      <c r="T202" s="68">
        <f>IF($B202=Form_ILP_Result!$B202,1,"")</f>
        <v>1</v>
      </c>
      <c r="U202" s="68" t="str">
        <f>IF($B202&lt;Form_ILP_Result!$B202,1,"")</f>
        <v/>
      </c>
    </row>
    <row r="203" spans="1:21" x14ac:dyDescent="0.25">
      <c r="B203">
        <f>SUM(B5:B202)</f>
        <v>2865</v>
      </c>
      <c r="S203" s="68">
        <f>SUM(S5:S202)</f>
        <v>20</v>
      </c>
      <c r="T203" s="68">
        <f>SUM(T5:T202)</f>
        <v>178</v>
      </c>
      <c r="U203" s="68">
        <f>SUM(U5:U202)</f>
        <v>0</v>
      </c>
    </row>
  </sheetData>
  <phoneticPr fontId="1" type="noConversion"/>
  <conditionalFormatting sqref="B5:R202">
    <cfRule type="cellIs" dxfId="10" priority="4" operator="equal">
      <formula>0</formula>
    </cfRule>
  </conditionalFormatting>
  <conditionalFormatting sqref="S5:S202">
    <cfRule type="expression" dxfId="9" priority="3">
      <formula>$S5=1</formula>
    </cfRule>
  </conditionalFormatting>
  <conditionalFormatting sqref="T5:T202">
    <cfRule type="expression" dxfId="8" priority="2">
      <formula>$T5=1</formula>
    </cfRule>
  </conditionalFormatting>
  <conditionalFormatting sqref="U5:U202">
    <cfRule type="expression" dxfId="7" priority="1">
      <formula>$U5=1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663B-69CE-4E33-8C6E-A4FD0B08D6E7}">
  <dimension ref="A3:AV203"/>
  <sheetViews>
    <sheetView tabSelected="1" workbookViewId="0">
      <pane xSplit="1" ySplit="4" topLeftCell="B185" activePane="bottomRight" state="frozen"/>
      <selection pane="topRight" activeCell="B1" sqref="B1"/>
      <selection pane="bottomLeft" activeCell="A5" sqref="A5"/>
      <selection pane="bottomRight" activeCell="F204" sqref="F204"/>
    </sheetView>
  </sheetViews>
  <sheetFormatPr defaultRowHeight="16.5" x14ac:dyDescent="0.25"/>
  <cols>
    <col min="1" max="1" width="15" customWidth="1"/>
    <col min="2" max="2" width="5.625" customWidth="1"/>
    <col min="3" max="3" width="4.375" bestFit="1" customWidth="1"/>
    <col min="4" max="7" width="5.125" bestFit="1" customWidth="1"/>
    <col min="8" max="18" width="4.125" customWidth="1"/>
    <col min="23" max="23" width="17.125" customWidth="1"/>
    <col min="24" max="24" width="10.125" bestFit="1" customWidth="1"/>
    <col min="25" max="31" width="2.875" bestFit="1" customWidth="1"/>
    <col min="32" max="47" width="4" bestFit="1" customWidth="1"/>
    <col min="48" max="50" width="6" bestFit="1" customWidth="1"/>
    <col min="51" max="56" width="4" bestFit="1" customWidth="1"/>
    <col min="57" max="58" width="6" bestFit="1" customWidth="1"/>
  </cols>
  <sheetData>
    <row r="3" spans="1:48" ht="17.25" thickBot="1" x14ac:dyDescent="0.3"/>
    <row r="4" spans="1:48" x14ac:dyDescent="0.25">
      <c r="A4" s="40" t="s">
        <v>528</v>
      </c>
      <c r="B4" s="40" t="s">
        <v>529</v>
      </c>
      <c r="C4" s="41" t="s">
        <v>4</v>
      </c>
      <c r="D4" s="41" t="s">
        <v>5</v>
      </c>
      <c r="E4" s="41" t="s">
        <v>6</v>
      </c>
      <c r="F4" s="41" t="s">
        <v>7</v>
      </c>
      <c r="G4" s="42" t="s">
        <v>20</v>
      </c>
      <c r="H4" s="40" t="s">
        <v>8</v>
      </c>
      <c r="I4" s="40" t="s">
        <v>9</v>
      </c>
      <c r="J4" s="40" t="s">
        <v>10</v>
      </c>
      <c r="K4" s="40" t="s">
        <v>11</v>
      </c>
      <c r="L4" s="40" t="s">
        <v>12</v>
      </c>
      <c r="M4" s="40" t="s">
        <v>13</v>
      </c>
      <c r="N4" s="40" t="s">
        <v>14</v>
      </c>
      <c r="O4" s="40" t="s">
        <v>15</v>
      </c>
      <c r="P4" s="40" t="s">
        <v>16</v>
      </c>
      <c r="Q4" s="40" t="s">
        <v>17</v>
      </c>
      <c r="R4" s="40" t="s">
        <v>527</v>
      </c>
      <c r="S4" s="47" t="s">
        <v>798</v>
      </c>
      <c r="T4" s="47" t="s">
        <v>799</v>
      </c>
      <c r="U4" s="47" t="s">
        <v>800</v>
      </c>
      <c r="X4" s="49" t="s">
        <v>761</v>
      </c>
    </row>
    <row r="5" spans="1:48" x14ac:dyDescent="0.25">
      <c r="A5" s="72" t="s">
        <v>562</v>
      </c>
      <c r="B5" s="36">
        <v>10</v>
      </c>
      <c r="C5" s="21">
        <v>1</v>
      </c>
      <c r="D5" s="21">
        <v>1</v>
      </c>
      <c r="E5" s="21">
        <v>1</v>
      </c>
      <c r="F5" s="21">
        <v>1</v>
      </c>
      <c r="G5" s="43">
        <v>1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5</v>
      </c>
      <c r="S5" s="72" t="str">
        <f>IF($B5&gt;Form_ILP_Result!$B5,1,"")</f>
        <v/>
      </c>
      <c r="T5" s="72">
        <f>IF($B5=Form_ILP_Result!$B5,1,"")</f>
        <v>1</v>
      </c>
      <c r="U5" s="72" t="str">
        <f>IF($B5&lt;Form_ILP_Result!$B5,1,"")</f>
        <v/>
      </c>
      <c r="X5">
        <v>2</v>
      </c>
      <c r="Y5">
        <v>3</v>
      </c>
      <c r="Z5">
        <v>4</v>
      </c>
      <c r="AA5">
        <v>5</v>
      </c>
      <c r="AB5">
        <v>6</v>
      </c>
      <c r="AC5">
        <v>7</v>
      </c>
      <c r="AD5">
        <v>8</v>
      </c>
      <c r="AE5">
        <v>9</v>
      </c>
      <c r="AF5">
        <v>10</v>
      </c>
      <c r="AG5">
        <v>11</v>
      </c>
      <c r="AH5">
        <v>12</v>
      </c>
      <c r="AI5">
        <v>13</v>
      </c>
      <c r="AJ5">
        <v>14</v>
      </c>
      <c r="AK5">
        <v>15</v>
      </c>
      <c r="AL5">
        <v>16</v>
      </c>
      <c r="AM5">
        <v>17</v>
      </c>
      <c r="AN5">
        <v>18</v>
      </c>
      <c r="AO5">
        <v>19</v>
      </c>
      <c r="AP5">
        <v>20</v>
      </c>
      <c r="AQ5">
        <v>21</v>
      </c>
      <c r="AR5">
        <v>22</v>
      </c>
      <c r="AS5">
        <v>23</v>
      </c>
      <c r="AT5">
        <v>24</v>
      </c>
      <c r="AU5">
        <v>25</v>
      </c>
      <c r="AV5" t="s">
        <v>763</v>
      </c>
    </row>
    <row r="6" spans="1:48" x14ac:dyDescent="0.25">
      <c r="A6" s="72" t="s">
        <v>563</v>
      </c>
      <c r="B6" s="36">
        <v>8</v>
      </c>
      <c r="C6" s="21">
        <v>0</v>
      </c>
      <c r="D6" s="21">
        <v>1</v>
      </c>
      <c r="E6" s="21">
        <v>1</v>
      </c>
      <c r="F6" s="21">
        <v>1</v>
      </c>
      <c r="G6" s="44">
        <v>1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4</v>
      </c>
      <c r="S6" s="72" t="str">
        <f>IF($B6&gt;Form_ILP_Result!$B6,1,"")</f>
        <v/>
      </c>
      <c r="T6" s="72">
        <f>IF($B6=Form_ILP_Result!$B6,1,"")</f>
        <v>1</v>
      </c>
      <c r="U6" s="72" t="str">
        <f>IF($B6&lt;Form_ILP_Result!$B6,1,"")</f>
        <v/>
      </c>
      <c r="W6" t="s">
        <v>821</v>
      </c>
      <c r="X6" s="38">
        <v>1</v>
      </c>
      <c r="Y6" s="38">
        <v>1</v>
      </c>
      <c r="Z6" s="38">
        <v>2</v>
      </c>
      <c r="AA6" s="38">
        <v>2</v>
      </c>
      <c r="AB6" s="38">
        <v>4</v>
      </c>
      <c r="AC6" s="38">
        <v>5</v>
      </c>
      <c r="AD6" s="38">
        <v>6</v>
      </c>
      <c r="AE6" s="38">
        <v>9</v>
      </c>
      <c r="AF6" s="38">
        <v>11</v>
      </c>
      <c r="AG6" s="38">
        <v>13</v>
      </c>
      <c r="AH6" s="38">
        <v>13</v>
      </c>
      <c r="AI6" s="38">
        <v>17</v>
      </c>
      <c r="AJ6" s="38">
        <v>19</v>
      </c>
      <c r="AK6" s="38">
        <v>16</v>
      </c>
      <c r="AL6" s="38">
        <v>19</v>
      </c>
      <c r="AM6" s="38">
        <v>12</v>
      </c>
      <c r="AN6" s="38">
        <v>7</v>
      </c>
      <c r="AO6" s="38">
        <v>4</v>
      </c>
      <c r="AP6" s="38">
        <v>11</v>
      </c>
      <c r="AQ6" s="38">
        <v>13</v>
      </c>
      <c r="AR6" s="38">
        <v>4</v>
      </c>
      <c r="AS6" s="38">
        <v>5</v>
      </c>
      <c r="AT6" s="38">
        <v>3</v>
      </c>
      <c r="AU6" s="38">
        <v>1</v>
      </c>
      <c r="AV6" s="38">
        <v>198</v>
      </c>
    </row>
    <row r="7" spans="1:48" x14ac:dyDescent="0.25">
      <c r="A7" s="72" t="s">
        <v>564</v>
      </c>
      <c r="B7" s="36">
        <v>13</v>
      </c>
      <c r="C7" s="21">
        <v>1</v>
      </c>
      <c r="D7" s="21">
        <v>1</v>
      </c>
      <c r="E7" s="21">
        <v>1</v>
      </c>
      <c r="F7" s="21">
        <v>1</v>
      </c>
      <c r="G7" s="44">
        <v>1</v>
      </c>
      <c r="H7" s="20">
        <v>-1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4</v>
      </c>
      <c r="S7" s="72" t="str">
        <f>IF($B7&gt;Form_ILP_Result!$B7,1,"")</f>
        <v/>
      </c>
      <c r="T7" s="72">
        <f>IF($B7=Form_ILP_Result!$B7,1,"")</f>
        <v>1</v>
      </c>
      <c r="U7" s="72" t="str">
        <f>IF($B7&lt;Form_ILP_Result!$B7,1,"")</f>
        <v/>
      </c>
    </row>
    <row r="8" spans="1:48" x14ac:dyDescent="0.25">
      <c r="A8" s="72" t="s">
        <v>565</v>
      </c>
      <c r="B8" s="36">
        <v>13</v>
      </c>
      <c r="C8" s="21">
        <v>1</v>
      </c>
      <c r="D8" s="21">
        <v>1</v>
      </c>
      <c r="E8" s="21">
        <v>1</v>
      </c>
      <c r="F8" s="21">
        <v>2</v>
      </c>
      <c r="G8" s="44">
        <v>2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6</v>
      </c>
      <c r="S8" s="72" t="str">
        <f>IF($B8&gt;Form_ILP_Result!$B8,1,"")</f>
        <v/>
      </c>
      <c r="T8" s="72">
        <f>IF($B8=Form_ILP_Result!$B8,1,"")</f>
        <v>1</v>
      </c>
      <c r="U8" s="72" t="str">
        <f>IF($B8&lt;Form_ILP_Result!$B8,1,"")</f>
        <v/>
      </c>
    </row>
    <row r="9" spans="1:48" ht="17.25" thickBot="1" x14ac:dyDescent="0.3">
      <c r="A9" s="24" t="s">
        <v>566</v>
      </c>
      <c r="B9" s="25">
        <v>11</v>
      </c>
      <c r="C9" s="26">
        <v>1</v>
      </c>
      <c r="D9" s="26">
        <v>1</v>
      </c>
      <c r="E9" s="26">
        <v>1</v>
      </c>
      <c r="F9" s="26">
        <v>1</v>
      </c>
      <c r="G9" s="45">
        <v>2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5</v>
      </c>
      <c r="S9" s="72" t="str">
        <f>IF($B9&gt;Form_ILP_Result!$B9,1,"")</f>
        <v/>
      </c>
      <c r="T9" s="72">
        <f>IF($B9=Form_ILP_Result!$B9,1,"")</f>
        <v>1</v>
      </c>
      <c r="U9" s="72" t="str">
        <f>IF($B9&lt;Form_ILP_Result!$B9,1,"")</f>
        <v/>
      </c>
    </row>
    <row r="10" spans="1:48" ht="17.25" thickTop="1" x14ac:dyDescent="0.25">
      <c r="A10" s="72" t="s">
        <v>567</v>
      </c>
      <c r="B10" s="20">
        <v>9</v>
      </c>
      <c r="C10" s="21">
        <v>1</v>
      </c>
      <c r="D10" s="21">
        <v>1</v>
      </c>
      <c r="E10" s="21">
        <v>1</v>
      </c>
      <c r="F10" s="21">
        <v>1</v>
      </c>
      <c r="G10" s="44">
        <v>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4</v>
      </c>
      <c r="S10" s="72" t="str">
        <f>IF($B10&gt;Form_ILP_Result!$B10,1,"")</f>
        <v/>
      </c>
      <c r="T10" s="72">
        <f>IF($B10=Form_ILP_Result!$B10,1,"")</f>
        <v>1</v>
      </c>
      <c r="U10" s="72" t="str">
        <f>IF($B10&lt;Form_ILP_Result!$B10,1,"")</f>
        <v/>
      </c>
    </row>
    <row r="11" spans="1:48" x14ac:dyDescent="0.25">
      <c r="A11" s="72" t="s">
        <v>568</v>
      </c>
      <c r="B11" s="20">
        <v>6</v>
      </c>
      <c r="C11" s="21">
        <v>0</v>
      </c>
      <c r="D11" s="21">
        <v>0</v>
      </c>
      <c r="E11" s="21">
        <v>1</v>
      </c>
      <c r="F11" s="21">
        <v>1</v>
      </c>
      <c r="G11" s="44">
        <v>1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3</v>
      </c>
      <c r="S11" s="72" t="str">
        <f>IF($B11&gt;Form_ILP_Result!$B11,1,"")</f>
        <v/>
      </c>
      <c r="T11" s="72">
        <f>IF($B11=Form_ILP_Result!$B11,1,"")</f>
        <v>1</v>
      </c>
      <c r="U11" s="72" t="str">
        <f>IF($B11&lt;Form_ILP_Result!$B11,1,"")</f>
        <v/>
      </c>
    </row>
    <row r="12" spans="1:48" x14ac:dyDescent="0.25">
      <c r="A12" s="72" t="s">
        <v>569</v>
      </c>
      <c r="B12" s="20">
        <v>11</v>
      </c>
      <c r="C12" s="21">
        <v>0</v>
      </c>
      <c r="D12" s="21">
        <v>1</v>
      </c>
      <c r="E12" s="21">
        <v>1</v>
      </c>
      <c r="F12" s="21">
        <v>1</v>
      </c>
      <c r="G12" s="44">
        <v>1</v>
      </c>
      <c r="H12" s="20">
        <v>0</v>
      </c>
      <c r="I12" s="20">
        <v>0</v>
      </c>
      <c r="J12" s="20">
        <v>0</v>
      </c>
      <c r="K12" s="20">
        <v>0</v>
      </c>
      <c r="L12" s="20">
        <v>-1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3</v>
      </c>
      <c r="S12" s="72" t="str">
        <f>IF($B12&gt;Form_ILP_Result!$B12,1,"")</f>
        <v/>
      </c>
      <c r="T12" s="72">
        <f>IF($B12=Form_ILP_Result!$B12,1,"")</f>
        <v>1</v>
      </c>
      <c r="U12" s="72" t="str">
        <f>IF($B12&lt;Form_ILP_Result!$B12,1,"")</f>
        <v/>
      </c>
    </row>
    <row r="13" spans="1:48" x14ac:dyDescent="0.25">
      <c r="A13" s="72" t="s">
        <v>570</v>
      </c>
      <c r="B13" s="20">
        <v>13</v>
      </c>
      <c r="C13" s="21">
        <v>0</v>
      </c>
      <c r="D13" s="21">
        <v>0</v>
      </c>
      <c r="E13" s="21">
        <v>0</v>
      </c>
      <c r="F13" s="21">
        <v>0</v>
      </c>
      <c r="G13" s="44">
        <v>2</v>
      </c>
      <c r="H13" s="20">
        <v>0</v>
      </c>
      <c r="I13" s="20">
        <v>0</v>
      </c>
      <c r="J13" s="20">
        <v>1</v>
      </c>
      <c r="K13" s="20">
        <v>0</v>
      </c>
      <c r="L13" s="20">
        <v>1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3</v>
      </c>
      <c r="S13" s="72" t="str">
        <f>IF($B13&gt;Form_ILP_Result!$B13,1,"")</f>
        <v/>
      </c>
      <c r="T13" s="72">
        <f>IF($B13=Form_ILP_Result!$B13,1,"")</f>
        <v>1</v>
      </c>
      <c r="U13" s="72" t="str">
        <f>IF($B13&lt;Form_ILP_Result!$B13,1,"")</f>
        <v/>
      </c>
    </row>
    <row r="14" spans="1:48" ht="17.25" thickBot="1" x14ac:dyDescent="0.3">
      <c r="A14" s="24" t="s">
        <v>571</v>
      </c>
      <c r="B14" s="25">
        <v>16</v>
      </c>
      <c r="C14" s="26">
        <v>1</v>
      </c>
      <c r="D14" s="26">
        <v>1</v>
      </c>
      <c r="E14" s="26">
        <v>1</v>
      </c>
      <c r="F14" s="26">
        <v>2</v>
      </c>
      <c r="G14" s="45">
        <v>2</v>
      </c>
      <c r="H14" s="25">
        <v>-1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5</v>
      </c>
      <c r="S14" s="72" t="str">
        <f>IF($B14&gt;Form_ILP_Result!$B14,1,"")</f>
        <v/>
      </c>
      <c r="T14" s="72">
        <f>IF($B14=Form_ILP_Result!$B14,1,"")</f>
        <v>1</v>
      </c>
      <c r="U14" s="72" t="str">
        <f>IF($B14&lt;Form_ILP_Result!$B14,1,"")</f>
        <v/>
      </c>
    </row>
    <row r="15" spans="1:48" ht="17.25" thickTop="1" x14ac:dyDescent="0.25">
      <c r="A15" s="72" t="s">
        <v>572</v>
      </c>
      <c r="B15" s="20">
        <v>9</v>
      </c>
      <c r="C15" s="21">
        <v>0</v>
      </c>
      <c r="D15" s="21">
        <v>1</v>
      </c>
      <c r="E15" s="21">
        <v>1</v>
      </c>
      <c r="F15" s="21">
        <v>1</v>
      </c>
      <c r="G15" s="44">
        <v>2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4</v>
      </c>
      <c r="S15" s="72" t="str">
        <f>IF($B15&gt;Form_ILP_Result!$B15,1,"")</f>
        <v/>
      </c>
      <c r="T15" s="72">
        <f>IF($B15=Form_ILP_Result!$B15,1,"")</f>
        <v>1</v>
      </c>
      <c r="U15" s="72" t="str">
        <f>IF($B15&lt;Form_ILP_Result!$B15,1,"")</f>
        <v/>
      </c>
    </row>
    <row r="16" spans="1:48" x14ac:dyDescent="0.25">
      <c r="A16" s="72" t="s">
        <v>573</v>
      </c>
      <c r="B16" s="20">
        <v>17</v>
      </c>
      <c r="C16" s="21">
        <v>0</v>
      </c>
      <c r="D16" s="21">
        <v>1</v>
      </c>
      <c r="E16" s="21">
        <v>1</v>
      </c>
      <c r="F16" s="21">
        <v>1</v>
      </c>
      <c r="G16" s="44">
        <v>2</v>
      </c>
      <c r="H16" s="20">
        <v>0</v>
      </c>
      <c r="I16" s="20">
        <v>0</v>
      </c>
      <c r="J16" s="20">
        <v>1</v>
      </c>
      <c r="K16" s="20">
        <v>0</v>
      </c>
      <c r="L16" s="20">
        <v>0</v>
      </c>
      <c r="M16" s="20">
        <v>-1</v>
      </c>
      <c r="N16" s="20">
        <v>0</v>
      </c>
      <c r="O16" s="20">
        <v>0</v>
      </c>
      <c r="P16" s="20">
        <v>0</v>
      </c>
      <c r="Q16" s="20">
        <v>0</v>
      </c>
      <c r="R16" s="20">
        <v>4</v>
      </c>
      <c r="S16" s="72" t="str">
        <f>IF($B16&gt;Form_ILP_Result!$B16,1,"")</f>
        <v/>
      </c>
      <c r="T16" s="72">
        <f>IF($B16=Form_ILP_Result!$B16,1,"")</f>
        <v>1</v>
      </c>
      <c r="U16" s="72" t="str">
        <f>IF($B16&lt;Form_ILP_Result!$B16,1,"")</f>
        <v/>
      </c>
    </row>
    <row r="17" spans="1:21" x14ac:dyDescent="0.25">
      <c r="A17" s="72" t="s">
        <v>574</v>
      </c>
      <c r="B17" s="20">
        <v>17</v>
      </c>
      <c r="C17" s="21">
        <v>0</v>
      </c>
      <c r="D17" s="21">
        <v>0</v>
      </c>
      <c r="E17" s="21">
        <v>0</v>
      </c>
      <c r="F17" s="21">
        <v>1</v>
      </c>
      <c r="G17" s="44">
        <v>1</v>
      </c>
      <c r="H17" s="20">
        <v>0</v>
      </c>
      <c r="I17" s="20">
        <v>0</v>
      </c>
      <c r="J17" s="20">
        <v>1</v>
      </c>
      <c r="K17" s="20">
        <v>0</v>
      </c>
      <c r="L17" s="20">
        <v>2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3</v>
      </c>
      <c r="S17" s="72" t="str">
        <f>IF($B17&gt;Form_ILP_Result!$B17,1,"")</f>
        <v/>
      </c>
      <c r="T17" s="72">
        <f>IF($B17=Form_ILP_Result!$B17,1,"")</f>
        <v>1</v>
      </c>
      <c r="U17" s="72" t="str">
        <f>IF($B17&lt;Form_ILP_Result!$B17,1,"")</f>
        <v/>
      </c>
    </row>
    <row r="18" spans="1:21" x14ac:dyDescent="0.25">
      <c r="A18" s="72" t="s">
        <v>575</v>
      </c>
      <c r="B18" s="20">
        <v>15</v>
      </c>
      <c r="C18" s="21">
        <v>0</v>
      </c>
      <c r="D18" s="21">
        <v>1</v>
      </c>
      <c r="E18" s="21">
        <v>1</v>
      </c>
      <c r="F18" s="21">
        <v>1</v>
      </c>
      <c r="G18" s="44">
        <v>3</v>
      </c>
      <c r="H18" s="20">
        <v>0</v>
      </c>
      <c r="I18" s="20">
        <v>0</v>
      </c>
      <c r="J18" s="20">
        <v>1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5</v>
      </c>
      <c r="S18" s="72" t="str">
        <f>IF($B18&gt;Form_ILP_Result!$B18,1,"")</f>
        <v/>
      </c>
      <c r="T18" s="72">
        <f>IF($B18=Form_ILP_Result!$B18,1,"")</f>
        <v>1</v>
      </c>
      <c r="U18" s="72" t="str">
        <f>IF($B18&lt;Form_ILP_Result!$B18,1,"")</f>
        <v/>
      </c>
    </row>
    <row r="19" spans="1:21" ht="17.25" thickBot="1" x14ac:dyDescent="0.3">
      <c r="A19" s="24" t="s">
        <v>576</v>
      </c>
      <c r="B19" s="25">
        <v>16</v>
      </c>
      <c r="C19" s="26">
        <v>1</v>
      </c>
      <c r="D19" s="26">
        <v>1</v>
      </c>
      <c r="E19" s="26">
        <v>1</v>
      </c>
      <c r="F19" s="26">
        <v>1</v>
      </c>
      <c r="G19" s="45">
        <v>1</v>
      </c>
      <c r="H19" s="25">
        <v>-1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-1</v>
      </c>
      <c r="P19" s="25">
        <v>0</v>
      </c>
      <c r="Q19" s="25">
        <v>0</v>
      </c>
      <c r="R19" s="25">
        <v>3</v>
      </c>
      <c r="S19" s="72" t="str">
        <f>IF($B19&gt;Form_ILP_Result!$B19,1,"")</f>
        <v/>
      </c>
      <c r="T19" s="72">
        <f>IF($B19=Form_ILP_Result!$B19,1,"")</f>
        <v>1</v>
      </c>
      <c r="U19" s="72" t="str">
        <f>IF($B19&lt;Form_ILP_Result!$B19,1,"")</f>
        <v/>
      </c>
    </row>
    <row r="20" spans="1:21" ht="17.25" thickTop="1" x14ac:dyDescent="0.25">
      <c r="A20" s="72" t="s">
        <v>577</v>
      </c>
      <c r="B20" s="20">
        <v>7</v>
      </c>
      <c r="C20" s="21">
        <v>0</v>
      </c>
      <c r="D20" s="21">
        <v>1</v>
      </c>
      <c r="E20" s="21">
        <v>1</v>
      </c>
      <c r="F20" s="21">
        <v>1</v>
      </c>
      <c r="G20" s="44">
        <v>1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3</v>
      </c>
      <c r="S20" s="72" t="str">
        <f>IF($B20&gt;Form_ILP_Result!$B20,1,"")</f>
        <v/>
      </c>
      <c r="T20" s="72">
        <f>IF($B20=Form_ILP_Result!$B20,1,"")</f>
        <v>1</v>
      </c>
      <c r="U20" s="72" t="str">
        <f>IF($B20&lt;Form_ILP_Result!$B20,1,"")</f>
        <v/>
      </c>
    </row>
    <row r="21" spans="1:21" x14ac:dyDescent="0.25">
      <c r="A21" s="72" t="s">
        <v>578</v>
      </c>
      <c r="B21" s="20">
        <v>15</v>
      </c>
      <c r="C21" s="21">
        <v>1</v>
      </c>
      <c r="D21" s="21">
        <v>0</v>
      </c>
      <c r="E21" s="21">
        <v>1</v>
      </c>
      <c r="F21" s="21">
        <v>1</v>
      </c>
      <c r="G21" s="44">
        <v>1</v>
      </c>
      <c r="H21" s="20">
        <v>0</v>
      </c>
      <c r="I21" s="20">
        <v>-1</v>
      </c>
      <c r="J21" s="20">
        <v>0</v>
      </c>
      <c r="K21" s="20">
        <v>0</v>
      </c>
      <c r="L21" s="20">
        <v>1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3</v>
      </c>
      <c r="S21" s="72" t="str">
        <f>IF($B21&gt;Form_ILP_Result!$B21,1,"")</f>
        <v/>
      </c>
      <c r="T21" s="72">
        <f>IF($B21=Form_ILP_Result!$B21,1,"")</f>
        <v>1</v>
      </c>
      <c r="U21" s="72" t="str">
        <f>IF($B21&lt;Form_ILP_Result!$B21,1,"")</f>
        <v/>
      </c>
    </row>
    <row r="22" spans="1:21" x14ac:dyDescent="0.25">
      <c r="A22" s="72" t="s">
        <v>579</v>
      </c>
      <c r="B22" s="20">
        <v>21</v>
      </c>
      <c r="C22" s="21">
        <v>1</v>
      </c>
      <c r="D22" s="21">
        <v>1</v>
      </c>
      <c r="E22" s="21">
        <v>1</v>
      </c>
      <c r="F22" s="21">
        <v>1</v>
      </c>
      <c r="G22" s="44">
        <v>1</v>
      </c>
      <c r="H22" s="20">
        <v>-1</v>
      </c>
      <c r="I22" s="20">
        <v>0</v>
      </c>
      <c r="J22" s="20">
        <v>0</v>
      </c>
      <c r="K22" s="20">
        <v>1</v>
      </c>
      <c r="L22" s="20">
        <v>0</v>
      </c>
      <c r="M22" s="20">
        <v>1</v>
      </c>
      <c r="N22" s="20">
        <v>0</v>
      </c>
      <c r="O22" s="20">
        <v>0</v>
      </c>
      <c r="P22" s="20">
        <v>0</v>
      </c>
      <c r="Q22" s="20">
        <v>0</v>
      </c>
      <c r="R22" s="20">
        <v>4</v>
      </c>
      <c r="S22" s="72" t="str">
        <f>IF($B22&gt;Form_ILP_Result!$B22,1,"")</f>
        <v/>
      </c>
      <c r="T22" s="72">
        <f>IF($B22=Form_ILP_Result!$B22,1,"")</f>
        <v>1</v>
      </c>
      <c r="U22" s="72" t="str">
        <f>IF($B22&lt;Form_ILP_Result!$B22,1,"")</f>
        <v/>
      </c>
    </row>
    <row r="23" spans="1:21" x14ac:dyDescent="0.25">
      <c r="A23" s="72" t="s">
        <v>580</v>
      </c>
      <c r="B23" s="20">
        <v>14</v>
      </c>
      <c r="C23" s="21">
        <v>1</v>
      </c>
      <c r="D23" s="21">
        <v>1</v>
      </c>
      <c r="E23" s="21">
        <v>1</v>
      </c>
      <c r="F23" s="21">
        <v>1</v>
      </c>
      <c r="G23" s="44">
        <v>2</v>
      </c>
      <c r="H23" s="20">
        <v>-1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4</v>
      </c>
      <c r="S23" s="72" t="str">
        <f>IF($B23&gt;Form_ILP_Result!$B23,1,"")</f>
        <v/>
      </c>
      <c r="T23" s="72">
        <f>IF($B23=Form_ILP_Result!$B23,1,"")</f>
        <v>1</v>
      </c>
      <c r="U23" s="72" t="str">
        <f>IF($B23&lt;Form_ILP_Result!$B23,1,"")</f>
        <v/>
      </c>
    </row>
    <row r="24" spans="1:21" ht="17.25" thickBot="1" x14ac:dyDescent="0.3">
      <c r="A24" s="24" t="s">
        <v>581</v>
      </c>
      <c r="B24" s="25">
        <v>16</v>
      </c>
      <c r="C24" s="26">
        <v>1</v>
      </c>
      <c r="D24" s="26">
        <v>1</v>
      </c>
      <c r="E24" s="26">
        <v>1</v>
      </c>
      <c r="F24" s="26">
        <v>2</v>
      </c>
      <c r="G24" s="45">
        <v>2</v>
      </c>
      <c r="H24" s="25">
        <v>0</v>
      </c>
      <c r="I24" s="25">
        <v>0</v>
      </c>
      <c r="J24" s="25">
        <v>0</v>
      </c>
      <c r="K24" s="25">
        <v>0</v>
      </c>
      <c r="L24" s="25">
        <v>1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5</v>
      </c>
      <c r="S24" s="72" t="str">
        <f>IF($B24&gt;Form_ILP_Result!$B24,1,"")</f>
        <v/>
      </c>
      <c r="T24" s="72">
        <f>IF($B24=Form_ILP_Result!$B24,1,"")</f>
        <v>1</v>
      </c>
      <c r="U24" s="72" t="str">
        <f>IF($B24&lt;Form_ILP_Result!$B24,1,"")</f>
        <v/>
      </c>
    </row>
    <row r="25" spans="1:21" ht="17.25" thickTop="1" x14ac:dyDescent="0.25">
      <c r="A25" s="72" t="s">
        <v>582</v>
      </c>
      <c r="B25" s="20">
        <v>14</v>
      </c>
      <c r="C25" s="21">
        <v>0</v>
      </c>
      <c r="D25" s="21">
        <v>0</v>
      </c>
      <c r="E25" s="21">
        <v>1</v>
      </c>
      <c r="F25" s="21">
        <v>1</v>
      </c>
      <c r="G25" s="44">
        <v>1</v>
      </c>
      <c r="H25" s="20">
        <v>0</v>
      </c>
      <c r="I25" s="20">
        <v>0</v>
      </c>
      <c r="J25" s="20">
        <v>0</v>
      </c>
      <c r="K25" s="20">
        <v>1</v>
      </c>
      <c r="L25" s="20">
        <v>0</v>
      </c>
      <c r="M25" s="20">
        <v>1</v>
      </c>
      <c r="N25" s="20">
        <v>0</v>
      </c>
      <c r="O25" s="20">
        <v>0</v>
      </c>
      <c r="P25" s="20">
        <v>0</v>
      </c>
      <c r="Q25" s="20">
        <v>0</v>
      </c>
      <c r="R25" s="20">
        <v>3</v>
      </c>
      <c r="S25" s="72" t="str">
        <f>IF($B25&gt;Form_ILP_Result!$B25,1,"")</f>
        <v/>
      </c>
      <c r="T25" s="72">
        <f>IF($B25=Form_ILP_Result!$B25,1,"")</f>
        <v>1</v>
      </c>
      <c r="U25" s="72" t="str">
        <f>IF($B25&lt;Form_ILP_Result!$B25,1,"")</f>
        <v/>
      </c>
    </row>
    <row r="26" spans="1:21" x14ac:dyDescent="0.25">
      <c r="A26" s="72" t="s">
        <v>583</v>
      </c>
      <c r="B26" s="20">
        <v>23</v>
      </c>
      <c r="C26" s="21">
        <v>1</v>
      </c>
      <c r="D26" s="21">
        <v>2</v>
      </c>
      <c r="E26" s="21">
        <v>2</v>
      </c>
      <c r="F26" s="21">
        <v>0</v>
      </c>
      <c r="G26" s="44">
        <v>1</v>
      </c>
      <c r="H26" s="20">
        <v>0</v>
      </c>
      <c r="I26" s="20">
        <v>0</v>
      </c>
      <c r="J26" s="20">
        <v>1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2</v>
      </c>
      <c r="R26" s="20">
        <v>5</v>
      </c>
      <c r="S26" s="72">
        <f>IF($B26&gt;Form_ILP_Result!$B26,1,"")</f>
        <v>1</v>
      </c>
      <c r="T26" s="72" t="str">
        <f>IF($B26=Form_ILP_Result!$B26,1,"")</f>
        <v/>
      </c>
      <c r="U26" s="72" t="str">
        <f>IF($B26&lt;Form_ILP_Result!$B26,1,"")</f>
        <v/>
      </c>
    </row>
    <row r="27" spans="1:21" x14ac:dyDescent="0.25">
      <c r="A27" s="72" t="s">
        <v>584</v>
      </c>
      <c r="B27" s="20">
        <v>25</v>
      </c>
      <c r="C27" s="21">
        <v>2</v>
      </c>
      <c r="D27" s="21">
        <v>2</v>
      </c>
      <c r="E27" s="21">
        <v>1</v>
      </c>
      <c r="F27" s="21">
        <v>1</v>
      </c>
      <c r="G27" s="44">
        <v>2</v>
      </c>
      <c r="H27" s="20">
        <v>-2</v>
      </c>
      <c r="I27" s="20">
        <v>0</v>
      </c>
      <c r="J27" s="20">
        <v>0</v>
      </c>
      <c r="K27" s="20">
        <v>0</v>
      </c>
      <c r="L27" s="20">
        <v>1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5</v>
      </c>
      <c r="S27" s="72">
        <f>IF($B27&gt;Form_ILP_Result!$B27,1,"")</f>
        <v>1</v>
      </c>
      <c r="T27" s="72" t="str">
        <f>IF($B27=Form_ILP_Result!$B27,1,"")</f>
        <v/>
      </c>
      <c r="U27" s="72" t="str">
        <f>IF($B27&lt;Form_ILP_Result!$B27,1,"")</f>
        <v/>
      </c>
    </row>
    <row r="28" spans="1:21" x14ac:dyDescent="0.25">
      <c r="A28" s="72" t="s">
        <v>585</v>
      </c>
      <c r="B28" s="20">
        <v>22</v>
      </c>
      <c r="C28" s="21">
        <v>0</v>
      </c>
      <c r="D28" s="21">
        <v>0</v>
      </c>
      <c r="E28" s="21">
        <v>0</v>
      </c>
      <c r="F28" s="21">
        <v>0</v>
      </c>
      <c r="G28" s="44">
        <v>0</v>
      </c>
      <c r="H28" s="20">
        <v>0</v>
      </c>
      <c r="I28" s="20">
        <v>0</v>
      </c>
      <c r="J28" s="20">
        <v>1</v>
      </c>
      <c r="K28" s="20">
        <v>1</v>
      </c>
      <c r="L28" s="20">
        <v>1</v>
      </c>
      <c r="M28" s="20">
        <v>0</v>
      </c>
      <c r="N28" s="20">
        <v>1</v>
      </c>
      <c r="O28" s="20">
        <v>1</v>
      </c>
      <c r="P28" s="20">
        <v>0</v>
      </c>
      <c r="Q28" s="20">
        <v>0</v>
      </c>
      <c r="R28" s="20">
        <v>2</v>
      </c>
      <c r="S28" s="72" t="str">
        <f>IF($B28&gt;Form_ILP_Result!$B28,1,"")</f>
        <v/>
      </c>
      <c r="T28" s="72">
        <f>IF($B28=Form_ILP_Result!$B28,1,"")</f>
        <v>1</v>
      </c>
      <c r="U28" s="72" t="str">
        <f>IF($B28&lt;Form_ILP_Result!$B28,1,"")</f>
        <v/>
      </c>
    </row>
    <row r="29" spans="1:21" ht="17.25" thickBot="1" x14ac:dyDescent="0.3">
      <c r="A29" s="24" t="s">
        <v>586</v>
      </c>
      <c r="B29" s="25">
        <v>12</v>
      </c>
      <c r="C29" s="26">
        <v>1</v>
      </c>
      <c r="D29" s="26">
        <v>1</v>
      </c>
      <c r="E29" s="26">
        <v>1</v>
      </c>
      <c r="F29" s="26">
        <v>1</v>
      </c>
      <c r="G29" s="45">
        <v>3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5</v>
      </c>
      <c r="S29" s="72" t="str">
        <f>IF($B29&gt;Form_ILP_Result!$B29,1,"")</f>
        <v/>
      </c>
      <c r="T29" s="72">
        <f>IF($B29=Form_ILP_Result!$B29,1,"")</f>
        <v>1</v>
      </c>
      <c r="U29" s="72" t="str">
        <f>IF($B29&lt;Form_ILP_Result!$B29,1,"")</f>
        <v/>
      </c>
    </row>
    <row r="30" spans="1:21" ht="17.25" thickTop="1" x14ac:dyDescent="0.25">
      <c r="A30" s="72" t="s">
        <v>587</v>
      </c>
      <c r="B30" s="20">
        <v>16</v>
      </c>
      <c r="C30" s="21">
        <v>0</v>
      </c>
      <c r="D30" s="21">
        <v>1</v>
      </c>
      <c r="E30" s="21">
        <v>2</v>
      </c>
      <c r="F30" s="21">
        <v>2</v>
      </c>
      <c r="G30" s="44">
        <v>2</v>
      </c>
      <c r="H30" s="20">
        <v>0</v>
      </c>
      <c r="I30" s="20">
        <v>0</v>
      </c>
      <c r="J30" s="20">
        <v>0</v>
      </c>
      <c r="K30" s="20">
        <v>1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5</v>
      </c>
      <c r="S30" s="72" t="str">
        <f>IF($B30&gt;Form_ILP_Result!$B30,1,"")</f>
        <v/>
      </c>
      <c r="T30" s="72">
        <f>IF($B30=Form_ILP_Result!$B30,1,"")</f>
        <v>1</v>
      </c>
      <c r="U30" s="72" t="str">
        <f>IF($B30&lt;Form_ILP_Result!$B30,1,"")</f>
        <v/>
      </c>
    </row>
    <row r="31" spans="1:21" x14ac:dyDescent="0.25">
      <c r="A31" s="72" t="s">
        <v>588</v>
      </c>
      <c r="B31" s="20">
        <v>17</v>
      </c>
      <c r="C31" s="21">
        <v>0</v>
      </c>
      <c r="D31" s="21">
        <v>1</v>
      </c>
      <c r="E31" s="21">
        <v>1</v>
      </c>
      <c r="F31" s="21">
        <v>2</v>
      </c>
      <c r="G31" s="44">
        <v>1</v>
      </c>
      <c r="H31" s="20">
        <v>0</v>
      </c>
      <c r="I31" s="20">
        <v>0</v>
      </c>
      <c r="J31" s="20">
        <v>0</v>
      </c>
      <c r="K31" s="20">
        <v>2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4</v>
      </c>
      <c r="S31" s="72" t="str">
        <f>IF($B31&gt;Form_ILP_Result!$B31,1,"")</f>
        <v/>
      </c>
      <c r="T31" s="72">
        <f>IF($B31=Form_ILP_Result!$B31,1,"")</f>
        <v>1</v>
      </c>
      <c r="U31" s="72" t="str">
        <f>IF($B31&lt;Form_ILP_Result!$B31,1,"")</f>
        <v/>
      </c>
    </row>
    <row r="32" spans="1:21" x14ac:dyDescent="0.25">
      <c r="A32" s="72" t="s">
        <v>589</v>
      </c>
      <c r="B32" s="20">
        <v>20</v>
      </c>
      <c r="C32" s="21">
        <v>1</v>
      </c>
      <c r="D32" s="21">
        <v>2</v>
      </c>
      <c r="E32" s="21">
        <v>1</v>
      </c>
      <c r="F32" s="21">
        <v>1</v>
      </c>
      <c r="G32" s="44">
        <v>2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2</v>
      </c>
      <c r="P32" s="20">
        <v>0</v>
      </c>
      <c r="Q32" s="20">
        <v>0</v>
      </c>
      <c r="R32" s="20">
        <v>5</v>
      </c>
      <c r="S32" s="72">
        <f>IF($B32&gt;Form_ILP_Result!$B32,1,"")</f>
        <v>1</v>
      </c>
      <c r="T32" s="72" t="str">
        <f>IF($B32=Form_ILP_Result!$B32,1,"")</f>
        <v/>
      </c>
      <c r="U32" s="72" t="str">
        <f>IF($B32&lt;Form_ILP_Result!$B32,1,"")</f>
        <v/>
      </c>
    </row>
    <row r="33" spans="1:21" x14ac:dyDescent="0.25">
      <c r="A33" s="72" t="s">
        <v>590</v>
      </c>
      <c r="B33" s="20">
        <v>19</v>
      </c>
      <c r="C33" s="21">
        <v>2</v>
      </c>
      <c r="D33" s="21">
        <v>2</v>
      </c>
      <c r="E33" s="21">
        <v>1</v>
      </c>
      <c r="F33" s="21">
        <v>1</v>
      </c>
      <c r="G33" s="44">
        <v>1</v>
      </c>
      <c r="H33" s="20">
        <v>-2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4</v>
      </c>
      <c r="S33" s="72" t="str">
        <f>IF($B33&gt;Form_ILP_Result!$B33,1,"")</f>
        <v/>
      </c>
      <c r="T33" s="72">
        <f>IF($B33=Form_ILP_Result!$B33,1,"")</f>
        <v>1</v>
      </c>
      <c r="U33" s="72" t="str">
        <f>IF($B33&lt;Form_ILP_Result!$B33,1,"")</f>
        <v/>
      </c>
    </row>
    <row r="34" spans="1:21" ht="17.25" thickBot="1" x14ac:dyDescent="0.3">
      <c r="A34" s="24" t="s">
        <v>591</v>
      </c>
      <c r="B34" s="25">
        <v>24</v>
      </c>
      <c r="C34" s="26">
        <v>1</v>
      </c>
      <c r="D34" s="26">
        <v>1</v>
      </c>
      <c r="E34" s="26">
        <v>0</v>
      </c>
      <c r="F34" s="26">
        <v>2</v>
      </c>
      <c r="G34" s="45">
        <v>0</v>
      </c>
      <c r="H34" s="25">
        <v>0</v>
      </c>
      <c r="I34" s="25">
        <v>1</v>
      </c>
      <c r="J34" s="25">
        <v>0</v>
      </c>
      <c r="K34" s="25">
        <v>0</v>
      </c>
      <c r="L34" s="25">
        <v>0</v>
      </c>
      <c r="M34" s="25">
        <v>0</v>
      </c>
      <c r="N34" s="25">
        <v>1</v>
      </c>
      <c r="O34" s="25">
        <v>0</v>
      </c>
      <c r="P34" s="25">
        <v>2</v>
      </c>
      <c r="Q34" s="25">
        <v>0</v>
      </c>
      <c r="R34" s="25">
        <v>4</v>
      </c>
      <c r="S34" s="72" t="str">
        <f>IF($B34&gt;Form_ILP_Result!$B34,1,"")</f>
        <v/>
      </c>
      <c r="T34" s="72">
        <f>IF($B34=Form_ILP_Result!$B34,1,"")</f>
        <v>1</v>
      </c>
      <c r="U34" s="72" t="str">
        <f>IF($B34&lt;Form_ILP_Result!$B34,1,"")</f>
        <v/>
      </c>
    </row>
    <row r="35" spans="1:21" ht="17.25" thickTop="1" x14ac:dyDescent="0.25">
      <c r="A35" s="72" t="s">
        <v>592</v>
      </c>
      <c r="B35" s="20">
        <v>11</v>
      </c>
      <c r="C35" s="21">
        <v>0</v>
      </c>
      <c r="D35" s="21">
        <v>1</v>
      </c>
      <c r="E35" s="21">
        <v>1</v>
      </c>
      <c r="F35" s="21">
        <v>1</v>
      </c>
      <c r="G35" s="44">
        <v>1</v>
      </c>
      <c r="H35" s="20">
        <v>0</v>
      </c>
      <c r="I35" s="20">
        <v>0</v>
      </c>
      <c r="J35" s="20">
        <v>0</v>
      </c>
      <c r="K35" s="20">
        <v>1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3</v>
      </c>
      <c r="S35" s="72" t="str">
        <f>IF($B35&gt;Form_ILP_Result!$B35,1,"")</f>
        <v/>
      </c>
      <c r="T35" s="72">
        <f>IF($B35=Form_ILP_Result!$B35,1,"")</f>
        <v>1</v>
      </c>
      <c r="U35" s="72" t="str">
        <f>IF($B35&lt;Form_ILP_Result!$B35,1,"")</f>
        <v/>
      </c>
    </row>
    <row r="36" spans="1:21" x14ac:dyDescent="0.25">
      <c r="A36" s="72" t="s">
        <v>593</v>
      </c>
      <c r="B36" s="20">
        <v>12</v>
      </c>
      <c r="C36" s="21">
        <v>1</v>
      </c>
      <c r="D36" s="21">
        <v>1</v>
      </c>
      <c r="E36" s="21">
        <v>1</v>
      </c>
      <c r="F36" s="21">
        <v>1</v>
      </c>
      <c r="G36" s="44">
        <v>1</v>
      </c>
      <c r="H36" s="20">
        <v>-1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3</v>
      </c>
      <c r="S36" s="72" t="str">
        <f>IF($B36&gt;Form_ILP_Result!$B36,1,"")</f>
        <v/>
      </c>
      <c r="T36" s="72">
        <f>IF($B36=Form_ILP_Result!$B36,1,"")</f>
        <v>1</v>
      </c>
      <c r="U36" s="72" t="str">
        <f>IF($B36&lt;Form_ILP_Result!$B36,1,"")</f>
        <v/>
      </c>
    </row>
    <row r="37" spans="1:21" x14ac:dyDescent="0.25">
      <c r="A37" s="72" t="s">
        <v>594</v>
      </c>
      <c r="B37" s="20">
        <v>20</v>
      </c>
      <c r="C37" s="21">
        <v>1</v>
      </c>
      <c r="D37" s="21">
        <v>1</v>
      </c>
      <c r="E37" s="21">
        <v>1</v>
      </c>
      <c r="F37" s="21">
        <v>2</v>
      </c>
      <c r="G37" s="44">
        <v>2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1</v>
      </c>
      <c r="O37" s="20">
        <v>1</v>
      </c>
      <c r="P37" s="20">
        <v>0</v>
      </c>
      <c r="Q37" s="20">
        <v>0</v>
      </c>
      <c r="R37" s="20">
        <v>5</v>
      </c>
      <c r="S37" s="72">
        <f>IF($B37&gt;Form_ILP_Result!$B37,1,"")</f>
        <v>1</v>
      </c>
      <c r="T37" s="72" t="str">
        <f>IF($B37=Form_ILP_Result!$B37,1,"")</f>
        <v/>
      </c>
      <c r="U37" s="72" t="str">
        <f>IF($B37&lt;Form_ILP_Result!$B37,1,"")</f>
        <v/>
      </c>
    </row>
    <row r="38" spans="1:21" x14ac:dyDescent="0.25">
      <c r="A38" s="72" t="s">
        <v>595</v>
      </c>
      <c r="B38" s="20">
        <v>19</v>
      </c>
      <c r="C38" s="21">
        <v>1</v>
      </c>
      <c r="D38" s="21">
        <v>1</v>
      </c>
      <c r="E38" s="21">
        <v>1</v>
      </c>
      <c r="F38" s="21">
        <v>1</v>
      </c>
      <c r="G38" s="44">
        <v>0</v>
      </c>
      <c r="H38" s="20">
        <v>-1</v>
      </c>
      <c r="I38" s="20">
        <v>0</v>
      </c>
      <c r="J38" s="20">
        <v>0</v>
      </c>
      <c r="K38" s="20">
        <v>1</v>
      </c>
      <c r="L38" s="20">
        <v>0</v>
      </c>
      <c r="M38" s="20">
        <v>0</v>
      </c>
      <c r="N38" s="20">
        <v>1</v>
      </c>
      <c r="O38" s="20">
        <v>0</v>
      </c>
      <c r="P38" s="20">
        <v>0</v>
      </c>
      <c r="Q38" s="20">
        <v>0</v>
      </c>
      <c r="R38" s="20">
        <v>3</v>
      </c>
      <c r="S38" s="72" t="str">
        <f>IF($B38&gt;Form_ILP_Result!$B38,1,"")</f>
        <v/>
      </c>
      <c r="T38" s="72">
        <f>IF($B38=Form_ILP_Result!$B38,1,"")</f>
        <v>1</v>
      </c>
      <c r="U38" s="72" t="str">
        <f>IF($B38&lt;Form_ILP_Result!$B38,1,"")</f>
        <v/>
      </c>
    </row>
    <row r="39" spans="1:21" ht="17.25" thickBot="1" x14ac:dyDescent="0.3">
      <c r="A39" s="24" t="s">
        <v>596</v>
      </c>
      <c r="B39" s="25">
        <v>14</v>
      </c>
      <c r="C39" s="26">
        <v>1</v>
      </c>
      <c r="D39" s="26">
        <v>1</v>
      </c>
      <c r="E39" s="26">
        <v>1</v>
      </c>
      <c r="F39" s="26">
        <v>1</v>
      </c>
      <c r="G39" s="45">
        <v>2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1</v>
      </c>
      <c r="P39" s="25">
        <v>0</v>
      </c>
      <c r="Q39" s="25">
        <v>0</v>
      </c>
      <c r="R39" s="25">
        <v>4</v>
      </c>
      <c r="S39" s="72" t="str">
        <f>IF($B39&gt;Form_ILP_Result!$B39,1,"")</f>
        <v/>
      </c>
      <c r="T39" s="72">
        <f>IF($B39=Form_ILP_Result!$B39,1,"")</f>
        <v>1</v>
      </c>
      <c r="U39" s="72" t="str">
        <f>IF($B39&lt;Form_ILP_Result!$B39,1,"")</f>
        <v/>
      </c>
    </row>
    <row r="40" spans="1:21" ht="17.25" thickTop="1" x14ac:dyDescent="0.25">
      <c r="A40" s="72" t="s">
        <v>597</v>
      </c>
      <c r="B40" s="20">
        <v>22</v>
      </c>
      <c r="C40" s="21">
        <v>1</v>
      </c>
      <c r="D40" s="21">
        <v>2</v>
      </c>
      <c r="E40" s="21">
        <v>2</v>
      </c>
      <c r="F40" s="21">
        <v>2</v>
      </c>
      <c r="G40" s="44">
        <v>2</v>
      </c>
      <c r="H40" s="20">
        <v>0</v>
      </c>
      <c r="I40" s="20">
        <v>0</v>
      </c>
      <c r="J40" s="20">
        <v>0</v>
      </c>
      <c r="K40" s="20">
        <v>0</v>
      </c>
      <c r="L40" s="20">
        <v>-1</v>
      </c>
      <c r="M40" s="20">
        <v>0</v>
      </c>
      <c r="N40" s="20">
        <v>0</v>
      </c>
      <c r="O40" s="20">
        <v>0</v>
      </c>
      <c r="P40" s="20">
        <v>0</v>
      </c>
      <c r="Q40" s="20">
        <v>-1</v>
      </c>
      <c r="R40" s="20">
        <v>5</v>
      </c>
      <c r="S40" s="72">
        <f>IF($B40&gt;Form_ILP_Result!$B40,1,"")</f>
        <v>1</v>
      </c>
      <c r="T40" s="72" t="str">
        <f>IF($B40=Form_ILP_Result!$B40,1,"")</f>
        <v/>
      </c>
      <c r="U40" s="72" t="str">
        <f>IF($B40&lt;Form_ILP_Result!$B40,1,"")</f>
        <v/>
      </c>
    </row>
    <row r="41" spans="1:21" x14ac:dyDescent="0.25">
      <c r="A41" s="72" t="s">
        <v>598</v>
      </c>
      <c r="B41" s="20">
        <v>15</v>
      </c>
      <c r="C41" s="21">
        <v>1</v>
      </c>
      <c r="D41" s="21">
        <v>1</v>
      </c>
      <c r="E41" s="21">
        <v>1</v>
      </c>
      <c r="F41" s="21">
        <v>2</v>
      </c>
      <c r="G41" s="44">
        <v>2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-1</v>
      </c>
      <c r="R41" s="20">
        <v>4</v>
      </c>
      <c r="S41" s="72" t="str">
        <f>IF($B41&gt;Form_ILP_Result!$B41,1,"")</f>
        <v/>
      </c>
      <c r="T41" s="72">
        <f>IF($B41=Form_ILP_Result!$B41,1,"")</f>
        <v>1</v>
      </c>
      <c r="U41" s="72" t="str">
        <f>IF($B41&lt;Form_ILP_Result!$B41,1,"")</f>
        <v/>
      </c>
    </row>
    <row r="42" spans="1:21" x14ac:dyDescent="0.25">
      <c r="A42" s="72" t="s">
        <v>599</v>
      </c>
      <c r="B42" s="20">
        <v>8</v>
      </c>
      <c r="C42" s="21">
        <v>1</v>
      </c>
      <c r="D42" s="21">
        <v>1</v>
      </c>
      <c r="E42" s="21">
        <v>1</v>
      </c>
      <c r="F42" s="21">
        <v>1</v>
      </c>
      <c r="G42" s="44">
        <v>1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3</v>
      </c>
      <c r="S42" s="72" t="str">
        <f>IF($B42&gt;Form_ILP_Result!$B42,1,"")</f>
        <v/>
      </c>
      <c r="T42" s="72">
        <f>IF($B42=Form_ILP_Result!$B42,1,"")</f>
        <v>1</v>
      </c>
      <c r="U42" s="72" t="str">
        <f>IF($B42&lt;Form_ILP_Result!$B42,1,"")</f>
        <v/>
      </c>
    </row>
    <row r="43" spans="1:21" x14ac:dyDescent="0.25">
      <c r="A43" s="72" t="s">
        <v>600</v>
      </c>
      <c r="B43" s="20">
        <v>14</v>
      </c>
      <c r="C43" s="21">
        <v>0</v>
      </c>
      <c r="D43" s="21">
        <v>0</v>
      </c>
      <c r="E43" s="21">
        <v>1</v>
      </c>
      <c r="F43" s="21">
        <v>2</v>
      </c>
      <c r="G43" s="44">
        <v>2</v>
      </c>
      <c r="H43" s="20">
        <v>1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5</v>
      </c>
      <c r="S43" s="72" t="str">
        <f>IF($B43&gt;Form_ILP_Result!$B43,1,"")</f>
        <v/>
      </c>
      <c r="T43" s="72">
        <f>IF($B43=Form_ILP_Result!$B43,1,"")</f>
        <v>1</v>
      </c>
      <c r="U43" s="72" t="str">
        <f>IF($B43&lt;Form_ILP_Result!$B43,1,"")</f>
        <v/>
      </c>
    </row>
    <row r="44" spans="1:21" ht="17.25" thickBot="1" x14ac:dyDescent="0.3">
      <c r="A44" s="24" t="s">
        <v>601</v>
      </c>
      <c r="B44" s="25">
        <v>12</v>
      </c>
      <c r="C44" s="26">
        <v>0</v>
      </c>
      <c r="D44" s="26">
        <v>0</v>
      </c>
      <c r="E44" s="26">
        <v>1</v>
      </c>
      <c r="F44" s="26">
        <v>1</v>
      </c>
      <c r="G44" s="45">
        <v>2</v>
      </c>
      <c r="H44" s="25">
        <v>1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4</v>
      </c>
      <c r="S44" s="72" t="str">
        <f>IF($B44&gt;Form_ILP_Result!$B44,1,"")</f>
        <v/>
      </c>
      <c r="T44" s="72">
        <f>IF($B44=Form_ILP_Result!$B44,1,"")</f>
        <v>1</v>
      </c>
      <c r="U44" s="72" t="str">
        <f>IF($B44&lt;Form_ILP_Result!$B44,1,"")</f>
        <v/>
      </c>
    </row>
    <row r="45" spans="1:21" ht="17.25" thickTop="1" x14ac:dyDescent="0.25">
      <c r="A45" s="72" t="s">
        <v>602</v>
      </c>
      <c r="B45" s="20">
        <v>10</v>
      </c>
      <c r="C45" s="21">
        <v>0</v>
      </c>
      <c r="D45" s="21">
        <v>0</v>
      </c>
      <c r="E45" s="21">
        <v>1</v>
      </c>
      <c r="F45" s="21">
        <v>1</v>
      </c>
      <c r="G45" s="44">
        <v>1</v>
      </c>
      <c r="H45" s="20">
        <v>1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3</v>
      </c>
      <c r="S45" s="72" t="str">
        <f>IF($B45&gt;Form_ILP_Result!$B45,1,"")</f>
        <v/>
      </c>
      <c r="T45" s="72">
        <f>IF($B45=Form_ILP_Result!$B45,1,"")</f>
        <v>1</v>
      </c>
      <c r="U45" s="72" t="str">
        <f>IF($B45&lt;Form_ILP_Result!$B45,1,"")</f>
        <v/>
      </c>
    </row>
    <row r="46" spans="1:21" x14ac:dyDescent="0.25">
      <c r="A46" s="72" t="s">
        <v>603</v>
      </c>
      <c r="B46" s="20">
        <v>16</v>
      </c>
      <c r="C46" s="21">
        <v>1</v>
      </c>
      <c r="D46" s="21">
        <v>1</v>
      </c>
      <c r="E46" s="21">
        <v>1</v>
      </c>
      <c r="F46" s="21">
        <v>2</v>
      </c>
      <c r="G46" s="44">
        <v>2</v>
      </c>
      <c r="H46" s="20">
        <v>0</v>
      </c>
      <c r="I46" s="20">
        <v>0</v>
      </c>
      <c r="J46" s="20">
        <v>-1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5</v>
      </c>
      <c r="S46" s="72" t="str">
        <f>IF($B46&gt;Form_ILP_Result!$B46,1,"")</f>
        <v/>
      </c>
      <c r="T46" s="72">
        <f>IF($B46=Form_ILP_Result!$B46,1,"")</f>
        <v>1</v>
      </c>
      <c r="U46" s="72" t="str">
        <f>IF($B46&lt;Form_ILP_Result!$B46,1,"")</f>
        <v/>
      </c>
    </row>
    <row r="47" spans="1:21" x14ac:dyDescent="0.25">
      <c r="A47" s="72" t="s">
        <v>604</v>
      </c>
      <c r="B47" s="20">
        <v>11</v>
      </c>
      <c r="C47" s="21">
        <v>0</v>
      </c>
      <c r="D47" s="21">
        <v>0</v>
      </c>
      <c r="E47" s="21">
        <v>0</v>
      </c>
      <c r="F47" s="21">
        <v>0</v>
      </c>
      <c r="G47" s="44">
        <v>1</v>
      </c>
      <c r="H47" s="20">
        <v>0</v>
      </c>
      <c r="I47" s="20">
        <v>0</v>
      </c>
      <c r="J47" s="20">
        <v>1</v>
      </c>
      <c r="K47" s="20">
        <v>0</v>
      </c>
      <c r="L47" s="20">
        <v>1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2</v>
      </c>
      <c r="S47" s="72" t="str">
        <f>IF($B47&gt;Form_ILP_Result!$B47,1,"")</f>
        <v/>
      </c>
      <c r="T47" s="72">
        <f>IF($B47=Form_ILP_Result!$B47,1,"")</f>
        <v>1</v>
      </c>
      <c r="U47" s="72" t="str">
        <f>IF($B47&lt;Form_ILP_Result!$B47,1,"")</f>
        <v/>
      </c>
    </row>
    <row r="48" spans="1:21" x14ac:dyDescent="0.25">
      <c r="A48" s="72" t="s">
        <v>605</v>
      </c>
      <c r="B48" s="20">
        <v>15</v>
      </c>
      <c r="C48" s="21">
        <v>0</v>
      </c>
      <c r="D48" s="21">
        <v>1</v>
      </c>
      <c r="E48" s="21">
        <v>1</v>
      </c>
      <c r="F48" s="21">
        <v>2</v>
      </c>
      <c r="G48" s="44">
        <v>2</v>
      </c>
      <c r="H48" s="20">
        <v>1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5</v>
      </c>
      <c r="S48" s="72" t="str">
        <f>IF($B48&gt;Form_ILP_Result!$B48,1,"")</f>
        <v/>
      </c>
      <c r="T48" s="72">
        <f>IF($B48=Form_ILP_Result!$B48,1,"")</f>
        <v>1</v>
      </c>
      <c r="U48" s="72" t="str">
        <f>IF($B48&lt;Form_ILP_Result!$B48,1,"")</f>
        <v/>
      </c>
    </row>
    <row r="49" spans="1:21" ht="17.25" thickBot="1" x14ac:dyDescent="0.3">
      <c r="A49" s="24" t="s">
        <v>606</v>
      </c>
      <c r="B49" s="25">
        <v>14</v>
      </c>
      <c r="C49" s="26">
        <v>1</v>
      </c>
      <c r="D49" s="26">
        <v>1</v>
      </c>
      <c r="E49" s="26">
        <v>1</v>
      </c>
      <c r="F49" s="26">
        <v>2</v>
      </c>
      <c r="G49" s="45">
        <v>3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6</v>
      </c>
      <c r="S49" s="72" t="str">
        <f>IF($B49&gt;Form_ILP_Result!$B49,1,"")</f>
        <v/>
      </c>
      <c r="T49" s="72">
        <f>IF($B49=Form_ILP_Result!$B49,1,"")</f>
        <v>1</v>
      </c>
      <c r="U49" s="72" t="str">
        <f>IF($B49&lt;Form_ILP_Result!$B49,1,"")</f>
        <v/>
      </c>
    </row>
    <row r="50" spans="1:21" ht="17.25" thickTop="1" x14ac:dyDescent="0.25">
      <c r="A50" s="72" t="s">
        <v>607</v>
      </c>
      <c r="B50" s="20">
        <v>14</v>
      </c>
      <c r="C50" s="21">
        <v>1</v>
      </c>
      <c r="D50" s="21">
        <v>1</v>
      </c>
      <c r="E50" s="21">
        <v>1</v>
      </c>
      <c r="F50" s="21">
        <v>1</v>
      </c>
      <c r="G50" s="44">
        <v>2</v>
      </c>
      <c r="H50" s="20">
        <v>0</v>
      </c>
      <c r="I50" s="20">
        <v>0</v>
      </c>
      <c r="J50" s="20">
        <v>0</v>
      </c>
      <c r="K50" s="20">
        <v>-1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4</v>
      </c>
      <c r="S50" s="72" t="str">
        <f>IF($B50&gt;Form_ILP_Result!$B50,1,"")</f>
        <v/>
      </c>
      <c r="T50" s="72">
        <f>IF($B50=Form_ILP_Result!$B50,1,"")</f>
        <v>1</v>
      </c>
      <c r="U50" s="72" t="str">
        <f>IF($B50&lt;Form_ILP_Result!$B50,1,"")</f>
        <v/>
      </c>
    </row>
    <row r="51" spans="1:21" x14ac:dyDescent="0.25">
      <c r="A51" s="72" t="s">
        <v>608</v>
      </c>
      <c r="B51" s="20">
        <v>16</v>
      </c>
      <c r="C51" s="21">
        <v>0</v>
      </c>
      <c r="D51" s="21">
        <v>0</v>
      </c>
      <c r="E51" s="21">
        <v>1</v>
      </c>
      <c r="F51" s="21">
        <v>1</v>
      </c>
      <c r="G51" s="44">
        <v>2</v>
      </c>
      <c r="H51" s="20">
        <v>0</v>
      </c>
      <c r="I51" s="20">
        <v>0</v>
      </c>
      <c r="J51" s="20">
        <v>1</v>
      </c>
      <c r="K51" s="20">
        <v>0</v>
      </c>
      <c r="L51" s="20">
        <v>1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4</v>
      </c>
      <c r="S51" s="72" t="str">
        <f>IF($B51&gt;Form_ILP_Result!$B51,1,"")</f>
        <v/>
      </c>
      <c r="T51" s="72">
        <f>IF($B51=Form_ILP_Result!$B51,1,"")</f>
        <v>1</v>
      </c>
      <c r="U51" s="72" t="str">
        <f>IF($B51&lt;Form_ILP_Result!$B51,1,"")</f>
        <v/>
      </c>
    </row>
    <row r="52" spans="1:21" x14ac:dyDescent="0.25">
      <c r="A52" s="72" t="s">
        <v>609</v>
      </c>
      <c r="B52" s="20">
        <v>12</v>
      </c>
      <c r="C52" s="21">
        <v>1</v>
      </c>
      <c r="D52" s="21">
        <v>1</v>
      </c>
      <c r="E52" s="21">
        <v>1</v>
      </c>
      <c r="F52" s="21">
        <v>2</v>
      </c>
      <c r="G52" s="44">
        <v>2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5</v>
      </c>
      <c r="S52" s="72" t="str">
        <f>IF($B52&gt;Form_ILP_Result!$B52,1,"")</f>
        <v/>
      </c>
      <c r="T52" s="72">
        <f>IF($B52=Form_ILP_Result!$B52,1,"")</f>
        <v>1</v>
      </c>
      <c r="U52" s="72" t="str">
        <f>IF($B52&lt;Form_ILP_Result!$B52,1,"")</f>
        <v/>
      </c>
    </row>
    <row r="53" spans="1:21" x14ac:dyDescent="0.25">
      <c r="A53" s="72" t="s">
        <v>610</v>
      </c>
      <c r="B53" s="20">
        <v>13</v>
      </c>
      <c r="C53" s="21">
        <v>0</v>
      </c>
      <c r="D53" s="21">
        <v>1</v>
      </c>
      <c r="E53" s="21">
        <v>1</v>
      </c>
      <c r="F53" s="21">
        <v>1</v>
      </c>
      <c r="G53" s="44">
        <v>2</v>
      </c>
      <c r="H53" s="20">
        <v>0</v>
      </c>
      <c r="I53" s="20">
        <v>0</v>
      </c>
      <c r="J53" s="20">
        <v>1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4</v>
      </c>
      <c r="S53" s="72" t="str">
        <f>IF($B53&gt;Form_ILP_Result!$B53,1,"")</f>
        <v/>
      </c>
      <c r="T53" s="72">
        <f>IF($B53=Form_ILP_Result!$B53,1,"")</f>
        <v>1</v>
      </c>
      <c r="U53" s="72" t="str">
        <f>IF($B53&lt;Form_ILP_Result!$B53,1,"")</f>
        <v/>
      </c>
    </row>
    <row r="54" spans="1:21" ht="17.25" thickBot="1" x14ac:dyDescent="0.3">
      <c r="A54" s="24" t="s">
        <v>611</v>
      </c>
      <c r="B54" s="25">
        <v>21</v>
      </c>
      <c r="C54" s="26">
        <v>1</v>
      </c>
      <c r="D54" s="26">
        <v>1</v>
      </c>
      <c r="E54" s="26">
        <v>1</v>
      </c>
      <c r="F54" s="26">
        <v>0</v>
      </c>
      <c r="G54" s="45">
        <v>2</v>
      </c>
      <c r="H54" s="25">
        <v>-1</v>
      </c>
      <c r="I54" s="25">
        <v>0</v>
      </c>
      <c r="J54" s="25">
        <v>1</v>
      </c>
      <c r="K54" s="25">
        <v>0</v>
      </c>
      <c r="L54" s="25">
        <v>0</v>
      </c>
      <c r="M54" s="25">
        <v>1</v>
      </c>
      <c r="N54" s="25">
        <v>0</v>
      </c>
      <c r="O54" s="25">
        <v>0</v>
      </c>
      <c r="P54" s="25">
        <v>0</v>
      </c>
      <c r="Q54" s="25">
        <v>0</v>
      </c>
      <c r="R54" s="25">
        <v>4</v>
      </c>
      <c r="S54" s="72" t="str">
        <f>IF($B54&gt;Form_ILP_Result!$B54,1,"")</f>
        <v/>
      </c>
      <c r="T54" s="72">
        <f>IF($B54=Form_ILP_Result!$B54,1,"")</f>
        <v>1</v>
      </c>
      <c r="U54" s="72" t="str">
        <f>IF($B54&lt;Form_ILP_Result!$B54,1,"")</f>
        <v/>
      </c>
    </row>
    <row r="55" spans="1:21" ht="17.25" thickTop="1" x14ac:dyDescent="0.25">
      <c r="A55" s="72" t="s">
        <v>612</v>
      </c>
      <c r="B55" s="20">
        <v>15</v>
      </c>
      <c r="C55" s="21">
        <v>1</v>
      </c>
      <c r="D55" s="21">
        <v>1</v>
      </c>
      <c r="E55" s="21">
        <v>2</v>
      </c>
      <c r="F55" s="21">
        <v>2</v>
      </c>
      <c r="G55" s="44">
        <v>3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6</v>
      </c>
      <c r="S55" s="72" t="str">
        <f>IF($B55&gt;Form_ILP_Result!$B55,1,"")</f>
        <v/>
      </c>
      <c r="T55" s="72">
        <f>IF($B55=Form_ILP_Result!$B55,1,"")</f>
        <v>1</v>
      </c>
      <c r="U55" s="72" t="str">
        <f>IF($B55&lt;Form_ILP_Result!$B55,1,"")</f>
        <v/>
      </c>
    </row>
    <row r="56" spans="1:21" x14ac:dyDescent="0.25">
      <c r="A56" s="72" t="s">
        <v>613</v>
      </c>
      <c r="B56" s="20">
        <v>10</v>
      </c>
      <c r="C56" s="21">
        <v>1</v>
      </c>
      <c r="D56" s="21">
        <v>1</v>
      </c>
      <c r="E56" s="21">
        <v>1</v>
      </c>
      <c r="F56" s="21">
        <v>1</v>
      </c>
      <c r="G56" s="44">
        <v>2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4</v>
      </c>
      <c r="S56" s="72" t="str">
        <f>IF($B56&gt;Form_ILP_Result!$B56,1,"")</f>
        <v/>
      </c>
      <c r="T56" s="72">
        <f>IF($B56=Form_ILP_Result!$B56,1,"")</f>
        <v>1</v>
      </c>
      <c r="U56" s="72" t="str">
        <f>IF($B56&lt;Form_ILP_Result!$B56,1,"")</f>
        <v/>
      </c>
    </row>
    <row r="57" spans="1:21" x14ac:dyDescent="0.25">
      <c r="A57" s="72" t="s">
        <v>614</v>
      </c>
      <c r="B57" s="20">
        <v>4</v>
      </c>
      <c r="C57" s="21">
        <v>0</v>
      </c>
      <c r="D57" s="21">
        <v>0</v>
      </c>
      <c r="E57" s="21">
        <v>0</v>
      </c>
      <c r="F57" s="21">
        <v>1</v>
      </c>
      <c r="G57" s="44">
        <v>1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2</v>
      </c>
      <c r="S57" s="72" t="str">
        <f>IF($B57&gt;Form_ILP_Result!$B57,1,"")</f>
        <v/>
      </c>
      <c r="T57" s="72">
        <f>IF($B57=Form_ILP_Result!$B57,1,"")</f>
        <v>1</v>
      </c>
      <c r="U57" s="72" t="str">
        <f>IF($B57&lt;Form_ILP_Result!$B57,1,"")</f>
        <v/>
      </c>
    </row>
    <row r="58" spans="1:21" x14ac:dyDescent="0.25">
      <c r="A58" s="72" t="s">
        <v>615</v>
      </c>
      <c r="B58" s="20">
        <v>7</v>
      </c>
      <c r="C58" s="21">
        <v>0</v>
      </c>
      <c r="D58" s="21">
        <v>0</v>
      </c>
      <c r="E58" s="21">
        <v>1</v>
      </c>
      <c r="F58" s="21">
        <v>1</v>
      </c>
      <c r="G58" s="44">
        <v>2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3</v>
      </c>
      <c r="S58" s="72" t="str">
        <f>IF($B58&gt;Form_ILP_Result!$B58,1,"")</f>
        <v/>
      </c>
      <c r="T58" s="72">
        <f>IF($B58=Form_ILP_Result!$B58,1,"")</f>
        <v>1</v>
      </c>
      <c r="U58" s="72" t="str">
        <f>IF($B58&lt;Form_ILP_Result!$B58,1,"")</f>
        <v/>
      </c>
    </row>
    <row r="59" spans="1:21" ht="17.25" thickBot="1" x14ac:dyDescent="0.3">
      <c r="A59" s="24" t="s">
        <v>616</v>
      </c>
      <c r="B59" s="25">
        <v>9</v>
      </c>
      <c r="C59" s="26">
        <v>0</v>
      </c>
      <c r="D59" s="26">
        <v>0</v>
      </c>
      <c r="E59" s="26">
        <v>0</v>
      </c>
      <c r="F59" s="26">
        <v>0</v>
      </c>
      <c r="G59" s="4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1</v>
      </c>
      <c r="O59" s="25">
        <v>1</v>
      </c>
      <c r="P59" s="25">
        <v>0</v>
      </c>
      <c r="Q59" s="25">
        <v>0</v>
      </c>
      <c r="R59" s="25">
        <v>1</v>
      </c>
      <c r="S59" s="72" t="str">
        <f>IF($B59&gt;Form_ILP_Result!$B59,1,"")</f>
        <v/>
      </c>
      <c r="T59" s="72">
        <f>IF($B59=Form_ILP_Result!$B59,1,"")</f>
        <v>1</v>
      </c>
      <c r="U59" s="72" t="str">
        <f>IF($B59&lt;Form_ILP_Result!$B59,1,"")</f>
        <v/>
      </c>
    </row>
    <row r="60" spans="1:21" ht="17.25" thickTop="1" x14ac:dyDescent="0.25">
      <c r="A60" s="72" t="s">
        <v>617</v>
      </c>
      <c r="B60" s="20">
        <v>10</v>
      </c>
      <c r="C60" s="21">
        <v>0</v>
      </c>
      <c r="D60" s="21">
        <v>1</v>
      </c>
      <c r="E60" s="21">
        <v>1</v>
      </c>
      <c r="F60" s="21">
        <v>1</v>
      </c>
      <c r="G60" s="44">
        <v>3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4</v>
      </c>
      <c r="S60" s="72" t="str">
        <f>IF($B60&gt;Form_ILP_Result!$B60,1,"")</f>
        <v/>
      </c>
      <c r="T60" s="72">
        <f>IF($B60=Form_ILP_Result!$B60,1,"")</f>
        <v>1</v>
      </c>
      <c r="U60" s="72" t="str">
        <f>IF($B60&lt;Form_ILP_Result!$B60,1,"")</f>
        <v/>
      </c>
    </row>
    <row r="61" spans="1:21" x14ac:dyDescent="0.25">
      <c r="A61" s="72" t="s">
        <v>618</v>
      </c>
      <c r="B61" s="20">
        <v>5</v>
      </c>
      <c r="C61" s="21">
        <v>0</v>
      </c>
      <c r="D61" s="21">
        <v>0</v>
      </c>
      <c r="E61" s="21">
        <v>1</v>
      </c>
      <c r="F61" s="21">
        <v>1</v>
      </c>
      <c r="G61" s="44">
        <v>1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2</v>
      </c>
      <c r="S61" s="72" t="str">
        <f>IF($B61&gt;Form_ILP_Result!$B61,1,"")</f>
        <v/>
      </c>
      <c r="T61" s="72">
        <f>IF($B61=Form_ILP_Result!$B61,1,"")</f>
        <v>1</v>
      </c>
      <c r="U61" s="72" t="str">
        <f>IF($B61&lt;Form_ILP_Result!$B61,1,"")</f>
        <v/>
      </c>
    </row>
    <row r="62" spans="1:21" x14ac:dyDescent="0.25">
      <c r="A62" s="72" t="s">
        <v>619</v>
      </c>
      <c r="B62" s="20">
        <v>12</v>
      </c>
      <c r="C62" s="21">
        <v>0</v>
      </c>
      <c r="D62" s="21">
        <v>0</v>
      </c>
      <c r="E62" s="21">
        <v>0</v>
      </c>
      <c r="F62" s="21">
        <v>1</v>
      </c>
      <c r="G62" s="44">
        <v>1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1</v>
      </c>
      <c r="O62" s="20">
        <v>1</v>
      </c>
      <c r="P62" s="20">
        <v>0</v>
      </c>
      <c r="Q62" s="20">
        <v>0</v>
      </c>
      <c r="R62" s="20">
        <v>2</v>
      </c>
      <c r="S62" s="72" t="str">
        <f>IF($B62&gt;Form_ILP_Result!$B62,1,"")</f>
        <v/>
      </c>
      <c r="T62" s="72">
        <f>IF($B62=Form_ILP_Result!$B62,1,"")</f>
        <v>1</v>
      </c>
      <c r="U62" s="72" t="str">
        <f>IF($B62&lt;Form_ILP_Result!$B62,1,"")</f>
        <v/>
      </c>
    </row>
    <row r="63" spans="1:21" x14ac:dyDescent="0.25">
      <c r="A63" s="72" t="s">
        <v>620</v>
      </c>
      <c r="B63" s="20">
        <v>16</v>
      </c>
      <c r="C63" s="21">
        <v>1</v>
      </c>
      <c r="D63" s="21">
        <v>0</v>
      </c>
      <c r="E63" s="21">
        <v>0</v>
      </c>
      <c r="F63" s="21">
        <v>0</v>
      </c>
      <c r="G63" s="44">
        <v>1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1</v>
      </c>
      <c r="O63" s="20">
        <v>2</v>
      </c>
      <c r="P63" s="20">
        <v>0</v>
      </c>
      <c r="Q63" s="20">
        <v>0</v>
      </c>
      <c r="R63" s="20">
        <v>2</v>
      </c>
      <c r="S63" s="72">
        <f>IF($B63&gt;Form_ILP_Result!$B63,1,"")</f>
        <v>1</v>
      </c>
      <c r="T63" s="72" t="str">
        <f>IF($B63=Form_ILP_Result!$B63,1,"")</f>
        <v/>
      </c>
      <c r="U63" s="72" t="str">
        <f>IF($B63&lt;Form_ILP_Result!$B63,1,"")</f>
        <v/>
      </c>
    </row>
    <row r="64" spans="1:21" ht="17.25" thickBot="1" x14ac:dyDescent="0.3">
      <c r="A64" s="24" t="s">
        <v>621</v>
      </c>
      <c r="B64" s="25">
        <v>13</v>
      </c>
      <c r="C64" s="26">
        <v>1</v>
      </c>
      <c r="D64" s="26">
        <v>1</v>
      </c>
      <c r="E64" s="26">
        <v>1</v>
      </c>
      <c r="F64" s="26">
        <v>1</v>
      </c>
      <c r="G64" s="45">
        <v>4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5</v>
      </c>
      <c r="S64" s="72" t="str">
        <f>IF($B64&gt;Form_ILP_Result!$B64,1,"")</f>
        <v/>
      </c>
      <c r="T64" s="72">
        <f>IF($B64=Form_ILP_Result!$B64,1,"")</f>
        <v>1</v>
      </c>
      <c r="U64" s="72" t="str">
        <f>IF($B64&lt;Form_ILP_Result!$B64,1,"")</f>
        <v/>
      </c>
    </row>
    <row r="65" spans="1:21" ht="17.25" thickTop="1" x14ac:dyDescent="0.25">
      <c r="A65" s="72" t="s">
        <v>622</v>
      </c>
      <c r="B65" s="20">
        <v>9</v>
      </c>
      <c r="C65" s="21">
        <v>0</v>
      </c>
      <c r="D65" s="21">
        <v>0</v>
      </c>
      <c r="E65" s="21">
        <v>1</v>
      </c>
      <c r="F65" s="21">
        <v>1</v>
      </c>
      <c r="G65" s="44">
        <v>1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1</v>
      </c>
      <c r="O65" s="20">
        <v>0</v>
      </c>
      <c r="P65" s="20">
        <v>0</v>
      </c>
      <c r="Q65" s="20">
        <v>0</v>
      </c>
      <c r="R65" s="20">
        <v>2</v>
      </c>
      <c r="S65" s="72" t="str">
        <f>IF($B65&gt;Form_ILP_Result!$B65,1,"")</f>
        <v/>
      </c>
      <c r="T65" s="72">
        <f>IF($B65=Form_ILP_Result!$B65,1,"")</f>
        <v>1</v>
      </c>
      <c r="U65" s="72" t="str">
        <f>IF($B65&lt;Form_ILP_Result!$B65,1,"")</f>
        <v/>
      </c>
    </row>
    <row r="66" spans="1:21" x14ac:dyDescent="0.25">
      <c r="A66" s="72" t="s">
        <v>623</v>
      </c>
      <c r="B66" s="20">
        <v>20</v>
      </c>
      <c r="C66" s="21">
        <v>1</v>
      </c>
      <c r="D66" s="21">
        <v>1</v>
      </c>
      <c r="E66" s="21">
        <v>0</v>
      </c>
      <c r="F66" s="21">
        <v>1</v>
      </c>
      <c r="G66" s="44">
        <v>2</v>
      </c>
      <c r="H66" s="20">
        <v>-1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2</v>
      </c>
      <c r="P66" s="20">
        <v>0</v>
      </c>
      <c r="Q66" s="20">
        <v>0</v>
      </c>
      <c r="R66" s="20">
        <v>3</v>
      </c>
      <c r="S66" s="72">
        <f>IF($B66&gt;Form_ILP_Result!$B66,1,"")</f>
        <v>1</v>
      </c>
      <c r="T66" s="72" t="str">
        <f>IF($B66=Form_ILP_Result!$B66,1,"")</f>
        <v/>
      </c>
      <c r="U66" s="72" t="str">
        <f>IF($B66&lt;Form_ILP_Result!$B66,1,"")</f>
        <v/>
      </c>
    </row>
    <row r="67" spans="1:21" x14ac:dyDescent="0.25">
      <c r="A67" s="72" t="s">
        <v>624</v>
      </c>
      <c r="B67" s="20">
        <v>14</v>
      </c>
      <c r="C67" s="21">
        <v>0</v>
      </c>
      <c r="D67" s="21">
        <v>1</v>
      </c>
      <c r="E67" s="21">
        <v>1</v>
      </c>
      <c r="F67" s="21">
        <v>1</v>
      </c>
      <c r="G67" s="44">
        <v>1</v>
      </c>
      <c r="H67" s="20">
        <v>0</v>
      </c>
      <c r="I67" s="20">
        <v>0</v>
      </c>
      <c r="J67" s="20">
        <v>0</v>
      </c>
      <c r="K67" s="20">
        <v>0</v>
      </c>
      <c r="L67" s="20">
        <v>-1</v>
      </c>
      <c r="M67" s="20">
        <v>0</v>
      </c>
      <c r="N67" s="20">
        <v>0</v>
      </c>
      <c r="O67" s="20">
        <v>0</v>
      </c>
      <c r="P67" s="20">
        <v>0</v>
      </c>
      <c r="Q67" s="20">
        <v>-1</v>
      </c>
      <c r="R67" s="20">
        <v>2</v>
      </c>
      <c r="S67" s="72" t="str">
        <f>IF($B67&gt;Form_ILP_Result!$B67,1,"")</f>
        <v/>
      </c>
      <c r="T67" s="72">
        <f>IF($B67=Form_ILP_Result!$B67,1,"")</f>
        <v>1</v>
      </c>
      <c r="U67" s="72" t="str">
        <f>IF($B67&lt;Form_ILP_Result!$B67,1,"")</f>
        <v/>
      </c>
    </row>
    <row r="68" spans="1:21" x14ac:dyDescent="0.25">
      <c r="A68" s="72" t="s">
        <v>625</v>
      </c>
      <c r="B68" s="20">
        <v>17</v>
      </c>
      <c r="C68" s="21">
        <v>0</v>
      </c>
      <c r="D68" s="21">
        <v>0</v>
      </c>
      <c r="E68" s="21">
        <v>1</v>
      </c>
      <c r="F68" s="21">
        <v>1</v>
      </c>
      <c r="G68" s="44">
        <v>1</v>
      </c>
      <c r="H68" s="20">
        <v>0</v>
      </c>
      <c r="I68" s="20">
        <v>0</v>
      </c>
      <c r="J68" s="20">
        <v>0</v>
      </c>
      <c r="K68" s="20">
        <v>1</v>
      </c>
      <c r="L68" s="20">
        <v>0</v>
      </c>
      <c r="M68" s="20">
        <v>1</v>
      </c>
      <c r="N68" s="20">
        <v>0</v>
      </c>
      <c r="O68" s="20">
        <v>0</v>
      </c>
      <c r="P68" s="20">
        <v>0</v>
      </c>
      <c r="Q68" s="20">
        <v>-1</v>
      </c>
      <c r="R68" s="20">
        <v>2</v>
      </c>
      <c r="S68" s="72" t="str">
        <f>IF($B68&gt;Form_ILP_Result!$B68,1,"")</f>
        <v/>
      </c>
      <c r="T68" s="72">
        <f>IF($B68=Form_ILP_Result!$B68,1,"")</f>
        <v>1</v>
      </c>
      <c r="U68" s="72" t="str">
        <f>IF($B68&lt;Form_ILP_Result!$B68,1,"")</f>
        <v/>
      </c>
    </row>
    <row r="69" spans="1:21" ht="17.25" thickBot="1" x14ac:dyDescent="0.3">
      <c r="A69" s="24" t="s">
        <v>626</v>
      </c>
      <c r="B69" s="25">
        <v>13</v>
      </c>
      <c r="C69" s="26">
        <v>0</v>
      </c>
      <c r="D69" s="26">
        <v>0</v>
      </c>
      <c r="E69" s="26">
        <v>1</v>
      </c>
      <c r="F69" s="26">
        <v>1</v>
      </c>
      <c r="G69" s="45">
        <v>1</v>
      </c>
      <c r="H69" s="25">
        <v>2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2</v>
      </c>
      <c r="S69" s="72" t="str">
        <f>IF($B69&gt;Form_ILP_Result!$B69,1,"")</f>
        <v/>
      </c>
      <c r="T69" s="72">
        <f>IF($B69=Form_ILP_Result!$B69,1,"")</f>
        <v>1</v>
      </c>
      <c r="U69" s="72" t="str">
        <f>IF($B69&lt;Form_ILP_Result!$B69,1,"")</f>
        <v/>
      </c>
    </row>
    <row r="70" spans="1:21" ht="17.25" thickTop="1" x14ac:dyDescent="0.25">
      <c r="A70" s="72" t="s">
        <v>627</v>
      </c>
      <c r="B70" s="20">
        <v>16</v>
      </c>
      <c r="C70" s="21">
        <v>1</v>
      </c>
      <c r="D70" s="21">
        <v>0</v>
      </c>
      <c r="E70" s="21">
        <v>2</v>
      </c>
      <c r="F70" s="21">
        <v>2</v>
      </c>
      <c r="G70" s="44">
        <v>3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1</v>
      </c>
      <c r="O70" s="20">
        <v>0</v>
      </c>
      <c r="P70" s="20">
        <v>0</v>
      </c>
      <c r="Q70" s="20">
        <v>0</v>
      </c>
      <c r="R70" s="20">
        <v>4</v>
      </c>
      <c r="S70" s="72">
        <f>IF($B70&gt;Form_ILP_Result!$B70,1,"")</f>
        <v>1</v>
      </c>
      <c r="T70" s="72" t="str">
        <f>IF($B70=Form_ILP_Result!$B70,1,"")</f>
        <v/>
      </c>
      <c r="U70" s="72" t="str">
        <f>IF($B70&lt;Form_ILP_Result!$B70,1,"")</f>
        <v/>
      </c>
    </row>
    <row r="71" spans="1:21" x14ac:dyDescent="0.25">
      <c r="A71" s="72" t="s">
        <v>628</v>
      </c>
      <c r="B71" s="20">
        <v>9</v>
      </c>
      <c r="C71" s="21">
        <v>0</v>
      </c>
      <c r="D71" s="21">
        <v>1</v>
      </c>
      <c r="E71" s="21">
        <v>1</v>
      </c>
      <c r="F71" s="21">
        <v>2</v>
      </c>
      <c r="G71" s="44">
        <v>2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3</v>
      </c>
      <c r="S71" s="72" t="str">
        <f>IF($B71&gt;Form_ILP_Result!$B71,1,"")</f>
        <v/>
      </c>
      <c r="T71" s="72">
        <f>IF($B71=Form_ILP_Result!$B71,1,"")</f>
        <v>1</v>
      </c>
      <c r="U71" s="72" t="str">
        <f>IF($B71&lt;Form_ILP_Result!$B71,1,"")</f>
        <v/>
      </c>
    </row>
    <row r="72" spans="1:21" x14ac:dyDescent="0.25">
      <c r="A72" s="72" t="s">
        <v>629</v>
      </c>
      <c r="B72" s="20">
        <v>16</v>
      </c>
      <c r="C72" s="21">
        <v>0</v>
      </c>
      <c r="D72" s="21">
        <v>0</v>
      </c>
      <c r="E72" s="21">
        <v>1</v>
      </c>
      <c r="F72" s="21">
        <v>2</v>
      </c>
      <c r="G72" s="44">
        <v>2</v>
      </c>
      <c r="H72" s="20">
        <v>0</v>
      </c>
      <c r="I72" s="20">
        <v>0</v>
      </c>
      <c r="J72" s="20">
        <v>0</v>
      </c>
      <c r="K72" s="20">
        <v>1</v>
      </c>
      <c r="L72" s="20">
        <v>0</v>
      </c>
      <c r="M72" s="20">
        <v>1</v>
      </c>
      <c r="N72" s="20">
        <v>0</v>
      </c>
      <c r="O72" s="20">
        <v>0</v>
      </c>
      <c r="P72" s="20">
        <v>0</v>
      </c>
      <c r="Q72" s="20">
        <v>0</v>
      </c>
      <c r="R72" s="20">
        <v>3</v>
      </c>
      <c r="S72" s="72">
        <f>IF($B72&gt;Form_ILP_Result!$B72,1,"")</f>
        <v>1</v>
      </c>
      <c r="T72" s="72" t="str">
        <f>IF($B72=Form_ILP_Result!$B72,1,"")</f>
        <v/>
      </c>
      <c r="U72" s="72" t="str">
        <f>IF($B72&lt;Form_ILP_Result!$B72,1,"")</f>
        <v/>
      </c>
    </row>
    <row r="73" spans="1:21" x14ac:dyDescent="0.25">
      <c r="A73" s="72" t="s">
        <v>630</v>
      </c>
      <c r="B73" s="20">
        <v>18</v>
      </c>
      <c r="C73" s="21">
        <v>0</v>
      </c>
      <c r="D73" s="21">
        <v>1</v>
      </c>
      <c r="E73" s="21">
        <v>1</v>
      </c>
      <c r="F73" s="21">
        <v>1</v>
      </c>
      <c r="G73" s="44">
        <v>1</v>
      </c>
      <c r="H73" s="20">
        <v>0</v>
      </c>
      <c r="I73" s="20">
        <v>0</v>
      </c>
      <c r="J73" s="20">
        <v>0</v>
      </c>
      <c r="K73" s="20">
        <v>1</v>
      </c>
      <c r="L73" s="20">
        <v>-1</v>
      </c>
      <c r="M73" s="20">
        <v>0</v>
      </c>
      <c r="N73" s="20">
        <v>0</v>
      </c>
      <c r="O73" s="20">
        <v>0</v>
      </c>
      <c r="P73" s="20">
        <v>0</v>
      </c>
      <c r="Q73" s="20">
        <v>-1</v>
      </c>
      <c r="R73" s="20">
        <v>2</v>
      </c>
      <c r="S73" s="72" t="str">
        <f>IF($B73&gt;Form_ILP_Result!$B73,1,"")</f>
        <v/>
      </c>
      <c r="T73" s="72">
        <f>IF($B73=Form_ILP_Result!$B73,1,"")</f>
        <v>1</v>
      </c>
      <c r="U73" s="72" t="str">
        <f>IF($B73&lt;Form_ILP_Result!$B73,1,"")</f>
        <v/>
      </c>
    </row>
    <row r="74" spans="1:21" ht="17.25" thickBot="1" x14ac:dyDescent="0.3">
      <c r="A74" s="24" t="s">
        <v>631</v>
      </c>
      <c r="B74" s="25">
        <v>20</v>
      </c>
      <c r="C74" s="26">
        <v>0</v>
      </c>
      <c r="D74" s="26">
        <v>1</v>
      </c>
      <c r="E74" s="26">
        <v>1</v>
      </c>
      <c r="F74" s="26">
        <v>1</v>
      </c>
      <c r="G74" s="45">
        <v>2</v>
      </c>
      <c r="H74" s="25">
        <v>2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1</v>
      </c>
      <c r="P74" s="25">
        <v>0</v>
      </c>
      <c r="Q74" s="25">
        <v>0</v>
      </c>
      <c r="R74" s="25">
        <v>3</v>
      </c>
      <c r="S74" s="72">
        <f>IF($B74&gt;Form_ILP_Result!$B74,1,"")</f>
        <v>1</v>
      </c>
      <c r="T74" s="72" t="str">
        <f>IF($B74=Form_ILP_Result!$B74,1,"")</f>
        <v/>
      </c>
      <c r="U74" s="72" t="str">
        <f>IF($B74&lt;Form_ILP_Result!$B74,1,"")</f>
        <v/>
      </c>
    </row>
    <row r="75" spans="1:21" ht="17.25" thickTop="1" x14ac:dyDescent="0.25">
      <c r="A75" s="72" t="s">
        <v>632</v>
      </c>
      <c r="B75" s="20">
        <v>21</v>
      </c>
      <c r="C75" s="21">
        <v>0</v>
      </c>
      <c r="D75" s="21">
        <v>0</v>
      </c>
      <c r="E75" s="21">
        <v>0</v>
      </c>
      <c r="F75" s="21">
        <v>0</v>
      </c>
      <c r="G75" s="44">
        <v>0</v>
      </c>
      <c r="H75" s="20">
        <v>0</v>
      </c>
      <c r="I75" s="20">
        <v>0</v>
      </c>
      <c r="J75" s="20">
        <v>1</v>
      </c>
      <c r="K75" s="20">
        <v>1</v>
      </c>
      <c r="L75" s="20">
        <v>1</v>
      </c>
      <c r="M75" s="20">
        <v>0</v>
      </c>
      <c r="N75" s="20">
        <v>1</v>
      </c>
      <c r="O75" s="20">
        <v>1</v>
      </c>
      <c r="P75" s="20">
        <v>0</v>
      </c>
      <c r="Q75" s="20">
        <v>0</v>
      </c>
      <c r="R75" s="20">
        <v>1</v>
      </c>
      <c r="S75" s="72" t="str">
        <f>IF($B75&gt;Form_ILP_Result!$B75,1,"")</f>
        <v/>
      </c>
      <c r="T75" s="72">
        <f>IF($B75=Form_ILP_Result!$B75,1,"")</f>
        <v>1</v>
      </c>
      <c r="U75" s="72" t="str">
        <f>IF($B75&lt;Form_ILP_Result!$B75,1,"")</f>
        <v/>
      </c>
    </row>
    <row r="76" spans="1:21" x14ac:dyDescent="0.25">
      <c r="A76" s="72" t="s">
        <v>633</v>
      </c>
      <c r="B76" s="20">
        <v>13</v>
      </c>
      <c r="C76" s="21">
        <v>0</v>
      </c>
      <c r="D76" s="21">
        <v>1</v>
      </c>
      <c r="E76" s="21">
        <v>1</v>
      </c>
      <c r="F76" s="21">
        <v>2</v>
      </c>
      <c r="G76" s="44">
        <v>2</v>
      </c>
      <c r="H76" s="20">
        <v>0</v>
      </c>
      <c r="I76" s="20">
        <v>0</v>
      </c>
      <c r="J76" s="20">
        <v>0</v>
      </c>
      <c r="K76" s="20">
        <v>1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3</v>
      </c>
      <c r="S76" s="72" t="str">
        <f>IF($B76&gt;Form_ILP_Result!$B76,1,"")</f>
        <v/>
      </c>
      <c r="T76" s="72">
        <f>IF($B76=Form_ILP_Result!$B76,1,"")</f>
        <v>1</v>
      </c>
      <c r="U76" s="72" t="str">
        <f>IF($B76&lt;Form_ILP_Result!$B76,1,"")</f>
        <v/>
      </c>
    </row>
    <row r="77" spans="1:21" x14ac:dyDescent="0.25">
      <c r="A77" s="72" t="s">
        <v>634</v>
      </c>
      <c r="B77" s="20">
        <v>17</v>
      </c>
      <c r="C77" s="21">
        <v>1</v>
      </c>
      <c r="D77" s="21">
        <v>1</v>
      </c>
      <c r="E77" s="21">
        <v>1</v>
      </c>
      <c r="F77" s="21">
        <v>1</v>
      </c>
      <c r="G77" s="44">
        <v>2</v>
      </c>
      <c r="H77" s="20">
        <v>0</v>
      </c>
      <c r="I77" s="20">
        <v>0</v>
      </c>
      <c r="J77" s="20">
        <v>1</v>
      </c>
      <c r="K77" s="20">
        <v>0</v>
      </c>
      <c r="L77" s="20">
        <v>1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3</v>
      </c>
      <c r="S77" s="72" t="str">
        <f>IF($B77&gt;Form_ILP_Result!$B77,1,"")</f>
        <v/>
      </c>
      <c r="T77" s="72">
        <f>IF($B77=Form_ILP_Result!$B77,1,"")</f>
        <v>1</v>
      </c>
      <c r="U77" s="72" t="str">
        <f>IF($B77&lt;Form_ILP_Result!$B77,1,"")</f>
        <v/>
      </c>
    </row>
    <row r="78" spans="1:21" x14ac:dyDescent="0.25">
      <c r="A78" s="72" t="s">
        <v>635</v>
      </c>
      <c r="B78" s="20">
        <v>6</v>
      </c>
      <c r="C78" s="21">
        <v>0</v>
      </c>
      <c r="D78" s="21">
        <v>1</v>
      </c>
      <c r="E78" s="21">
        <v>1</v>
      </c>
      <c r="F78" s="21">
        <v>1</v>
      </c>
      <c r="G78" s="44">
        <v>1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2</v>
      </c>
      <c r="S78" s="72" t="str">
        <f>IF($B78&gt;Form_ILP_Result!$B78,1,"")</f>
        <v/>
      </c>
      <c r="T78" s="72">
        <f>IF($B78=Form_ILP_Result!$B78,1,"")</f>
        <v>1</v>
      </c>
      <c r="U78" s="72" t="str">
        <f>IF($B78&lt;Form_ILP_Result!$B78,1,"")</f>
        <v/>
      </c>
    </row>
    <row r="79" spans="1:21" ht="17.25" thickBot="1" x14ac:dyDescent="0.3">
      <c r="A79" s="24" t="s">
        <v>636</v>
      </c>
      <c r="B79" s="25">
        <v>14</v>
      </c>
      <c r="C79" s="26">
        <v>0</v>
      </c>
      <c r="D79" s="26">
        <v>1</v>
      </c>
      <c r="E79" s="26">
        <v>1</v>
      </c>
      <c r="F79" s="26">
        <v>1</v>
      </c>
      <c r="G79" s="45">
        <v>1</v>
      </c>
      <c r="H79" s="25">
        <v>0</v>
      </c>
      <c r="I79" s="25">
        <v>0</v>
      </c>
      <c r="J79" s="25">
        <v>0</v>
      </c>
      <c r="K79" s="25">
        <v>1</v>
      </c>
      <c r="L79" s="25">
        <v>0</v>
      </c>
      <c r="M79" s="25">
        <v>0</v>
      </c>
      <c r="N79" s="25">
        <v>-1</v>
      </c>
      <c r="O79" s="25">
        <v>0</v>
      </c>
      <c r="P79" s="25">
        <v>0</v>
      </c>
      <c r="Q79" s="25">
        <v>0</v>
      </c>
      <c r="R79" s="25">
        <v>2</v>
      </c>
      <c r="S79" s="72" t="str">
        <f>IF($B79&gt;Form_ILP_Result!$B79,1,"")</f>
        <v/>
      </c>
      <c r="T79" s="72">
        <f>IF($B79=Form_ILP_Result!$B79,1,"")</f>
        <v>1</v>
      </c>
      <c r="U79" s="72" t="str">
        <f>IF($B79&lt;Form_ILP_Result!$B79,1,"")</f>
        <v/>
      </c>
    </row>
    <row r="80" spans="1:21" ht="17.25" thickTop="1" x14ac:dyDescent="0.25">
      <c r="A80" s="72" t="s">
        <v>637</v>
      </c>
      <c r="B80" s="20">
        <v>22</v>
      </c>
      <c r="C80" s="21">
        <v>1</v>
      </c>
      <c r="D80" s="21">
        <v>1</v>
      </c>
      <c r="E80" s="21">
        <v>0</v>
      </c>
      <c r="F80" s="21">
        <v>1</v>
      </c>
      <c r="G80" s="44">
        <v>1</v>
      </c>
      <c r="H80" s="20">
        <v>-1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1</v>
      </c>
      <c r="P80" s="20">
        <v>1</v>
      </c>
      <c r="Q80" s="20">
        <v>-1</v>
      </c>
      <c r="R80" s="20">
        <v>2</v>
      </c>
      <c r="S80" s="72" t="str">
        <f>IF($B80&gt;Form_ILP_Result!$B80,1,"")</f>
        <v/>
      </c>
      <c r="T80" s="72">
        <f>IF($B80=Form_ILP_Result!$B80,1,"")</f>
        <v>1</v>
      </c>
      <c r="U80" s="72" t="str">
        <f>IF($B80&lt;Form_ILP_Result!$B80,1,"")</f>
        <v/>
      </c>
    </row>
    <row r="81" spans="1:21" x14ac:dyDescent="0.25">
      <c r="A81" s="72" t="s">
        <v>638</v>
      </c>
      <c r="B81" s="20">
        <v>21</v>
      </c>
      <c r="C81" s="21">
        <v>0</v>
      </c>
      <c r="D81" s="21">
        <v>0</v>
      </c>
      <c r="E81" s="21">
        <v>1</v>
      </c>
      <c r="F81" s="21">
        <v>1</v>
      </c>
      <c r="G81" s="44">
        <v>1</v>
      </c>
      <c r="H81" s="20">
        <v>2</v>
      </c>
      <c r="I81" s="20">
        <v>0</v>
      </c>
      <c r="J81" s="20">
        <v>1</v>
      </c>
      <c r="K81" s="20">
        <v>0</v>
      </c>
      <c r="L81" s="20">
        <v>0</v>
      </c>
      <c r="M81" s="20">
        <v>0</v>
      </c>
      <c r="N81" s="20">
        <v>1</v>
      </c>
      <c r="O81" s="20">
        <v>0</v>
      </c>
      <c r="P81" s="20">
        <v>0</v>
      </c>
      <c r="Q81" s="20">
        <v>0</v>
      </c>
      <c r="R81" s="20">
        <v>2</v>
      </c>
      <c r="S81" s="72" t="str">
        <f>IF($B81&gt;Form_ILP_Result!$B81,1,"")</f>
        <v/>
      </c>
      <c r="T81" s="72">
        <f>IF($B81=Form_ILP_Result!$B81,1,"")</f>
        <v>1</v>
      </c>
      <c r="U81" s="72" t="str">
        <f>IF($B81&lt;Form_ILP_Result!$B81,1,"")</f>
        <v/>
      </c>
    </row>
    <row r="82" spans="1:21" x14ac:dyDescent="0.25">
      <c r="A82" s="72" t="s">
        <v>639</v>
      </c>
      <c r="B82" s="20">
        <v>13</v>
      </c>
      <c r="C82" s="21">
        <v>1</v>
      </c>
      <c r="D82" s="21">
        <v>1</v>
      </c>
      <c r="E82" s="21">
        <v>1</v>
      </c>
      <c r="F82" s="21">
        <v>3</v>
      </c>
      <c r="G82" s="44">
        <v>3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4</v>
      </c>
      <c r="S82" s="72" t="str">
        <f>IF($B82&gt;Form_ILP_Result!$B82,1,"")</f>
        <v/>
      </c>
      <c r="T82" s="72">
        <f>IF($B82=Form_ILP_Result!$B82,1,"")</f>
        <v>1</v>
      </c>
      <c r="U82" s="72" t="str">
        <f>IF($B82&lt;Form_ILP_Result!$B82,1,"")</f>
        <v/>
      </c>
    </row>
    <row r="83" spans="1:21" x14ac:dyDescent="0.25">
      <c r="A83" s="72" t="s">
        <v>640</v>
      </c>
      <c r="B83" s="20">
        <v>10</v>
      </c>
      <c r="C83" s="21">
        <v>0</v>
      </c>
      <c r="D83" s="21">
        <v>1</v>
      </c>
      <c r="E83" s="21">
        <v>1</v>
      </c>
      <c r="F83" s="21">
        <v>1</v>
      </c>
      <c r="G83" s="44">
        <v>1</v>
      </c>
      <c r="H83" s="20">
        <v>0</v>
      </c>
      <c r="I83" s="20">
        <v>0</v>
      </c>
      <c r="J83" s="20">
        <v>0</v>
      </c>
      <c r="K83" s="20">
        <v>1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2</v>
      </c>
      <c r="S83" s="72" t="str">
        <f>IF($B83&gt;Form_ILP_Result!$B83,1,"")</f>
        <v/>
      </c>
      <c r="T83" s="72">
        <f>IF($B83=Form_ILP_Result!$B83,1,"")</f>
        <v>1</v>
      </c>
      <c r="U83" s="72" t="str">
        <f>IF($B83&lt;Form_ILP_Result!$B83,1,"")</f>
        <v/>
      </c>
    </row>
    <row r="84" spans="1:21" ht="17.25" thickBot="1" x14ac:dyDescent="0.3">
      <c r="A84" s="24" t="s">
        <v>641</v>
      </c>
      <c r="B84" s="25">
        <v>18</v>
      </c>
      <c r="C84" s="26">
        <v>0</v>
      </c>
      <c r="D84" s="26">
        <v>1</v>
      </c>
      <c r="E84" s="26">
        <v>1</v>
      </c>
      <c r="F84" s="26">
        <v>1</v>
      </c>
      <c r="G84" s="45">
        <v>1</v>
      </c>
      <c r="H84" s="25">
        <v>0</v>
      </c>
      <c r="I84" s="25">
        <v>0</v>
      </c>
      <c r="J84" s="25">
        <v>1</v>
      </c>
      <c r="K84" s="25">
        <v>1</v>
      </c>
      <c r="L84" s="25">
        <v>0</v>
      </c>
      <c r="M84" s="25">
        <v>-1</v>
      </c>
      <c r="N84" s="25">
        <v>0</v>
      </c>
      <c r="O84" s="25">
        <v>0</v>
      </c>
      <c r="P84" s="25">
        <v>0</v>
      </c>
      <c r="Q84" s="25">
        <v>0</v>
      </c>
      <c r="R84" s="25">
        <v>2</v>
      </c>
      <c r="S84" s="72" t="str">
        <f>IF($B84&gt;Form_ILP_Result!$B84,1,"")</f>
        <v/>
      </c>
      <c r="T84" s="72">
        <f>IF($B84=Form_ILP_Result!$B84,1,"")</f>
        <v>1</v>
      </c>
      <c r="U84" s="72" t="str">
        <f>IF($B84&lt;Form_ILP_Result!$B84,1,"")</f>
        <v/>
      </c>
    </row>
    <row r="85" spans="1:21" ht="17.25" thickTop="1" x14ac:dyDescent="0.25">
      <c r="A85" s="72" t="s">
        <v>642</v>
      </c>
      <c r="B85" s="20">
        <v>18</v>
      </c>
      <c r="C85" s="21">
        <v>0</v>
      </c>
      <c r="D85" s="21">
        <v>1</v>
      </c>
      <c r="E85" s="21">
        <v>1</v>
      </c>
      <c r="F85" s="21">
        <v>1</v>
      </c>
      <c r="G85" s="44">
        <v>1</v>
      </c>
      <c r="H85" s="20">
        <v>0</v>
      </c>
      <c r="I85" s="20">
        <v>0</v>
      </c>
      <c r="J85" s="20">
        <v>1</v>
      </c>
      <c r="K85" s="20">
        <v>1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-1</v>
      </c>
      <c r="R85" s="20">
        <v>2</v>
      </c>
      <c r="S85" s="72" t="str">
        <f>IF($B85&gt;Form_ILP_Result!$B85,1,"")</f>
        <v/>
      </c>
      <c r="T85" s="72">
        <f>IF($B85=Form_ILP_Result!$B85,1,"")</f>
        <v>1</v>
      </c>
      <c r="U85" s="72" t="str">
        <f>IF($B85&lt;Form_ILP_Result!$B85,1,"")</f>
        <v/>
      </c>
    </row>
    <row r="86" spans="1:21" x14ac:dyDescent="0.25">
      <c r="A86" s="72" t="s">
        <v>643</v>
      </c>
      <c r="B86" s="20">
        <v>14</v>
      </c>
      <c r="C86" s="21">
        <v>1</v>
      </c>
      <c r="D86" s="21">
        <v>1</v>
      </c>
      <c r="E86" s="21">
        <v>1</v>
      </c>
      <c r="F86" s="21">
        <v>2</v>
      </c>
      <c r="G86" s="44">
        <v>2</v>
      </c>
      <c r="H86" s="20">
        <v>0</v>
      </c>
      <c r="I86" s="20">
        <v>0</v>
      </c>
      <c r="J86" s="20">
        <v>0</v>
      </c>
      <c r="K86" s="20">
        <v>0</v>
      </c>
      <c r="L86" s="20">
        <v>1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3</v>
      </c>
      <c r="S86" s="72" t="str">
        <f>IF($B86&gt;Form_ILP_Result!$B86,1,"")</f>
        <v/>
      </c>
      <c r="T86" s="72">
        <f>IF($B86=Form_ILP_Result!$B86,1,"")</f>
        <v>1</v>
      </c>
      <c r="U86" s="72" t="str">
        <f>IF($B86&lt;Form_ILP_Result!$B86,1,"")</f>
        <v/>
      </c>
    </row>
    <row r="87" spans="1:21" x14ac:dyDescent="0.25">
      <c r="A87" s="72" t="s">
        <v>644</v>
      </c>
      <c r="B87" s="20">
        <v>15</v>
      </c>
      <c r="C87" s="21">
        <v>1</v>
      </c>
      <c r="D87" s="21">
        <v>1</v>
      </c>
      <c r="E87" s="21">
        <v>1</v>
      </c>
      <c r="F87" s="21">
        <v>1</v>
      </c>
      <c r="G87" s="44">
        <v>1</v>
      </c>
      <c r="H87" s="20">
        <v>-1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-1</v>
      </c>
      <c r="P87" s="20">
        <v>0</v>
      </c>
      <c r="Q87" s="20">
        <v>0</v>
      </c>
      <c r="R87" s="20">
        <v>2</v>
      </c>
      <c r="S87" s="72" t="str">
        <f>IF($B87&gt;Form_ILP_Result!$B87,1,"")</f>
        <v/>
      </c>
      <c r="T87" s="72">
        <f>IF($B87=Form_ILP_Result!$B87,1,"")</f>
        <v>1</v>
      </c>
      <c r="U87" s="72" t="str">
        <f>IF($B87&lt;Form_ILP_Result!$B87,1,"")</f>
        <v/>
      </c>
    </row>
    <row r="88" spans="1:21" x14ac:dyDescent="0.25">
      <c r="A88" s="72" t="s">
        <v>645</v>
      </c>
      <c r="B88" s="20">
        <v>11</v>
      </c>
      <c r="C88" s="21">
        <v>1</v>
      </c>
      <c r="D88" s="21">
        <v>1</v>
      </c>
      <c r="E88" s="21">
        <v>1</v>
      </c>
      <c r="F88" s="21">
        <v>1</v>
      </c>
      <c r="G88" s="44">
        <v>1</v>
      </c>
      <c r="H88" s="20">
        <v>-1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2</v>
      </c>
      <c r="S88" s="72" t="str">
        <f>IF($B88&gt;Form_ILP_Result!$B88,1,"")</f>
        <v/>
      </c>
      <c r="T88" s="72">
        <f>IF($B88=Form_ILP_Result!$B88,1,"")</f>
        <v>1</v>
      </c>
      <c r="U88" s="72" t="str">
        <f>IF($B88&lt;Form_ILP_Result!$B88,1,"")</f>
        <v/>
      </c>
    </row>
    <row r="89" spans="1:21" ht="17.25" thickBot="1" x14ac:dyDescent="0.3">
      <c r="A89" s="24" t="s">
        <v>646</v>
      </c>
      <c r="B89" s="25">
        <v>7</v>
      </c>
      <c r="C89" s="26">
        <v>1</v>
      </c>
      <c r="D89" s="26">
        <v>1</v>
      </c>
      <c r="E89" s="26">
        <v>1</v>
      </c>
      <c r="F89" s="26">
        <v>1</v>
      </c>
      <c r="G89" s="45">
        <v>1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2</v>
      </c>
      <c r="S89" s="72" t="str">
        <f>IF($B89&gt;Form_ILP_Result!$B89,1,"")</f>
        <v/>
      </c>
      <c r="T89" s="72">
        <f>IF($B89=Form_ILP_Result!$B89,1,"")</f>
        <v>1</v>
      </c>
      <c r="U89" s="72" t="str">
        <f>IF($B89&lt;Form_ILP_Result!$B89,1,"")</f>
        <v/>
      </c>
    </row>
    <row r="90" spans="1:21" ht="17.25" thickTop="1" x14ac:dyDescent="0.25">
      <c r="A90" s="72" t="s">
        <v>647</v>
      </c>
      <c r="B90" s="20">
        <v>15</v>
      </c>
      <c r="C90" s="21">
        <v>1</v>
      </c>
      <c r="D90" s="21">
        <v>0</v>
      </c>
      <c r="E90" s="21">
        <v>0</v>
      </c>
      <c r="F90" s="21">
        <v>2</v>
      </c>
      <c r="G90" s="44">
        <v>3</v>
      </c>
      <c r="H90" s="20">
        <v>0</v>
      </c>
      <c r="I90" s="20">
        <v>0</v>
      </c>
      <c r="J90" s="20">
        <v>0</v>
      </c>
      <c r="K90" s="20">
        <v>0</v>
      </c>
      <c r="L90" s="20">
        <v>1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5</v>
      </c>
      <c r="S90" s="72" t="str">
        <f>IF($B90&gt;Form_ILP_Result!$B90,1,"")</f>
        <v/>
      </c>
      <c r="T90" s="72">
        <f>IF($B90=Form_ILP_Result!$B90,1,"")</f>
        <v>1</v>
      </c>
      <c r="U90" s="72" t="str">
        <f>IF($B90&lt;Form_ILP_Result!$B90,1,"")</f>
        <v/>
      </c>
    </row>
    <row r="91" spans="1:21" x14ac:dyDescent="0.25">
      <c r="A91" s="72" t="s">
        <v>648</v>
      </c>
      <c r="B91" s="20">
        <v>13</v>
      </c>
      <c r="C91" s="21">
        <v>0</v>
      </c>
      <c r="D91" s="21">
        <v>0</v>
      </c>
      <c r="E91" s="21">
        <v>1</v>
      </c>
      <c r="F91" s="21">
        <v>2</v>
      </c>
      <c r="G91" s="44">
        <v>2</v>
      </c>
      <c r="H91" s="20">
        <v>1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4</v>
      </c>
      <c r="S91" s="72" t="str">
        <f>IF($B91&gt;Form_ILP_Result!$B91,1,"")</f>
        <v/>
      </c>
      <c r="T91" s="72">
        <f>IF($B91=Form_ILP_Result!$B91,1,"")</f>
        <v>1</v>
      </c>
      <c r="U91" s="72" t="str">
        <f>IF($B91&lt;Form_ILP_Result!$B91,1,"")</f>
        <v/>
      </c>
    </row>
    <row r="92" spans="1:21" x14ac:dyDescent="0.25">
      <c r="A92" s="72" t="s">
        <v>649</v>
      </c>
      <c r="B92" s="20">
        <v>16</v>
      </c>
      <c r="C92" s="21">
        <v>0</v>
      </c>
      <c r="D92" s="21">
        <v>0</v>
      </c>
      <c r="E92" s="21">
        <v>2</v>
      </c>
      <c r="F92" s="21">
        <v>2</v>
      </c>
      <c r="G92" s="44">
        <v>3</v>
      </c>
      <c r="H92" s="20">
        <v>1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5</v>
      </c>
      <c r="S92" s="72" t="str">
        <f>IF($B92&gt;Form_ILP_Result!$B92,1,"")</f>
        <v/>
      </c>
      <c r="T92" s="72">
        <f>IF($B92=Form_ILP_Result!$B92,1,"")</f>
        <v>1</v>
      </c>
      <c r="U92" s="72" t="str">
        <f>IF($B92&lt;Form_ILP_Result!$B92,1,"")</f>
        <v/>
      </c>
    </row>
    <row r="93" spans="1:21" x14ac:dyDescent="0.25">
      <c r="A93" s="72" t="s">
        <v>650</v>
      </c>
      <c r="B93" s="20">
        <v>14</v>
      </c>
      <c r="C93" s="21">
        <v>0</v>
      </c>
      <c r="D93" s="21">
        <v>1</v>
      </c>
      <c r="E93" s="21">
        <v>1</v>
      </c>
      <c r="F93" s="21">
        <v>1</v>
      </c>
      <c r="G93" s="44">
        <v>3</v>
      </c>
      <c r="H93" s="20">
        <v>1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4</v>
      </c>
      <c r="S93" s="72" t="str">
        <f>IF($B93&gt;Form_ILP_Result!$B93,1,"")</f>
        <v/>
      </c>
      <c r="T93" s="72">
        <f>IF($B93=Form_ILP_Result!$B93,1,"")</f>
        <v>1</v>
      </c>
      <c r="U93" s="72" t="str">
        <f>IF($B93&lt;Form_ILP_Result!$B93,1,"")</f>
        <v/>
      </c>
    </row>
    <row r="94" spans="1:21" ht="17.25" thickBot="1" x14ac:dyDescent="0.3">
      <c r="A94" s="24" t="s">
        <v>651</v>
      </c>
      <c r="B94" s="25">
        <v>11</v>
      </c>
      <c r="C94" s="26">
        <v>1</v>
      </c>
      <c r="D94" s="26">
        <v>1</v>
      </c>
      <c r="E94" s="26">
        <v>1</v>
      </c>
      <c r="F94" s="26">
        <v>1</v>
      </c>
      <c r="G94" s="45">
        <v>3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5">
        <v>0</v>
      </c>
      <c r="Q94" s="25">
        <v>0</v>
      </c>
      <c r="R94" s="25">
        <v>4</v>
      </c>
      <c r="S94" s="72" t="str">
        <f>IF($B94&gt;Form_ILP_Result!$B94,1,"")</f>
        <v/>
      </c>
      <c r="T94" s="72">
        <f>IF($B94=Form_ILP_Result!$B94,1,"")</f>
        <v>1</v>
      </c>
      <c r="U94" s="72" t="str">
        <f>IF($B94&lt;Form_ILP_Result!$B94,1,"")</f>
        <v/>
      </c>
    </row>
    <row r="95" spans="1:21" ht="17.25" thickTop="1" x14ac:dyDescent="0.25">
      <c r="A95" s="72" t="s">
        <v>652</v>
      </c>
      <c r="B95" s="20">
        <v>10</v>
      </c>
      <c r="C95" s="21">
        <v>0</v>
      </c>
      <c r="D95" s="21">
        <v>0</v>
      </c>
      <c r="E95" s="21">
        <v>0</v>
      </c>
      <c r="F95" s="21">
        <v>1</v>
      </c>
      <c r="G95" s="44">
        <v>2</v>
      </c>
      <c r="H95" s="20">
        <v>0</v>
      </c>
      <c r="I95" s="20">
        <v>0</v>
      </c>
      <c r="J95" s="20">
        <v>0</v>
      </c>
      <c r="K95" s="20">
        <v>0</v>
      </c>
      <c r="L95" s="20">
        <v>1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3</v>
      </c>
      <c r="S95" s="72" t="str">
        <f>IF($B95&gt;Form_ILP_Result!$B95,1,"")</f>
        <v/>
      </c>
      <c r="T95" s="72">
        <f>IF($B95=Form_ILP_Result!$B95,1,"")</f>
        <v>1</v>
      </c>
      <c r="U95" s="72" t="str">
        <f>IF($B95&lt;Form_ILP_Result!$B95,1,"")</f>
        <v/>
      </c>
    </row>
    <row r="96" spans="1:21" x14ac:dyDescent="0.25">
      <c r="A96" s="72" t="s">
        <v>653</v>
      </c>
      <c r="B96" s="20">
        <v>15</v>
      </c>
      <c r="C96" s="21">
        <v>0</v>
      </c>
      <c r="D96" s="21">
        <v>0</v>
      </c>
      <c r="E96" s="21">
        <v>1</v>
      </c>
      <c r="F96" s="21">
        <v>0</v>
      </c>
      <c r="G96" s="44">
        <v>0</v>
      </c>
      <c r="H96" s="20">
        <v>1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2</v>
      </c>
      <c r="R96" s="20">
        <v>2</v>
      </c>
      <c r="S96" s="72" t="str">
        <f>IF($B96&gt;Form_ILP_Result!$B96,1,"")</f>
        <v/>
      </c>
      <c r="T96" s="72">
        <f>IF($B96=Form_ILP_Result!$B96,1,"")</f>
        <v>1</v>
      </c>
      <c r="U96" s="72" t="str">
        <f>IF($B96&lt;Form_ILP_Result!$B96,1,"")</f>
        <v/>
      </c>
    </row>
    <row r="97" spans="1:21" x14ac:dyDescent="0.25">
      <c r="A97" s="72" t="s">
        <v>654</v>
      </c>
      <c r="B97" s="20">
        <v>16</v>
      </c>
      <c r="C97" s="21">
        <v>0</v>
      </c>
      <c r="D97" s="21">
        <v>0</v>
      </c>
      <c r="E97" s="21">
        <v>1</v>
      </c>
      <c r="F97" s="21">
        <v>0</v>
      </c>
      <c r="G97" s="44">
        <v>3</v>
      </c>
      <c r="H97" s="20">
        <v>0</v>
      </c>
      <c r="I97" s="20">
        <v>0</v>
      </c>
      <c r="J97" s="20">
        <v>1</v>
      </c>
      <c r="K97" s="20">
        <v>0</v>
      </c>
      <c r="L97" s="20">
        <v>0</v>
      </c>
      <c r="M97" s="20">
        <v>1</v>
      </c>
      <c r="N97" s="20">
        <v>0</v>
      </c>
      <c r="O97" s="20">
        <v>0</v>
      </c>
      <c r="P97" s="20">
        <v>0</v>
      </c>
      <c r="Q97" s="20">
        <v>0</v>
      </c>
      <c r="R97" s="20">
        <v>4</v>
      </c>
      <c r="S97" s="72" t="str">
        <f>IF($B97&gt;Form_ILP_Result!$B97,1,"")</f>
        <v/>
      </c>
      <c r="T97" s="72">
        <f>IF($B97=Form_ILP_Result!$B97,1,"")</f>
        <v>1</v>
      </c>
      <c r="U97" s="72" t="str">
        <f>IF($B97&lt;Form_ILP_Result!$B97,1,"")</f>
        <v/>
      </c>
    </row>
    <row r="98" spans="1:21" x14ac:dyDescent="0.25">
      <c r="A98" s="72" t="s">
        <v>655</v>
      </c>
      <c r="B98" s="20">
        <v>8</v>
      </c>
      <c r="C98" s="21">
        <v>0</v>
      </c>
      <c r="D98" s="21">
        <v>0</v>
      </c>
      <c r="E98" s="21">
        <v>0</v>
      </c>
      <c r="F98" s="21">
        <v>1</v>
      </c>
      <c r="G98" s="44">
        <v>1</v>
      </c>
      <c r="H98" s="20">
        <v>0</v>
      </c>
      <c r="I98" s="20">
        <v>0</v>
      </c>
      <c r="J98" s="20">
        <v>0</v>
      </c>
      <c r="K98" s="20">
        <v>0</v>
      </c>
      <c r="L98" s="20">
        <v>1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2</v>
      </c>
      <c r="S98" s="72" t="str">
        <f>IF($B98&gt;Form_ILP_Result!$B98,1,"")</f>
        <v/>
      </c>
      <c r="T98" s="72">
        <f>IF($B98=Form_ILP_Result!$B98,1,"")</f>
        <v>1</v>
      </c>
      <c r="U98" s="72" t="str">
        <f>IF($B98&lt;Form_ILP_Result!$B98,1,"")</f>
        <v/>
      </c>
    </row>
    <row r="99" spans="1:21" ht="17.25" thickBot="1" x14ac:dyDescent="0.3">
      <c r="A99" s="24" t="s">
        <v>656</v>
      </c>
      <c r="B99" s="25">
        <v>17</v>
      </c>
      <c r="C99" s="26">
        <v>0</v>
      </c>
      <c r="D99" s="26">
        <v>0</v>
      </c>
      <c r="E99" s="26">
        <v>1</v>
      </c>
      <c r="F99" s="26">
        <v>2</v>
      </c>
      <c r="G99" s="45">
        <v>2</v>
      </c>
      <c r="H99" s="25">
        <v>0</v>
      </c>
      <c r="I99" s="25">
        <v>0</v>
      </c>
      <c r="J99" s="25">
        <v>1</v>
      </c>
      <c r="K99" s="25">
        <v>0</v>
      </c>
      <c r="L99" s="25">
        <v>0</v>
      </c>
      <c r="M99" s="25">
        <v>0</v>
      </c>
      <c r="N99" s="25">
        <v>1</v>
      </c>
      <c r="O99" s="25">
        <v>0</v>
      </c>
      <c r="P99" s="25">
        <v>0</v>
      </c>
      <c r="Q99" s="25">
        <v>0</v>
      </c>
      <c r="R99" s="25">
        <v>4</v>
      </c>
      <c r="S99" s="72" t="str">
        <f>IF($B99&gt;Form_ILP_Result!$B99,1,"")</f>
        <v/>
      </c>
      <c r="T99" s="72">
        <f>IF($B99=Form_ILP_Result!$B99,1,"")</f>
        <v>1</v>
      </c>
      <c r="U99" s="72" t="str">
        <f>IF($B99&lt;Form_ILP_Result!$B99,1,"")</f>
        <v/>
      </c>
    </row>
    <row r="100" spans="1:21" ht="17.25" thickTop="1" x14ac:dyDescent="0.25">
      <c r="A100" s="72" t="s">
        <v>657</v>
      </c>
      <c r="B100" s="20">
        <v>21</v>
      </c>
      <c r="C100" s="21">
        <v>0</v>
      </c>
      <c r="D100" s="21">
        <v>0</v>
      </c>
      <c r="E100" s="21">
        <v>1</v>
      </c>
      <c r="F100" s="21">
        <v>0</v>
      </c>
      <c r="G100" s="44">
        <v>1</v>
      </c>
      <c r="H100" s="20">
        <v>0</v>
      </c>
      <c r="I100" s="20">
        <v>0</v>
      </c>
      <c r="J100" s="20">
        <v>1</v>
      </c>
      <c r="K100" s="20">
        <v>0</v>
      </c>
      <c r="L100" s="20">
        <v>0</v>
      </c>
      <c r="M100" s="20">
        <v>0</v>
      </c>
      <c r="N100" s="20">
        <v>2</v>
      </c>
      <c r="O100" s="20">
        <v>1</v>
      </c>
      <c r="P100" s="20">
        <v>0</v>
      </c>
      <c r="Q100" s="20">
        <v>0</v>
      </c>
      <c r="R100" s="20">
        <v>3</v>
      </c>
      <c r="S100" s="72">
        <f>IF($B100&gt;Form_ILP_Result!$B100,1,"")</f>
        <v>1</v>
      </c>
      <c r="T100" s="72" t="str">
        <f>IF($B100=Form_ILP_Result!$B100,1,"")</f>
        <v/>
      </c>
      <c r="U100" s="72" t="str">
        <f>IF($B100&lt;Form_ILP_Result!$B100,1,"")</f>
        <v/>
      </c>
    </row>
    <row r="101" spans="1:21" x14ac:dyDescent="0.25">
      <c r="A101" s="72" t="s">
        <v>658</v>
      </c>
      <c r="B101" s="20">
        <v>17</v>
      </c>
      <c r="C101" s="21">
        <v>0</v>
      </c>
      <c r="D101" s="21">
        <v>0</v>
      </c>
      <c r="E101" s="21">
        <v>2</v>
      </c>
      <c r="F101" s="21">
        <v>1</v>
      </c>
      <c r="G101" s="44">
        <v>2</v>
      </c>
      <c r="H101" s="20">
        <v>0</v>
      </c>
      <c r="I101" s="20">
        <v>0</v>
      </c>
      <c r="J101" s="20">
        <v>0</v>
      </c>
      <c r="K101" s="20">
        <v>1</v>
      </c>
      <c r="L101" s="20">
        <v>0</v>
      </c>
      <c r="M101" s="20">
        <v>1</v>
      </c>
      <c r="N101" s="20">
        <v>0</v>
      </c>
      <c r="O101" s="20">
        <v>0</v>
      </c>
      <c r="P101" s="20">
        <v>0</v>
      </c>
      <c r="Q101" s="20">
        <v>0</v>
      </c>
      <c r="R101" s="20">
        <v>4</v>
      </c>
      <c r="S101" s="72" t="str">
        <f>IF($B101&gt;Form_ILP_Result!$B101,1,"")</f>
        <v/>
      </c>
      <c r="T101" s="72">
        <f>IF($B101=Form_ILP_Result!$B101,1,"")</f>
        <v>1</v>
      </c>
      <c r="U101" s="72" t="str">
        <f>IF($B101&lt;Form_ILP_Result!$B101,1,"")</f>
        <v/>
      </c>
    </row>
    <row r="102" spans="1:21" x14ac:dyDescent="0.25">
      <c r="A102" s="72" t="s">
        <v>659</v>
      </c>
      <c r="B102" s="20">
        <v>21</v>
      </c>
      <c r="C102" s="21">
        <v>0</v>
      </c>
      <c r="D102" s="21">
        <v>1</v>
      </c>
      <c r="E102" s="21">
        <v>1</v>
      </c>
      <c r="F102" s="21">
        <v>2</v>
      </c>
      <c r="G102" s="44">
        <v>1</v>
      </c>
      <c r="H102" s="20">
        <v>0</v>
      </c>
      <c r="I102" s="20">
        <v>0</v>
      </c>
      <c r="J102" s="20">
        <v>0</v>
      </c>
      <c r="K102" s="20">
        <v>1</v>
      </c>
      <c r="L102" s="20">
        <v>2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4</v>
      </c>
      <c r="S102" s="72">
        <f>IF($B102&gt;Form_ILP_Result!$B102,1,"")</f>
        <v>1</v>
      </c>
      <c r="T102" s="72" t="str">
        <f>IF($B102=Form_ILP_Result!$B102,1,"")</f>
        <v/>
      </c>
      <c r="U102" s="72" t="str">
        <f>IF($B102&lt;Form_ILP_Result!$B102,1,"")</f>
        <v/>
      </c>
    </row>
    <row r="103" spans="1:21" x14ac:dyDescent="0.25">
      <c r="A103" s="72" t="s">
        <v>660</v>
      </c>
      <c r="B103" s="20">
        <v>15</v>
      </c>
      <c r="C103" s="21">
        <v>0</v>
      </c>
      <c r="D103" s="21">
        <v>0</v>
      </c>
      <c r="E103" s="21">
        <v>0</v>
      </c>
      <c r="F103" s="21">
        <v>1</v>
      </c>
      <c r="G103" s="44">
        <v>0</v>
      </c>
      <c r="H103" s="20">
        <v>0</v>
      </c>
      <c r="I103" s="20">
        <v>0</v>
      </c>
      <c r="J103" s="20">
        <v>1</v>
      </c>
      <c r="K103" s="20">
        <v>0</v>
      </c>
      <c r="L103" s="20">
        <v>0</v>
      </c>
      <c r="M103" s="20">
        <v>0</v>
      </c>
      <c r="N103" s="20">
        <v>1</v>
      </c>
      <c r="O103" s="20">
        <v>0</v>
      </c>
      <c r="P103" s="20">
        <v>1</v>
      </c>
      <c r="Q103" s="20">
        <v>0</v>
      </c>
      <c r="R103" s="20">
        <v>2</v>
      </c>
      <c r="S103" s="72" t="str">
        <f>IF($B103&gt;Form_ILP_Result!$B103,1,"")</f>
        <v/>
      </c>
      <c r="T103" s="72">
        <f>IF($B103=Form_ILP_Result!$B103,1,"")</f>
        <v>1</v>
      </c>
      <c r="U103" s="72" t="str">
        <f>IF($B103&lt;Form_ILP_Result!$B103,1,"")</f>
        <v/>
      </c>
    </row>
    <row r="104" spans="1:21" ht="17.25" thickBot="1" x14ac:dyDescent="0.3">
      <c r="A104" s="24" t="s">
        <v>661</v>
      </c>
      <c r="B104" s="25">
        <v>20</v>
      </c>
      <c r="C104" s="26">
        <v>0</v>
      </c>
      <c r="D104" s="26">
        <v>1</v>
      </c>
      <c r="E104" s="26">
        <v>1</v>
      </c>
      <c r="F104" s="26">
        <v>3</v>
      </c>
      <c r="G104" s="45">
        <v>2</v>
      </c>
      <c r="H104" s="25">
        <v>0</v>
      </c>
      <c r="I104" s="25">
        <v>0</v>
      </c>
      <c r="J104" s="25">
        <v>0</v>
      </c>
      <c r="K104" s="25">
        <v>2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5</v>
      </c>
      <c r="S104" s="72" t="str">
        <f>IF($B104&gt;Form_ILP_Result!$B104,1,"")</f>
        <v/>
      </c>
      <c r="T104" s="72">
        <f>IF($B104=Form_ILP_Result!$B104,1,"")</f>
        <v>1</v>
      </c>
      <c r="U104" s="72" t="str">
        <f>IF($B104&lt;Form_ILP_Result!$B104,1,"")</f>
        <v/>
      </c>
    </row>
    <row r="105" spans="1:21" ht="17.25" thickTop="1" x14ac:dyDescent="0.25">
      <c r="A105" s="72" t="s">
        <v>662</v>
      </c>
      <c r="B105" s="20">
        <v>20</v>
      </c>
      <c r="C105" s="21">
        <v>1</v>
      </c>
      <c r="D105" s="21">
        <v>1</v>
      </c>
      <c r="E105" s="21">
        <v>1</v>
      </c>
      <c r="F105" s="21">
        <v>1</v>
      </c>
      <c r="G105" s="44">
        <v>1</v>
      </c>
      <c r="H105" s="20">
        <v>0</v>
      </c>
      <c r="I105" s="20">
        <v>0</v>
      </c>
      <c r="J105" s="20">
        <v>-1</v>
      </c>
      <c r="K105" s="20">
        <v>0</v>
      </c>
      <c r="L105" s="20">
        <v>-1</v>
      </c>
      <c r="M105" s="20">
        <v>0</v>
      </c>
      <c r="N105" s="20">
        <v>0</v>
      </c>
      <c r="O105" s="20">
        <v>1</v>
      </c>
      <c r="P105" s="20">
        <v>0</v>
      </c>
      <c r="Q105" s="20">
        <v>0</v>
      </c>
      <c r="R105" s="20">
        <v>3</v>
      </c>
      <c r="S105" s="72" t="str">
        <f>IF($B105&gt;Form_ILP_Result!$B105,1,"")</f>
        <v/>
      </c>
      <c r="T105" s="72">
        <f>IF($B105=Form_ILP_Result!$B105,1,"")</f>
        <v>1</v>
      </c>
      <c r="U105" s="72" t="str">
        <f>IF($B105&lt;Form_ILP_Result!$B105,1,"")</f>
        <v/>
      </c>
    </row>
    <row r="106" spans="1:21" x14ac:dyDescent="0.25">
      <c r="A106" s="72" t="s">
        <v>663</v>
      </c>
      <c r="B106" s="20">
        <v>15</v>
      </c>
      <c r="C106" s="21">
        <v>0</v>
      </c>
      <c r="D106" s="21">
        <v>1</v>
      </c>
      <c r="E106" s="21">
        <v>1</v>
      </c>
      <c r="F106" s="21">
        <v>1</v>
      </c>
      <c r="G106" s="44">
        <v>1</v>
      </c>
      <c r="H106" s="20">
        <v>0</v>
      </c>
      <c r="I106" s="20">
        <v>0</v>
      </c>
      <c r="J106" s="20">
        <v>0</v>
      </c>
      <c r="K106" s="20">
        <v>2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3</v>
      </c>
      <c r="S106" s="72" t="str">
        <f>IF($B106&gt;Form_ILP_Result!$B106,1,"")</f>
        <v/>
      </c>
      <c r="T106" s="72">
        <f>IF($B106=Form_ILP_Result!$B106,1,"")</f>
        <v>1</v>
      </c>
      <c r="U106" s="72" t="str">
        <f>IF($B106&lt;Form_ILP_Result!$B106,1,"")</f>
        <v/>
      </c>
    </row>
    <row r="107" spans="1:21" x14ac:dyDescent="0.25">
      <c r="A107" s="72" t="s">
        <v>664</v>
      </c>
      <c r="B107" s="20">
        <v>14</v>
      </c>
      <c r="C107" s="21">
        <v>1</v>
      </c>
      <c r="D107" s="21">
        <v>0</v>
      </c>
      <c r="E107" s="21">
        <v>2</v>
      </c>
      <c r="F107" s="21">
        <v>2</v>
      </c>
      <c r="G107" s="44">
        <v>1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1</v>
      </c>
      <c r="O107" s="20">
        <v>0</v>
      </c>
      <c r="P107" s="20">
        <v>0</v>
      </c>
      <c r="Q107" s="20">
        <v>0</v>
      </c>
      <c r="R107" s="20">
        <v>4</v>
      </c>
      <c r="S107" s="72" t="str">
        <f>IF($B107&gt;Form_ILP_Result!$B107,1,"")</f>
        <v/>
      </c>
      <c r="T107" s="72">
        <f>IF($B107=Form_ILP_Result!$B107,1,"")</f>
        <v>1</v>
      </c>
      <c r="U107" s="72" t="str">
        <f>IF($B107&lt;Form_ILP_Result!$B107,1,"")</f>
        <v/>
      </c>
    </row>
    <row r="108" spans="1:21" x14ac:dyDescent="0.25">
      <c r="A108" s="72" t="s">
        <v>665</v>
      </c>
      <c r="B108" s="20">
        <v>18</v>
      </c>
      <c r="C108" s="21">
        <v>0</v>
      </c>
      <c r="D108" s="21">
        <v>1</v>
      </c>
      <c r="E108" s="21">
        <v>2</v>
      </c>
      <c r="F108" s="21">
        <v>0</v>
      </c>
      <c r="G108" s="44">
        <v>0</v>
      </c>
      <c r="H108" s="20">
        <v>0</v>
      </c>
      <c r="I108" s="20">
        <v>0</v>
      </c>
      <c r="J108" s="20">
        <v>0</v>
      </c>
      <c r="K108" s="20">
        <v>1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2</v>
      </c>
      <c r="R108" s="20">
        <v>3</v>
      </c>
      <c r="S108" s="72" t="str">
        <f>IF($B108&gt;Form_ILP_Result!$B108,1,"")</f>
        <v/>
      </c>
      <c r="T108" s="72">
        <f>IF($B108=Form_ILP_Result!$B108,1,"")</f>
        <v>1</v>
      </c>
      <c r="U108" s="72" t="str">
        <f>IF($B108&lt;Form_ILP_Result!$B108,1,"")</f>
        <v/>
      </c>
    </row>
    <row r="109" spans="1:21" ht="17.25" thickBot="1" x14ac:dyDescent="0.3">
      <c r="A109" s="24" t="s">
        <v>666</v>
      </c>
      <c r="B109" s="25">
        <v>21</v>
      </c>
      <c r="C109" s="26">
        <v>1</v>
      </c>
      <c r="D109" s="26">
        <v>0</v>
      </c>
      <c r="E109" s="26">
        <v>0</v>
      </c>
      <c r="F109" s="26">
        <v>2</v>
      </c>
      <c r="G109" s="45">
        <v>2</v>
      </c>
      <c r="H109" s="25">
        <v>0</v>
      </c>
      <c r="I109" s="25">
        <v>0</v>
      </c>
      <c r="J109" s="25">
        <v>0</v>
      </c>
      <c r="K109" s="25">
        <v>0</v>
      </c>
      <c r="L109" s="25">
        <v>1</v>
      </c>
      <c r="M109" s="25">
        <v>0</v>
      </c>
      <c r="N109" s="25">
        <v>1</v>
      </c>
      <c r="O109" s="25">
        <v>1</v>
      </c>
      <c r="P109" s="25">
        <v>0</v>
      </c>
      <c r="Q109" s="25">
        <v>0</v>
      </c>
      <c r="R109" s="25">
        <v>4</v>
      </c>
      <c r="S109" s="72" t="str">
        <f>IF($B109&gt;Form_ILP_Result!$B109,1,"")</f>
        <v/>
      </c>
      <c r="T109" s="72">
        <f>IF($B109=Form_ILP_Result!$B109,1,"")</f>
        <v>1</v>
      </c>
      <c r="U109" s="72" t="str">
        <f>IF($B109&lt;Form_ILP_Result!$B109,1,"")</f>
        <v/>
      </c>
    </row>
    <row r="110" spans="1:21" ht="17.25" thickTop="1" x14ac:dyDescent="0.25">
      <c r="A110" s="72" t="s">
        <v>667</v>
      </c>
      <c r="B110" s="20">
        <v>23</v>
      </c>
      <c r="C110" s="21">
        <v>2</v>
      </c>
      <c r="D110" s="21">
        <v>1</v>
      </c>
      <c r="E110" s="21">
        <v>1</v>
      </c>
      <c r="F110" s="21">
        <v>2</v>
      </c>
      <c r="G110" s="44">
        <v>1</v>
      </c>
      <c r="H110" s="20">
        <v>0</v>
      </c>
      <c r="I110" s="20">
        <v>0</v>
      </c>
      <c r="J110" s="20">
        <v>-2</v>
      </c>
      <c r="K110" s="20">
        <v>1</v>
      </c>
      <c r="L110" s="20">
        <v>0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4</v>
      </c>
      <c r="S110" s="72" t="str">
        <f>IF($B110&gt;Form_ILP_Result!$B110,1,"")</f>
        <v/>
      </c>
      <c r="T110" s="72">
        <f>IF($B110=Form_ILP_Result!$B110,1,"")</f>
        <v>1</v>
      </c>
      <c r="U110" s="72" t="str">
        <f>IF($B110&lt;Form_ILP_Result!$B110,1,"")</f>
        <v/>
      </c>
    </row>
    <row r="111" spans="1:21" x14ac:dyDescent="0.25">
      <c r="A111" s="72" t="s">
        <v>668</v>
      </c>
      <c r="B111" s="20">
        <v>12</v>
      </c>
      <c r="C111" s="21">
        <v>0</v>
      </c>
      <c r="D111" s="21">
        <v>0</v>
      </c>
      <c r="E111" s="21">
        <v>1</v>
      </c>
      <c r="F111" s="21">
        <v>1</v>
      </c>
      <c r="G111" s="44">
        <v>0</v>
      </c>
      <c r="H111" s="20">
        <v>0</v>
      </c>
      <c r="I111" s="20">
        <v>0</v>
      </c>
      <c r="J111" s="20">
        <v>0</v>
      </c>
      <c r="K111" s="20">
        <v>1</v>
      </c>
      <c r="L111" s="20">
        <v>0</v>
      </c>
      <c r="M111" s="20">
        <v>0</v>
      </c>
      <c r="N111" s="20">
        <v>1</v>
      </c>
      <c r="O111" s="20">
        <v>0</v>
      </c>
      <c r="P111" s="20">
        <v>0</v>
      </c>
      <c r="Q111" s="20">
        <v>0</v>
      </c>
      <c r="R111" s="20">
        <v>2</v>
      </c>
      <c r="S111" s="72" t="str">
        <f>IF($B111&gt;Form_ILP_Result!$B111,1,"")</f>
        <v/>
      </c>
      <c r="T111" s="72">
        <f>IF($B111=Form_ILP_Result!$B111,1,"")</f>
        <v>1</v>
      </c>
      <c r="U111" s="72" t="str">
        <f>IF($B111&lt;Form_ILP_Result!$B111,1,"")</f>
        <v/>
      </c>
    </row>
    <row r="112" spans="1:21" x14ac:dyDescent="0.25">
      <c r="A112" s="72" t="s">
        <v>669</v>
      </c>
      <c r="B112" s="20">
        <v>18</v>
      </c>
      <c r="C112" s="21">
        <v>1</v>
      </c>
      <c r="D112" s="21">
        <v>0</v>
      </c>
      <c r="E112" s="21">
        <v>2</v>
      </c>
      <c r="F112" s="21">
        <v>1</v>
      </c>
      <c r="G112" s="44">
        <v>2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1</v>
      </c>
      <c r="N112" s="20">
        <v>1</v>
      </c>
      <c r="O112" s="20">
        <v>0</v>
      </c>
      <c r="P112" s="20">
        <v>0</v>
      </c>
      <c r="Q112" s="20">
        <v>0</v>
      </c>
      <c r="R112" s="20">
        <v>4</v>
      </c>
      <c r="S112" s="72">
        <f>IF($B112&gt;Form_ILP_Result!$B112,1,"")</f>
        <v>1</v>
      </c>
      <c r="T112" s="72" t="str">
        <f>IF($B112=Form_ILP_Result!$B112,1,"")</f>
        <v/>
      </c>
      <c r="U112" s="72" t="str">
        <f>IF($B112&lt;Form_ILP_Result!$B112,1,"")</f>
        <v/>
      </c>
    </row>
    <row r="113" spans="1:21" x14ac:dyDescent="0.25">
      <c r="A113" s="72" t="s">
        <v>670</v>
      </c>
      <c r="B113" s="20">
        <v>23</v>
      </c>
      <c r="C113" s="21">
        <v>2</v>
      </c>
      <c r="D113" s="21">
        <v>2</v>
      </c>
      <c r="E113" s="21">
        <v>1</v>
      </c>
      <c r="F113" s="21">
        <v>1</v>
      </c>
      <c r="G113" s="44">
        <v>1</v>
      </c>
      <c r="H113" s="20">
        <v>0</v>
      </c>
      <c r="I113" s="20">
        <v>0</v>
      </c>
      <c r="J113" s="20">
        <v>0</v>
      </c>
      <c r="K113" s="20">
        <v>-1</v>
      </c>
      <c r="L113" s="20">
        <v>0</v>
      </c>
      <c r="M113" s="20">
        <v>-1</v>
      </c>
      <c r="N113" s="20">
        <v>0</v>
      </c>
      <c r="O113" s="20">
        <v>0</v>
      </c>
      <c r="P113" s="20">
        <v>0</v>
      </c>
      <c r="Q113" s="20">
        <v>1</v>
      </c>
      <c r="R113" s="20">
        <v>4</v>
      </c>
      <c r="S113" s="72" t="str">
        <f>IF($B113&gt;Form_ILP_Result!$B113,1,"")</f>
        <v/>
      </c>
      <c r="T113" s="72">
        <f>IF($B113=Form_ILP_Result!$B113,1,"")</f>
        <v>1</v>
      </c>
      <c r="U113" s="72" t="str">
        <f>IF($B113&lt;Form_ILP_Result!$B113,1,"")</f>
        <v/>
      </c>
    </row>
    <row r="114" spans="1:21" ht="17.25" thickBot="1" x14ac:dyDescent="0.3">
      <c r="A114" s="24" t="s">
        <v>671</v>
      </c>
      <c r="B114" s="25">
        <v>19</v>
      </c>
      <c r="C114" s="26">
        <v>1</v>
      </c>
      <c r="D114" s="26">
        <v>1</v>
      </c>
      <c r="E114" s="26">
        <v>1</v>
      </c>
      <c r="F114" s="26">
        <v>2</v>
      </c>
      <c r="G114" s="45">
        <v>2</v>
      </c>
      <c r="H114" s="25">
        <v>0</v>
      </c>
      <c r="I114" s="25">
        <v>0</v>
      </c>
      <c r="J114" s="25">
        <v>1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-1</v>
      </c>
      <c r="R114" s="25">
        <v>4</v>
      </c>
      <c r="S114" s="72" t="str">
        <f>IF($B114&gt;Form_ILP_Result!$B114,1,"")</f>
        <v/>
      </c>
      <c r="T114" s="72">
        <f>IF($B114=Form_ILP_Result!$B114,1,"")</f>
        <v>1</v>
      </c>
      <c r="U114" s="72" t="str">
        <f>IF($B114&lt;Form_ILP_Result!$B114,1,"")</f>
        <v/>
      </c>
    </row>
    <row r="115" spans="1:21" ht="17.25" thickTop="1" x14ac:dyDescent="0.25">
      <c r="A115" s="72" t="s">
        <v>672</v>
      </c>
      <c r="B115" s="20">
        <v>11</v>
      </c>
      <c r="C115" s="21">
        <v>1</v>
      </c>
      <c r="D115" s="21">
        <v>1</v>
      </c>
      <c r="E115" s="21">
        <v>1</v>
      </c>
      <c r="F115" s="21">
        <v>2</v>
      </c>
      <c r="G115" s="44">
        <v>2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4</v>
      </c>
      <c r="S115" s="72" t="str">
        <f>IF($B115&gt;Form_ILP_Result!$B115,1,"")</f>
        <v/>
      </c>
      <c r="T115" s="72">
        <f>IF($B115=Form_ILP_Result!$B115,1,"")</f>
        <v>1</v>
      </c>
      <c r="U115" s="72" t="str">
        <f>IF($B115&lt;Form_ILP_Result!$B115,1,"")</f>
        <v/>
      </c>
    </row>
    <row r="116" spans="1:21" x14ac:dyDescent="0.25">
      <c r="A116" s="72" t="s">
        <v>673</v>
      </c>
      <c r="B116" s="20">
        <v>12</v>
      </c>
      <c r="C116" s="21">
        <v>1</v>
      </c>
      <c r="D116" s="21">
        <v>1</v>
      </c>
      <c r="E116" s="21">
        <v>1</v>
      </c>
      <c r="F116" s="21">
        <v>1</v>
      </c>
      <c r="G116" s="44">
        <v>1</v>
      </c>
      <c r="H116" s="20">
        <v>1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3</v>
      </c>
      <c r="S116" s="72" t="str">
        <f>IF($B116&gt;Form_ILP_Result!$B116,1,"")</f>
        <v/>
      </c>
      <c r="T116" s="72">
        <f>IF($B116=Form_ILP_Result!$B116,1,"")</f>
        <v>1</v>
      </c>
      <c r="U116" s="72" t="str">
        <f>IF($B116&lt;Form_ILP_Result!$B116,1,"")</f>
        <v/>
      </c>
    </row>
    <row r="117" spans="1:21" x14ac:dyDescent="0.25">
      <c r="A117" s="72" t="s">
        <v>674</v>
      </c>
      <c r="B117" s="20">
        <v>13</v>
      </c>
      <c r="C117" s="21">
        <v>0</v>
      </c>
      <c r="D117" s="21">
        <v>0</v>
      </c>
      <c r="E117" s="21">
        <v>1</v>
      </c>
      <c r="F117" s="21">
        <v>1</v>
      </c>
      <c r="G117" s="44">
        <v>3</v>
      </c>
      <c r="H117" s="20">
        <v>1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4</v>
      </c>
      <c r="S117" s="72" t="str">
        <f>IF($B117&gt;Form_ILP_Result!$B117,1,"")</f>
        <v/>
      </c>
      <c r="T117" s="72">
        <f>IF($B117=Form_ILP_Result!$B117,1,"")</f>
        <v>1</v>
      </c>
      <c r="U117" s="72" t="str">
        <f>IF($B117&lt;Form_ILP_Result!$B117,1,"")</f>
        <v/>
      </c>
    </row>
    <row r="118" spans="1:21" x14ac:dyDescent="0.25">
      <c r="A118" s="72" t="s">
        <v>675</v>
      </c>
      <c r="B118" s="20">
        <v>11</v>
      </c>
      <c r="C118" s="21">
        <v>0</v>
      </c>
      <c r="D118" s="21">
        <v>0</v>
      </c>
      <c r="E118" s="21">
        <v>1</v>
      </c>
      <c r="F118" s="21">
        <v>1</v>
      </c>
      <c r="G118" s="44">
        <v>2</v>
      </c>
      <c r="H118" s="20">
        <v>0</v>
      </c>
      <c r="I118" s="20">
        <v>0</v>
      </c>
      <c r="J118" s="20">
        <v>0</v>
      </c>
      <c r="K118" s="20">
        <v>0</v>
      </c>
      <c r="L118" s="20">
        <v>1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3</v>
      </c>
      <c r="S118" s="72" t="str">
        <f>IF($B118&gt;Form_ILP_Result!$B118,1,"")</f>
        <v/>
      </c>
      <c r="T118" s="72">
        <f>IF($B118=Form_ILP_Result!$B118,1,"")</f>
        <v>1</v>
      </c>
      <c r="U118" s="72" t="str">
        <f>IF($B118&lt;Form_ILP_Result!$B118,1,"")</f>
        <v/>
      </c>
    </row>
    <row r="119" spans="1:21" ht="17.25" thickBot="1" x14ac:dyDescent="0.3">
      <c r="A119" s="24" t="s">
        <v>676</v>
      </c>
      <c r="B119" s="25">
        <v>18</v>
      </c>
      <c r="C119" s="26">
        <v>0</v>
      </c>
      <c r="D119" s="26">
        <v>0</v>
      </c>
      <c r="E119" s="26">
        <v>0</v>
      </c>
      <c r="F119" s="26">
        <v>1</v>
      </c>
      <c r="G119" s="45">
        <v>2</v>
      </c>
      <c r="H119" s="25">
        <v>0</v>
      </c>
      <c r="I119" s="25">
        <v>0</v>
      </c>
      <c r="J119" s="25">
        <v>1</v>
      </c>
      <c r="K119" s="25">
        <v>0</v>
      </c>
      <c r="L119" s="25">
        <v>0</v>
      </c>
      <c r="M119" s="25">
        <v>1</v>
      </c>
      <c r="N119" s="25">
        <v>0</v>
      </c>
      <c r="O119" s="25">
        <v>0</v>
      </c>
      <c r="P119" s="25">
        <v>1</v>
      </c>
      <c r="Q119" s="25">
        <v>0</v>
      </c>
      <c r="R119" s="25">
        <v>3</v>
      </c>
      <c r="S119" s="72" t="str">
        <f>IF($B119&gt;Form_ILP_Result!$B119,1,"")</f>
        <v/>
      </c>
      <c r="T119" s="72">
        <f>IF($B119=Form_ILP_Result!$B119,1,"")</f>
        <v>1</v>
      </c>
      <c r="U119" s="72" t="str">
        <f>IF($B119&lt;Form_ILP_Result!$B119,1,"")</f>
        <v/>
      </c>
    </row>
    <row r="120" spans="1:21" ht="17.25" thickTop="1" x14ac:dyDescent="0.25">
      <c r="A120" s="72" t="s">
        <v>677</v>
      </c>
      <c r="B120" s="20">
        <v>22</v>
      </c>
      <c r="C120" s="21">
        <v>0</v>
      </c>
      <c r="D120" s="21">
        <v>1</v>
      </c>
      <c r="E120" s="21">
        <v>0</v>
      </c>
      <c r="F120" s="21">
        <v>2</v>
      </c>
      <c r="G120" s="44">
        <v>0</v>
      </c>
      <c r="H120" s="20">
        <v>0</v>
      </c>
      <c r="I120" s="20">
        <v>0</v>
      </c>
      <c r="J120" s="20">
        <v>0</v>
      </c>
      <c r="K120" s="20">
        <v>1</v>
      </c>
      <c r="L120" s="20">
        <v>0</v>
      </c>
      <c r="M120" s="20">
        <v>0</v>
      </c>
      <c r="N120" s="20">
        <v>0</v>
      </c>
      <c r="O120" s="20">
        <v>0</v>
      </c>
      <c r="P120" s="20">
        <v>3</v>
      </c>
      <c r="Q120" s="20">
        <v>0</v>
      </c>
      <c r="R120" s="20">
        <v>3</v>
      </c>
      <c r="S120" s="72">
        <f>IF($B120&gt;Form_ILP_Result!$B120,1,"")</f>
        <v>1</v>
      </c>
      <c r="T120" s="72" t="str">
        <f>IF($B120=Form_ILP_Result!$B120,1,"")</f>
        <v/>
      </c>
      <c r="U120" s="72" t="str">
        <f>IF($B120&lt;Form_ILP_Result!$B120,1,"")</f>
        <v/>
      </c>
    </row>
    <row r="121" spans="1:21" x14ac:dyDescent="0.25">
      <c r="A121" s="72" t="s">
        <v>678</v>
      </c>
      <c r="B121" s="20">
        <v>21</v>
      </c>
      <c r="C121" s="21">
        <v>0</v>
      </c>
      <c r="D121" s="21">
        <v>0</v>
      </c>
      <c r="E121" s="21">
        <v>1</v>
      </c>
      <c r="F121" s="21">
        <v>3</v>
      </c>
      <c r="G121" s="44">
        <v>1</v>
      </c>
      <c r="H121" s="20">
        <v>0</v>
      </c>
      <c r="I121" s="20">
        <v>0</v>
      </c>
      <c r="J121" s="20">
        <v>0</v>
      </c>
      <c r="K121" s="20">
        <v>1</v>
      </c>
      <c r="L121" s="20">
        <v>0</v>
      </c>
      <c r="M121" s="20">
        <v>0</v>
      </c>
      <c r="N121" s="20">
        <v>2</v>
      </c>
      <c r="O121" s="20">
        <v>0</v>
      </c>
      <c r="P121" s="20">
        <v>0</v>
      </c>
      <c r="Q121" s="20">
        <v>0</v>
      </c>
      <c r="R121" s="20">
        <v>4</v>
      </c>
      <c r="S121" s="72" t="str">
        <f>IF($B121&gt;Form_ILP_Result!$B121,1,"")</f>
        <v/>
      </c>
      <c r="T121" s="72">
        <f>IF($B121=Form_ILP_Result!$B121,1,"")</f>
        <v>1</v>
      </c>
      <c r="U121" s="72" t="str">
        <f>IF($B121&lt;Form_ILP_Result!$B121,1,"")</f>
        <v/>
      </c>
    </row>
    <row r="122" spans="1:21" x14ac:dyDescent="0.25">
      <c r="A122" s="72" t="s">
        <v>679</v>
      </c>
      <c r="B122" s="20">
        <v>17</v>
      </c>
      <c r="C122" s="21">
        <v>0</v>
      </c>
      <c r="D122" s="21">
        <v>1</v>
      </c>
      <c r="E122" s="21">
        <v>2</v>
      </c>
      <c r="F122" s="21">
        <v>2</v>
      </c>
      <c r="G122" s="44">
        <v>3</v>
      </c>
      <c r="H122" s="20">
        <v>1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5</v>
      </c>
      <c r="S122" s="72" t="str">
        <f>IF($B122&gt;Form_ILP_Result!$B122,1,"")</f>
        <v/>
      </c>
      <c r="T122" s="72">
        <f>IF($B122=Form_ILP_Result!$B122,1,"")</f>
        <v>1</v>
      </c>
      <c r="U122" s="72" t="str">
        <f>IF($B122&lt;Form_ILP_Result!$B122,1,"")</f>
        <v/>
      </c>
    </row>
    <row r="123" spans="1:21" x14ac:dyDescent="0.25">
      <c r="A123" s="72" t="s">
        <v>680</v>
      </c>
      <c r="B123" s="20">
        <v>12</v>
      </c>
      <c r="C123" s="21">
        <v>0</v>
      </c>
      <c r="D123" s="21">
        <v>1</v>
      </c>
      <c r="E123" s="21">
        <v>0</v>
      </c>
      <c r="F123" s="21">
        <v>0</v>
      </c>
      <c r="G123" s="44">
        <v>1</v>
      </c>
      <c r="H123" s="20">
        <v>0</v>
      </c>
      <c r="I123" s="20">
        <v>0</v>
      </c>
      <c r="J123" s="20">
        <v>0</v>
      </c>
      <c r="K123" s="20">
        <v>1</v>
      </c>
      <c r="L123" s="20">
        <v>0</v>
      </c>
      <c r="M123" s="20">
        <v>0</v>
      </c>
      <c r="N123" s="20">
        <v>0</v>
      </c>
      <c r="O123" s="20">
        <v>1</v>
      </c>
      <c r="P123" s="20">
        <v>0</v>
      </c>
      <c r="Q123" s="20">
        <v>0</v>
      </c>
      <c r="R123" s="20">
        <v>2</v>
      </c>
      <c r="S123" s="72" t="str">
        <f>IF($B123&gt;Form_ILP_Result!$B123,1,"")</f>
        <v/>
      </c>
      <c r="T123" s="72">
        <f>IF($B123=Form_ILP_Result!$B123,1,"")</f>
        <v>1</v>
      </c>
      <c r="U123" s="72" t="str">
        <f>IF($B123&lt;Form_ILP_Result!$B123,1,"")</f>
        <v/>
      </c>
    </row>
    <row r="124" spans="1:21" ht="17.25" thickBot="1" x14ac:dyDescent="0.3">
      <c r="A124" s="24" t="s">
        <v>681</v>
      </c>
      <c r="B124" s="25">
        <v>20</v>
      </c>
      <c r="C124" s="26">
        <v>1</v>
      </c>
      <c r="D124" s="26">
        <v>1</v>
      </c>
      <c r="E124" s="26">
        <v>1</v>
      </c>
      <c r="F124" s="26">
        <v>1</v>
      </c>
      <c r="G124" s="45">
        <v>1</v>
      </c>
      <c r="H124" s="25">
        <v>-1</v>
      </c>
      <c r="I124" s="25">
        <v>0</v>
      </c>
      <c r="J124" s="25">
        <v>0</v>
      </c>
      <c r="K124" s="25">
        <v>1</v>
      </c>
      <c r="L124" s="25">
        <v>0</v>
      </c>
      <c r="M124" s="25">
        <v>0</v>
      </c>
      <c r="N124" s="25">
        <v>0</v>
      </c>
      <c r="O124" s="25">
        <v>1</v>
      </c>
      <c r="P124" s="25">
        <v>0</v>
      </c>
      <c r="Q124" s="25">
        <v>0</v>
      </c>
      <c r="R124" s="25">
        <v>3</v>
      </c>
      <c r="S124" s="72">
        <f>IF($B124&gt;Form_ILP_Result!$B124,1,"")</f>
        <v>1</v>
      </c>
      <c r="T124" s="72" t="str">
        <f>IF($B124=Form_ILP_Result!$B124,1,"")</f>
        <v/>
      </c>
      <c r="U124" s="72" t="str">
        <f>IF($B124&lt;Form_ILP_Result!$B124,1,"")</f>
        <v/>
      </c>
    </row>
    <row r="125" spans="1:21" ht="17.25" thickTop="1" x14ac:dyDescent="0.25">
      <c r="A125" s="72" t="s">
        <v>682</v>
      </c>
      <c r="B125" s="20">
        <v>20</v>
      </c>
      <c r="C125" s="21">
        <v>0</v>
      </c>
      <c r="D125" s="21">
        <v>0</v>
      </c>
      <c r="E125" s="21">
        <v>2</v>
      </c>
      <c r="F125" s="21">
        <v>2</v>
      </c>
      <c r="G125" s="44">
        <v>1</v>
      </c>
      <c r="H125" s="20">
        <v>1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0">
        <v>-2</v>
      </c>
      <c r="P125" s="20">
        <v>0</v>
      </c>
      <c r="Q125" s="20">
        <v>0</v>
      </c>
      <c r="R125" s="20">
        <v>3</v>
      </c>
      <c r="S125" s="72" t="str">
        <f>IF($B125&gt;Form_ILP_Result!$B125,1,"")</f>
        <v/>
      </c>
      <c r="T125" s="72">
        <f>IF($B125=Form_ILP_Result!$B125,1,"")</f>
        <v>1</v>
      </c>
      <c r="U125" s="72" t="str">
        <f>IF($B125&lt;Form_ILP_Result!$B125,1,"")</f>
        <v/>
      </c>
    </row>
    <row r="126" spans="1:21" x14ac:dyDescent="0.25">
      <c r="A126" s="72" t="s">
        <v>683</v>
      </c>
      <c r="B126" s="20">
        <v>24</v>
      </c>
      <c r="C126" s="21">
        <v>1</v>
      </c>
      <c r="D126" s="21">
        <v>1</v>
      </c>
      <c r="E126" s="21">
        <v>1</v>
      </c>
      <c r="F126" s="21">
        <v>1</v>
      </c>
      <c r="G126" s="44">
        <v>1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1</v>
      </c>
      <c r="N126" s="20">
        <v>-1</v>
      </c>
      <c r="O126" s="20">
        <v>-1</v>
      </c>
      <c r="P126" s="20">
        <v>1</v>
      </c>
      <c r="Q126" s="20">
        <v>0</v>
      </c>
      <c r="R126" s="20">
        <v>3</v>
      </c>
      <c r="S126" s="72" t="str">
        <f>IF($B126&gt;Form_ILP_Result!$B126,1,"")</f>
        <v/>
      </c>
      <c r="T126" s="72">
        <f>IF($B126=Form_ILP_Result!$B126,1,"")</f>
        <v>1</v>
      </c>
      <c r="U126" s="72" t="str">
        <f>IF($B126&lt;Form_ILP_Result!$B126,1,"")</f>
        <v/>
      </c>
    </row>
    <row r="127" spans="1:21" x14ac:dyDescent="0.25">
      <c r="A127" s="72" t="s">
        <v>684</v>
      </c>
      <c r="B127" s="20">
        <v>15</v>
      </c>
      <c r="C127" s="21">
        <v>0</v>
      </c>
      <c r="D127" s="21">
        <v>0</v>
      </c>
      <c r="E127" s="21">
        <v>2</v>
      </c>
      <c r="F127" s="21">
        <v>1</v>
      </c>
      <c r="G127" s="44">
        <v>1</v>
      </c>
      <c r="H127" s="20">
        <v>0</v>
      </c>
      <c r="I127" s="20">
        <v>0</v>
      </c>
      <c r="J127" s="20">
        <v>0</v>
      </c>
      <c r="K127" s="20">
        <v>1</v>
      </c>
      <c r="L127" s="20">
        <v>0</v>
      </c>
      <c r="M127" s="20">
        <v>0</v>
      </c>
      <c r="N127" s="20">
        <v>1</v>
      </c>
      <c r="O127" s="20">
        <v>0</v>
      </c>
      <c r="P127" s="20">
        <v>0</v>
      </c>
      <c r="Q127" s="20">
        <v>0</v>
      </c>
      <c r="R127" s="20">
        <v>3</v>
      </c>
      <c r="S127" s="72" t="str">
        <f>IF($B127&gt;Form_ILP_Result!$B127,1,"")</f>
        <v/>
      </c>
      <c r="T127" s="72">
        <f>IF($B127=Form_ILP_Result!$B127,1,"")</f>
        <v>1</v>
      </c>
      <c r="U127" s="72" t="str">
        <f>IF($B127&lt;Form_ILP_Result!$B127,1,"")</f>
        <v/>
      </c>
    </row>
    <row r="128" spans="1:21" x14ac:dyDescent="0.25">
      <c r="A128" s="72" t="s">
        <v>685</v>
      </c>
      <c r="B128" s="20">
        <v>14</v>
      </c>
      <c r="C128" s="21">
        <v>1</v>
      </c>
      <c r="D128" s="21">
        <v>1</v>
      </c>
      <c r="E128" s="21">
        <v>2</v>
      </c>
      <c r="F128" s="21">
        <v>2</v>
      </c>
      <c r="G128" s="44">
        <v>3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5</v>
      </c>
      <c r="S128" s="72" t="str">
        <f>IF($B128&gt;Form_ILP_Result!$B128,1,"")</f>
        <v/>
      </c>
      <c r="T128" s="72">
        <f>IF($B128=Form_ILP_Result!$B128,1,"")</f>
        <v>1</v>
      </c>
      <c r="U128" s="72" t="str">
        <f>IF($B128&lt;Form_ILP_Result!$B128,1,"")</f>
        <v/>
      </c>
    </row>
    <row r="129" spans="1:21" ht="17.25" thickBot="1" x14ac:dyDescent="0.3">
      <c r="A129" s="24" t="s">
        <v>686</v>
      </c>
      <c r="B129" s="25">
        <v>15</v>
      </c>
      <c r="C129" s="26">
        <v>0</v>
      </c>
      <c r="D129" s="26">
        <v>1</v>
      </c>
      <c r="E129" s="26">
        <v>0</v>
      </c>
      <c r="F129" s="26">
        <v>1</v>
      </c>
      <c r="G129" s="45">
        <v>2</v>
      </c>
      <c r="H129" s="25">
        <v>0</v>
      </c>
      <c r="I129" s="25">
        <v>1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1</v>
      </c>
      <c r="P129" s="25">
        <v>0</v>
      </c>
      <c r="Q129" s="25">
        <v>0</v>
      </c>
      <c r="R129" s="25">
        <v>3</v>
      </c>
      <c r="S129" s="72" t="str">
        <f>IF($B129&gt;Form_ILP_Result!$B129,1,"")</f>
        <v/>
      </c>
      <c r="T129" s="72">
        <f>IF($B129=Form_ILP_Result!$B129,1,"")</f>
        <v>1</v>
      </c>
      <c r="U129" s="72" t="str">
        <f>IF($B129&lt;Form_ILP_Result!$B129,1,"")</f>
        <v/>
      </c>
    </row>
    <row r="130" spans="1:21" ht="17.25" thickTop="1" x14ac:dyDescent="0.25">
      <c r="A130" s="72" t="s">
        <v>687</v>
      </c>
      <c r="B130" s="20">
        <v>23</v>
      </c>
      <c r="C130" s="21">
        <v>0</v>
      </c>
      <c r="D130" s="21">
        <v>2</v>
      </c>
      <c r="E130" s="21">
        <v>2</v>
      </c>
      <c r="F130" s="21">
        <v>2</v>
      </c>
      <c r="G130" s="44">
        <v>1</v>
      </c>
      <c r="H130" s="20">
        <v>0</v>
      </c>
      <c r="I130" s="20">
        <v>0</v>
      </c>
      <c r="J130" s="20">
        <v>0</v>
      </c>
      <c r="K130" s="20">
        <v>1</v>
      </c>
      <c r="L130" s="20">
        <v>0</v>
      </c>
      <c r="M130" s="20">
        <v>0</v>
      </c>
      <c r="N130" s="20">
        <v>-1</v>
      </c>
      <c r="O130" s="20">
        <v>-1</v>
      </c>
      <c r="P130" s="20">
        <v>0</v>
      </c>
      <c r="Q130" s="20">
        <v>0</v>
      </c>
      <c r="R130" s="20">
        <v>4</v>
      </c>
      <c r="S130" s="72">
        <f>IF($B130&gt;Form_ILP_Result!$B130,1,"")</f>
        <v>1</v>
      </c>
      <c r="T130" s="72" t="str">
        <f>IF($B130=Form_ILP_Result!$B130,1,"")</f>
        <v/>
      </c>
      <c r="U130" s="72" t="str">
        <f>IF($B130&lt;Form_ILP_Result!$B130,1,"")</f>
        <v/>
      </c>
    </row>
    <row r="131" spans="1:21" x14ac:dyDescent="0.25">
      <c r="A131" s="72" t="s">
        <v>688</v>
      </c>
      <c r="B131" s="20">
        <v>13</v>
      </c>
      <c r="C131" s="21">
        <v>1</v>
      </c>
      <c r="D131" s="21">
        <v>1</v>
      </c>
      <c r="E131" s="21">
        <v>0</v>
      </c>
      <c r="F131" s="21">
        <v>0</v>
      </c>
      <c r="G131" s="44">
        <v>1</v>
      </c>
      <c r="H131" s="20">
        <v>-1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1</v>
      </c>
      <c r="P131" s="20">
        <v>0</v>
      </c>
      <c r="Q131" s="20">
        <v>0</v>
      </c>
      <c r="R131" s="20">
        <v>2</v>
      </c>
      <c r="S131" s="72" t="str">
        <f>IF($B131&gt;Form_ILP_Result!$B131,1,"")</f>
        <v/>
      </c>
      <c r="T131" s="72">
        <f>IF($B131=Form_ILP_Result!$B131,1,"")</f>
        <v>1</v>
      </c>
      <c r="U131" s="72" t="str">
        <f>IF($B131&lt;Form_ILP_Result!$B131,1,"")</f>
        <v/>
      </c>
    </row>
    <row r="132" spans="1:21" x14ac:dyDescent="0.25">
      <c r="A132" s="72" t="s">
        <v>689</v>
      </c>
      <c r="B132" s="20">
        <v>23</v>
      </c>
      <c r="C132" s="21">
        <v>2</v>
      </c>
      <c r="D132" s="21">
        <v>1</v>
      </c>
      <c r="E132" s="21">
        <v>2</v>
      </c>
      <c r="F132" s="21">
        <v>1</v>
      </c>
      <c r="G132" s="44">
        <v>1</v>
      </c>
      <c r="H132" s="20">
        <v>-1</v>
      </c>
      <c r="I132" s="20">
        <v>0</v>
      </c>
      <c r="J132" s="20">
        <v>0</v>
      </c>
      <c r="K132" s="20">
        <v>0</v>
      </c>
      <c r="L132" s="20">
        <v>0</v>
      </c>
      <c r="M132" s="20">
        <v>2</v>
      </c>
      <c r="N132" s="20">
        <v>0</v>
      </c>
      <c r="O132" s="20">
        <v>0</v>
      </c>
      <c r="P132" s="20">
        <v>0</v>
      </c>
      <c r="Q132" s="20">
        <v>0</v>
      </c>
      <c r="R132" s="20">
        <v>4</v>
      </c>
      <c r="S132" s="72">
        <f>IF($B132&gt;Form_ILP_Result!$B132,1,"")</f>
        <v>1</v>
      </c>
      <c r="T132" s="72" t="str">
        <f>IF($B132=Form_ILP_Result!$B132,1,"")</f>
        <v/>
      </c>
      <c r="U132" s="72" t="str">
        <f>IF($B132&lt;Form_ILP_Result!$B132,1,"")</f>
        <v/>
      </c>
    </row>
    <row r="133" spans="1:21" x14ac:dyDescent="0.25">
      <c r="A133" s="72" t="s">
        <v>690</v>
      </c>
      <c r="B133" s="20">
        <v>17</v>
      </c>
      <c r="C133" s="21">
        <v>2</v>
      </c>
      <c r="D133" s="21">
        <v>1</v>
      </c>
      <c r="E133" s="21">
        <v>1</v>
      </c>
      <c r="F133" s="21">
        <v>1</v>
      </c>
      <c r="G133" s="44">
        <v>1</v>
      </c>
      <c r="H133" s="20">
        <v>-1</v>
      </c>
      <c r="I133" s="20">
        <v>-1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3</v>
      </c>
      <c r="S133" s="72" t="str">
        <f>IF($B133&gt;Form_ILP_Result!$B133,1,"")</f>
        <v/>
      </c>
      <c r="T133" s="72">
        <f>IF($B133=Form_ILP_Result!$B133,1,"")</f>
        <v>1</v>
      </c>
      <c r="U133" s="72" t="str">
        <f>IF($B133&lt;Form_ILP_Result!$B133,1,"")</f>
        <v/>
      </c>
    </row>
    <row r="134" spans="1:21" ht="17.25" thickBot="1" x14ac:dyDescent="0.3">
      <c r="A134" s="24" t="s">
        <v>691</v>
      </c>
      <c r="B134" s="25">
        <v>15</v>
      </c>
      <c r="C134" s="26">
        <v>1</v>
      </c>
      <c r="D134" s="26">
        <v>1</v>
      </c>
      <c r="E134" s="26">
        <v>1</v>
      </c>
      <c r="F134" s="26">
        <v>2</v>
      </c>
      <c r="G134" s="45">
        <v>2</v>
      </c>
      <c r="H134" s="25">
        <v>0</v>
      </c>
      <c r="I134" s="25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1</v>
      </c>
      <c r="P134" s="25">
        <v>0</v>
      </c>
      <c r="Q134" s="25">
        <v>0</v>
      </c>
      <c r="R134" s="25">
        <v>4</v>
      </c>
      <c r="S134" s="72" t="str">
        <f>IF($B134&gt;Form_ILP_Result!$B134,1,"")</f>
        <v/>
      </c>
      <c r="T134" s="72">
        <f>IF($B134=Form_ILP_Result!$B134,1,"")</f>
        <v>1</v>
      </c>
      <c r="U134" s="72" t="str">
        <f>IF($B134&lt;Form_ILP_Result!$B134,1,"")</f>
        <v/>
      </c>
    </row>
    <row r="135" spans="1:21" ht="17.25" thickTop="1" x14ac:dyDescent="0.25">
      <c r="A135" s="72" t="s">
        <v>692</v>
      </c>
      <c r="B135" s="20">
        <v>16</v>
      </c>
      <c r="C135" s="21">
        <v>0</v>
      </c>
      <c r="D135" s="21">
        <v>2</v>
      </c>
      <c r="E135" s="21">
        <v>1</v>
      </c>
      <c r="F135" s="21">
        <v>1</v>
      </c>
      <c r="G135" s="44">
        <v>1</v>
      </c>
      <c r="H135" s="20">
        <v>0</v>
      </c>
      <c r="I135" s="20">
        <v>0</v>
      </c>
      <c r="J135" s="20">
        <v>0</v>
      </c>
      <c r="K135" s="20">
        <v>1</v>
      </c>
      <c r="L135" s="20">
        <v>0</v>
      </c>
      <c r="M135" s="20">
        <v>0</v>
      </c>
      <c r="N135" s="20">
        <v>-1</v>
      </c>
      <c r="O135" s="20">
        <v>0</v>
      </c>
      <c r="P135" s="20">
        <v>0</v>
      </c>
      <c r="Q135" s="20">
        <v>0</v>
      </c>
      <c r="R135" s="20">
        <v>3</v>
      </c>
      <c r="S135" s="72" t="str">
        <f>IF($B135&gt;Form_ILP_Result!$B135,1,"")</f>
        <v/>
      </c>
      <c r="T135" s="72">
        <f>IF($B135=Form_ILP_Result!$B135,1,"")</f>
        <v>1</v>
      </c>
      <c r="U135" s="72" t="str">
        <f>IF($B135&lt;Form_ILP_Result!$B135,1,"")</f>
        <v/>
      </c>
    </row>
    <row r="136" spans="1:21" x14ac:dyDescent="0.25">
      <c r="A136" s="72" t="s">
        <v>693</v>
      </c>
      <c r="B136" s="20">
        <v>16</v>
      </c>
      <c r="C136" s="21">
        <v>2</v>
      </c>
      <c r="D136" s="21">
        <v>1</v>
      </c>
      <c r="E136" s="21">
        <v>1</v>
      </c>
      <c r="F136" s="21">
        <v>2</v>
      </c>
      <c r="G136" s="44">
        <v>2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-1</v>
      </c>
      <c r="R136" s="20">
        <v>4</v>
      </c>
      <c r="S136" s="72" t="str">
        <f>IF($B136&gt;Form_ILP_Result!$B136,1,"")</f>
        <v/>
      </c>
      <c r="T136" s="72">
        <f>IF($B136=Form_ILP_Result!$B136,1,"")</f>
        <v>1</v>
      </c>
      <c r="U136" s="72" t="str">
        <f>IF($B136&lt;Form_ILP_Result!$B136,1,"")</f>
        <v/>
      </c>
    </row>
    <row r="137" spans="1:21" x14ac:dyDescent="0.25">
      <c r="A137" s="72" t="s">
        <v>694</v>
      </c>
      <c r="B137" s="20">
        <v>8</v>
      </c>
      <c r="C137" s="21">
        <v>0</v>
      </c>
      <c r="D137" s="21">
        <v>1</v>
      </c>
      <c r="E137" s="21">
        <v>1</v>
      </c>
      <c r="F137" s="21">
        <v>1</v>
      </c>
      <c r="G137" s="44">
        <v>2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3</v>
      </c>
      <c r="S137" s="72" t="str">
        <f>IF($B137&gt;Form_ILP_Result!$B137,1,"")</f>
        <v/>
      </c>
      <c r="T137" s="72">
        <f>IF($B137=Form_ILP_Result!$B137,1,"")</f>
        <v>1</v>
      </c>
      <c r="U137" s="72" t="str">
        <f>IF($B137&lt;Form_ILP_Result!$B137,1,"")</f>
        <v/>
      </c>
    </row>
    <row r="138" spans="1:21" x14ac:dyDescent="0.25">
      <c r="A138" s="72" t="s">
        <v>695</v>
      </c>
      <c r="B138" s="20">
        <v>15</v>
      </c>
      <c r="C138" s="21">
        <v>0</v>
      </c>
      <c r="D138" s="21">
        <v>0</v>
      </c>
      <c r="E138" s="21">
        <v>1</v>
      </c>
      <c r="F138" s="21">
        <v>1</v>
      </c>
      <c r="G138" s="44">
        <v>2</v>
      </c>
      <c r="H138" s="20">
        <v>1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1</v>
      </c>
      <c r="P138" s="20">
        <v>0</v>
      </c>
      <c r="Q138" s="20">
        <v>0</v>
      </c>
      <c r="R138" s="20">
        <v>3</v>
      </c>
      <c r="S138" s="72" t="str">
        <f>IF($B138&gt;Form_ILP_Result!$B138,1,"")</f>
        <v/>
      </c>
      <c r="T138" s="72">
        <f>IF($B138=Form_ILP_Result!$B138,1,"")</f>
        <v>1</v>
      </c>
      <c r="U138" s="72" t="str">
        <f>IF($B138&lt;Form_ILP_Result!$B138,1,"")</f>
        <v/>
      </c>
    </row>
    <row r="139" spans="1:21" ht="17.25" thickBot="1" x14ac:dyDescent="0.3">
      <c r="A139" s="24" t="s">
        <v>696</v>
      </c>
      <c r="B139" s="25">
        <v>15</v>
      </c>
      <c r="C139" s="26">
        <v>0</v>
      </c>
      <c r="D139" s="26">
        <v>0</v>
      </c>
      <c r="E139" s="26">
        <v>1</v>
      </c>
      <c r="F139" s="26">
        <v>1</v>
      </c>
      <c r="G139" s="45">
        <v>2</v>
      </c>
      <c r="H139" s="25">
        <v>0</v>
      </c>
      <c r="I139" s="25">
        <v>1</v>
      </c>
      <c r="J139" s="25">
        <v>0</v>
      </c>
      <c r="K139" s="25">
        <v>0</v>
      </c>
      <c r="L139" s="25">
        <v>0</v>
      </c>
      <c r="M139" s="25">
        <v>0</v>
      </c>
      <c r="N139" s="25">
        <v>1</v>
      </c>
      <c r="O139" s="25">
        <v>0</v>
      </c>
      <c r="P139" s="25">
        <v>0</v>
      </c>
      <c r="Q139" s="25">
        <v>0</v>
      </c>
      <c r="R139" s="25">
        <v>3</v>
      </c>
      <c r="S139" s="72" t="str">
        <f>IF($B139&gt;Form_ILP_Result!$B139,1,"")</f>
        <v/>
      </c>
      <c r="T139" s="72">
        <f>IF($B139=Form_ILP_Result!$B139,1,"")</f>
        <v>1</v>
      </c>
      <c r="U139" s="72" t="str">
        <f>IF($B139&lt;Form_ILP_Result!$B139,1,"")</f>
        <v/>
      </c>
    </row>
    <row r="140" spans="1:21" ht="17.25" thickTop="1" x14ac:dyDescent="0.25">
      <c r="A140" s="72" t="s">
        <v>697</v>
      </c>
      <c r="B140" s="20">
        <v>16</v>
      </c>
      <c r="C140" s="21">
        <v>0</v>
      </c>
      <c r="D140" s="21">
        <v>0</v>
      </c>
      <c r="E140" s="21">
        <v>0</v>
      </c>
      <c r="F140" s="21">
        <v>1</v>
      </c>
      <c r="G140" s="44">
        <v>1</v>
      </c>
      <c r="H140" s="20">
        <v>0</v>
      </c>
      <c r="I140" s="20">
        <v>1</v>
      </c>
      <c r="J140" s="20">
        <v>0</v>
      </c>
      <c r="K140" s="20">
        <v>0</v>
      </c>
      <c r="L140" s="20">
        <v>0</v>
      </c>
      <c r="M140" s="20">
        <v>0</v>
      </c>
      <c r="N140" s="20">
        <v>1</v>
      </c>
      <c r="O140" s="20">
        <v>1</v>
      </c>
      <c r="P140" s="20">
        <v>0</v>
      </c>
      <c r="Q140" s="20">
        <v>0</v>
      </c>
      <c r="R140" s="20">
        <v>2</v>
      </c>
      <c r="S140" s="72" t="str">
        <f>IF($B140&gt;Form_ILP_Result!$B140,1,"")</f>
        <v/>
      </c>
      <c r="T140" s="72">
        <f>IF($B140=Form_ILP_Result!$B140,1,"")</f>
        <v>1</v>
      </c>
      <c r="U140" s="72" t="str">
        <f>IF($B140&lt;Form_ILP_Result!$B140,1,"")</f>
        <v/>
      </c>
    </row>
    <row r="141" spans="1:21" x14ac:dyDescent="0.25">
      <c r="A141" s="72" t="s">
        <v>698</v>
      </c>
      <c r="B141" s="20">
        <v>24</v>
      </c>
      <c r="C141" s="21">
        <v>0</v>
      </c>
      <c r="D141" s="21">
        <v>1</v>
      </c>
      <c r="E141" s="21">
        <v>1</v>
      </c>
      <c r="F141" s="21">
        <v>2</v>
      </c>
      <c r="G141" s="44">
        <v>1</v>
      </c>
      <c r="H141" s="20">
        <v>1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-1</v>
      </c>
      <c r="O141" s="20">
        <v>-1</v>
      </c>
      <c r="P141" s="20">
        <v>1</v>
      </c>
      <c r="Q141" s="20">
        <v>0</v>
      </c>
      <c r="R141" s="20">
        <v>3</v>
      </c>
      <c r="S141" s="72" t="str">
        <f>IF($B141&gt;Form_ILP_Result!$B141,1,"")</f>
        <v/>
      </c>
      <c r="T141" s="72">
        <f>IF($B141=Form_ILP_Result!$B141,1,"")</f>
        <v>1</v>
      </c>
      <c r="U141" s="72" t="str">
        <f>IF($B141&lt;Form_ILP_Result!$B141,1,"")</f>
        <v/>
      </c>
    </row>
    <row r="142" spans="1:21" x14ac:dyDescent="0.25">
      <c r="A142" s="72" t="s">
        <v>699</v>
      </c>
      <c r="B142" s="20">
        <v>20</v>
      </c>
      <c r="C142" s="21">
        <v>0</v>
      </c>
      <c r="D142" s="21">
        <v>1</v>
      </c>
      <c r="E142" s="21">
        <v>1</v>
      </c>
      <c r="F142" s="21">
        <v>1</v>
      </c>
      <c r="G142" s="44">
        <v>2</v>
      </c>
      <c r="H142" s="20">
        <v>2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0">
        <v>-1</v>
      </c>
      <c r="O142" s="20">
        <v>0</v>
      </c>
      <c r="P142" s="20">
        <v>0</v>
      </c>
      <c r="Q142" s="20">
        <v>0</v>
      </c>
      <c r="R142" s="20">
        <v>3</v>
      </c>
      <c r="S142" s="72" t="str">
        <f>IF($B142&gt;Form_ILP_Result!$B142,1,"")</f>
        <v/>
      </c>
      <c r="T142" s="72">
        <f>IF($B142=Form_ILP_Result!$B142,1,"")</f>
        <v>1</v>
      </c>
      <c r="U142" s="72" t="str">
        <f>IF($B142&lt;Form_ILP_Result!$B142,1,"")</f>
        <v/>
      </c>
    </row>
    <row r="143" spans="1:21" x14ac:dyDescent="0.25">
      <c r="A143" s="72" t="s">
        <v>700</v>
      </c>
      <c r="B143" s="20">
        <v>15</v>
      </c>
      <c r="C143" s="21">
        <v>0</v>
      </c>
      <c r="D143" s="21">
        <v>1</v>
      </c>
      <c r="E143" s="21">
        <v>2</v>
      </c>
      <c r="F143" s="21">
        <v>1</v>
      </c>
      <c r="G143" s="44">
        <v>3</v>
      </c>
      <c r="H143" s="20">
        <v>0</v>
      </c>
      <c r="I143" s="20">
        <v>0</v>
      </c>
      <c r="J143" s="20">
        <v>1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4</v>
      </c>
      <c r="S143" s="72" t="str">
        <f>IF($B143&gt;Form_ILP_Result!$B143,1,"")</f>
        <v/>
      </c>
      <c r="T143" s="72">
        <f>IF($B143=Form_ILP_Result!$B143,1,"")</f>
        <v>1</v>
      </c>
      <c r="U143" s="72" t="str">
        <f>IF($B143&lt;Form_ILP_Result!$B143,1,"")</f>
        <v/>
      </c>
    </row>
    <row r="144" spans="1:21" ht="17.25" thickBot="1" x14ac:dyDescent="0.3">
      <c r="A144" s="24" t="s">
        <v>701</v>
      </c>
      <c r="B144" s="25">
        <v>16</v>
      </c>
      <c r="C144" s="26">
        <v>0</v>
      </c>
      <c r="D144" s="26">
        <v>1</v>
      </c>
      <c r="E144" s="26">
        <v>1</v>
      </c>
      <c r="F144" s="26">
        <v>1</v>
      </c>
      <c r="G144" s="45">
        <v>2</v>
      </c>
      <c r="H144" s="25">
        <v>0</v>
      </c>
      <c r="I144" s="25">
        <v>0</v>
      </c>
      <c r="J144" s="25">
        <v>1</v>
      </c>
      <c r="K144" s="25">
        <v>0</v>
      </c>
      <c r="L144" s="25">
        <v>-1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5">
        <v>3</v>
      </c>
      <c r="S144" s="72" t="str">
        <f>IF($B144&gt;Form_ILP_Result!$B144,1,"")</f>
        <v/>
      </c>
      <c r="T144" s="72">
        <f>IF($B144=Form_ILP_Result!$B144,1,"")</f>
        <v>1</v>
      </c>
      <c r="U144" s="72" t="str">
        <f>IF($B144&lt;Form_ILP_Result!$B144,1,"")</f>
        <v/>
      </c>
    </row>
    <row r="145" spans="1:21" ht="17.25" thickTop="1" x14ac:dyDescent="0.25">
      <c r="A145" s="72" t="s">
        <v>702</v>
      </c>
      <c r="B145" s="20">
        <v>12</v>
      </c>
      <c r="C145" s="21">
        <v>0</v>
      </c>
      <c r="D145" s="21">
        <v>0</v>
      </c>
      <c r="E145" s="21">
        <v>1</v>
      </c>
      <c r="F145" s="21">
        <v>2</v>
      </c>
      <c r="G145" s="44">
        <v>2</v>
      </c>
      <c r="H145" s="20">
        <v>1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3</v>
      </c>
      <c r="S145" s="72" t="str">
        <f>IF($B145&gt;Form_ILP_Result!$B145,1,"")</f>
        <v/>
      </c>
      <c r="T145" s="72">
        <f>IF($B145=Form_ILP_Result!$B145,1,"")</f>
        <v>1</v>
      </c>
      <c r="U145" s="72" t="str">
        <f>IF($B145&lt;Form_ILP_Result!$B145,1,"")</f>
        <v/>
      </c>
    </row>
    <row r="146" spans="1:21" x14ac:dyDescent="0.25">
      <c r="A146" s="72" t="s">
        <v>703</v>
      </c>
      <c r="B146" s="20">
        <v>19</v>
      </c>
      <c r="C146" s="21">
        <v>1</v>
      </c>
      <c r="D146" s="21">
        <v>1</v>
      </c>
      <c r="E146" s="21">
        <v>1</v>
      </c>
      <c r="F146" s="21">
        <v>2</v>
      </c>
      <c r="G146" s="44">
        <v>2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1</v>
      </c>
      <c r="N146" s="20">
        <v>0</v>
      </c>
      <c r="O146" s="20">
        <v>0</v>
      </c>
      <c r="P146" s="20">
        <v>1</v>
      </c>
      <c r="Q146" s="20">
        <v>0</v>
      </c>
      <c r="R146" s="20">
        <v>4</v>
      </c>
      <c r="S146" s="72" t="str">
        <f>IF($B146&gt;Form_ILP_Result!$B146,1,"")</f>
        <v/>
      </c>
      <c r="T146" s="72">
        <f>IF($B146=Form_ILP_Result!$B146,1,"")</f>
        <v>1</v>
      </c>
      <c r="U146" s="72" t="str">
        <f>IF($B146&lt;Form_ILP_Result!$B146,1,"")</f>
        <v/>
      </c>
    </row>
    <row r="147" spans="1:21" x14ac:dyDescent="0.25">
      <c r="A147" s="72" t="s">
        <v>704</v>
      </c>
      <c r="B147" s="20">
        <v>17</v>
      </c>
      <c r="C147" s="21">
        <v>0</v>
      </c>
      <c r="D147" s="21">
        <v>1</v>
      </c>
      <c r="E147" s="21">
        <v>1</v>
      </c>
      <c r="F147" s="21">
        <v>0</v>
      </c>
      <c r="G147" s="44">
        <v>1</v>
      </c>
      <c r="H147" s="20">
        <v>0</v>
      </c>
      <c r="I147" s="20">
        <v>0</v>
      </c>
      <c r="J147" s="20">
        <v>1</v>
      </c>
      <c r="K147" s="20">
        <v>0</v>
      </c>
      <c r="L147" s="20">
        <v>-1</v>
      </c>
      <c r="M147" s="20">
        <v>0</v>
      </c>
      <c r="N147" s="20">
        <v>0</v>
      </c>
      <c r="O147" s="20">
        <v>1</v>
      </c>
      <c r="P147" s="20">
        <v>0</v>
      </c>
      <c r="Q147" s="20">
        <v>0</v>
      </c>
      <c r="R147" s="20">
        <v>2</v>
      </c>
      <c r="S147" s="72" t="str">
        <f>IF($B147&gt;Form_ILP_Result!$B147,1,"")</f>
        <v/>
      </c>
      <c r="T147" s="72">
        <f>IF($B147=Form_ILP_Result!$B147,1,"")</f>
        <v>1</v>
      </c>
      <c r="U147" s="72" t="str">
        <f>IF($B147&lt;Form_ILP_Result!$B147,1,"")</f>
        <v/>
      </c>
    </row>
    <row r="148" spans="1:21" x14ac:dyDescent="0.25">
      <c r="A148" s="72" t="s">
        <v>705</v>
      </c>
      <c r="B148" s="20">
        <v>9</v>
      </c>
      <c r="C148" s="21">
        <v>0</v>
      </c>
      <c r="D148" s="21">
        <v>0</v>
      </c>
      <c r="E148" s="21">
        <v>1</v>
      </c>
      <c r="F148" s="21">
        <v>1</v>
      </c>
      <c r="G148" s="44">
        <v>1</v>
      </c>
      <c r="H148" s="20">
        <v>1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2</v>
      </c>
      <c r="S148" s="72" t="str">
        <f>IF($B148&gt;Form_ILP_Result!$B148,1,"")</f>
        <v/>
      </c>
      <c r="T148" s="72">
        <f>IF($B148=Form_ILP_Result!$B148,1,"")</f>
        <v>1</v>
      </c>
      <c r="U148" s="72" t="str">
        <f>IF($B148&lt;Form_ILP_Result!$B148,1,"")</f>
        <v/>
      </c>
    </row>
    <row r="149" spans="1:21" ht="17.25" thickBot="1" x14ac:dyDescent="0.3">
      <c r="A149" s="24" t="s">
        <v>706</v>
      </c>
      <c r="B149" s="25">
        <v>20</v>
      </c>
      <c r="C149" s="26">
        <v>2</v>
      </c>
      <c r="D149" s="26">
        <v>1</v>
      </c>
      <c r="E149" s="26">
        <v>1</v>
      </c>
      <c r="F149" s="26">
        <v>1</v>
      </c>
      <c r="G149" s="45">
        <v>3</v>
      </c>
      <c r="H149" s="25">
        <v>0</v>
      </c>
      <c r="I149" s="25">
        <v>0</v>
      </c>
      <c r="J149" s="25">
        <v>0</v>
      </c>
      <c r="K149" s="25">
        <v>-2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5">
        <v>4</v>
      </c>
      <c r="S149" s="72" t="str">
        <f>IF($B149&gt;Form_ILP_Result!$B149,1,"")</f>
        <v/>
      </c>
      <c r="T149" s="72">
        <f>IF($B149=Form_ILP_Result!$B149,1,"")</f>
        <v>1</v>
      </c>
      <c r="U149" s="72" t="str">
        <f>IF($B149&lt;Form_ILP_Result!$B149,1,"")</f>
        <v/>
      </c>
    </row>
    <row r="150" spans="1:21" ht="17.25" thickTop="1" x14ac:dyDescent="0.25">
      <c r="A150" s="72" t="s">
        <v>707</v>
      </c>
      <c r="B150" s="20">
        <v>20</v>
      </c>
      <c r="C150" s="21">
        <v>1</v>
      </c>
      <c r="D150" s="21">
        <v>2</v>
      </c>
      <c r="E150" s="21">
        <v>1</v>
      </c>
      <c r="F150" s="21">
        <v>2</v>
      </c>
      <c r="G150" s="44">
        <v>2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0">
        <v>-1</v>
      </c>
      <c r="O150" s="20">
        <v>0</v>
      </c>
      <c r="P150" s="20">
        <v>1</v>
      </c>
      <c r="Q150" s="20">
        <v>0</v>
      </c>
      <c r="R150" s="20">
        <v>4</v>
      </c>
      <c r="S150" s="72" t="str">
        <f>IF($B150&gt;Form_ILP_Result!$B150,1,"")</f>
        <v/>
      </c>
      <c r="T150" s="72">
        <f>IF($B150=Form_ILP_Result!$B150,1,"")</f>
        <v>1</v>
      </c>
      <c r="U150" s="72" t="str">
        <f>IF($B150&lt;Form_ILP_Result!$B150,1,"")</f>
        <v/>
      </c>
    </row>
    <row r="151" spans="1:21" x14ac:dyDescent="0.25">
      <c r="A151" s="72" t="s">
        <v>708</v>
      </c>
      <c r="B151" s="20">
        <v>13</v>
      </c>
      <c r="C151" s="21">
        <v>1</v>
      </c>
      <c r="D151" s="21">
        <v>2</v>
      </c>
      <c r="E151" s="21">
        <v>1</v>
      </c>
      <c r="F151" s="21">
        <v>1</v>
      </c>
      <c r="G151" s="44">
        <v>1</v>
      </c>
      <c r="H151" s="20">
        <v>-1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  <c r="R151" s="20">
        <v>3</v>
      </c>
      <c r="S151" s="72" t="str">
        <f>IF($B151&gt;Form_ILP_Result!$B151,1,"")</f>
        <v/>
      </c>
      <c r="T151" s="72">
        <f>IF($B151=Form_ILP_Result!$B151,1,"")</f>
        <v>1</v>
      </c>
      <c r="U151" s="72" t="str">
        <f>IF($B151&lt;Form_ILP_Result!$B151,1,"")</f>
        <v/>
      </c>
    </row>
    <row r="152" spans="1:21" x14ac:dyDescent="0.25">
      <c r="A152" s="72" t="s">
        <v>709</v>
      </c>
      <c r="B152" s="20">
        <v>12</v>
      </c>
      <c r="C152" s="21">
        <v>0</v>
      </c>
      <c r="D152" s="21">
        <v>1</v>
      </c>
      <c r="E152" s="21">
        <v>1</v>
      </c>
      <c r="F152" s="21">
        <v>1</v>
      </c>
      <c r="G152" s="44">
        <v>2</v>
      </c>
      <c r="H152" s="20">
        <v>0</v>
      </c>
      <c r="I152" s="20">
        <v>0</v>
      </c>
      <c r="J152" s="20">
        <v>0</v>
      </c>
      <c r="K152" s="20">
        <v>1</v>
      </c>
      <c r="L152" s="20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0</v>
      </c>
      <c r="R152" s="20">
        <v>3</v>
      </c>
      <c r="S152" s="72" t="str">
        <f>IF($B152&gt;Form_ILP_Result!$B152,1,"")</f>
        <v/>
      </c>
      <c r="T152" s="72">
        <f>IF($B152=Form_ILP_Result!$B152,1,"")</f>
        <v>1</v>
      </c>
      <c r="U152" s="72" t="str">
        <f>IF($B152&lt;Form_ILP_Result!$B152,1,"")</f>
        <v/>
      </c>
    </row>
    <row r="153" spans="1:21" x14ac:dyDescent="0.25">
      <c r="A153" s="72" t="s">
        <v>710</v>
      </c>
      <c r="B153" s="20">
        <v>16</v>
      </c>
      <c r="C153" s="21">
        <v>0</v>
      </c>
      <c r="D153" s="21">
        <v>1</v>
      </c>
      <c r="E153" s="21">
        <v>2</v>
      </c>
      <c r="F153" s="21">
        <v>2</v>
      </c>
      <c r="G153" s="44">
        <v>3</v>
      </c>
      <c r="H153" s="20">
        <v>0</v>
      </c>
      <c r="I153" s="20">
        <v>0</v>
      </c>
      <c r="J153" s="20">
        <v>1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4</v>
      </c>
      <c r="S153" s="72" t="str">
        <f>IF($B153&gt;Form_ILP_Result!$B153,1,"")</f>
        <v/>
      </c>
      <c r="T153" s="72">
        <f>IF($B153=Form_ILP_Result!$B153,1,"")</f>
        <v>1</v>
      </c>
      <c r="U153" s="72" t="str">
        <f>IF($B153&lt;Form_ILP_Result!$B153,1,"")</f>
        <v/>
      </c>
    </row>
    <row r="154" spans="1:21" ht="17.25" thickBot="1" x14ac:dyDescent="0.3">
      <c r="A154" s="24" t="s">
        <v>711</v>
      </c>
      <c r="B154" s="25">
        <v>21</v>
      </c>
      <c r="C154" s="26">
        <v>0</v>
      </c>
      <c r="D154" s="26">
        <v>2</v>
      </c>
      <c r="E154" s="26">
        <v>2</v>
      </c>
      <c r="F154" s="26">
        <v>1</v>
      </c>
      <c r="G154" s="45">
        <v>1</v>
      </c>
      <c r="H154" s="25">
        <v>0</v>
      </c>
      <c r="I154" s="25">
        <v>0</v>
      </c>
      <c r="J154" s="25">
        <v>1</v>
      </c>
      <c r="K154" s="25">
        <v>0</v>
      </c>
      <c r="L154" s="25">
        <v>-2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3</v>
      </c>
      <c r="S154" s="72" t="str">
        <f>IF($B154&gt;Form_ILP_Result!$B154,1,"")</f>
        <v/>
      </c>
      <c r="T154" s="72">
        <f>IF($B154=Form_ILP_Result!$B154,1,"")</f>
        <v>1</v>
      </c>
      <c r="U154" s="72" t="str">
        <f>IF($B154&lt;Form_ILP_Result!$B154,1,"")</f>
        <v/>
      </c>
    </row>
    <row r="155" spans="1:21" ht="17.25" thickTop="1" x14ac:dyDescent="0.25">
      <c r="A155" s="72" t="s">
        <v>712</v>
      </c>
      <c r="B155" s="20">
        <v>16</v>
      </c>
      <c r="C155" s="21">
        <v>0</v>
      </c>
      <c r="D155" s="21">
        <v>1</v>
      </c>
      <c r="E155" s="21">
        <v>1</v>
      </c>
      <c r="F155" s="21">
        <v>1</v>
      </c>
      <c r="G155" s="44">
        <v>2</v>
      </c>
      <c r="H155" s="20">
        <v>0</v>
      </c>
      <c r="I155" s="20">
        <v>0</v>
      </c>
      <c r="J155" s="20">
        <v>2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3</v>
      </c>
      <c r="S155" s="72" t="str">
        <f>IF($B155&gt;Form_ILP_Result!$B155,1,"")</f>
        <v/>
      </c>
      <c r="T155" s="72">
        <f>IF($B155=Form_ILP_Result!$B155,1,"")</f>
        <v>1</v>
      </c>
      <c r="U155" s="72" t="str">
        <f>IF($B155&lt;Form_ILP_Result!$B155,1,"")</f>
        <v/>
      </c>
    </row>
    <row r="156" spans="1:21" x14ac:dyDescent="0.25">
      <c r="A156" s="72" t="s">
        <v>713</v>
      </c>
      <c r="B156" s="20">
        <v>21</v>
      </c>
      <c r="C156" s="21">
        <v>1</v>
      </c>
      <c r="D156" s="21">
        <v>1</v>
      </c>
      <c r="E156" s="21">
        <v>1</v>
      </c>
      <c r="F156" s="21">
        <v>1</v>
      </c>
      <c r="G156" s="44">
        <v>2</v>
      </c>
      <c r="H156" s="20">
        <v>0</v>
      </c>
      <c r="I156" s="20">
        <v>0</v>
      </c>
      <c r="J156" s="20">
        <v>1</v>
      </c>
      <c r="K156" s="20">
        <v>-1</v>
      </c>
      <c r="L156" s="20">
        <v>0</v>
      </c>
      <c r="M156" s="20">
        <v>-1</v>
      </c>
      <c r="N156" s="20">
        <v>0</v>
      </c>
      <c r="O156" s="20">
        <v>0</v>
      </c>
      <c r="P156" s="20">
        <v>0</v>
      </c>
      <c r="Q156" s="20">
        <v>0</v>
      </c>
      <c r="R156" s="20">
        <v>3</v>
      </c>
      <c r="S156" s="72" t="str">
        <f>IF($B156&gt;Form_ILP_Result!$B156,1,"")</f>
        <v/>
      </c>
      <c r="T156" s="72">
        <f>IF($B156=Form_ILP_Result!$B156,1,"")</f>
        <v>1</v>
      </c>
      <c r="U156" s="72" t="str">
        <f>IF($B156&lt;Form_ILP_Result!$B156,1,"")</f>
        <v/>
      </c>
    </row>
    <row r="157" spans="1:21" x14ac:dyDescent="0.25">
      <c r="A157" s="72" t="s">
        <v>714</v>
      </c>
      <c r="B157" s="20">
        <v>21</v>
      </c>
      <c r="C157" s="21">
        <v>0</v>
      </c>
      <c r="D157" s="21">
        <v>0</v>
      </c>
      <c r="E157" s="21">
        <v>1</v>
      </c>
      <c r="F157" s="21">
        <v>1</v>
      </c>
      <c r="G157" s="44">
        <v>1</v>
      </c>
      <c r="H157" s="20">
        <v>1</v>
      </c>
      <c r="I157" s="20">
        <v>1</v>
      </c>
      <c r="J157" s="20">
        <v>0</v>
      </c>
      <c r="K157" s="20">
        <v>0</v>
      </c>
      <c r="L157" s="20">
        <v>0</v>
      </c>
      <c r="M157" s="20">
        <v>1</v>
      </c>
      <c r="N157" s="20">
        <v>0</v>
      </c>
      <c r="O157" s="20">
        <v>-1</v>
      </c>
      <c r="P157" s="20">
        <v>0</v>
      </c>
      <c r="Q157" s="20">
        <v>0</v>
      </c>
      <c r="R157" s="20">
        <v>2</v>
      </c>
      <c r="S157" s="72" t="str">
        <f>IF($B157&gt;Form_ILP_Result!$B157,1,"")</f>
        <v/>
      </c>
      <c r="T157" s="72">
        <f>IF($B157=Form_ILP_Result!$B157,1,"")</f>
        <v>1</v>
      </c>
      <c r="U157" s="72" t="str">
        <f>IF($B157&lt;Form_ILP_Result!$B157,1,"")</f>
        <v/>
      </c>
    </row>
    <row r="158" spans="1:21" x14ac:dyDescent="0.25">
      <c r="A158" s="72" t="s">
        <v>715</v>
      </c>
      <c r="B158" s="20">
        <v>13</v>
      </c>
      <c r="C158" s="21">
        <v>0</v>
      </c>
      <c r="D158" s="21">
        <v>0</v>
      </c>
      <c r="E158" s="21">
        <v>1</v>
      </c>
      <c r="F158" s="21">
        <v>1</v>
      </c>
      <c r="G158" s="44">
        <v>1</v>
      </c>
      <c r="H158" s="20">
        <v>1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1</v>
      </c>
      <c r="O158" s="20">
        <v>0</v>
      </c>
      <c r="P158" s="20">
        <v>0</v>
      </c>
      <c r="Q158" s="20">
        <v>0</v>
      </c>
      <c r="R158" s="20">
        <v>2</v>
      </c>
      <c r="S158" s="72" t="str">
        <f>IF($B158&gt;Form_ILP_Result!$B158,1,"")</f>
        <v/>
      </c>
      <c r="T158" s="72">
        <f>IF($B158=Form_ILP_Result!$B158,1,"")</f>
        <v>1</v>
      </c>
      <c r="U158" s="72" t="str">
        <f>IF($B158&lt;Form_ILP_Result!$B158,1,"")</f>
        <v/>
      </c>
    </row>
    <row r="159" spans="1:21" ht="17.25" thickBot="1" x14ac:dyDescent="0.3">
      <c r="A159" s="24" t="s">
        <v>716</v>
      </c>
      <c r="B159" s="25">
        <v>21</v>
      </c>
      <c r="C159" s="26">
        <v>1</v>
      </c>
      <c r="D159" s="26">
        <v>2</v>
      </c>
      <c r="E159" s="26">
        <v>2</v>
      </c>
      <c r="F159" s="26">
        <v>2</v>
      </c>
      <c r="G159" s="45">
        <v>2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-1</v>
      </c>
      <c r="O159" s="25">
        <v>-1</v>
      </c>
      <c r="P159" s="25">
        <v>0</v>
      </c>
      <c r="Q159" s="25">
        <v>0</v>
      </c>
      <c r="R159" s="25">
        <v>4</v>
      </c>
      <c r="S159" s="72" t="str">
        <f>IF($B159&gt;Form_ILP_Result!$B159,1,"")</f>
        <v/>
      </c>
      <c r="T159" s="72">
        <f>IF($B159=Form_ILP_Result!$B159,1,"")</f>
        <v>1</v>
      </c>
      <c r="U159" s="72" t="str">
        <f>IF($B159&lt;Form_ILP_Result!$B159,1,"")</f>
        <v/>
      </c>
    </row>
    <row r="160" spans="1:21" ht="17.25" thickTop="1" x14ac:dyDescent="0.25">
      <c r="A160" s="72" t="s">
        <v>717</v>
      </c>
      <c r="B160" s="20">
        <v>17</v>
      </c>
      <c r="C160" s="21">
        <v>1</v>
      </c>
      <c r="D160" s="21">
        <v>1</v>
      </c>
      <c r="E160" s="21">
        <v>1</v>
      </c>
      <c r="F160" s="21">
        <v>1</v>
      </c>
      <c r="G160" s="44">
        <v>2</v>
      </c>
      <c r="H160" s="20">
        <v>0</v>
      </c>
      <c r="I160" s="20">
        <v>0</v>
      </c>
      <c r="J160" s="20">
        <v>1</v>
      </c>
      <c r="K160" s="20">
        <v>-1</v>
      </c>
      <c r="L160" s="20">
        <v>0</v>
      </c>
      <c r="M160" s="20">
        <v>0</v>
      </c>
      <c r="N160" s="20">
        <v>0</v>
      </c>
      <c r="O160" s="20">
        <v>0</v>
      </c>
      <c r="P160" s="20">
        <v>0</v>
      </c>
      <c r="Q160" s="20">
        <v>0</v>
      </c>
      <c r="R160" s="20">
        <v>3</v>
      </c>
      <c r="S160" s="72" t="str">
        <f>IF($B160&gt;Form_ILP_Result!$B160,1,"")</f>
        <v/>
      </c>
      <c r="T160" s="72">
        <f>IF($B160=Form_ILP_Result!$B160,1,"")</f>
        <v>1</v>
      </c>
      <c r="U160" s="72" t="str">
        <f>IF($B160&lt;Form_ILP_Result!$B160,1,"")</f>
        <v/>
      </c>
    </row>
    <row r="161" spans="1:21" x14ac:dyDescent="0.25">
      <c r="A161" s="72" t="s">
        <v>718</v>
      </c>
      <c r="B161" s="20">
        <v>12</v>
      </c>
      <c r="C161" s="21">
        <v>1</v>
      </c>
      <c r="D161" s="21">
        <v>1</v>
      </c>
      <c r="E161" s="21">
        <v>1</v>
      </c>
      <c r="F161" s="21">
        <v>2</v>
      </c>
      <c r="G161" s="44">
        <v>3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4</v>
      </c>
      <c r="S161" s="72" t="str">
        <f>IF($B161&gt;Form_ILP_Result!$B161,1,"")</f>
        <v/>
      </c>
      <c r="T161" s="72">
        <f>IF($B161=Form_ILP_Result!$B161,1,"")</f>
        <v>1</v>
      </c>
      <c r="U161" s="72" t="str">
        <f>IF($B161&lt;Form_ILP_Result!$B161,1,"")</f>
        <v/>
      </c>
    </row>
    <row r="162" spans="1:21" x14ac:dyDescent="0.25">
      <c r="A162" s="72" t="s">
        <v>719</v>
      </c>
      <c r="B162" s="20">
        <v>9</v>
      </c>
      <c r="C162" s="21">
        <v>1</v>
      </c>
      <c r="D162" s="21">
        <v>1</v>
      </c>
      <c r="E162" s="21">
        <v>1</v>
      </c>
      <c r="F162" s="21">
        <v>1</v>
      </c>
      <c r="G162" s="44">
        <v>2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3</v>
      </c>
      <c r="S162" s="72" t="str">
        <f>IF($B162&gt;Form_ILP_Result!$B162,1,"")</f>
        <v/>
      </c>
      <c r="T162" s="72">
        <f>IF($B162=Form_ILP_Result!$B162,1,"")</f>
        <v>1</v>
      </c>
      <c r="U162" s="72" t="str">
        <f>IF($B162&lt;Form_ILP_Result!$B162,1,"")</f>
        <v/>
      </c>
    </row>
    <row r="163" spans="1:21" x14ac:dyDescent="0.25">
      <c r="A163" s="72" t="s">
        <v>720</v>
      </c>
      <c r="B163" s="20">
        <v>16</v>
      </c>
      <c r="C163" s="21">
        <v>1</v>
      </c>
      <c r="D163" s="21">
        <v>2</v>
      </c>
      <c r="E163" s="21">
        <v>1</v>
      </c>
      <c r="F163" s="21">
        <v>3</v>
      </c>
      <c r="G163" s="44">
        <v>4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0">
        <v>0</v>
      </c>
      <c r="O163" s="20">
        <v>0</v>
      </c>
      <c r="P163" s="20">
        <v>0</v>
      </c>
      <c r="Q163" s="20">
        <v>0</v>
      </c>
      <c r="R163" s="20">
        <v>5</v>
      </c>
      <c r="S163" s="72" t="str">
        <f>IF($B163&gt;Form_ILP_Result!$B163,1,"")</f>
        <v/>
      </c>
      <c r="T163" s="72">
        <f>IF($B163=Form_ILP_Result!$B163,1,"")</f>
        <v>1</v>
      </c>
      <c r="U163" s="72" t="str">
        <f>IF($B163&lt;Form_ILP_Result!$B163,1,"")</f>
        <v/>
      </c>
    </row>
    <row r="164" spans="1:21" ht="17.25" thickBot="1" x14ac:dyDescent="0.3">
      <c r="A164" s="24" t="s">
        <v>721</v>
      </c>
      <c r="B164" s="25">
        <v>13</v>
      </c>
      <c r="C164" s="26">
        <v>0</v>
      </c>
      <c r="D164" s="26">
        <v>1</v>
      </c>
      <c r="E164" s="26">
        <v>1</v>
      </c>
      <c r="F164" s="26">
        <v>2</v>
      </c>
      <c r="G164" s="45">
        <v>2</v>
      </c>
      <c r="H164" s="25">
        <v>1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3</v>
      </c>
      <c r="S164" s="72" t="str">
        <f>IF($B164&gt;Form_ILP_Result!$B164,1,"")</f>
        <v/>
      </c>
      <c r="T164" s="72">
        <f>IF($B164=Form_ILP_Result!$B164,1,"")</f>
        <v>1</v>
      </c>
      <c r="U164" s="72" t="str">
        <f>IF($B164&lt;Form_ILP_Result!$B164,1,"")</f>
        <v/>
      </c>
    </row>
    <row r="165" spans="1:21" ht="17.25" thickTop="1" x14ac:dyDescent="0.25">
      <c r="A165" s="72" t="s">
        <v>722</v>
      </c>
      <c r="B165" s="20">
        <v>17</v>
      </c>
      <c r="C165" s="21">
        <v>0</v>
      </c>
      <c r="D165" s="21">
        <v>0</v>
      </c>
      <c r="E165" s="21">
        <v>1</v>
      </c>
      <c r="F165" s="21">
        <v>1</v>
      </c>
      <c r="G165" s="44">
        <v>1</v>
      </c>
      <c r="H165" s="20">
        <v>1</v>
      </c>
      <c r="I165" s="20">
        <v>0</v>
      </c>
      <c r="J165" s="20">
        <v>1</v>
      </c>
      <c r="K165" s="20">
        <v>0</v>
      </c>
      <c r="L165" s="20">
        <v>0</v>
      </c>
      <c r="M165" s="20">
        <v>0</v>
      </c>
      <c r="N165" s="20">
        <v>1</v>
      </c>
      <c r="O165" s="20">
        <v>0</v>
      </c>
      <c r="P165" s="20">
        <v>0</v>
      </c>
      <c r="Q165" s="20">
        <v>0</v>
      </c>
      <c r="R165" s="20">
        <v>2</v>
      </c>
      <c r="S165" s="72" t="str">
        <f>IF($B165&gt;Form_ILP_Result!$B165,1,"")</f>
        <v/>
      </c>
      <c r="T165" s="72">
        <f>IF($B165=Form_ILP_Result!$B165,1,"")</f>
        <v>1</v>
      </c>
      <c r="U165" s="72" t="str">
        <f>IF($B165&lt;Form_ILP_Result!$B165,1,"")</f>
        <v/>
      </c>
    </row>
    <row r="166" spans="1:21" x14ac:dyDescent="0.25">
      <c r="A166" s="72" t="s">
        <v>723</v>
      </c>
      <c r="B166" s="20">
        <v>21</v>
      </c>
      <c r="C166" s="21">
        <v>1</v>
      </c>
      <c r="D166" s="21">
        <v>1</v>
      </c>
      <c r="E166" s="21">
        <v>2</v>
      </c>
      <c r="F166" s="21">
        <v>1</v>
      </c>
      <c r="G166" s="44">
        <v>1</v>
      </c>
      <c r="H166" s="20">
        <v>0</v>
      </c>
      <c r="I166" s="20">
        <v>0</v>
      </c>
      <c r="J166" s="20">
        <v>0</v>
      </c>
      <c r="K166" s="20">
        <v>0</v>
      </c>
      <c r="L166" s="20">
        <v>-1</v>
      </c>
      <c r="M166" s="20">
        <v>1</v>
      </c>
      <c r="N166" s="20">
        <v>1</v>
      </c>
      <c r="O166" s="20">
        <v>0</v>
      </c>
      <c r="P166" s="20">
        <v>0</v>
      </c>
      <c r="Q166" s="20">
        <v>0</v>
      </c>
      <c r="R166" s="20">
        <v>3</v>
      </c>
      <c r="S166" s="72" t="str">
        <f>IF($B166&gt;Form_ILP_Result!$B166,1,"")</f>
        <v/>
      </c>
      <c r="T166" s="72">
        <f>IF($B166=Form_ILP_Result!$B166,1,"")</f>
        <v>1</v>
      </c>
      <c r="U166" s="72" t="str">
        <f>IF($B166&lt;Form_ILP_Result!$B166,1,"")</f>
        <v/>
      </c>
    </row>
    <row r="167" spans="1:21" x14ac:dyDescent="0.25">
      <c r="A167" s="72" t="s">
        <v>724</v>
      </c>
      <c r="B167" s="20">
        <v>13</v>
      </c>
      <c r="C167" s="21">
        <v>1</v>
      </c>
      <c r="D167" s="21">
        <v>1</v>
      </c>
      <c r="E167" s="21">
        <v>2</v>
      </c>
      <c r="F167" s="21">
        <v>2</v>
      </c>
      <c r="G167" s="44">
        <v>3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0">
        <v>0</v>
      </c>
      <c r="O167" s="20">
        <v>0</v>
      </c>
      <c r="P167" s="20">
        <v>0</v>
      </c>
      <c r="Q167" s="20">
        <v>0</v>
      </c>
      <c r="R167" s="20">
        <v>4</v>
      </c>
      <c r="S167" s="72" t="str">
        <f>IF($B167&gt;Form_ILP_Result!$B167,1,"")</f>
        <v/>
      </c>
      <c r="T167" s="72">
        <f>IF($B167=Form_ILP_Result!$B167,1,"")</f>
        <v>1</v>
      </c>
      <c r="U167" s="72" t="str">
        <f>IF($B167&lt;Form_ILP_Result!$B167,1,"")</f>
        <v/>
      </c>
    </row>
    <row r="168" spans="1:21" x14ac:dyDescent="0.25">
      <c r="A168" s="72" t="s">
        <v>725</v>
      </c>
      <c r="B168" s="20">
        <v>14</v>
      </c>
      <c r="C168" s="21">
        <v>1</v>
      </c>
      <c r="D168" s="21">
        <v>1</v>
      </c>
      <c r="E168" s="21">
        <v>1</v>
      </c>
      <c r="F168" s="21">
        <v>2</v>
      </c>
      <c r="G168" s="44">
        <v>2</v>
      </c>
      <c r="H168" s="20">
        <v>0</v>
      </c>
      <c r="I168" s="20">
        <v>0</v>
      </c>
      <c r="J168" s="20">
        <v>-1</v>
      </c>
      <c r="K168" s="20">
        <v>0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20">
        <v>3</v>
      </c>
      <c r="S168" s="72" t="str">
        <f>IF($B168&gt;Form_ILP_Result!$B168,1,"")</f>
        <v/>
      </c>
      <c r="T168" s="72">
        <f>IF($B168=Form_ILP_Result!$B168,1,"")</f>
        <v>1</v>
      </c>
      <c r="U168" s="72" t="str">
        <f>IF($B168&lt;Form_ILP_Result!$B168,1,"")</f>
        <v/>
      </c>
    </row>
    <row r="169" spans="1:21" ht="17.25" thickBot="1" x14ac:dyDescent="0.3">
      <c r="A169" s="24" t="s">
        <v>726</v>
      </c>
      <c r="B169" s="25">
        <v>18</v>
      </c>
      <c r="C169" s="26">
        <v>1</v>
      </c>
      <c r="D169" s="26">
        <v>1</v>
      </c>
      <c r="E169" s="26">
        <v>2</v>
      </c>
      <c r="F169" s="26">
        <v>2</v>
      </c>
      <c r="G169" s="45">
        <v>1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-2</v>
      </c>
      <c r="P169" s="25">
        <v>0</v>
      </c>
      <c r="Q169" s="25">
        <v>0</v>
      </c>
      <c r="R169" s="25">
        <v>3</v>
      </c>
      <c r="S169" s="72" t="str">
        <f>IF($B169&gt;Form_ILP_Result!$B169,1,"")</f>
        <v/>
      </c>
      <c r="T169" s="72">
        <f>IF($B169=Form_ILP_Result!$B169,1,"")</f>
        <v>1</v>
      </c>
      <c r="U169" s="72" t="str">
        <f>IF($B169&lt;Form_ILP_Result!$B169,1,"")</f>
        <v/>
      </c>
    </row>
    <row r="170" spans="1:21" ht="17.25" thickTop="1" x14ac:dyDescent="0.25">
      <c r="A170" s="72" t="s">
        <v>727</v>
      </c>
      <c r="B170" s="20">
        <v>10</v>
      </c>
      <c r="C170" s="21">
        <v>1</v>
      </c>
      <c r="D170" s="21">
        <v>1</v>
      </c>
      <c r="E170" s="21">
        <v>1</v>
      </c>
      <c r="F170" s="21">
        <v>2</v>
      </c>
      <c r="G170" s="44">
        <v>2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0">
        <v>0</v>
      </c>
      <c r="O170" s="20">
        <v>0</v>
      </c>
      <c r="P170" s="20">
        <v>0</v>
      </c>
      <c r="Q170" s="20">
        <v>0</v>
      </c>
      <c r="R170" s="20">
        <v>3</v>
      </c>
      <c r="S170" s="72" t="str">
        <f>IF($B170&gt;Form_ILP_Result!$B170,1,"")</f>
        <v/>
      </c>
      <c r="T170" s="72">
        <f>IF($B170=Form_ILP_Result!$B170,1,"")</f>
        <v>1</v>
      </c>
      <c r="U170" s="72" t="str">
        <f>IF($B170&lt;Form_ILP_Result!$B170,1,"")</f>
        <v/>
      </c>
    </row>
    <row r="171" spans="1:21" x14ac:dyDescent="0.25">
      <c r="A171" s="72" t="s">
        <v>728</v>
      </c>
      <c r="B171" s="20">
        <v>14</v>
      </c>
      <c r="C171" s="21">
        <v>0</v>
      </c>
      <c r="D171" s="21">
        <v>0</v>
      </c>
      <c r="E171" s="21">
        <v>0</v>
      </c>
      <c r="F171" s="21">
        <v>1</v>
      </c>
      <c r="G171" s="44">
        <v>2</v>
      </c>
      <c r="H171" s="20">
        <v>0</v>
      </c>
      <c r="I171" s="20">
        <v>0</v>
      </c>
      <c r="J171" s="20">
        <v>1</v>
      </c>
      <c r="K171" s="20">
        <v>0</v>
      </c>
      <c r="L171" s="20">
        <v>1</v>
      </c>
      <c r="M171" s="20">
        <v>0</v>
      </c>
      <c r="N171" s="20">
        <v>0</v>
      </c>
      <c r="O171" s="20">
        <v>0</v>
      </c>
      <c r="P171" s="20">
        <v>0</v>
      </c>
      <c r="Q171" s="20">
        <v>0</v>
      </c>
      <c r="R171" s="20">
        <v>3</v>
      </c>
      <c r="S171" s="72" t="str">
        <f>IF($B171&gt;Form_ILP_Result!$B171,1,"")</f>
        <v/>
      </c>
      <c r="T171" s="72">
        <f>IF($B171=Form_ILP_Result!$B171,1,"")</f>
        <v>1</v>
      </c>
      <c r="U171" s="72" t="str">
        <f>IF($B171&lt;Form_ILP_Result!$B171,1,"")</f>
        <v/>
      </c>
    </row>
    <row r="172" spans="1:21" x14ac:dyDescent="0.25">
      <c r="A172" s="72" t="s">
        <v>729</v>
      </c>
      <c r="B172" s="20">
        <v>14</v>
      </c>
      <c r="C172" s="21">
        <v>0</v>
      </c>
      <c r="D172" s="21">
        <v>0</v>
      </c>
      <c r="E172" s="21">
        <v>1</v>
      </c>
      <c r="F172" s="21">
        <v>0</v>
      </c>
      <c r="G172" s="44">
        <v>2</v>
      </c>
      <c r="H172" s="20">
        <v>0</v>
      </c>
      <c r="I172" s="20">
        <v>0</v>
      </c>
      <c r="J172" s="20">
        <v>1</v>
      </c>
      <c r="K172" s="20">
        <v>0</v>
      </c>
      <c r="L172" s="20">
        <v>0</v>
      </c>
      <c r="M172" s="20">
        <v>1</v>
      </c>
      <c r="N172" s="20">
        <v>0</v>
      </c>
      <c r="O172" s="20">
        <v>0</v>
      </c>
      <c r="P172" s="20">
        <v>0</v>
      </c>
      <c r="Q172" s="20">
        <v>0</v>
      </c>
      <c r="R172" s="20">
        <v>3</v>
      </c>
      <c r="S172" s="72" t="str">
        <f>IF($B172&gt;Form_ILP_Result!$B172,1,"")</f>
        <v/>
      </c>
      <c r="T172" s="72">
        <f>IF($B172=Form_ILP_Result!$B172,1,"")</f>
        <v>1</v>
      </c>
      <c r="U172" s="72" t="str">
        <f>IF($B172&lt;Form_ILP_Result!$B172,1,"")</f>
        <v/>
      </c>
    </row>
    <row r="173" spans="1:21" x14ac:dyDescent="0.25">
      <c r="A173" s="72" t="s">
        <v>730</v>
      </c>
      <c r="B173" s="20">
        <v>11</v>
      </c>
      <c r="C173" s="21">
        <v>0</v>
      </c>
      <c r="D173" s="21">
        <v>0</v>
      </c>
      <c r="E173" s="21">
        <v>1</v>
      </c>
      <c r="F173" s="21">
        <v>1</v>
      </c>
      <c r="G173" s="44">
        <v>2</v>
      </c>
      <c r="H173" s="20">
        <v>1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3</v>
      </c>
      <c r="S173" s="72" t="str">
        <f>IF($B173&gt;Form_ILP_Result!$B173,1,"")</f>
        <v/>
      </c>
      <c r="T173" s="72">
        <f>IF($B173=Form_ILP_Result!$B173,1,"")</f>
        <v>1</v>
      </c>
      <c r="U173" s="72" t="str">
        <f>IF($B173&lt;Form_ILP_Result!$B173,1,"")</f>
        <v/>
      </c>
    </row>
    <row r="174" spans="1:21" ht="17.25" thickBot="1" x14ac:dyDescent="0.3">
      <c r="A174" s="24" t="s">
        <v>731</v>
      </c>
      <c r="B174" s="25">
        <v>2</v>
      </c>
      <c r="C174" s="26">
        <v>0</v>
      </c>
      <c r="D174" s="26">
        <v>0</v>
      </c>
      <c r="E174" s="26">
        <v>0</v>
      </c>
      <c r="F174" s="26">
        <v>0</v>
      </c>
      <c r="G174" s="45">
        <v>1</v>
      </c>
      <c r="H174" s="25">
        <v>0</v>
      </c>
      <c r="I174" s="25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0</v>
      </c>
      <c r="R174" s="25">
        <v>1</v>
      </c>
      <c r="S174" s="72" t="str">
        <f>IF($B174&gt;Form_ILP_Result!$B174,1,"")</f>
        <v/>
      </c>
      <c r="T174" s="72">
        <f>IF($B174=Form_ILP_Result!$B174,1,"")</f>
        <v>1</v>
      </c>
      <c r="U174" s="72" t="str">
        <f>IF($B174&lt;Form_ILP_Result!$B174,1,"")</f>
        <v/>
      </c>
    </row>
    <row r="175" spans="1:21" ht="17.25" thickTop="1" x14ac:dyDescent="0.25">
      <c r="A175" s="72" t="s">
        <v>732</v>
      </c>
      <c r="B175" s="20">
        <v>3</v>
      </c>
      <c r="C175" s="21">
        <v>0</v>
      </c>
      <c r="D175" s="21">
        <v>0</v>
      </c>
      <c r="E175" s="21">
        <v>0</v>
      </c>
      <c r="F175" s="21">
        <v>1</v>
      </c>
      <c r="G175" s="44">
        <v>1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1</v>
      </c>
      <c r="S175" s="72" t="str">
        <f>IF($B175&gt;Form_ILP_Result!$B175,1,"")</f>
        <v/>
      </c>
      <c r="T175" s="72">
        <f>IF($B175=Form_ILP_Result!$B175,1,"")</f>
        <v>1</v>
      </c>
      <c r="U175" s="72" t="str">
        <f>IF($B175&lt;Form_ILP_Result!$B175,1,"")</f>
        <v/>
      </c>
    </row>
    <row r="176" spans="1:21" x14ac:dyDescent="0.25">
      <c r="A176" s="72" t="s">
        <v>733</v>
      </c>
      <c r="B176" s="20">
        <v>4</v>
      </c>
      <c r="C176" s="21">
        <v>0</v>
      </c>
      <c r="D176" s="21">
        <v>0</v>
      </c>
      <c r="E176" s="21">
        <v>1</v>
      </c>
      <c r="F176" s="21">
        <v>1</v>
      </c>
      <c r="G176" s="44">
        <v>1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1</v>
      </c>
      <c r="S176" s="72" t="str">
        <f>IF($B176&gt;Form_ILP_Result!$B176,1,"")</f>
        <v/>
      </c>
      <c r="T176" s="72">
        <f>IF($B176=Form_ILP_Result!$B176,1,"")</f>
        <v>1</v>
      </c>
      <c r="U176" s="72" t="str">
        <f>IF($B176&lt;Form_ILP_Result!$B176,1,"")</f>
        <v/>
      </c>
    </row>
    <row r="177" spans="1:21" x14ac:dyDescent="0.25">
      <c r="A177" s="72" t="s">
        <v>734</v>
      </c>
      <c r="B177" s="20">
        <v>5</v>
      </c>
      <c r="C177" s="21">
        <v>0</v>
      </c>
      <c r="D177" s="21">
        <v>1</v>
      </c>
      <c r="E177" s="21">
        <v>1</v>
      </c>
      <c r="F177" s="21">
        <v>1</v>
      </c>
      <c r="G177" s="44">
        <v>1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1</v>
      </c>
      <c r="S177" s="72" t="str">
        <f>IF($B177&gt;Form_ILP_Result!$B177,1,"")</f>
        <v/>
      </c>
      <c r="T177" s="72">
        <f>IF($B177=Form_ILP_Result!$B177,1,"")</f>
        <v>1</v>
      </c>
      <c r="U177" s="72" t="str">
        <f>IF($B177&lt;Form_ILP_Result!$B177,1,"")</f>
        <v/>
      </c>
    </row>
    <row r="178" spans="1:21" x14ac:dyDescent="0.25">
      <c r="A178" s="72" t="s">
        <v>735</v>
      </c>
      <c r="B178" s="20">
        <v>6</v>
      </c>
      <c r="C178" s="21">
        <v>1</v>
      </c>
      <c r="D178" s="21">
        <v>1</v>
      </c>
      <c r="E178" s="21">
        <v>1</v>
      </c>
      <c r="F178" s="21">
        <v>1</v>
      </c>
      <c r="G178" s="44">
        <v>1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1</v>
      </c>
      <c r="S178" s="72" t="str">
        <f>IF($B178&gt;Form_ILP_Result!$B178,1,"")</f>
        <v/>
      </c>
      <c r="T178" s="72">
        <f>IF($B178=Form_ILP_Result!$B178,1,"")</f>
        <v>1</v>
      </c>
      <c r="U178" s="72" t="str">
        <f>IF($B178&lt;Form_ILP_Result!$B178,1,"")</f>
        <v/>
      </c>
    </row>
    <row r="179" spans="1:21" ht="17.25" thickBot="1" x14ac:dyDescent="0.3">
      <c r="A179" s="24" t="s">
        <v>736</v>
      </c>
      <c r="B179" s="25">
        <v>12</v>
      </c>
      <c r="C179" s="26">
        <v>0</v>
      </c>
      <c r="D179" s="26">
        <v>0</v>
      </c>
      <c r="E179" s="26">
        <v>0</v>
      </c>
      <c r="F179" s="26">
        <v>0</v>
      </c>
      <c r="G179" s="45">
        <v>2</v>
      </c>
      <c r="H179" s="25">
        <v>1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1</v>
      </c>
      <c r="P179" s="25">
        <v>0</v>
      </c>
      <c r="Q179" s="25">
        <v>0</v>
      </c>
      <c r="R179" s="25">
        <v>2</v>
      </c>
      <c r="S179" s="72" t="str">
        <f>IF($B179&gt;Form_ILP_Result!$B179,1,"")</f>
        <v/>
      </c>
      <c r="T179" s="72">
        <f>IF($B179=Form_ILP_Result!$B179,1,"")</f>
        <v>1</v>
      </c>
      <c r="U179" s="72" t="str">
        <f>IF($B179&lt;Form_ILP_Result!$B179,1,"")</f>
        <v/>
      </c>
    </row>
    <row r="180" spans="1:21" ht="17.25" thickTop="1" x14ac:dyDescent="0.25">
      <c r="A180" s="72" t="s">
        <v>737</v>
      </c>
      <c r="B180" s="20">
        <v>9</v>
      </c>
      <c r="C180" s="21">
        <v>0</v>
      </c>
      <c r="D180" s="21">
        <v>0</v>
      </c>
      <c r="E180" s="21">
        <v>0</v>
      </c>
      <c r="F180" s="21">
        <v>1</v>
      </c>
      <c r="G180" s="44">
        <v>2</v>
      </c>
      <c r="H180" s="20">
        <v>0</v>
      </c>
      <c r="I180" s="20">
        <v>0</v>
      </c>
      <c r="J180" s="20">
        <v>0</v>
      </c>
      <c r="K180" s="20">
        <v>0</v>
      </c>
      <c r="L180" s="20">
        <v>1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2</v>
      </c>
      <c r="S180" s="72" t="str">
        <f>IF($B180&gt;Form_ILP_Result!$B180,1,"")</f>
        <v/>
      </c>
      <c r="T180" s="72">
        <f>IF($B180=Form_ILP_Result!$B180,1,"")</f>
        <v>1</v>
      </c>
      <c r="U180" s="72" t="str">
        <f>IF($B180&lt;Form_ILP_Result!$B180,1,"")</f>
        <v/>
      </c>
    </row>
    <row r="181" spans="1:21" x14ac:dyDescent="0.25">
      <c r="A181" s="72" t="s">
        <v>738</v>
      </c>
      <c r="B181" s="20">
        <v>14</v>
      </c>
      <c r="C181" s="21">
        <v>1</v>
      </c>
      <c r="D181" s="21">
        <v>1</v>
      </c>
      <c r="E181" s="21">
        <v>2</v>
      </c>
      <c r="F181" s="21">
        <v>0</v>
      </c>
      <c r="G181" s="44">
        <v>0</v>
      </c>
      <c r="H181" s="20">
        <v>-1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0">
        <v>0</v>
      </c>
      <c r="O181" s="20">
        <v>0</v>
      </c>
      <c r="P181" s="20">
        <v>0</v>
      </c>
      <c r="Q181" s="20">
        <v>1</v>
      </c>
      <c r="R181" s="20">
        <v>2</v>
      </c>
      <c r="S181" s="72" t="str">
        <f>IF($B181&gt;Form_ILP_Result!$B181,1,"")</f>
        <v/>
      </c>
      <c r="T181" s="72">
        <f>IF($B181=Form_ILP_Result!$B181,1,"")</f>
        <v>1</v>
      </c>
      <c r="U181" s="72" t="str">
        <f>IF($B181&lt;Form_ILP_Result!$B181,1,"")</f>
        <v/>
      </c>
    </row>
    <row r="182" spans="1:21" x14ac:dyDescent="0.25">
      <c r="A182" s="72" t="s">
        <v>739</v>
      </c>
      <c r="B182" s="20">
        <v>13</v>
      </c>
      <c r="C182" s="21">
        <v>2</v>
      </c>
      <c r="D182" s="21">
        <v>0</v>
      </c>
      <c r="E182" s="21">
        <v>0</v>
      </c>
      <c r="F182" s="21">
        <v>1</v>
      </c>
      <c r="G182" s="44">
        <v>0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0">
        <v>1</v>
      </c>
      <c r="O182" s="20">
        <v>0</v>
      </c>
      <c r="P182" s="20">
        <v>1</v>
      </c>
      <c r="Q182" s="20">
        <v>0</v>
      </c>
      <c r="R182" s="20">
        <v>2</v>
      </c>
      <c r="S182" s="72" t="str">
        <f>IF($B182&gt;Form_ILP_Result!$B182,1,"")</f>
        <v/>
      </c>
      <c r="T182" s="72">
        <f>IF($B182=Form_ILP_Result!$B182,1,"")</f>
        <v>1</v>
      </c>
      <c r="U182" s="72" t="str">
        <f>IF($B182&lt;Form_ILP_Result!$B182,1,"")</f>
        <v/>
      </c>
    </row>
    <row r="183" spans="1:21" x14ac:dyDescent="0.25">
      <c r="A183" s="72" t="s">
        <v>740</v>
      </c>
      <c r="B183" s="20">
        <v>10</v>
      </c>
      <c r="C183" s="21">
        <v>3</v>
      </c>
      <c r="D183" s="21">
        <v>1</v>
      </c>
      <c r="E183" s="21">
        <v>1</v>
      </c>
      <c r="F183" s="21">
        <v>1</v>
      </c>
      <c r="G183" s="44">
        <v>1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  <c r="O183" s="20">
        <v>0</v>
      </c>
      <c r="P183" s="20">
        <v>0</v>
      </c>
      <c r="Q183" s="20">
        <v>0</v>
      </c>
      <c r="R183" s="20">
        <v>3</v>
      </c>
      <c r="S183" s="72" t="str">
        <f>IF($B183&gt;Form_ILP_Result!$B183,1,"")</f>
        <v/>
      </c>
      <c r="T183" s="72">
        <f>IF($B183=Form_ILP_Result!$B183,1,"")</f>
        <v>1</v>
      </c>
      <c r="U183" s="72" t="str">
        <f>IF($B183&lt;Form_ILP_Result!$B183,1,"")</f>
        <v/>
      </c>
    </row>
    <row r="184" spans="1:21" ht="17.25" thickBot="1" x14ac:dyDescent="0.3">
      <c r="A184" s="24" t="s">
        <v>741</v>
      </c>
      <c r="B184" s="25">
        <v>11</v>
      </c>
      <c r="C184" s="26">
        <v>0</v>
      </c>
      <c r="D184" s="26">
        <v>0</v>
      </c>
      <c r="E184" s="26">
        <v>1</v>
      </c>
      <c r="F184" s="26">
        <v>2</v>
      </c>
      <c r="G184" s="45">
        <v>2</v>
      </c>
      <c r="H184" s="25">
        <v>1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0</v>
      </c>
      <c r="R184" s="25">
        <v>2</v>
      </c>
      <c r="S184" s="72" t="str">
        <f>IF($B184&gt;Form_ILP_Result!$B184,1,"")</f>
        <v/>
      </c>
      <c r="T184" s="72">
        <f>IF($B184=Form_ILP_Result!$B184,1,"")</f>
        <v>1</v>
      </c>
      <c r="U184" s="72" t="str">
        <f>IF($B184&lt;Form_ILP_Result!$B184,1,"")</f>
        <v/>
      </c>
    </row>
    <row r="185" spans="1:21" ht="17.25" thickTop="1" x14ac:dyDescent="0.25">
      <c r="A185" s="72" t="s">
        <v>742</v>
      </c>
      <c r="B185" s="20">
        <v>6</v>
      </c>
      <c r="C185" s="21">
        <v>0</v>
      </c>
      <c r="D185" s="21">
        <v>0</v>
      </c>
      <c r="E185" s="21">
        <v>0</v>
      </c>
      <c r="F185" s="21">
        <v>0</v>
      </c>
      <c r="G185" s="44">
        <v>1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0">
        <v>0</v>
      </c>
      <c r="O185" s="20">
        <v>1</v>
      </c>
      <c r="P185" s="20">
        <v>0</v>
      </c>
      <c r="Q185" s="20">
        <v>0</v>
      </c>
      <c r="R185" s="20">
        <v>1</v>
      </c>
      <c r="S185" s="72" t="str">
        <f>IF($B185&gt;Form_ILP_Result!$B185,1,"")</f>
        <v/>
      </c>
      <c r="T185" s="72">
        <f>IF($B185=Form_ILP_Result!$B185,1,"")</f>
        <v>1</v>
      </c>
      <c r="U185" s="72" t="str">
        <f>IF($B185&lt;Form_ILP_Result!$B185,1,"")</f>
        <v/>
      </c>
    </row>
    <row r="186" spans="1:21" x14ac:dyDescent="0.25">
      <c r="A186" s="72" t="s">
        <v>743</v>
      </c>
      <c r="B186" s="20">
        <v>10</v>
      </c>
      <c r="C186" s="21">
        <v>0</v>
      </c>
      <c r="D186" s="21">
        <v>0</v>
      </c>
      <c r="E186" s="21">
        <v>0</v>
      </c>
      <c r="F186" s="21">
        <v>1</v>
      </c>
      <c r="G186" s="44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0">
        <v>1</v>
      </c>
      <c r="O186" s="20">
        <v>0</v>
      </c>
      <c r="P186" s="20">
        <v>1</v>
      </c>
      <c r="Q186" s="20">
        <v>0</v>
      </c>
      <c r="R186" s="20">
        <v>1</v>
      </c>
      <c r="S186" s="72" t="str">
        <f>IF($B186&gt;Form_ILP_Result!$B186,1,"")</f>
        <v/>
      </c>
      <c r="T186" s="72">
        <f>IF($B186=Form_ILP_Result!$B186,1,"")</f>
        <v>1</v>
      </c>
      <c r="U186" s="72" t="str">
        <f>IF($B186&lt;Form_ILP_Result!$B186,1,"")</f>
        <v/>
      </c>
    </row>
    <row r="187" spans="1:21" x14ac:dyDescent="0.25">
      <c r="A187" s="72" t="s">
        <v>744</v>
      </c>
      <c r="B187" s="20">
        <v>10</v>
      </c>
      <c r="C187" s="21">
        <v>0</v>
      </c>
      <c r="D187" s="21">
        <v>0</v>
      </c>
      <c r="E187" s="21">
        <v>0</v>
      </c>
      <c r="F187" s="21">
        <v>0</v>
      </c>
      <c r="G187" s="44">
        <v>1</v>
      </c>
      <c r="H187" s="20">
        <v>0</v>
      </c>
      <c r="I187" s="20">
        <v>0</v>
      </c>
      <c r="J187" s="20">
        <v>1</v>
      </c>
      <c r="K187" s="20">
        <v>0</v>
      </c>
      <c r="L187" s="20">
        <v>1</v>
      </c>
      <c r="M187" s="20">
        <v>0</v>
      </c>
      <c r="N187" s="20">
        <v>0</v>
      </c>
      <c r="O187" s="20">
        <v>0</v>
      </c>
      <c r="P187" s="20">
        <v>0</v>
      </c>
      <c r="Q187" s="20">
        <v>0</v>
      </c>
      <c r="R187" s="20">
        <v>1</v>
      </c>
      <c r="S187" s="72" t="str">
        <f>IF($B187&gt;Form_ILP_Result!$B187,1,"")</f>
        <v/>
      </c>
      <c r="T187" s="72">
        <f>IF($B187=Form_ILP_Result!$B187,1,"")</f>
        <v>1</v>
      </c>
      <c r="U187" s="72" t="str">
        <f>IF($B187&lt;Form_ILP_Result!$B187,1,"")</f>
        <v/>
      </c>
    </row>
    <row r="188" spans="1:21" x14ac:dyDescent="0.25">
      <c r="A188" s="72" t="s">
        <v>745</v>
      </c>
      <c r="B188" s="20">
        <v>14</v>
      </c>
      <c r="C188" s="21">
        <v>1</v>
      </c>
      <c r="D188" s="21">
        <v>1</v>
      </c>
      <c r="E188" s="21">
        <v>1</v>
      </c>
      <c r="F188" s="21">
        <v>4</v>
      </c>
      <c r="G188" s="44">
        <v>3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20">
        <v>4</v>
      </c>
      <c r="S188" s="72" t="str">
        <f>IF($B188&gt;Form_ILP_Result!$B188,1,"")</f>
        <v/>
      </c>
      <c r="T188" s="72">
        <f>IF($B188=Form_ILP_Result!$B188,1,"")</f>
        <v>1</v>
      </c>
      <c r="U188" s="72" t="str">
        <f>IF($B188&lt;Form_ILP_Result!$B188,1,"")</f>
        <v/>
      </c>
    </row>
    <row r="189" spans="1:21" ht="17.25" thickBot="1" x14ac:dyDescent="0.3">
      <c r="A189" s="24" t="s">
        <v>746</v>
      </c>
      <c r="B189" s="25">
        <v>7</v>
      </c>
      <c r="C189" s="26">
        <v>0</v>
      </c>
      <c r="D189" s="26">
        <v>2</v>
      </c>
      <c r="E189" s="26">
        <v>1</v>
      </c>
      <c r="F189" s="26">
        <v>1</v>
      </c>
      <c r="G189" s="45">
        <v>1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5">
        <v>0</v>
      </c>
      <c r="Q189" s="25">
        <v>0</v>
      </c>
      <c r="R189" s="25">
        <v>2</v>
      </c>
      <c r="S189" s="72" t="str">
        <f>IF($B189&gt;Form_ILP_Result!$B189,1,"")</f>
        <v/>
      </c>
      <c r="T189" s="72">
        <f>IF($B189=Form_ILP_Result!$B189,1,"")</f>
        <v>1</v>
      </c>
      <c r="U189" s="72" t="str">
        <f>IF($B189&lt;Form_ILP_Result!$B189,1,"")</f>
        <v/>
      </c>
    </row>
    <row r="190" spans="1:21" ht="17.25" thickTop="1" x14ac:dyDescent="0.25">
      <c r="A190" s="72" t="s">
        <v>747</v>
      </c>
      <c r="B190" s="20">
        <v>14</v>
      </c>
      <c r="C190" s="21">
        <v>0</v>
      </c>
      <c r="D190" s="21">
        <v>0</v>
      </c>
      <c r="E190" s="21">
        <v>2</v>
      </c>
      <c r="F190" s="21">
        <v>1</v>
      </c>
      <c r="G190" s="44">
        <v>1</v>
      </c>
      <c r="H190" s="20">
        <v>0</v>
      </c>
      <c r="I190" s="20">
        <v>0</v>
      </c>
      <c r="J190" s="20">
        <v>0</v>
      </c>
      <c r="K190" s="20">
        <v>1</v>
      </c>
      <c r="L190" s="20">
        <v>0</v>
      </c>
      <c r="M190" s="20">
        <v>1</v>
      </c>
      <c r="N190" s="20">
        <v>0</v>
      </c>
      <c r="O190" s="20">
        <v>0</v>
      </c>
      <c r="P190" s="20">
        <v>0</v>
      </c>
      <c r="Q190" s="20">
        <v>0</v>
      </c>
      <c r="R190" s="20">
        <v>2</v>
      </c>
      <c r="S190" s="72" t="str">
        <f>IF($B190&gt;Form_ILP_Result!$B190,1,"")</f>
        <v/>
      </c>
      <c r="T190" s="72">
        <f>IF($B190=Form_ILP_Result!$B190,1,"")</f>
        <v>1</v>
      </c>
      <c r="U190" s="72" t="str">
        <f>IF($B190&lt;Form_ILP_Result!$B190,1,"")</f>
        <v/>
      </c>
    </row>
    <row r="191" spans="1:21" x14ac:dyDescent="0.25">
      <c r="A191" s="72" t="s">
        <v>748</v>
      </c>
      <c r="B191" s="20">
        <v>11</v>
      </c>
      <c r="C191" s="21">
        <v>0</v>
      </c>
      <c r="D191" s="21">
        <v>2</v>
      </c>
      <c r="E191" s="21">
        <v>1</v>
      </c>
      <c r="F191" s="21">
        <v>1</v>
      </c>
      <c r="G191" s="44">
        <v>1</v>
      </c>
      <c r="H191" s="20">
        <v>0</v>
      </c>
      <c r="I191" s="20">
        <v>0</v>
      </c>
      <c r="J191" s="20">
        <v>0</v>
      </c>
      <c r="K191" s="20">
        <v>1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2</v>
      </c>
      <c r="S191" s="72" t="str">
        <f>IF($B191&gt;Form_ILP_Result!$B191,1,"")</f>
        <v/>
      </c>
      <c r="T191" s="72">
        <f>IF($B191=Form_ILP_Result!$B191,1,"")</f>
        <v>1</v>
      </c>
      <c r="U191" s="72" t="str">
        <f>IF($B191&lt;Form_ILP_Result!$B191,1,"")</f>
        <v/>
      </c>
    </row>
    <row r="192" spans="1:21" x14ac:dyDescent="0.25">
      <c r="A192" s="72" t="s">
        <v>749</v>
      </c>
      <c r="B192" s="20">
        <v>16</v>
      </c>
      <c r="C192" s="21">
        <v>2</v>
      </c>
      <c r="D192" s="21">
        <v>1</v>
      </c>
      <c r="E192" s="21">
        <v>1</v>
      </c>
      <c r="F192" s="21">
        <v>1</v>
      </c>
      <c r="G192" s="44">
        <v>1</v>
      </c>
      <c r="H192" s="20">
        <v>0</v>
      </c>
      <c r="I192" s="20">
        <v>0</v>
      </c>
      <c r="J192" s="20">
        <v>0</v>
      </c>
      <c r="K192" s="20">
        <v>0</v>
      </c>
      <c r="L192" s="20">
        <v>-1</v>
      </c>
      <c r="M192" s="20">
        <v>0</v>
      </c>
      <c r="N192" s="20">
        <v>0</v>
      </c>
      <c r="O192" s="20">
        <v>0</v>
      </c>
      <c r="P192" s="20">
        <v>0</v>
      </c>
      <c r="Q192" s="20">
        <v>-1</v>
      </c>
      <c r="R192" s="20">
        <v>2</v>
      </c>
      <c r="S192" s="72" t="str">
        <f>IF($B192&gt;Form_ILP_Result!$B192,1,"")</f>
        <v/>
      </c>
      <c r="T192" s="72">
        <f>IF($B192=Form_ILP_Result!$B192,1,"")</f>
        <v>1</v>
      </c>
      <c r="U192" s="72" t="str">
        <f>IF($B192&lt;Form_ILP_Result!$B192,1,"")</f>
        <v/>
      </c>
    </row>
    <row r="193" spans="1:21" x14ac:dyDescent="0.25">
      <c r="A193" s="72" t="s">
        <v>750</v>
      </c>
      <c r="B193" s="20">
        <v>12</v>
      </c>
      <c r="C193" s="21">
        <v>2</v>
      </c>
      <c r="D193" s="21">
        <v>1</v>
      </c>
      <c r="E193" s="21">
        <v>1</v>
      </c>
      <c r="F193" s="21">
        <v>1</v>
      </c>
      <c r="G193" s="44">
        <v>1</v>
      </c>
      <c r="H193" s="20">
        <v>0</v>
      </c>
      <c r="I193" s="20">
        <v>0</v>
      </c>
      <c r="J193" s="20">
        <v>0</v>
      </c>
      <c r="K193" s="20">
        <v>0</v>
      </c>
      <c r="L193" s="20">
        <v>-1</v>
      </c>
      <c r="M193" s="20">
        <v>0</v>
      </c>
      <c r="N193" s="20">
        <v>0</v>
      </c>
      <c r="O193" s="20">
        <v>0</v>
      </c>
      <c r="P193" s="20">
        <v>0</v>
      </c>
      <c r="Q193" s="20">
        <v>0</v>
      </c>
      <c r="R193" s="20">
        <v>2</v>
      </c>
      <c r="S193" s="72" t="str">
        <f>IF($B193&gt;Form_ILP_Result!$B193,1,"")</f>
        <v/>
      </c>
      <c r="T193" s="72">
        <f>IF($B193=Form_ILP_Result!$B193,1,"")</f>
        <v>1</v>
      </c>
      <c r="U193" s="72" t="str">
        <f>IF($B193&lt;Form_ILP_Result!$B193,1,"")</f>
        <v/>
      </c>
    </row>
    <row r="194" spans="1:21" ht="17.25" thickBot="1" x14ac:dyDescent="0.3">
      <c r="A194" s="24" t="s">
        <v>751</v>
      </c>
      <c r="B194" s="25">
        <v>8</v>
      </c>
      <c r="C194" s="26">
        <v>2</v>
      </c>
      <c r="D194" s="26">
        <v>1</v>
      </c>
      <c r="E194" s="26">
        <v>1</v>
      </c>
      <c r="F194" s="26">
        <v>1</v>
      </c>
      <c r="G194" s="45">
        <v>1</v>
      </c>
      <c r="H194" s="25">
        <v>0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2</v>
      </c>
      <c r="S194" s="72" t="str">
        <f>IF($B194&gt;Form_ILP_Result!$B194,1,"")</f>
        <v/>
      </c>
      <c r="T194" s="72">
        <f>IF($B194=Form_ILP_Result!$B194,1,"")</f>
        <v>1</v>
      </c>
      <c r="U194" s="72" t="str">
        <f>IF($B194&lt;Form_ILP_Result!$B194,1,"")</f>
        <v/>
      </c>
    </row>
    <row r="195" spans="1:21" ht="17.25" thickTop="1" x14ac:dyDescent="0.25">
      <c r="A195" s="72" t="s">
        <v>752</v>
      </c>
      <c r="B195" s="20">
        <v>7</v>
      </c>
      <c r="C195" s="21">
        <v>0</v>
      </c>
      <c r="D195" s="21">
        <v>0</v>
      </c>
      <c r="E195" s="21">
        <v>0</v>
      </c>
      <c r="F195" s="21">
        <v>1</v>
      </c>
      <c r="G195" s="44">
        <v>1</v>
      </c>
      <c r="H195" s="20">
        <v>0</v>
      </c>
      <c r="I195" s="20">
        <v>0</v>
      </c>
      <c r="J195" s="20">
        <v>0</v>
      </c>
      <c r="K195" s="20">
        <v>0</v>
      </c>
      <c r="L195" s="20">
        <v>1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1</v>
      </c>
      <c r="S195" s="72" t="str">
        <f>IF($B195&gt;Form_ILP_Result!$B195,1,"")</f>
        <v/>
      </c>
      <c r="T195" s="72">
        <f>IF($B195=Form_ILP_Result!$B195,1,"")</f>
        <v>1</v>
      </c>
      <c r="U195" s="72" t="str">
        <f>IF($B195&lt;Form_ILP_Result!$B195,1,"")</f>
        <v/>
      </c>
    </row>
    <row r="196" spans="1:21" x14ac:dyDescent="0.25">
      <c r="A196" s="72" t="s">
        <v>753</v>
      </c>
      <c r="B196" s="20">
        <v>11</v>
      </c>
      <c r="C196" s="21">
        <v>1</v>
      </c>
      <c r="D196" s="21">
        <v>1</v>
      </c>
      <c r="E196" s="21">
        <v>0</v>
      </c>
      <c r="F196" s="21">
        <v>0</v>
      </c>
      <c r="G196" s="44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1</v>
      </c>
      <c r="Q196" s="20">
        <v>1</v>
      </c>
      <c r="R196" s="20">
        <v>1</v>
      </c>
      <c r="S196" s="72" t="str">
        <f>IF($B196&gt;Form_ILP_Result!$B196,1,"")</f>
        <v/>
      </c>
      <c r="T196" s="72">
        <f>IF($B196=Form_ILP_Result!$B196,1,"")</f>
        <v>1</v>
      </c>
      <c r="U196" s="72" t="str">
        <f>IF($B196&lt;Form_ILP_Result!$B196,1,"")</f>
        <v/>
      </c>
    </row>
    <row r="197" spans="1:21" x14ac:dyDescent="0.25">
      <c r="A197" s="72" t="s">
        <v>754</v>
      </c>
      <c r="B197" s="20">
        <v>9</v>
      </c>
      <c r="C197" s="21">
        <v>2</v>
      </c>
      <c r="D197" s="21">
        <v>2</v>
      </c>
      <c r="E197" s="21">
        <v>1</v>
      </c>
      <c r="F197" s="21">
        <v>1</v>
      </c>
      <c r="G197" s="44">
        <v>1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2</v>
      </c>
      <c r="S197" s="72" t="str">
        <f>IF($B197&gt;Form_ILP_Result!$B197,1,"")</f>
        <v/>
      </c>
      <c r="T197" s="72">
        <f>IF($B197=Form_ILP_Result!$B197,1,"")</f>
        <v>1</v>
      </c>
      <c r="U197" s="72" t="str">
        <f>IF($B197&lt;Form_ILP_Result!$B197,1,"")</f>
        <v/>
      </c>
    </row>
    <row r="198" spans="1:21" x14ac:dyDescent="0.25">
      <c r="A198" s="72" t="s">
        <v>755</v>
      </c>
      <c r="B198" s="20">
        <v>8</v>
      </c>
      <c r="C198" s="21">
        <v>0</v>
      </c>
      <c r="D198" s="21">
        <v>0</v>
      </c>
      <c r="E198" s="21">
        <v>1</v>
      </c>
      <c r="F198" s="21">
        <v>1</v>
      </c>
      <c r="G198" s="44">
        <v>1</v>
      </c>
      <c r="H198" s="20">
        <v>1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1</v>
      </c>
      <c r="S198" s="72" t="str">
        <f>IF($B198&gt;Form_ILP_Result!$B198,1,"")</f>
        <v/>
      </c>
      <c r="T198" s="72">
        <f>IF($B198=Form_ILP_Result!$B198,1,"")</f>
        <v>1</v>
      </c>
      <c r="U198" s="72" t="str">
        <f>IF($B198&lt;Form_ILP_Result!$B198,1,"")</f>
        <v/>
      </c>
    </row>
    <row r="199" spans="1:21" ht="17.25" thickBot="1" x14ac:dyDescent="0.3">
      <c r="A199" s="24" t="s">
        <v>756</v>
      </c>
      <c r="B199" s="25">
        <v>13</v>
      </c>
      <c r="C199" s="26">
        <v>0</v>
      </c>
      <c r="D199" s="26">
        <v>0</v>
      </c>
      <c r="E199" s="26">
        <v>0</v>
      </c>
      <c r="F199" s="26">
        <v>2</v>
      </c>
      <c r="G199" s="45">
        <v>1</v>
      </c>
      <c r="H199" s="25">
        <v>1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1</v>
      </c>
      <c r="Q199" s="25">
        <v>0</v>
      </c>
      <c r="R199" s="25">
        <v>2</v>
      </c>
      <c r="S199" s="72" t="str">
        <f>IF($B199&gt;Form_ILP_Result!$B199,1,"")</f>
        <v/>
      </c>
      <c r="T199" s="72">
        <f>IF($B199=Form_ILP_Result!$B199,1,"")</f>
        <v>1</v>
      </c>
      <c r="U199" s="72" t="str">
        <f>IF($B199&lt;Form_ILP_Result!$B199,1,"")</f>
        <v/>
      </c>
    </row>
    <row r="200" spans="1:21" ht="17.25" thickTop="1" x14ac:dyDescent="0.25">
      <c r="A200" s="72" t="s">
        <v>757</v>
      </c>
      <c r="B200" s="20">
        <v>10</v>
      </c>
      <c r="C200" s="21">
        <v>2</v>
      </c>
      <c r="D200" s="21">
        <v>0</v>
      </c>
      <c r="E200" s="21">
        <v>0</v>
      </c>
      <c r="F200" s="21">
        <v>1</v>
      </c>
      <c r="G200" s="44">
        <v>1</v>
      </c>
      <c r="H200" s="20">
        <v>0</v>
      </c>
      <c r="I200" s="20">
        <v>0</v>
      </c>
      <c r="J200" s="20">
        <v>0</v>
      </c>
      <c r="K200" s="20">
        <v>0</v>
      </c>
      <c r="L200" s="20">
        <v>1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2</v>
      </c>
      <c r="S200" s="72" t="str">
        <f>IF($B200&gt;Form_ILP_Result!$B200,1,"")</f>
        <v/>
      </c>
      <c r="T200" s="72">
        <f>IF($B200=Form_ILP_Result!$B200,1,"")</f>
        <v>1</v>
      </c>
      <c r="U200" s="72" t="str">
        <f>IF($B200&lt;Form_ILP_Result!$B200,1,"")</f>
        <v/>
      </c>
    </row>
    <row r="201" spans="1:21" x14ac:dyDescent="0.25">
      <c r="A201" s="72" t="s">
        <v>758</v>
      </c>
      <c r="B201" s="20">
        <v>14</v>
      </c>
      <c r="C201" s="21">
        <v>0</v>
      </c>
      <c r="D201" s="21">
        <v>2</v>
      </c>
      <c r="E201" s="21">
        <v>1</v>
      </c>
      <c r="F201" s="21">
        <v>0</v>
      </c>
      <c r="G201" s="44">
        <v>1</v>
      </c>
      <c r="H201" s="20">
        <v>0</v>
      </c>
      <c r="I201" s="20">
        <v>0</v>
      </c>
      <c r="J201" s="20">
        <v>1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1</v>
      </c>
      <c r="R201" s="20">
        <v>2</v>
      </c>
      <c r="S201" s="72" t="str">
        <f>IF($B201&gt;Form_ILP_Result!$B201,1,"")</f>
        <v/>
      </c>
      <c r="T201" s="72">
        <f>IF($B201=Form_ILP_Result!$B201,1,"")</f>
        <v>1</v>
      </c>
      <c r="U201" s="72" t="str">
        <f>IF($B201&lt;Form_ILP_Result!$B201,1,"")</f>
        <v/>
      </c>
    </row>
    <row r="202" spans="1:21" ht="17.25" thickBot="1" x14ac:dyDescent="0.3">
      <c r="A202" s="72" t="s">
        <v>759</v>
      </c>
      <c r="B202" s="20">
        <v>11</v>
      </c>
      <c r="C202" s="29">
        <v>3</v>
      </c>
      <c r="D202" s="29">
        <v>1</v>
      </c>
      <c r="E202" s="29">
        <v>1</v>
      </c>
      <c r="F202" s="29">
        <v>1</v>
      </c>
      <c r="G202" s="46">
        <v>2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3</v>
      </c>
      <c r="S202" s="72" t="str">
        <f>IF($B202&gt;Form_ILP_Result!$B202,1,"")</f>
        <v/>
      </c>
      <c r="T202" s="72">
        <f>IF($B202=Form_ILP_Result!$B202,1,"")</f>
        <v>1</v>
      </c>
      <c r="U202" s="72" t="str">
        <f>IF($B202&lt;Form_ILP_Result!$B202,1,"")</f>
        <v/>
      </c>
    </row>
    <row r="203" spans="1:21" x14ac:dyDescent="0.25">
      <c r="B203">
        <f>SUM(B5:B202)</f>
        <v>2850</v>
      </c>
      <c r="S203" s="72">
        <f>SUM(S5:S202)</f>
        <v>17</v>
      </c>
      <c r="T203" s="72">
        <f>SUM(T5:T202)</f>
        <v>181</v>
      </c>
      <c r="U203" s="72">
        <f>SUM(U5:U202)</f>
        <v>0</v>
      </c>
    </row>
  </sheetData>
  <phoneticPr fontId="1" type="noConversion"/>
  <conditionalFormatting sqref="B5:R202">
    <cfRule type="cellIs" dxfId="6" priority="4" operator="equal">
      <formula>0</formula>
    </cfRule>
  </conditionalFormatting>
  <conditionalFormatting sqref="S5:S202">
    <cfRule type="expression" dxfId="5" priority="3">
      <formula>$S5=1</formula>
    </cfRule>
  </conditionalFormatting>
  <conditionalFormatting sqref="T5:T202">
    <cfRule type="expression" dxfId="4" priority="2">
      <formula>$T5=1</formula>
    </cfRule>
  </conditionalFormatting>
  <conditionalFormatting sqref="U5:U202">
    <cfRule type="expression" dxfId="3" priority="1">
      <formula>$U5=1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BF34-4012-4AC7-B1C2-E3EEAE55DED4}">
  <dimension ref="A1:CN708"/>
  <sheetViews>
    <sheetView topLeftCell="AG1" workbookViewId="0">
      <pane xSplit="2" ySplit="2" topLeftCell="BD289" activePane="bottomRight" state="frozen"/>
      <selection activeCell="AG1" sqref="AG1"/>
      <selection pane="topRight" activeCell="AI1" sqref="AI1"/>
      <selection pane="bottomLeft" activeCell="AG3" sqref="AG3"/>
      <selection pane="bottomRight" activeCell="AG290" sqref="A290:XFD290"/>
    </sheetView>
  </sheetViews>
  <sheetFormatPr defaultRowHeight="16.5" x14ac:dyDescent="0.25"/>
  <cols>
    <col min="1" max="32" width="3.625" style="39" customWidth="1"/>
    <col min="34" max="34" width="4.25" customWidth="1"/>
    <col min="35" max="65" width="2.625" style="48" customWidth="1"/>
    <col min="66" max="80" width="3.625" style="48" customWidth="1"/>
    <col min="81" max="81" width="4" style="48" customWidth="1"/>
    <col min="82" max="82" width="3.125" style="48" customWidth="1"/>
  </cols>
  <sheetData>
    <row r="1" spans="1:85" x14ac:dyDescent="0.25">
      <c r="A1" s="39" t="s">
        <v>4</v>
      </c>
      <c r="B1" s="39" t="s">
        <v>5</v>
      </c>
      <c r="C1" s="39" t="s">
        <v>6</v>
      </c>
      <c r="D1" s="39" t="s">
        <v>7</v>
      </c>
      <c r="E1" s="39" t="s">
        <v>20</v>
      </c>
      <c r="F1" s="39" t="s">
        <v>8</v>
      </c>
      <c r="G1" s="39" t="s">
        <v>9</v>
      </c>
      <c r="H1" s="39" t="s">
        <v>10</v>
      </c>
      <c r="I1" s="39" t="s">
        <v>11</v>
      </c>
      <c r="J1" s="39" t="s">
        <v>12</v>
      </c>
      <c r="K1" s="39" t="s">
        <v>13</v>
      </c>
      <c r="L1" s="39" t="s">
        <v>14</v>
      </c>
      <c r="M1" s="39" t="s">
        <v>15</v>
      </c>
      <c r="N1" s="39" t="s">
        <v>16</v>
      </c>
      <c r="O1" s="39" t="s">
        <v>17</v>
      </c>
      <c r="Q1" s="39" t="s">
        <v>527</v>
      </c>
      <c r="AI1" s="77" t="s">
        <v>819</v>
      </c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48" t="s">
        <v>801</v>
      </c>
      <c r="BO1" s="48" t="s">
        <v>802</v>
      </c>
      <c r="BP1" s="48" t="s">
        <v>803</v>
      </c>
      <c r="BQ1" s="48" t="s">
        <v>804</v>
      </c>
      <c r="BR1" s="55" t="s">
        <v>805</v>
      </c>
      <c r="BS1" s="48" t="s">
        <v>807</v>
      </c>
      <c r="BT1" s="48" t="s">
        <v>808</v>
      </c>
      <c r="BU1" s="48" t="s">
        <v>809</v>
      </c>
      <c r="BV1" s="48" t="s">
        <v>810</v>
      </c>
      <c r="BW1" s="48" t="s">
        <v>811</v>
      </c>
      <c r="BX1" s="48" t="s">
        <v>812</v>
      </c>
      <c r="BY1" s="48" t="s">
        <v>813</v>
      </c>
      <c r="BZ1" s="48" t="s">
        <v>814</v>
      </c>
      <c r="CA1" s="48" t="s">
        <v>815</v>
      </c>
      <c r="CB1" s="48" t="s">
        <v>816</v>
      </c>
      <c r="CC1" s="77" t="s">
        <v>818</v>
      </c>
      <c r="CD1" s="77"/>
      <c r="CF1" s="59"/>
      <c r="CG1" s="36"/>
    </row>
    <row r="2" spans="1:85" x14ac:dyDescent="0.25">
      <c r="A2" s="39">
        <v>-1</v>
      </c>
      <c r="B2" s="39">
        <v>-1</v>
      </c>
      <c r="F2" s="39">
        <v>2</v>
      </c>
      <c r="Q2" s="39">
        <v>0</v>
      </c>
      <c r="AI2" s="48" t="s">
        <v>801</v>
      </c>
      <c r="AJ2" s="48" t="s">
        <v>802</v>
      </c>
      <c r="AK2" s="48" t="s">
        <v>803</v>
      </c>
      <c r="AL2" s="48" t="s">
        <v>804</v>
      </c>
      <c r="AM2" s="55" t="s">
        <v>805</v>
      </c>
      <c r="AN2" s="48" t="s">
        <v>807</v>
      </c>
      <c r="AO2" s="48" t="s">
        <v>808</v>
      </c>
      <c r="AP2" s="48" t="s">
        <v>809</v>
      </c>
      <c r="AQ2" s="48" t="s">
        <v>810</v>
      </c>
      <c r="AR2" s="48" t="s">
        <v>811</v>
      </c>
      <c r="AS2" s="48" t="s">
        <v>812</v>
      </c>
      <c r="AT2" s="48" t="s">
        <v>813</v>
      </c>
      <c r="AU2" s="48" t="s">
        <v>814</v>
      </c>
      <c r="AV2" s="48" t="s">
        <v>815</v>
      </c>
      <c r="AW2" s="48" t="s">
        <v>816</v>
      </c>
      <c r="AX2" s="48" t="s">
        <v>817</v>
      </c>
      <c r="AY2" s="48" t="s">
        <v>801</v>
      </c>
      <c r="AZ2" s="48" t="s">
        <v>802</v>
      </c>
      <c r="BA2" s="48" t="s">
        <v>803</v>
      </c>
      <c r="BB2" s="48" t="s">
        <v>804</v>
      </c>
      <c r="BC2" s="55" t="s">
        <v>805</v>
      </c>
      <c r="BD2" s="48" t="s">
        <v>807</v>
      </c>
      <c r="BE2" s="48" t="s">
        <v>808</v>
      </c>
      <c r="BF2" s="48" t="s">
        <v>809</v>
      </c>
      <c r="BG2" s="48" t="s">
        <v>810</v>
      </c>
      <c r="BH2" s="48" t="s">
        <v>811</v>
      </c>
      <c r="BI2" s="48" t="s">
        <v>812</v>
      </c>
      <c r="BJ2" s="48" t="s">
        <v>813</v>
      </c>
      <c r="BK2" s="48" t="s">
        <v>814</v>
      </c>
      <c r="BL2" s="48" t="s">
        <v>815</v>
      </c>
      <c r="BM2" s="48" t="s">
        <v>816</v>
      </c>
      <c r="BP2" s="48">
        <v>1</v>
      </c>
      <c r="BQ2" s="48">
        <v>1</v>
      </c>
      <c r="BR2" s="55">
        <v>1</v>
      </c>
      <c r="CC2" s="48">
        <f>COUNTIF(CC4:CC27,"&gt;0")</f>
        <v>18</v>
      </c>
      <c r="CD2" s="56">
        <f>24-CC2</f>
        <v>6</v>
      </c>
      <c r="CF2" s="59"/>
      <c r="CG2" s="36"/>
    </row>
    <row r="3" spans="1:85" x14ac:dyDescent="0.25">
      <c r="A3" s="39">
        <v>0</v>
      </c>
      <c r="B3" s="39">
        <v>1</v>
      </c>
      <c r="C3" s="39">
        <v>2</v>
      </c>
      <c r="D3" s="39">
        <v>3</v>
      </c>
      <c r="E3" s="39">
        <v>4</v>
      </c>
      <c r="F3" s="39">
        <v>5</v>
      </c>
      <c r="G3" s="39">
        <v>6</v>
      </c>
      <c r="H3" s="39">
        <v>7</v>
      </c>
      <c r="I3" s="39">
        <v>8</v>
      </c>
      <c r="J3" s="39">
        <v>9</v>
      </c>
      <c r="K3" s="39">
        <v>10</v>
      </c>
      <c r="L3" s="39">
        <v>11</v>
      </c>
      <c r="M3" s="39">
        <v>12</v>
      </c>
      <c r="N3" s="39">
        <v>13</v>
      </c>
      <c r="O3" s="39">
        <v>14</v>
      </c>
      <c r="P3" s="39">
        <v>15</v>
      </c>
      <c r="Q3" s="39">
        <v>16</v>
      </c>
      <c r="R3" s="39">
        <v>17</v>
      </c>
      <c r="S3" s="39">
        <v>18</v>
      </c>
      <c r="T3" s="39">
        <v>19</v>
      </c>
      <c r="U3" s="39">
        <v>20</v>
      </c>
      <c r="V3" s="39">
        <v>21</v>
      </c>
      <c r="W3" s="39">
        <v>22</v>
      </c>
      <c r="X3" s="39">
        <v>23</v>
      </c>
      <c r="Y3" s="39">
        <v>24</v>
      </c>
      <c r="Z3" s="39">
        <v>25</v>
      </c>
      <c r="AA3" s="39">
        <v>26</v>
      </c>
      <c r="AB3" s="39">
        <v>27</v>
      </c>
      <c r="AC3" s="39">
        <v>28</v>
      </c>
      <c r="AD3" s="39">
        <v>29</v>
      </c>
      <c r="AE3" s="39">
        <v>30</v>
      </c>
      <c r="AF3" s="39">
        <v>31</v>
      </c>
      <c r="AI3" s="79" t="s">
        <v>806</v>
      </c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48">
        <f>SUMIF($CC4:$CC27,"&lt;=0",BN4:BN27)</f>
        <v>3</v>
      </c>
      <c r="BO3" s="57">
        <f t="shared" ref="BO3:CB3" si="0">SUMIF($CC4:$CC27,"&lt;=0",BO4:BO27)</f>
        <v>3</v>
      </c>
      <c r="BP3" s="57">
        <f t="shared" si="0"/>
        <v>-2</v>
      </c>
      <c r="BQ3" s="57">
        <f t="shared" si="0"/>
        <v>-2</v>
      </c>
      <c r="BR3" s="57">
        <f t="shared" si="0"/>
        <v>-2</v>
      </c>
      <c r="BS3" s="57">
        <f t="shared" si="0"/>
        <v>0</v>
      </c>
      <c r="BT3" s="57">
        <f t="shared" si="0"/>
        <v>2</v>
      </c>
      <c r="BU3" s="57">
        <f t="shared" si="0"/>
        <v>2</v>
      </c>
      <c r="BV3" s="57">
        <f t="shared" si="0"/>
        <v>2</v>
      </c>
      <c r="BW3" s="57">
        <f t="shared" si="0"/>
        <v>2</v>
      </c>
      <c r="BX3" s="57">
        <f t="shared" si="0"/>
        <v>2</v>
      </c>
      <c r="BY3" s="57">
        <f t="shared" si="0"/>
        <v>2</v>
      </c>
      <c r="BZ3" s="57">
        <f t="shared" si="0"/>
        <v>-4</v>
      </c>
      <c r="CA3" s="57">
        <f t="shared" si="0"/>
        <v>-4</v>
      </c>
      <c r="CB3" s="57">
        <f t="shared" si="0"/>
        <v>-4</v>
      </c>
      <c r="CF3" s="59"/>
      <c r="CG3" s="36"/>
    </row>
    <row r="4" spans="1:85" x14ac:dyDescent="0.25">
      <c r="A4" s="39" t="s">
        <v>769</v>
      </c>
      <c r="B4" s="39" t="s">
        <v>766</v>
      </c>
      <c r="C4" s="39" t="s">
        <v>767</v>
      </c>
      <c r="D4" s="39" t="s">
        <v>768</v>
      </c>
      <c r="E4" s="39" t="s">
        <v>770</v>
      </c>
      <c r="F4" s="39" t="s">
        <v>771</v>
      </c>
      <c r="G4" s="39" t="s">
        <v>772</v>
      </c>
      <c r="H4" s="39" t="s">
        <v>773</v>
      </c>
      <c r="I4" s="39" t="s">
        <v>774</v>
      </c>
      <c r="J4" s="39" t="s">
        <v>775</v>
      </c>
      <c r="K4" s="39" t="s">
        <v>776</v>
      </c>
      <c r="L4" s="39" t="s">
        <v>777</v>
      </c>
      <c r="M4" s="39" t="s">
        <v>778</v>
      </c>
      <c r="N4" s="39" t="s">
        <v>779</v>
      </c>
      <c r="O4" s="39" t="s">
        <v>780</v>
      </c>
      <c r="P4" s="39" t="s">
        <v>781</v>
      </c>
      <c r="Q4" s="39" t="s">
        <v>782</v>
      </c>
      <c r="R4" s="39" t="s">
        <v>783</v>
      </c>
      <c r="S4" s="39" t="s">
        <v>784</v>
      </c>
      <c r="T4" s="39" t="s">
        <v>785</v>
      </c>
      <c r="U4" s="39" t="s">
        <v>786</v>
      </c>
      <c r="V4" s="39" t="s">
        <v>787</v>
      </c>
      <c r="W4" s="39" t="s">
        <v>788</v>
      </c>
      <c r="X4" s="39" t="s">
        <v>789</v>
      </c>
      <c r="Y4" s="39" t="s">
        <v>790</v>
      </c>
      <c r="Z4" s="39" t="s">
        <v>791</v>
      </c>
      <c r="AA4" s="39" t="s">
        <v>792</v>
      </c>
      <c r="AB4" s="39" t="s">
        <v>793</v>
      </c>
      <c r="AC4" s="39" t="s">
        <v>794</v>
      </c>
      <c r="AD4" s="39" t="s">
        <v>795</v>
      </c>
      <c r="AE4" s="39" t="s">
        <v>796</v>
      </c>
      <c r="AF4" s="39" t="s">
        <v>797</v>
      </c>
      <c r="AJ4" s="48">
        <v>1</v>
      </c>
      <c r="AL4" s="48">
        <v>1</v>
      </c>
      <c r="AM4" s="55">
        <v>1</v>
      </c>
      <c r="AN4" s="48" t="str">
        <f>IF(AND($AI4=1,$AJ4=1),1,"")</f>
        <v/>
      </c>
      <c r="AO4" s="48" t="str">
        <f>IF(AND($AI4=1,$AK4=1),1,"")</f>
        <v/>
      </c>
      <c r="AP4" s="48" t="str">
        <f>IF(AND($AI4=1,$AL4=1),1,"")</f>
        <v/>
      </c>
      <c r="AQ4" s="48" t="str">
        <f>IF(AND($AI4=1,$AM4=1),1,"")</f>
        <v/>
      </c>
      <c r="AR4" s="48" t="str">
        <f>IF(AND($AJ4=1,$AK4=1),1,"")</f>
        <v/>
      </c>
      <c r="AS4" s="48">
        <f>IF(AND($AJ4=1,$AL4=1),1,"")</f>
        <v>1</v>
      </c>
      <c r="AT4" s="48">
        <f>IF(AND($AJ4=1,$AM4=1),1,"")</f>
        <v>1</v>
      </c>
      <c r="AU4" s="48" t="str">
        <f>IF(AND($AK4=1,$AL4=1),1,"")</f>
        <v/>
      </c>
      <c r="AV4" s="48" t="str">
        <f>IF(AND($AK4=1,$AM4=1),1,"")</f>
        <v/>
      </c>
      <c r="AW4" s="48">
        <f>IF(AND($AL4=1,$AM4=1),1,"")</f>
        <v>1</v>
      </c>
      <c r="BA4" s="48">
        <v>1</v>
      </c>
      <c r="BB4" s="48">
        <v>1</v>
      </c>
      <c r="BC4" s="55">
        <v>1</v>
      </c>
      <c r="BD4" s="48" t="str">
        <f>IF(AND($AY4=1,$AZ4=1),1,"")</f>
        <v/>
      </c>
      <c r="BE4" s="48" t="str">
        <f>IF(AND($AY4=1,$BA4=1),1,"")</f>
        <v/>
      </c>
      <c r="BF4" s="48" t="str">
        <f>IF(AND($AY4=1,$BB4=1),1,"")</f>
        <v/>
      </c>
      <c r="BG4" s="48" t="str">
        <f>IF(AND($AY4=1,$BC4=1),1,"")</f>
        <v/>
      </c>
      <c r="BH4" s="48" t="str">
        <f>IF(AND($AZ4=1,$BA4=1),1,"")</f>
        <v/>
      </c>
      <c r="BI4" s="48" t="str">
        <f>IF(AND($AZ4=1,$BB4=1),1,"")</f>
        <v/>
      </c>
      <c r="BJ4" s="48" t="str">
        <f>IF(AND($AZ4=1,$BC4=1),1,"")</f>
        <v/>
      </c>
      <c r="BK4" s="48">
        <f>IF(AND($BA4=1,$BB4=1),1,"")</f>
        <v>1</v>
      </c>
      <c r="BL4" s="48">
        <f>IF(AND($BA4=1,$BC4=1),1,"")</f>
        <v>1</v>
      </c>
      <c r="BM4" s="48">
        <f>IF(AND($BB4=1,$BC4=1),1,"")</f>
        <v>1</v>
      </c>
      <c r="BN4" s="48" t="str">
        <f>IF(COUNTIF(AI4,1)-COUNTIF(AY4,1)=0,"",COUNTIF(AI4,1)-COUNTIF(AY4,1))</f>
        <v/>
      </c>
      <c r="BO4" s="48">
        <f>IF(COUNTIF(AJ4,1)-COUNTIF(AZ4,1)=0,"",COUNTIF(AJ4,1)-COUNTIF(AZ4,1))</f>
        <v>1</v>
      </c>
      <c r="BP4" s="48">
        <f t="shared" ref="BP4:CB4" si="1">IF(COUNTIF(AK4,1)-COUNTIF(BA4,1)=0,"",COUNTIF(AK4,1)-COUNTIF(BA4,1))</f>
        <v>-1</v>
      </c>
      <c r="BQ4" s="48" t="str">
        <f t="shared" si="1"/>
        <v/>
      </c>
      <c r="BR4" s="55" t="str">
        <f t="shared" si="1"/>
        <v/>
      </c>
      <c r="BS4" s="48" t="str">
        <f t="shared" si="1"/>
        <v/>
      </c>
      <c r="BT4" s="48" t="str">
        <f t="shared" si="1"/>
        <v/>
      </c>
      <c r="BU4" s="48" t="str">
        <f t="shared" si="1"/>
        <v/>
      </c>
      <c r="BV4" s="48" t="str">
        <f t="shared" si="1"/>
        <v/>
      </c>
      <c r="BW4" s="48" t="str">
        <f t="shared" si="1"/>
        <v/>
      </c>
      <c r="BX4" s="48">
        <f t="shared" si="1"/>
        <v>1</v>
      </c>
      <c r="BY4" s="48">
        <f t="shared" si="1"/>
        <v>1</v>
      </c>
      <c r="BZ4" s="48">
        <f t="shared" si="1"/>
        <v>-1</v>
      </c>
      <c r="CA4" s="48">
        <f t="shared" si="1"/>
        <v>-1</v>
      </c>
      <c r="CB4" s="48" t="str">
        <f t="shared" si="1"/>
        <v/>
      </c>
      <c r="CC4" s="48">
        <f>SUMPRODUCT($BN4:$CB4,$BN$2:$CB$2)</f>
        <v>-1</v>
      </c>
      <c r="CF4" s="59"/>
      <c r="CG4" s="36"/>
    </row>
    <row r="5" spans="1:85" x14ac:dyDescent="0.25">
      <c r="A5" s="39">
        <f>0</f>
        <v>0</v>
      </c>
      <c r="B5" s="39">
        <f>E2</f>
        <v>0</v>
      </c>
      <c r="C5" s="39">
        <f>D2</f>
        <v>0</v>
      </c>
      <c r="D5" s="39">
        <f>D2+E2+O2</f>
        <v>0</v>
      </c>
      <c r="E5" s="39">
        <f>C2</f>
        <v>0</v>
      </c>
      <c r="F5" s="39">
        <f>C2+E2+N2</f>
        <v>0</v>
      </c>
      <c r="G5" s="39">
        <f>C2+D2+M2</f>
        <v>0</v>
      </c>
      <c r="H5" s="39">
        <f>C2+D2+E2+M2+N2+O2</f>
        <v>0</v>
      </c>
      <c r="I5" s="39">
        <f>B2</f>
        <v>-1</v>
      </c>
      <c r="J5" s="39">
        <f>B2+E2+L2</f>
        <v>-1</v>
      </c>
      <c r="K5" s="39">
        <f>B2+D2+K2</f>
        <v>-1</v>
      </c>
      <c r="L5" s="39">
        <f>B2+D2+E2+K2+L2+O2</f>
        <v>-1</v>
      </c>
      <c r="M5" s="39">
        <f>B2+C2+J2</f>
        <v>-1</v>
      </c>
      <c r="N5" s="39">
        <f>B2+C2+E2+J2+N2+L2</f>
        <v>-1</v>
      </c>
      <c r="O5" s="39">
        <f>B2+C2+D2+J2+K2+M2</f>
        <v>-1</v>
      </c>
      <c r="P5" s="39">
        <f>B2+C2+D2+E2+J2+K2+L2+M2+N2+O2</f>
        <v>-1</v>
      </c>
      <c r="Q5" s="39">
        <f>A2</f>
        <v>-1</v>
      </c>
      <c r="R5" s="39">
        <f>A2+E2+I2</f>
        <v>-1</v>
      </c>
      <c r="S5" s="39">
        <f>A2+D2+H2</f>
        <v>-1</v>
      </c>
      <c r="T5" s="39">
        <f>A2+D2+E2+H2+I2+O2</f>
        <v>-1</v>
      </c>
      <c r="U5" s="39">
        <f>A2+C2+G2</f>
        <v>-1</v>
      </c>
      <c r="V5" s="39">
        <f>A2+C2+E2+G2+N2+I2</f>
        <v>-1</v>
      </c>
      <c r="W5" s="39">
        <f>A2+C2+D2+G2+H2+M2</f>
        <v>-1</v>
      </c>
      <c r="X5" s="39">
        <f>A2+C2+D2+E2+G2+H2+I2+M2+N2+O2</f>
        <v>-1</v>
      </c>
      <c r="Y5" s="39">
        <f>A2+B2+F2</f>
        <v>0</v>
      </c>
      <c r="Z5" s="39">
        <f>A2+B2+E2+F2+I2+L2</f>
        <v>0</v>
      </c>
      <c r="AA5" s="39">
        <f>A2+B2+D2+F2+H2+K2</f>
        <v>0</v>
      </c>
      <c r="AB5" s="39">
        <f>A2+B2+D2+E2+F2+H2+I2+K2+L2+O2</f>
        <v>0</v>
      </c>
      <c r="AC5" s="39">
        <f>A2+B2+C2+F2+G2+J2</f>
        <v>0</v>
      </c>
      <c r="AD5" s="39">
        <f>A2+B2+C2+E2+F2+G2+I2+J2+L2+N2</f>
        <v>0</v>
      </c>
      <c r="AE5" s="39">
        <f>A2+B2+C2+D2+F2+G2+H2+J2+K2+M2</f>
        <v>0</v>
      </c>
      <c r="AF5" s="39">
        <f>A2+B2+C2+D2+E2+F2+G2+H2+I2+J2+K2+L2+M2+N2+O2</f>
        <v>0</v>
      </c>
      <c r="AJ5" s="48">
        <v>1</v>
      </c>
      <c r="AL5" s="48">
        <v>1</v>
      </c>
      <c r="AM5" s="55">
        <v>1</v>
      </c>
      <c r="AN5" s="48" t="str">
        <f t="shared" ref="AN5:AN68" si="2">IF(AND($AI5=1,$AJ5=1),1,"")</f>
        <v/>
      </c>
      <c r="AO5" s="48" t="str">
        <f t="shared" ref="AO5:AO68" si="3">IF(AND($AI5=1,$AK5=1),1,"")</f>
        <v/>
      </c>
      <c r="AP5" s="48" t="str">
        <f t="shared" ref="AP5:AP68" si="4">IF(AND($AI5=1,$AL5=1),1,"")</f>
        <v/>
      </c>
      <c r="AQ5" s="48" t="str">
        <f t="shared" ref="AQ5:AQ68" si="5">IF(AND($AI5=1,$AM5=1),1,"")</f>
        <v/>
      </c>
      <c r="AR5" s="48" t="str">
        <f t="shared" ref="AR5:AR68" si="6">IF(AND($AJ5=1,$AK5=1),1,"")</f>
        <v/>
      </c>
      <c r="AS5" s="48">
        <f t="shared" ref="AS5:AS68" si="7">IF(AND($AJ5=1,$AL5=1),1,"")</f>
        <v>1</v>
      </c>
      <c r="AT5" s="48">
        <f t="shared" ref="AT5:AT68" si="8">IF(AND($AJ5=1,$AM5=1),1,"")</f>
        <v>1</v>
      </c>
      <c r="AU5" s="48" t="str">
        <f t="shared" ref="AU5:AU68" si="9">IF(AND($AK5=1,$AL5=1),1,"")</f>
        <v/>
      </c>
      <c r="AV5" s="48" t="str">
        <f t="shared" ref="AV5:AV68" si="10">IF(AND($AK5=1,$AM5=1),1,"")</f>
        <v/>
      </c>
      <c r="AW5" s="48">
        <f t="shared" ref="AW5:AW68" si="11">IF(AND($AL5=1,$AM5=1),1,"")</f>
        <v>1</v>
      </c>
      <c r="AY5" s="48">
        <v>1</v>
      </c>
      <c r="AZ5" s="48">
        <v>1</v>
      </c>
      <c r="BC5" s="55">
        <v>1</v>
      </c>
      <c r="BD5" s="48">
        <f t="shared" ref="BD5:BD68" si="12">IF(AND($AY5=1,$AZ5=1),1,"")</f>
        <v>1</v>
      </c>
      <c r="BE5" s="48" t="str">
        <f t="shared" ref="BE5:BE68" si="13">IF(AND($AY5=1,$BA5=1),1,"")</f>
        <v/>
      </c>
      <c r="BF5" s="48" t="str">
        <f t="shared" ref="BF5:BF68" si="14">IF(AND($AY5=1,$BB5=1),1,"")</f>
        <v/>
      </c>
      <c r="BG5" s="48">
        <f t="shared" ref="BG5:BG68" si="15">IF(AND($AY5=1,$BC5=1),1,"")</f>
        <v>1</v>
      </c>
      <c r="BH5" s="48" t="str">
        <f t="shared" ref="BH5:BH68" si="16">IF(AND($AZ5=1,$BA5=1),1,"")</f>
        <v/>
      </c>
      <c r="BI5" s="48" t="str">
        <f t="shared" ref="BI5:BI68" si="17">IF(AND($AZ5=1,$BB5=1),1,"")</f>
        <v/>
      </c>
      <c r="BJ5" s="48">
        <f t="shared" ref="BJ5:BJ68" si="18">IF(AND($AZ5=1,$BC5=1),1,"")</f>
        <v>1</v>
      </c>
      <c r="BK5" s="48" t="str">
        <f t="shared" ref="BK5:BK68" si="19">IF(AND($BA5=1,$BB5=1),1,"")</f>
        <v/>
      </c>
      <c r="BL5" s="48" t="str">
        <f t="shared" ref="BL5:BL68" si="20">IF(AND($BA5=1,$BC5=1),1,"")</f>
        <v/>
      </c>
      <c r="BM5" s="48" t="str">
        <f t="shared" ref="BM5:BM68" si="21">IF(AND($BB5=1,$BC5=1),1,"")</f>
        <v/>
      </c>
      <c r="BN5" s="48">
        <f t="shared" ref="BN5:BN26" si="22">IF(COUNTIF(AI5,1)-COUNTIF(AY5,1)=0,"",COUNTIF(AI5,1)-COUNTIF(AY5,1))</f>
        <v>-1</v>
      </c>
      <c r="BO5" s="48" t="str">
        <f t="shared" ref="BO5:BO26" si="23">IF(COUNTIF(AJ5,1)-COUNTIF(AZ5,1)=0,"",COUNTIF(AJ5,1)-COUNTIF(AZ5,1))</f>
        <v/>
      </c>
      <c r="BP5" s="48" t="str">
        <f t="shared" ref="BP5:BP26" si="24">IF(COUNTIF(AK5,1)-COUNTIF(BA5,1)=0,"",COUNTIF(AK5,1)-COUNTIF(BA5,1))</f>
        <v/>
      </c>
      <c r="BQ5" s="48">
        <f t="shared" ref="BQ5:BQ26" si="25">IF(COUNTIF(AL5,1)-COUNTIF(BB5,1)=0,"",COUNTIF(AL5,1)-COUNTIF(BB5,1))</f>
        <v>1</v>
      </c>
      <c r="BR5" s="55" t="str">
        <f t="shared" ref="BR5:BR26" si="26">IF(COUNTIF(AM5,1)-COUNTIF(BC5,1)=0,"",COUNTIF(AM5,1)-COUNTIF(BC5,1))</f>
        <v/>
      </c>
      <c r="BS5" s="48">
        <f t="shared" ref="BS5:BS26" si="27">IF(COUNTIF(AN5,1)-COUNTIF(BD5,1)=0,"",COUNTIF(AN5,1)-COUNTIF(BD5,1))</f>
        <v>-1</v>
      </c>
      <c r="BT5" s="48" t="str">
        <f t="shared" ref="BT5:BT26" si="28">IF(COUNTIF(AO5,1)-COUNTIF(BE5,1)=0,"",COUNTIF(AO5,1)-COUNTIF(BE5,1))</f>
        <v/>
      </c>
      <c r="BU5" s="48" t="str">
        <f t="shared" ref="BU5:BU26" si="29">IF(COUNTIF(AP5,1)-COUNTIF(BF5,1)=0,"",COUNTIF(AP5,1)-COUNTIF(BF5,1))</f>
        <v/>
      </c>
      <c r="BV5" s="48">
        <f t="shared" ref="BV5:BV26" si="30">IF(COUNTIF(AQ5,1)-COUNTIF(BG5,1)=0,"",COUNTIF(AQ5,1)-COUNTIF(BG5,1))</f>
        <v>-1</v>
      </c>
      <c r="BW5" s="48" t="str">
        <f t="shared" ref="BW5:BW26" si="31">IF(COUNTIF(AR5,1)-COUNTIF(BH5,1)=0,"",COUNTIF(AR5,1)-COUNTIF(BH5,1))</f>
        <v/>
      </c>
      <c r="BX5" s="48">
        <f t="shared" ref="BX5:BX26" si="32">IF(COUNTIF(AS5,1)-COUNTIF(BI5,1)=0,"",COUNTIF(AS5,1)-COUNTIF(BI5,1))</f>
        <v>1</v>
      </c>
      <c r="BY5" s="48" t="str">
        <f t="shared" ref="BY5:BY26" si="33">IF(COUNTIF(AT5,1)-COUNTIF(BJ5,1)=0,"",COUNTIF(AT5,1)-COUNTIF(BJ5,1))</f>
        <v/>
      </c>
      <c r="BZ5" s="48" t="str">
        <f t="shared" ref="BZ5:BZ26" si="34">IF(COUNTIF(AU5,1)-COUNTIF(BK5,1)=0,"",COUNTIF(AU5,1)-COUNTIF(BK5,1))</f>
        <v/>
      </c>
      <c r="CA5" s="48" t="str">
        <f t="shared" ref="CA5:CA26" si="35">IF(COUNTIF(AV5,1)-COUNTIF(BL5,1)=0,"",COUNTIF(AV5,1)-COUNTIF(BL5,1))</f>
        <v/>
      </c>
      <c r="CB5" s="48">
        <f t="shared" ref="CB5:CB26" si="36">IF(COUNTIF(AW5,1)-COUNTIF(BM5,1)=0,"",COUNTIF(AW5,1)-COUNTIF(BM5,1))</f>
        <v>1</v>
      </c>
      <c r="CC5" s="48">
        <f t="shared" ref="CC5:CC27" si="37">SUMPRODUCT($BN5:$CB5,$BN$2:$CB$2)</f>
        <v>1</v>
      </c>
      <c r="CF5" s="59"/>
      <c r="CG5" s="36"/>
    </row>
    <row r="6" spans="1:85" x14ac:dyDescent="0.25">
      <c r="A6" s="58">
        <f>A5</f>
        <v>0</v>
      </c>
      <c r="B6" s="58">
        <f>A5:B5</f>
        <v>0</v>
      </c>
      <c r="C6" s="58">
        <f>A5+C5</f>
        <v>0</v>
      </c>
      <c r="D6" s="58">
        <f>A5:D5</f>
        <v>0</v>
      </c>
      <c r="E6" s="58">
        <f>A5+E5</f>
        <v>0</v>
      </c>
      <c r="F6" s="58">
        <f>A5+B5+E5+F5</f>
        <v>0</v>
      </c>
      <c r="G6" s="58">
        <f>A5+C5+E5+G5</f>
        <v>0</v>
      </c>
      <c r="H6" s="58">
        <f>A5:H5</f>
        <v>0</v>
      </c>
      <c r="I6" s="58">
        <f>A5+I5</f>
        <v>-1</v>
      </c>
      <c r="J6" s="58" t="e">
        <f>A5:B5+I5:J5</f>
        <v>#VALUE!</v>
      </c>
      <c r="K6" s="58">
        <f>A5+C5+I5+K5</f>
        <v>-2</v>
      </c>
      <c r="L6" s="58" t="e">
        <f>A5:D5+I5:L5</f>
        <v>#VALUE!</v>
      </c>
      <c r="M6" s="58">
        <f>A5+E5+I5+M5</f>
        <v>-2</v>
      </c>
      <c r="N6" s="58" t="e">
        <f>A5:B5+E5:F5+I5:J5+M5:N5</f>
        <v>#VALUE!</v>
      </c>
      <c r="O6" s="58">
        <f>A5+C5++E5+G5+I5+K5+M5+O5</f>
        <v>-4</v>
      </c>
      <c r="P6" s="58">
        <f>A5:P5</f>
        <v>-1</v>
      </c>
      <c r="Q6" s="58">
        <f>A5+Q5</f>
        <v>-1</v>
      </c>
      <c r="R6" s="58" t="e">
        <f>A5:B5+Q5:R5</f>
        <v>#VALUE!</v>
      </c>
      <c r="S6" s="58">
        <f>A5+C5+Q5+S5</f>
        <v>-2</v>
      </c>
      <c r="T6" s="58" t="e">
        <f>A5:D5+Q5:T5</f>
        <v>#VALUE!</v>
      </c>
      <c r="U6" s="58">
        <f>A5+E5+Q5+U5</f>
        <v>-2</v>
      </c>
      <c r="V6" s="58" t="e">
        <f>A5:B5+E5:F5+Q5:R5+U5:V5</f>
        <v>#VALUE!</v>
      </c>
      <c r="W6" s="58">
        <f>A5+C5+E5+G5+Q5+S5+U5+W5</f>
        <v>-4</v>
      </c>
      <c r="X6" s="58" t="e">
        <f>A5:H5+Q5:X5</f>
        <v>#VALUE!</v>
      </c>
      <c r="Y6" s="58">
        <f>A5+I5+Q5+Y5</f>
        <v>-2</v>
      </c>
      <c r="Z6" s="58" t="e">
        <f>A5:B5+I5:J5+Q5:R5+Y5:Z5</f>
        <v>#VALUE!</v>
      </c>
      <c r="AA6" s="58">
        <f>A5+C5+I5+K5+Q5+S5+Y5+AA5</f>
        <v>-4</v>
      </c>
      <c r="AB6" s="58" t="e">
        <f>A5:D5+I5:L5+Q5:T5+Y5:AB5</f>
        <v>#VALUE!</v>
      </c>
      <c r="AC6" s="58">
        <f>A5+E5+I5+M5+Q5+U5+Y5+AC5</f>
        <v>-4</v>
      </c>
      <c r="AD6" s="58" t="e">
        <f>A5:B5+E5:F5+I5:J5+M5:N5+Q5:R5+Y5:Z5+U5:V5+AC5:AD5</f>
        <v>#VALUE!</v>
      </c>
      <c r="AE6" s="58">
        <f>A5+C5+E5+G5+I5+K5+M5+O5+Q5+S5+U5+W5+Y5+AA5+AC5+AE5</f>
        <v>-8</v>
      </c>
      <c r="AF6" s="58">
        <f>A5:AF5</f>
        <v>0</v>
      </c>
      <c r="AG6" t="s">
        <v>820</v>
      </c>
      <c r="AJ6" s="48">
        <v>1</v>
      </c>
      <c r="AL6" s="48">
        <v>1</v>
      </c>
      <c r="AM6" s="55">
        <v>1</v>
      </c>
      <c r="AN6" s="48" t="str">
        <f t="shared" si="2"/>
        <v/>
      </c>
      <c r="AO6" s="48" t="str">
        <f t="shared" si="3"/>
        <v/>
      </c>
      <c r="AP6" s="48" t="str">
        <f t="shared" si="4"/>
        <v/>
      </c>
      <c r="AQ6" s="48" t="str">
        <f t="shared" si="5"/>
        <v/>
      </c>
      <c r="AR6" s="48" t="str">
        <f t="shared" si="6"/>
        <v/>
      </c>
      <c r="AS6" s="48">
        <f t="shared" si="7"/>
        <v>1</v>
      </c>
      <c r="AT6" s="48">
        <f t="shared" si="8"/>
        <v>1</v>
      </c>
      <c r="AU6" s="48" t="str">
        <f t="shared" si="9"/>
        <v/>
      </c>
      <c r="AV6" s="48" t="str">
        <f t="shared" si="10"/>
        <v/>
      </c>
      <c r="AW6" s="48">
        <f t="shared" si="11"/>
        <v>1</v>
      </c>
      <c r="AY6" s="48">
        <v>1</v>
      </c>
      <c r="AZ6" s="48">
        <v>1</v>
      </c>
      <c r="BB6" s="48">
        <v>1</v>
      </c>
      <c r="BC6" s="55"/>
      <c r="BD6" s="48">
        <f t="shared" si="12"/>
        <v>1</v>
      </c>
      <c r="BE6" s="48" t="str">
        <f t="shared" si="13"/>
        <v/>
      </c>
      <c r="BF6" s="48">
        <f t="shared" si="14"/>
        <v>1</v>
      </c>
      <c r="BG6" s="48" t="str">
        <f t="shared" si="15"/>
        <v/>
      </c>
      <c r="BH6" s="48" t="str">
        <f t="shared" si="16"/>
        <v/>
      </c>
      <c r="BI6" s="48">
        <f t="shared" si="17"/>
        <v>1</v>
      </c>
      <c r="BJ6" s="48" t="str">
        <f t="shared" si="18"/>
        <v/>
      </c>
      <c r="BK6" s="48" t="str">
        <f t="shared" si="19"/>
        <v/>
      </c>
      <c r="BL6" s="48" t="str">
        <f t="shared" si="20"/>
        <v/>
      </c>
      <c r="BM6" s="48" t="str">
        <f t="shared" si="21"/>
        <v/>
      </c>
      <c r="BN6" s="48">
        <f t="shared" si="22"/>
        <v>-1</v>
      </c>
      <c r="BO6" s="48" t="str">
        <f t="shared" si="23"/>
        <v/>
      </c>
      <c r="BP6" s="48" t="str">
        <f t="shared" si="24"/>
        <v/>
      </c>
      <c r="BQ6" s="48" t="str">
        <f t="shared" si="25"/>
        <v/>
      </c>
      <c r="BR6" s="55">
        <f t="shared" si="26"/>
        <v>1</v>
      </c>
      <c r="BS6" s="48">
        <f t="shared" si="27"/>
        <v>-1</v>
      </c>
      <c r="BT6" s="48" t="str">
        <f t="shared" si="28"/>
        <v/>
      </c>
      <c r="BU6" s="48">
        <f t="shared" si="29"/>
        <v>-1</v>
      </c>
      <c r="BV6" s="48" t="str">
        <f t="shared" si="30"/>
        <v/>
      </c>
      <c r="BW6" s="48" t="str">
        <f t="shared" si="31"/>
        <v/>
      </c>
      <c r="BX6" s="48" t="str">
        <f t="shared" si="32"/>
        <v/>
      </c>
      <c r="BY6" s="48">
        <f t="shared" si="33"/>
        <v>1</v>
      </c>
      <c r="BZ6" s="48" t="str">
        <f t="shared" si="34"/>
        <v/>
      </c>
      <c r="CA6" s="48" t="str">
        <f t="shared" si="35"/>
        <v/>
      </c>
      <c r="CB6" s="48">
        <f t="shared" si="36"/>
        <v>1</v>
      </c>
      <c r="CC6" s="48">
        <f t="shared" si="37"/>
        <v>1</v>
      </c>
      <c r="CF6" s="59"/>
      <c r="CG6" s="36"/>
    </row>
    <row r="7" spans="1:85" x14ac:dyDescent="0.25">
      <c r="A7" s="39" t="str">
        <f>IF(A$5&gt;=$Q$2,"o","x")</f>
        <v>o</v>
      </c>
      <c r="B7" s="39" t="str">
        <f t="shared" ref="B7:AF7" si="38">IF(B$5&gt;=$Q$2,"o","x")</f>
        <v>o</v>
      </c>
      <c r="C7" s="39" t="str">
        <f t="shared" si="38"/>
        <v>o</v>
      </c>
      <c r="D7" s="39" t="str">
        <f t="shared" si="38"/>
        <v>o</v>
      </c>
      <c r="E7" s="39" t="str">
        <f t="shared" si="38"/>
        <v>o</v>
      </c>
      <c r="F7" s="39" t="str">
        <f t="shared" si="38"/>
        <v>o</v>
      </c>
      <c r="G7" s="39" t="str">
        <f t="shared" si="38"/>
        <v>o</v>
      </c>
      <c r="H7" s="39" t="str">
        <f t="shared" si="38"/>
        <v>o</v>
      </c>
      <c r="I7" s="39" t="str">
        <f t="shared" si="38"/>
        <v>x</v>
      </c>
      <c r="J7" s="39" t="str">
        <f t="shared" si="38"/>
        <v>x</v>
      </c>
      <c r="K7" s="39" t="str">
        <f t="shared" si="38"/>
        <v>x</v>
      </c>
      <c r="L7" s="39" t="str">
        <f t="shared" si="38"/>
        <v>x</v>
      </c>
      <c r="M7" s="39" t="str">
        <f t="shared" si="38"/>
        <v>x</v>
      </c>
      <c r="N7" s="39" t="str">
        <f t="shared" si="38"/>
        <v>x</v>
      </c>
      <c r="O7" s="39" t="str">
        <f t="shared" si="38"/>
        <v>x</v>
      </c>
      <c r="P7" s="39" t="str">
        <f t="shared" si="38"/>
        <v>x</v>
      </c>
      <c r="Q7" s="39" t="str">
        <f t="shared" si="38"/>
        <v>x</v>
      </c>
      <c r="R7" s="39" t="str">
        <f t="shared" si="38"/>
        <v>x</v>
      </c>
      <c r="S7" s="39" t="str">
        <f t="shared" si="38"/>
        <v>x</v>
      </c>
      <c r="T7" s="39" t="str">
        <f t="shared" si="38"/>
        <v>x</v>
      </c>
      <c r="U7" s="39" t="str">
        <f t="shared" si="38"/>
        <v>x</v>
      </c>
      <c r="V7" s="39" t="str">
        <f t="shared" si="38"/>
        <v>x</v>
      </c>
      <c r="W7" s="39" t="str">
        <f t="shared" si="38"/>
        <v>x</v>
      </c>
      <c r="X7" s="39" t="str">
        <f t="shared" si="38"/>
        <v>x</v>
      </c>
      <c r="Y7" s="39" t="str">
        <f t="shared" si="38"/>
        <v>o</v>
      </c>
      <c r="Z7" s="39" t="str">
        <f t="shared" si="38"/>
        <v>o</v>
      </c>
      <c r="AA7" s="39" t="str">
        <f t="shared" si="38"/>
        <v>o</v>
      </c>
      <c r="AB7" s="39" t="str">
        <f t="shared" si="38"/>
        <v>o</v>
      </c>
      <c r="AC7" s="39" t="str">
        <f t="shared" si="38"/>
        <v>o</v>
      </c>
      <c r="AD7" s="39" t="str">
        <f t="shared" si="38"/>
        <v>o</v>
      </c>
      <c r="AE7" s="39" t="str">
        <f t="shared" si="38"/>
        <v>o</v>
      </c>
      <c r="AF7" s="39" t="str">
        <f t="shared" si="38"/>
        <v>o</v>
      </c>
      <c r="AJ7" s="48">
        <v>1</v>
      </c>
      <c r="AL7" s="48">
        <v>1</v>
      </c>
      <c r="AM7" s="55">
        <v>1</v>
      </c>
      <c r="AN7" s="48" t="str">
        <f t="shared" si="2"/>
        <v/>
      </c>
      <c r="AO7" s="48" t="str">
        <f t="shared" si="3"/>
        <v/>
      </c>
      <c r="AP7" s="48" t="str">
        <f t="shared" si="4"/>
        <v/>
      </c>
      <c r="AQ7" s="48" t="str">
        <f t="shared" si="5"/>
        <v/>
      </c>
      <c r="AR7" s="48" t="str">
        <f t="shared" si="6"/>
        <v/>
      </c>
      <c r="AS7" s="48">
        <f t="shared" si="7"/>
        <v>1</v>
      </c>
      <c r="AT7" s="48">
        <f t="shared" si="8"/>
        <v>1</v>
      </c>
      <c r="AU7" s="48" t="str">
        <f t="shared" si="9"/>
        <v/>
      </c>
      <c r="AV7" s="48" t="str">
        <f t="shared" si="10"/>
        <v/>
      </c>
      <c r="AW7" s="48">
        <f t="shared" si="11"/>
        <v>1</v>
      </c>
      <c r="AY7" s="48">
        <v>1</v>
      </c>
      <c r="AZ7" s="48">
        <v>1</v>
      </c>
      <c r="BA7" s="48">
        <v>1</v>
      </c>
      <c r="BC7" s="55"/>
      <c r="BD7" s="48">
        <f t="shared" si="12"/>
        <v>1</v>
      </c>
      <c r="BE7" s="48">
        <f t="shared" si="13"/>
        <v>1</v>
      </c>
      <c r="BF7" s="48" t="str">
        <f t="shared" si="14"/>
        <v/>
      </c>
      <c r="BG7" s="48" t="str">
        <f t="shared" si="15"/>
        <v/>
      </c>
      <c r="BH7" s="48">
        <f t="shared" si="16"/>
        <v>1</v>
      </c>
      <c r="BI7" s="48" t="str">
        <f t="shared" si="17"/>
        <v/>
      </c>
      <c r="BJ7" s="48" t="str">
        <f t="shared" si="18"/>
        <v/>
      </c>
      <c r="BK7" s="48" t="str">
        <f t="shared" si="19"/>
        <v/>
      </c>
      <c r="BL7" s="48" t="str">
        <f t="shared" si="20"/>
        <v/>
      </c>
      <c r="BM7" s="48" t="str">
        <f t="shared" si="21"/>
        <v/>
      </c>
      <c r="BN7" s="48">
        <f t="shared" si="22"/>
        <v>-1</v>
      </c>
      <c r="BO7" s="48" t="str">
        <f t="shared" si="23"/>
        <v/>
      </c>
      <c r="BP7" s="48">
        <f t="shared" si="24"/>
        <v>-1</v>
      </c>
      <c r="BQ7" s="48">
        <f t="shared" si="25"/>
        <v>1</v>
      </c>
      <c r="BR7" s="55">
        <f t="shared" si="26"/>
        <v>1</v>
      </c>
      <c r="BS7" s="48">
        <f t="shared" si="27"/>
        <v>-1</v>
      </c>
      <c r="BT7" s="48">
        <f t="shared" si="28"/>
        <v>-1</v>
      </c>
      <c r="BU7" s="48" t="str">
        <f t="shared" si="29"/>
        <v/>
      </c>
      <c r="BV7" s="48" t="str">
        <f t="shared" si="30"/>
        <v/>
      </c>
      <c r="BW7" s="48">
        <f t="shared" si="31"/>
        <v>-1</v>
      </c>
      <c r="BX7" s="48">
        <f t="shared" si="32"/>
        <v>1</v>
      </c>
      <c r="BY7" s="48">
        <f t="shared" si="33"/>
        <v>1</v>
      </c>
      <c r="BZ7" s="48" t="str">
        <f t="shared" si="34"/>
        <v/>
      </c>
      <c r="CA7" s="48" t="str">
        <f t="shared" si="35"/>
        <v/>
      </c>
      <c r="CB7" s="48">
        <f t="shared" si="36"/>
        <v>1</v>
      </c>
      <c r="CC7" s="48">
        <f t="shared" si="37"/>
        <v>1</v>
      </c>
      <c r="CF7" s="59"/>
      <c r="CG7" s="36"/>
    </row>
    <row r="8" spans="1:85" x14ac:dyDescent="0.25">
      <c r="AJ8" s="48">
        <v>1</v>
      </c>
      <c r="AK8" s="48">
        <v>1</v>
      </c>
      <c r="AM8" s="55">
        <v>1</v>
      </c>
      <c r="AN8" s="48" t="str">
        <f t="shared" si="2"/>
        <v/>
      </c>
      <c r="AO8" s="48" t="str">
        <f t="shared" si="3"/>
        <v/>
      </c>
      <c r="AP8" s="48" t="str">
        <f t="shared" si="4"/>
        <v/>
      </c>
      <c r="AQ8" s="48" t="str">
        <f t="shared" si="5"/>
        <v/>
      </c>
      <c r="AR8" s="48">
        <f t="shared" si="6"/>
        <v>1</v>
      </c>
      <c r="AS8" s="48" t="str">
        <f t="shared" si="7"/>
        <v/>
      </c>
      <c r="AT8" s="48">
        <f t="shared" si="8"/>
        <v>1</v>
      </c>
      <c r="AU8" s="48" t="str">
        <f t="shared" si="9"/>
        <v/>
      </c>
      <c r="AV8" s="48">
        <f t="shared" si="10"/>
        <v>1</v>
      </c>
      <c r="AW8" s="48" t="str">
        <f t="shared" si="11"/>
        <v/>
      </c>
      <c r="BA8" s="48">
        <v>1</v>
      </c>
      <c r="BB8" s="48">
        <v>1</v>
      </c>
      <c r="BC8" s="55">
        <v>1</v>
      </c>
      <c r="BD8" s="48" t="str">
        <f t="shared" si="12"/>
        <v/>
      </c>
      <c r="BE8" s="48" t="str">
        <f t="shared" si="13"/>
        <v/>
      </c>
      <c r="BF8" s="48" t="str">
        <f t="shared" si="14"/>
        <v/>
      </c>
      <c r="BG8" s="48" t="str">
        <f t="shared" si="15"/>
        <v/>
      </c>
      <c r="BH8" s="48" t="str">
        <f t="shared" si="16"/>
        <v/>
      </c>
      <c r="BI8" s="48" t="str">
        <f t="shared" si="17"/>
        <v/>
      </c>
      <c r="BJ8" s="48" t="str">
        <f t="shared" si="18"/>
        <v/>
      </c>
      <c r="BK8" s="48">
        <f t="shared" si="19"/>
        <v>1</v>
      </c>
      <c r="BL8" s="48">
        <f t="shared" si="20"/>
        <v>1</v>
      </c>
      <c r="BM8" s="48">
        <f t="shared" si="21"/>
        <v>1</v>
      </c>
      <c r="BN8" s="48" t="str">
        <f t="shared" si="22"/>
        <v/>
      </c>
      <c r="BO8" s="48">
        <f t="shared" si="23"/>
        <v>1</v>
      </c>
      <c r="BP8" s="48" t="str">
        <f t="shared" si="24"/>
        <v/>
      </c>
      <c r="BQ8" s="48">
        <f t="shared" si="25"/>
        <v>-1</v>
      </c>
      <c r="BR8" s="55" t="str">
        <f t="shared" si="26"/>
        <v/>
      </c>
      <c r="BS8" s="48" t="str">
        <f t="shared" si="27"/>
        <v/>
      </c>
      <c r="BT8" s="48" t="str">
        <f t="shared" si="28"/>
        <v/>
      </c>
      <c r="BU8" s="48" t="str">
        <f t="shared" si="29"/>
        <v/>
      </c>
      <c r="BV8" s="48" t="str">
        <f t="shared" si="30"/>
        <v/>
      </c>
      <c r="BW8" s="48">
        <f t="shared" si="31"/>
        <v>1</v>
      </c>
      <c r="BX8" s="48" t="str">
        <f t="shared" si="32"/>
        <v/>
      </c>
      <c r="BY8" s="48">
        <f t="shared" si="33"/>
        <v>1</v>
      </c>
      <c r="BZ8" s="48">
        <f t="shared" si="34"/>
        <v>-1</v>
      </c>
      <c r="CA8" s="48" t="str">
        <f t="shared" si="35"/>
        <v/>
      </c>
      <c r="CB8" s="48">
        <f t="shared" si="36"/>
        <v>-1</v>
      </c>
      <c r="CC8" s="48">
        <f t="shared" si="37"/>
        <v>-1</v>
      </c>
      <c r="CF8" s="59"/>
      <c r="CG8" s="36"/>
    </row>
    <row r="9" spans="1:85" x14ac:dyDescent="0.25">
      <c r="AJ9" s="48">
        <v>1</v>
      </c>
      <c r="AK9" s="48">
        <v>1</v>
      </c>
      <c r="AM9" s="55">
        <v>1</v>
      </c>
      <c r="AN9" s="48" t="str">
        <f t="shared" si="2"/>
        <v/>
      </c>
      <c r="AO9" s="48" t="str">
        <f t="shared" si="3"/>
        <v/>
      </c>
      <c r="AP9" s="48" t="str">
        <f t="shared" si="4"/>
        <v/>
      </c>
      <c r="AQ9" s="48" t="str">
        <f t="shared" si="5"/>
        <v/>
      </c>
      <c r="AR9" s="48">
        <f t="shared" si="6"/>
        <v>1</v>
      </c>
      <c r="AS9" s="48" t="str">
        <f t="shared" si="7"/>
        <v/>
      </c>
      <c r="AT9" s="48">
        <f t="shared" si="8"/>
        <v>1</v>
      </c>
      <c r="AU9" s="48" t="str">
        <f t="shared" si="9"/>
        <v/>
      </c>
      <c r="AV9" s="48">
        <f t="shared" si="10"/>
        <v>1</v>
      </c>
      <c r="AW9" s="48" t="str">
        <f t="shared" si="11"/>
        <v/>
      </c>
      <c r="AY9" s="48">
        <v>1</v>
      </c>
      <c r="AZ9" s="48">
        <v>1</v>
      </c>
      <c r="BC9" s="55">
        <v>1</v>
      </c>
      <c r="BD9" s="48">
        <f t="shared" si="12"/>
        <v>1</v>
      </c>
      <c r="BE9" s="48" t="str">
        <f t="shared" si="13"/>
        <v/>
      </c>
      <c r="BF9" s="48" t="str">
        <f t="shared" si="14"/>
        <v/>
      </c>
      <c r="BG9" s="48">
        <f t="shared" si="15"/>
        <v>1</v>
      </c>
      <c r="BH9" s="48" t="str">
        <f t="shared" si="16"/>
        <v/>
      </c>
      <c r="BI9" s="48" t="str">
        <f t="shared" si="17"/>
        <v/>
      </c>
      <c r="BJ9" s="48">
        <f t="shared" si="18"/>
        <v>1</v>
      </c>
      <c r="BK9" s="48" t="str">
        <f t="shared" si="19"/>
        <v/>
      </c>
      <c r="BL9" s="48" t="str">
        <f t="shared" si="20"/>
        <v/>
      </c>
      <c r="BM9" s="48" t="str">
        <f t="shared" si="21"/>
        <v/>
      </c>
      <c r="BN9" s="48">
        <f t="shared" si="22"/>
        <v>-1</v>
      </c>
      <c r="BO9" s="48" t="str">
        <f t="shared" si="23"/>
        <v/>
      </c>
      <c r="BP9" s="48">
        <f t="shared" si="24"/>
        <v>1</v>
      </c>
      <c r="BQ9" s="48" t="str">
        <f t="shared" si="25"/>
        <v/>
      </c>
      <c r="BR9" s="55" t="str">
        <f t="shared" si="26"/>
        <v/>
      </c>
      <c r="BS9" s="48">
        <f t="shared" si="27"/>
        <v>-1</v>
      </c>
      <c r="BT9" s="48" t="str">
        <f t="shared" si="28"/>
        <v/>
      </c>
      <c r="BU9" s="48" t="str">
        <f t="shared" si="29"/>
        <v/>
      </c>
      <c r="BV9" s="48">
        <f t="shared" si="30"/>
        <v>-1</v>
      </c>
      <c r="BW9" s="48">
        <f t="shared" si="31"/>
        <v>1</v>
      </c>
      <c r="BX9" s="48" t="str">
        <f t="shared" si="32"/>
        <v/>
      </c>
      <c r="BY9" s="48" t="str">
        <f t="shared" si="33"/>
        <v/>
      </c>
      <c r="BZ9" s="48" t="str">
        <f t="shared" si="34"/>
        <v/>
      </c>
      <c r="CA9" s="48">
        <f t="shared" si="35"/>
        <v>1</v>
      </c>
      <c r="CB9" s="48" t="str">
        <f t="shared" si="36"/>
        <v/>
      </c>
      <c r="CC9" s="48">
        <f t="shared" si="37"/>
        <v>1</v>
      </c>
      <c r="CF9" s="59"/>
      <c r="CG9" s="36"/>
    </row>
    <row r="10" spans="1:85" x14ac:dyDescent="0.25">
      <c r="AJ10" s="48">
        <v>1</v>
      </c>
      <c r="AK10" s="48">
        <v>1</v>
      </c>
      <c r="AM10" s="55">
        <v>1</v>
      </c>
      <c r="AN10" s="48" t="str">
        <f t="shared" si="2"/>
        <v/>
      </c>
      <c r="AO10" s="48" t="str">
        <f t="shared" si="3"/>
        <v/>
      </c>
      <c r="AP10" s="48" t="str">
        <f t="shared" si="4"/>
        <v/>
      </c>
      <c r="AQ10" s="48" t="str">
        <f t="shared" si="5"/>
        <v/>
      </c>
      <c r="AR10" s="48">
        <f t="shared" si="6"/>
        <v>1</v>
      </c>
      <c r="AS10" s="48" t="str">
        <f t="shared" si="7"/>
        <v/>
      </c>
      <c r="AT10" s="48">
        <f t="shared" si="8"/>
        <v>1</v>
      </c>
      <c r="AU10" s="48" t="str">
        <f t="shared" si="9"/>
        <v/>
      </c>
      <c r="AV10" s="48">
        <f t="shared" si="10"/>
        <v>1</v>
      </c>
      <c r="AW10" s="48" t="str">
        <f t="shared" si="11"/>
        <v/>
      </c>
      <c r="AY10" s="48">
        <v>1</v>
      </c>
      <c r="AZ10" s="48">
        <v>1</v>
      </c>
      <c r="BB10" s="48">
        <v>1</v>
      </c>
      <c r="BC10" s="55"/>
      <c r="BD10" s="48">
        <f t="shared" si="12"/>
        <v>1</v>
      </c>
      <c r="BE10" s="48" t="str">
        <f t="shared" si="13"/>
        <v/>
      </c>
      <c r="BF10" s="48">
        <f t="shared" si="14"/>
        <v>1</v>
      </c>
      <c r="BG10" s="48" t="str">
        <f t="shared" si="15"/>
        <v/>
      </c>
      <c r="BH10" s="48" t="str">
        <f t="shared" si="16"/>
        <v/>
      </c>
      <c r="BI10" s="48">
        <f t="shared" si="17"/>
        <v>1</v>
      </c>
      <c r="BJ10" s="48" t="str">
        <f t="shared" si="18"/>
        <v/>
      </c>
      <c r="BK10" s="48" t="str">
        <f t="shared" si="19"/>
        <v/>
      </c>
      <c r="BL10" s="48" t="str">
        <f t="shared" si="20"/>
        <v/>
      </c>
      <c r="BM10" s="48" t="str">
        <f t="shared" si="21"/>
        <v/>
      </c>
      <c r="BN10" s="48">
        <f t="shared" si="22"/>
        <v>-1</v>
      </c>
      <c r="BO10" s="48" t="str">
        <f t="shared" si="23"/>
        <v/>
      </c>
      <c r="BP10" s="48">
        <f t="shared" si="24"/>
        <v>1</v>
      </c>
      <c r="BQ10" s="48">
        <f t="shared" si="25"/>
        <v>-1</v>
      </c>
      <c r="BR10" s="55">
        <f t="shared" si="26"/>
        <v>1</v>
      </c>
      <c r="BS10" s="48">
        <f t="shared" si="27"/>
        <v>-1</v>
      </c>
      <c r="BT10" s="48" t="str">
        <f t="shared" si="28"/>
        <v/>
      </c>
      <c r="BU10" s="48">
        <f t="shared" si="29"/>
        <v>-1</v>
      </c>
      <c r="BV10" s="48" t="str">
        <f t="shared" si="30"/>
        <v/>
      </c>
      <c r="BW10" s="48">
        <f t="shared" si="31"/>
        <v>1</v>
      </c>
      <c r="BX10" s="48">
        <f t="shared" si="32"/>
        <v>-1</v>
      </c>
      <c r="BY10" s="48">
        <f t="shared" si="33"/>
        <v>1</v>
      </c>
      <c r="BZ10" s="48" t="str">
        <f t="shared" si="34"/>
        <v/>
      </c>
      <c r="CA10" s="48">
        <f t="shared" si="35"/>
        <v>1</v>
      </c>
      <c r="CB10" s="48" t="str">
        <f t="shared" si="36"/>
        <v/>
      </c>
      <c r="CC10" s="48">
        <f t="shared" si="37"/>
        <v>1</v>
      </c>
      <c r="CF10" s="59"/>
      <c r="CG10" s="36"/>
    </row>
    <row r="11" spans="1:85" x14ac:dyDescent="0.25">
      <c r="AJ11" s="48">
        <v>1</v>
      </c>
      <c r="AK11" s="48">
        <v>1</v>
      </c>
      <c r="AM11" s="55">
        <v>1</v>
      </c>
      <c r="AN11" s="48" t="str">
        <f t="shared" si="2"/>
        <v/>
      </c>
      <c r="AO11" s="48" t="str">
        <f t="shared" si="3"/>
        <v/>
      </c>
      <c r="AP11" s="48" t="str">
        <f t="shared" si="4"/>
        <v/>
      </c>
      <c r="AQ11" s="48" t="str">
        <f t="shared" si="5"/>
        <v/>
      </c>
      <c r="AR11" s="48">
        <f t="shared" si="6"/>
        <v>1</v>
      </c>
      <c r="AS11" s="48" t="str">
        <f t="shared" si="7"/>
        <v/>
      </c>
      <c r="AT11" s="48">
        <f t="shared" si="8"/>
        <v>1</v>
      </c>
      <c r="AU11" s="48" t="str">
        <f t="shared" si="9"/>
        <v/>
      </c>
      <c r="AV11" s="48">
        <f t="shared" si="10"/>
        <v>1</v>
      </c>
      <c r="AW11" s="48" t="str">
        <f t="shared" si="11"/>
        <v/>
      </c>
      <c r="AY11" s="48">
        <v>1</v>
      </c>
      <c r="AZ11" s="48">
        <v>1</v>
      </c>
      <c r="BA11" s="48">
        <v>1</v>
      </c>
      <c r="BC11" s="55"/>
      <c r="BD11" s="48">
        <f t="shared" si="12"/>
        <v>1</v>
      </c>
      <c r="BE11" s="48">
        <f t="shared" si="13"/>
        <v>1</v>
      </c>
      <c r="BF11" s="48" t="str">
        <f t="shared" si="14"/>
        <v/>
      </c>
      <c r="BG11" s="48" t="str">
        <f t="shared" si="15"/>
        <v/>
      </c>
      <c r="BH11" s="48">
        <f t="shared" si="16"/>
        <v>1</v>
      </c>
      <c r="BI11" s="48" t="str">
        <f t="shared" si="17"/>
        <v/>
      </c>
      <c r="BJ11" s="48" t="str">
        <f t="shared" si="18"/>
        <v/>
      </c>
      <c r="BK11" s="48" t="str">
        <f t="shared" si="19"/>
        <v/>
      </c>
      <c r="BL11" s="48" t="str">
        <f t="shared" si="20"/>
        <v/>
      </c>
      <c r="BM11" s="48" t="str">
        <f t="shared" si="21"/>
        <v/>
      </c>
      <c r="BN11" s="48">
        <f t="shared" si="22"/>
        <v>-1</v>
      </c>
      <c r="BO11" s="48" t="str">
        <f t="shared" si="23"/>
        <v/>
      </c>
      <c r="BP11" s="48" t="str">
        <f t="shared" si="24"/>
        <v/>
      </c>
      <c r="BQ11" s="48" t="str">
        <f t="shared" si="25"/>
        <v/>
      </c>
      <c r="BR11" s="55">
        <f t="shared" si="26"/>
        <v>1</v>
      </c>
      <c r="BS11" s="48">
        <f t="shared" si="27"/>
        <v>-1</v>
      </c>
      <c r="BT11" s="48">
        <f t="shared" si="28"/>
        <v>-1</v>
      </c>
      <c r="BU11" s="48" t="str">
        <f t="shared" si="29"/>
        <v/>
      </c>
      <c r="BV11" s="48" t="str">
        <f t="shared" si="30"/>
        <v/>
      </c>
      <c r="BW11" s="48" t="str">
        <f t="shared" si="31"/>
        <v/>
      </c>
      <c r="BX11" s="48" t="str">
        <f t="shared" si="32"/>
        <v/>
      </c>
      <c r="BY11" s="48">
        <f t="shared" si="33"/>
        <v>1</v>
      </c>
      <c r="BZ11" s="48" t="str">
        <f t="shared" si="34"/>
        <v/>
      </c>
      <c r="CA11" s="48">
        <f t="shared" si="35"/>
        <v>1</v>
      </c>
      <c r="CB11" s="48" t="str">
        <f t="shared" si="36"/>
        <v/>
      </c>
      <c r="CC11" s="48">
        <f t="shared" si="37"/>
        <v>1</v>
      </c>
      <c r="CF11" s="59"/>
      <c r="CG11" s="36"/>
    </row>
    <row r="12" spans="1:85" x14ac:dyDescent="0.25">
      <c r="AJ12" s="48">
        <v>1</v>
      </c>
      <c r="AK12" s="48">
        <v>1</v>
      </c>
      <c r="AL12" s="48">
        <v>1</v>
      </c>
      <c r="AM12" s="55"/>
      <c r="AN12" s="48" t="str">
        <f t="shared" si="2"/>
        <v/>
      </c>
      <c r="AO12" s="48" t="str">
        <f t="shared" si="3"/>
        <v/>
      </c>
      <c r="AP12" s="48" t="str">
        <f t="shared" si="4"/>
        <v/>
      </c>
      <c r="AQ12" s="48" t="str">
        <f t="shared" si="5"/>
        <v/>
      </c>
      <c r="AR12" s="48">
        <f t="shared" si="6"/>
        <v>1</v>
      </c>
      <c r="AS12" s="48">
        <f t="shared" si="7"/>
        <v>1</v>
      </c>
      <c r="AT12" s="48" t="str">
        <f t="shared" si="8"/>
        <v/>
      </c>
      <c r="AU12" s="48">
        <f t="shared" si="9"/>
        <v>1</v>
      </c>
      <c r="AV12" s="48" t="str">
        <f t="shared" si="10"/>
        <v/>
      </c>
      <c r="AW12" s="48" t="str">
        <f t="shared" si="11"/>
        <v/>
      </c>
      <c r="BA12" s="48">
        <v>1</v>
      </c>
      <c r="BB12" s="48">
        <v>1</v>
      </c>
      <c r="BC12" s="55">
        <v>1</v>
      </c>
      <c r="BD12" s="48" t="str">
        <f t="shared" si="12"/>
        <v/>
      </c>
      <c r="BE12" s="48" t="str">
        <f t="shared" si="13"/>
        <v/>
      </c>
      <c r="BF12" s="48" t="str">
        <f t="shared" si="14"/>
        <v/>
      </c>
      <c r="BG12" s="48" t="str">
        <f t="shared" si="15"/>
        <v/>
      </c>
      <c r="BH12" s="48" t="str">
        <f t="shared" si="16"/>
        <v/>
      </c>
      <c r="BI12" s="48" t="str">
        <f t="shared" si="17"/>
        <v/>
      </c>
      <c r="BJ12" s="48" t="str">
        <f t="shared" si="18"/>
        <v/>
      </c>
      <c r="BK12" s="48">
        <f t="shared" si="19"/>
        <v>1</v>
      </c>
      <c r="BL12" s="48">
        <f t="shared" si="20"/>
        <v>1</v>
      </c>
      <c r="BM12" s="48">
        <f t="shared" si="21"/>
        <v>1</v>
      </c>
      <c r="BN12" s="48" t="str">
        <f t="shared" si="22"/>
        <v/>
      </c>
      <c r="BO12" s="48">
        <f t="shared" si="23"/>
        <v>1</v>
      </c>
      <c r="BP12" s="48" t="str">
        <f t="shared" si="24"/>
        <v/>
      </c>
      <c r="BQ12" s="48" t="str">
        <f t="shared" si="25"/>
        <v/>
      </c>
      <c r="BR12" s="55">
        <f t="shared" si="26"/>
        <v>-1</v>
      </c>
      <c r="BS12" s="48" t="str">
        <f t="shared" si="27"/>
        <v/>
      </c>
      <c r="BT12" s="48" t="str">
        <f t="shared" si="28"/>
        <v/>
      </c>
      <c r="BU12" s="48" t="str">
        <f t="shared" si="29"/>
        <v/>
      </c>
      <c r="BV12" s="48" t="str">
        <f t="shared" si="30"/>
        <v/>
      </c>
      <c r="BW12" s="48">
        <f t="shared" si="31"/>
        <v>1</v>
      </c>
      <c r="BX12" s="48">
        <f t="shared" si="32"/>
        <v>1</v>
      </c>
      <c r="BY12" s="48" t="str">
        <f t="shared" si="33"/>
        <v/>
      </c>
      <c r="BZ12" s="48" t="str">
        <f t="shared" si="34"/>
        <v/>
      </c>
      <c r="CA12" s="48">
        <f t="shared" si="35"/>
        <v>-1</v>
      </c>
      <c r="CB12" s="48">
        <f t="shared" si="36"/>
        <v>-1</v>
      </c>
      <c r="CC12" s="48">
        <f t="shared" si="37"/>
        <v>-1</v>
      </c>
      <c r="CF12" s="59"/>
      <c r="CG12" s="36"/>
    </row>
    <row r="13" spans="1:85" x14ac:dyDescent="0.25">
      <c r="AJ13" s="48">
        <v>1</v>
      </c>
      <c r="AK13" s="48">
        <v>1</v>
      </c>
      <c r="AL13" s="48">
        <v>1</v>
      </c>
      <c r="AM13" s="55"/>
      <c r="AN13" s="48" t="str">
        <f t="shared" si="2"/>
        <v/>
      </c>
      <c r="AO13" s="48" t="str">
        <f t="shared" si="3"/>
        <v/>
      </c>
      <c r="AP13" s="48" t="str">
        <f t="shared" si="4"/>
        <v/>
      </c>
      <c r="AQ13" s="48" t="str">
        <f t="shared" si="5"/>
        <v/>
      </c>
      <c r="AR13" s="48">
        <f t="shared" si="6"/>
        <v>1</v>
      </c>
      <c r="AS13" s="48">
        <f t="shared" si="7"/>
        <v>1</v>
      </c>
      <c r="AT13" s="48" t="str">
        <f t="shared" si="8"/>
        <v/>
      </c>
      <c r="AU13" s="48">
        <f t="shared" si="9"/>
        <v>1</v>
      </c>
      <c r="AV13" s="48" t="str">
        <f t="shared" si="10"/>
        <v/>
      </c>
      <c r="AW13" s="48" t="str">
        <f t="shared" si="11"/>
        <v/>
      </c>
      <c r="AY13" s="48">
        <v>1</v>
      </c>
      <c r="AZ13" s="48">
        <v>1</v>
      </c>
      <c r="BC13" s="55">
        <v>1</v>
      </c>
      <c r="BD13" s="48">
        <f t="shared" si="12"/>
        <v>1</v>
      </c>
      <c r="BE13" s="48" t="str">
        <f t="shared" si="13"/>
        <v/>
      </c>
      <c r="BF13" s="48" t="str">
        <f t="shared" si="14"/>
        <v/>
      </c>
      <c r="BG13" s="48">
        <f t="shared" si="15"/>
        <v>1</v>
      </c>
      <c r="BH13" s="48" t="str">
        <f t="shared" si="16"/>
        <v/>
      </c>
      <c r="BI13" s="48" t="str">
        <f t="shared" si="17"/>
        <v/>
      </c>
      <c r="BJ13" s="48">
        <f t="shared" si="18"/>
        <v>1</v>
      </c>
      <c r="BK13" s="48" t="str">
        <f t="shared" si="19"/>
        <v/>
      </c>
      <c r="BL13" s="48" t="str">
        <f t="shared" si="20"/>
        <v/>
      </c>
      <c r="BM13" s="48" t="str">
        <f t="shared" si="21"/>
        <v/>
      </c>
      <c r="BN13" s="48">
        <f t="shared" si="22"/>
        <v>-1</v>
      </c>
      <c r="BO13" s="48" t="str">
        <f t="shared" si="23"/>
        <v/>
      </c>
      <c r="BP13" s="48">
        <f t="shared" si="24"/>
        <v>1</v>
      </c>
      <c r="BQ13" s="48">
        <f t="shared" si="25"/>
        <v>1</v>
      </c>
      <c r="BR13" s="55">
        <f t="shared" si="26"/>
        <v>-1</v>
      </c>
      <c r="BS13" s="48">
        <f t="shared" si="27"/>
        <v>-1</v>
      </c>
      <c r="BT13" s="48" t="str">
        <f t="shared" si="28"/>
        <v/>
      </c>
      <c r="BU13" s="48" t="str">
        <f t="shared" si="29"/>
        <v/>
      </c>
      <c r="BV13" s="48">
        <f t="shared" si="30"/>
        <v>-1</v>
      </c>
      <c r="BW13" s="48">
        <f t="shared" si="31"/>
        <v>1</v>
      </c>
      <c r="BX13" s="48">
        <f t="shared" si="32"/>
        <v>1</v>
      </c>
      <c r="BY13" s="48">
        <f t="shared" si="33"/>
        <v>-1</v>
      </c>
      <c r="BZ13" s="48">
        <f t="shared" si="34"/>
        <v>1</v>
      </c>
      <c r="CA13" s="48" t="str">
        <f t="shared" si="35"/>
        <v/>
      </c>
      <c r="CB13" s="48" t="str">
        <f t="shared" si="36"/>
        <v/>
      </c>
      <c r="CC13" s="48">
        <f t="shared" si="37"/>
        <v>1</v>
      </c>
      <c r="CF13" s="59"/>
      <c r="CG13" s="36"/>
    </row>
    <row r="14" spans="1:85" x14ac:dyDescent="0.25">
      <c r="AJ14" s="48">
        <v>1</v>
      </c>
      <c r="AK14" s="48">
        <v>1</v>
      </c>
      <c r="AL14" s="48">
        <v>1</v>
      </c>
      <c r="AM14" s="55"/>
      <c r="AN14" s="48" t="str">
        <f t="shared" si="2"/>
        <v/>
      </c>
      <c r="AO14" s="48" t="str">
        <f t="shared" si="3"/>
        <v/>
      </c>
      <c r="AP14" s="48" t="str">
        <f t="shared" si="4"/>
        <v/>
      </c>
      <c r="AQ14" s="48" t="str">
        <f t="shared" si="5"/>
        <v/>
      </c>
      <c r="AR14" s="48">
        <f t="shared" si="6"/>
        <v>1</v>
      </c>
      <c r="AS14" s="48">
        <f t="shared" si="7"/>
        <v>1</v>
      </c>
      <c r="AT14" s="48" t="str">
        <f t="shared" si="8"/>
        <v/>
      </c>
      <c r="AU14" s="48">
        <f t="shared" si="9"/>
        <v>1</v>
      </c>
      <c r="AV14" s="48" t="str">
        <f t="shared" si="10"/>
        <v/>
      </c>
      <c r="AW14" s="48" t="str">
        <f t="shared" si="11"/>
        <v/>
      </c>
      <c r="AY14" s="48">
        <v>1</v>
      </c>
      <c r="AZ14" s="48">
        <v>1</v>
      </c>
      <c r="BB14" s="48">
        <v>1</v>
      </c>
      <c r="BC14" s="55"/>
      <c r="BD14" s="48">
        <f t="shared" si="12"/>
        <v>1</v>
      </c>
      <c r="BE14" s="48" t="str">
        <f t="shared" si="13"/>
        <v/>
      </c>
      <c r="BF14" s="48">
        <f t="shared" si="14"/>
        <v>1</v>
      </c>
      <c r="BG14" s="48" t="str">
        <f t="shared" si="15"/>
        <v/>
      </c>
      <c r="BH14" s="48" t="str">
        <f t="shared" si="16"/>
        <v/>
      </c>
      <c r="BI14" s="48">
        <f t="shared" si="17"/>
        <v>1</v>
      </c>
      <c r="BJ14" s="48" t="str">
        <f t="shared" si="18"/>
        <v/>
      </c>
      <c r="BK14" s="48" t="str">
        <f t="shared" si="19"/>
        <v/>
      </c>
      <c r="BL14" s="48" t="str">
        <f t="shared" si="20"/>
        <v/>
      </c>
      <c r="BM14" s="48" t="str">
        <f t="shared" si="21"/>
        <v/>
      </c>
      <c r="BN14" s="48">
        <f t="shared" si="22"/>
        <v>-1</v>
      </c>
      <c r="BO14" s="48" t="str">
        <f t="shared" si="23"/>
        <v/>
      </c>
      <c r="BP14" s="48">
        <f t="shared" si="24"/>
        <v>1</v>
      </c>
      <c r="BQ14" s="48" t="str">
        <f t="shared" si="25"/>
        <v/>
      </c>
      <c r="BR14" s="55" t="str">
        <f t="shared" si="26"/>
        <v/>
      </c>
      <c r="BS14" s="48">
        <f t="shared" si="27"/>
        <v>-1</v>
      </c>
      <c r="BT14" s="48" t="str">
        <f t="shared" si="28"/>
        <v/>
      </c>
      <c r="BU14" s="48">
        <f t="shared" si="29"/>
        <v>-1</v>
      </c>
      <c r="BV14" s="48" t="str">
        <f t="shared" si="30"/>
        <v/>
      </c>
      <c r="BW14" s="48">
        <f t="shared" si="31"/>
        <v>1</v>
      </c>
      <c r="BX14" s="48" t="str">
        <f t="shared" si="32"/>
        <v/>
      </c>
      <c r="BY14" s="48" t="str">
        <f t="shared" si="33"/>
        <v/>
      </c>
      <c r="BZ14" s="48">
        <f t="shared" si="34"/>
        <v>1</v>
      </c>
      <c r="CA14" s="48" t="str">
        <f t="shared" si="35"/>
        <v/>
      </c>
      <c r="CB14" s="48" t="str">
        <f t="shared" si="36"/>
        <v/>
      </c>
      <c r="CC14" s="48">
        <f t="shared" si="37"/>
        <v>1</v>
      </c>
      <c r="CF14" s="59"/>
      <c r="CG14" s="36"/>
    </row>
    <row r="15" spans="1:85" x14ac:dyDescent="0.25">
      <c r="AJ15" s="48">
        <v>1</v>
      </c>
      <c r="AK15" s="48">
        <v>1</v>
      </c>
      <c r="AL15" s="48">
        <v>1</v>
      </c>
      <c r="AM15" s="55"/>
      <c r="AN15" s="48" t="str">
        <f t="shared" si="2"/>
        <v/>
      </c>
      <c r="AO15" s="48" t="str">
        <f t="shared" si="3"/>
        <v/>
      </c>
      <c r="AP15" s="48" t="str">
        <f t="shared" si="4"/>
        <v/>
      </c>
      <c r="AQ15" s="48" t="str">
        <f t="shared" si="5"/>
        <v/>
      </c>
      <c r="AR15" s="48">
        <f t="shared" si="6"/>
        <v>1</v>
      </c>
      <c r="AS15" s="48">
        <f t="shared" si="7"/>
        <v>1</v>
      </c>
      <c r="AT15" s="48" t="str">
        <f t="shared" si="8"/>
        <v/>
      </c>
      <c r="AU15" s="48">
        <f t="shared" si="9"/>
        <v>1</v>
      </c>
      <c r="AV15" s="48" t="str">
        <f t="shared" si="10"/>
        <v/>
      </c>
      <c r="AW15" s="48" t="str">
        <f t="shared" si="11"/>
        <v/>
      </c>
      <c r="AY15" s="48">
        <v>1</v>
      </c>
      <c r="AZ15" s="48">
        <v>1</v>
      </c>
      <c r="BA15" s="48">
        <v>1</v>
      </c>
      <c r="BC15" s="55"/>
      <c r="BD15" s="48">
        <f t="shared" si="12"/>
        <v>1</v>
      </c>
      <c r="BE15" s="48">
        <f t="shared" si="13"/>
        <v>1</v>
      </c>
      <c r="BF15" s="48" t="str">
        <f t="shared" si="14"/>
        <v/>
      </c>
      <c r="BG15" s="48" t="str">
        <f t="shared" si="15"/>
        <v/>
      </c>
      <c r="BH15" s="48">
        <f t="shared" si="16"/>
        <v>1</v>
      </c>
      <c r="BI15" s="48" t="str">
        <f t="shared" si="17"/>
        <v/>
      </c>
      <c r="BJ15" s="48" t="str">
        <f t="shared" si="18"/>
        <v/>
      </c>
      <c r="BK15" s="48" t="str">
        <f t="shared" si="19"/>
        <v/>
      </c>
      <c r="BL15" s="48" t="str">
        <f t="shared" si="20"/>
        <v/>
      </c>
      <c r="BM15" s="48" t="str">
        <f t="shared" si="21"/>
        <v/>
      </c>
      <c r="BN15" s="48">
        <f t="shared" si="22"/>
        <v>-1</v>
      </c>
      <c r="BO15" s="48" t="str">
        <f t="shared" si="23"/>
        <v/>
      </c>
      <c r="BP15" s="48" t="str">
        <f t="shared" si="24"/>
        <v/>
      </c>
      <c r="BQ15" s="48">
        <f t="shared" si="25"/>
        <v>1</v>
      </c>
      <c r="BR15" s="55" t="str">
        <f t="shared" si="26"/>
        <v/>
      </c>
      <c r="BS15" s="48">
        <f t="shared" si="27"/>
        <v>-1</v>
      </c>
      <c r="BT15" s="48">
        <f t="shared" si="28"/>
        <v>-1</v>
      </c>
      <c r="BU15" s="48" t="str">
        <f t="shared" si="29"/>
        <v/>
      </c>
      <c r="BV15" s="48" t="str">
        <f t="shared" si="30"/>
        <v/>
      </c>
      <c r="BW15" s="48" t="str">
        <f t="shared" si="31"/>
        <v/>
      </c>
      <c r="BX15" s="48">
        <f t="shared" si="32"/>
        <v>1</v>
      </c>
      <c r="BY15" s="48" t="str">
        <f t="shared" si="33"/>
        <v/>
      </c>
      <c r="BZ15" s="48">
        <f t="shared" si="34"/>
        <v>1</v>
      </c>
      <c r="CA15" s="48" t="str">
        <f t="shared" si="35"/>
        <v/>
      </c>
      <c r="CB15" s="48" t="str">
        <f t="shared" si="36"/>
        <v/>
      </c>
      <c r="CC15" s="48">
        <f t="shared" si="37"/>
        <v>1</v>
      </c>
      <c r="CF15" s="59"/>
      <c r="CG15" s="36"/>
    </row>
    <row r="16" spans="1:85" x14ac:dyDescent="0.25">
      <c r="AI16" s="48">
        <v>1</v>
      </c>
      <c r="AL16" s="48">
        <v>1</v>
      </c>
      <c r="AM16" s="55">
        <v>1</v>
      </c>
      <c r="AN16" s="48" t="str">
        <f t="shared" si="2"/>
        <v/>
      </c>
      <c r="AO16" s="48" t="str">
        <f t="shared" si="3"/>
        <v/>
      </c>
      <c r="AP16" s="48">
        <f t="shared" si="4"/>
        <v>1</v>
      </c>
      <c r="AQ16" s="48">
        <f t="shared" si="5"/>
        <v>1</v>
      </c>
      <c r="AR16" s="48" t="str">
        <f t="shared" si="6"/>
        <v/>
      </c>
      <c r="AS16" s="48" t="str">
        <f t="shared" si="7"/>
        <v/>
      </c>
      <c r="AT16" s="48" t="str">
        <f t="shared" si="8"/>
        <v/>
      </c>
      <c r="AU16" s="48" t="str">
        <f t="shared" si="9"/>
        <v/>
      </c>
      <c r="AV16" s="48" t="str">
        <f t="shared" si="10"/>
        <v/>
      </c>
      <c r="AW16" s="48">
        <f t="shared" si="11"/>
        <v>1</v>
      </c>
      <c r="BA16" s="48">
        <v>1</v>
      </c>
      <c r="BB16" s="48">
        <v>1</v>
      </c>
      <c r="BC16" s="55">
        <v>1</v>
      </c>
      <c r="BD16" s="48" t="str">
        <f t="shared" si="12"/>
        <v/>
      </c>
      <c r="BE16" s="48" t="str">
        <f t="shared" si="13"/>
        <v/>
      </c>
      <c r="BF16" s="48" t="str">
        <f t="shared" si="14"/>
        <v/>
      </c>
      <c r="BG16" s="48" t="str">
        <f t="shared" si="15"/>
        <v/>
      </c>
      <c r="BH16" s="48" t="str">
        <f t="shared" si="16"/>
        <v/>
      </c>
      <c r="BI16" s="48" t="str">
        <f t="shared" si="17"/>
        <v/>
      </c>
      <c r="BJ16" s="48" t="str">
        <f t="shared" si="18"/>
        <v/>
      </c>
      <c r="BK16" s="48">
        <f t="shared" si="19"/>
        <v>1</v>
      </c>
      <c r="BL16" s="48">
        <f t="shared" si="20"/>
        <v>1</v>
      </c>
      <c r="BM16" s="48">
        <f t="shared" si="21"/>
        <v>1</v>
      </c>
      <c r="BN16" s="48">
        <f t="shared" si="22"/>
        <v>1</v>
      </c>
      <c r="BO16" s="48" t="str">
        <f t="shared" si="23"/>
        <v/>
      </c>
      <c r="BP16" s="48">
        <f t="shared" si="24"/>
        <v>-1</v>
      </c>
      <c r="BQ16" s="48" t="str">
        <f t="shared" si="25"/>
        <v/>
      </c>
      <c r="BR16" s="55" t="str">
        <f t="shared" si="26"/>
        <v/>
      </c>
      <c r="BS16" s="48" t="str">
        <f t="shared" si="27"/>
        <v/>
      </c>
      <c r="BT16" s="48" t="str">
        <f t="shared" si="28"/>
        <v/>
      </c>
      <c r="BU16" s="48">
        <f t="shared" si="29"/>
        <v>1</v>
      </c>
      <c r="BV16" s="48">
        <f t="shared" si="30"/>
        <v>1</v>
      </c>
      <c r="BW16" s="48" t="str">
        <f t="shared" si="31"/>
        <v/>
      </c>
      <c r="BX16" s="48" t="str">
        <f t="shared" si="32"/>
        <v/>
      </c>
      <c r="BY16" s="48" t="str">
        <f t="shared" si="33"/>
        <v/>
      </c>
      <c r="BZ16" s="48">
        <f t="shared" si="34"/>
        <v>-1</v>
      </c>
      <c r="CA16" s="48">
        <f t="shared" si="35"/>
        <v>-1</v>
      </c>
      <c r="CB16" s="48" t="str">
        <f t="shared" si="36"/>
        <v/>
      </c>
      <c r="CC16" s="48">
        <f t="shared" si="37"/>
        <v>-1</v>
      </c>
      <c r="CF16" s="59"/>
      <c r="CG16" s="36"/>
    </row>
    <row r="17" spans="1:85" x14ac:dyDescent="0.25">
      <c r="AI17" s="48">
        <v>1</v>
      </c>
      <c r="AL17" s="48">
        <v>1</v>
      </c>
      <c r="AM17" s="55">
        <v>1</v>
      </c>
      <c r="AN17" s="48" t="str">
        <f t="shared" si="2"/>
        <v/>
      </c>
      <c r="AO17" s="48" t="str">
        <f t="shared" si="3"/>
        <v/>
      </c>
      <c r="AP17" s="48">
        <f t="shared" si="4"/>
        <v>1</v>
      </c>
      <c r="AQ17" s="48">
        <f t="shared" si="5"/>
        <v>1</v>
      </c>
      <c r="AR17" s="48" t="str">
        <f t="shared" si="6"/>
        <v/>
      </c>
      <c r="AS17" s="48" t="str">
        <f t="shared" si="7"/>
        <v/>
      </c>
      <c r="AT17" s="48" t="str">
        <f t="shared" si="8"/>
        <v/>
      </c>
      <c r="AU17" s="48" t="str">
        <f t="shared" si="9"/>
        <v/>
      </c>
      <c r="AV17" s="48" t="str">
        <f t="shared" si="10"/>
        <v/>
      </c>
      <c r="AW17" s="48">
        <f t="shared" si="11"/>
        <v>1</v>
      </c>
      <c r="AY17" s="48">
        <v>1</v>
      </c>
      <c r="AZ17" s="48">
        <v>1</v>
      </c>
      <c r="BC17" s="55">
        <v>1</v>
      </c>
      <c r="BD17" s="48">
        <f t="shared" si="12"/>
        <v>1</v>
      </c>
      <c r="BE17" s="48" t="str">
        <f t="shared" si="13"/>
        <v/>
      </c>
      <c r="BF17" s="48" t="str">
        <f t="shared" si="14"/>
        <v/>
      </c>
      <c r="BG17" s="48">
        <f t="shared" si="15"/>
        <v>1</v>
      </c>
      <c r="BH17" s="48" t="str">
        <f t="shared" si="16"/>
        <v/>
      </c>
      <c r="BI17" s="48" t="str">
        <f t="shared" si="17"/>
        <v/>
      </c>
      <c r="BJ17" s="48">
        <f t="shared" si="18"/>
        <v>1</v>
      </c>
      <c r="BK17" s="48" t="str">
        <f t="shared" si="19"/>
        <v/>
      </c>
      <c r="BL17" s="48" t="str">
        <f t="shared" si="20"/>
        <v/>
      </c>
      <c r="BM17" s="48" t="str">
        <f t="shared" si="21"/>
        <v/>
      </c>
      <c r="BN17" s="48" t="str">
        <f t="shared" si="22"/>
        <v/>
      </c>
      <c r="BO17" s="48">
        <f t="shared" si="23"/>
        <v>-1</v>
      </c>
      <c r="BP17" s="48" t="str">
        <f t="shared" si="24"/>
        <v/>
      </c>
      <c r="BQ17" s="48">
        <f t="shared" si="25"/>
        <v>1</v>
      </c>
      <c r="BR17" s="55" t="str">
        <f t="shared" si="26"/>
        <v/>
      </c>
      <c r="BS17" s="48">
        <f t="shared" si="27"/>
        <v>-1</v>
      </c>
      <c r="BT17" s="48" t="str">
        <f t="shared" si="28"/>
        <v/>
      </c>
      <c r="BU17" s="48">
        <f t="shared" si="29"/>
        <v>1</v>
      </c>
      <c r="BV17" s="48" t="str">
        <f t="shared" si="30"/>
        <v/>
      </c>
      <c r="BW17" s="48" t="str">
        <f t="shared" si="31"/>
        <v/>
      </c>
      <c r="BX17" s="48" t="str">
        <f t="shared" si="32"/>
        <v/>
      </c>
      <c r="BY17" s="48">
        <f t="shared" si="33"/>
        <v>-1</v>
      </c>
      <c r="BZ17" s="48" t="str">
        <f t="shared" si="34"/>
        <v/>
      </c>
      <c r="CA17" s="48" t="str">
        <f t="shared" si="35"/>
        <v/>
      </c>
      <c r="CB17" s="48">
        <f t="shared" si="36"/>
        <v>1</v>
      </c>
      <c r="CC17" s="48">
        <f t="shared" si="37"/>
        <v>1</v>
      </c>
      <c r="CF17" s="59"/>
      <c r="CG17" s="36"/>
    </row>
    <row r="18" spans="1:85" x14ac:dyDescent="0.25">
      <c r="AI18" s="48">
        <v>1</v>
      </c>
      <c r="AL18" s="48">
        <v>1</v>
      </c>
      <c r="AM18" s="55">
        <v>1</v>
      </c>
      <c r="AN18" s="48" t="str">
        <f t="shared" si="2"/>
        <v/>
      </c>
      <c r="AO18" s="48" t="str">
        <f t="shared" si="3"/>
        <v/>
      </c>
      <c r="AP18" s="48">
        <f t="shared" si="4"/>
        <v>1</v>
      </c>
      <c r="AQ18" s="48">
        <f t="shared" si="5"/>
        <v>1</v>
      </c>
      <c r="AR18" s="48" t="str">
        <f t="shared" si="6"/>
        <v/>
      </c>
      <c r="AS18" s="48" t="str">
        <f t="shared" si="7"/>
        <v/>
      </c>
      <c r="AT18" s="48" t="str">
        <f t="shared" si="8"/>
        <v/>
      </c>
      <c r="AU18" s="48" t="str">
        <f t="shared" si="9"/>
        <v/>
      </c>
      <c r="AV18" s="48" t="str">
        <f t="shared" si="10"/>
        <v/>
      </c>
      <c r="AW18" s="48">
        <f t="shared" si="11"/>
        <v>1</v>
      </c>
      <c r="AY18" s="48">
        <v>1</v>
      </c>
      <c r="AZ18" s="48">
        <v>1</v>
      </c>
      <c r="BB18" s="48">
        <v>1</v>
      </c>
      <c r="BC18" s="55"/>
      <c r="BD18" s="48">
        <f t="shared" si="12"/>
        <v>1</v>
      </c>
      <c r="BE18" s="48" t="str">
        <f t="shared" si="13"/>
        <v/>
      </c>
      <c r="BF18" s="48">
        <f t="shared" si="14"/>
        <v>1</v>
      </c>
      <c r="BG18" s="48" t="str">
        <f t="shared" si="15"/>
        <v/>
      </c>
      <c r="BH18" s="48" t="str">
        <f t="shared" si="16"/>
        <v/>
      </c>
      <c r="BI18" s="48">
        <f t="shared" si="17"/>
        <v>1</v>
      </c>
      <c r="BJ18" s="48" t="str">
        <f t="shared" si="18"/>
        <v/>
      </c>
      <c r="BK18" s="48" t="str">
        <f t="shared" si="19"/>
        <v/>
      </c>
      <c r="BL18" s="48" t="str">
        <f t="shared" si="20"/>
        <v/>
      </c>
      <c r="BM18" s="48" t="str">
        <f t="shared" si="21"/>
        <v/>
      </c>
      <c r="BN18" s="48" t="str">
        <f t="shared" si="22"/>
        <v/>
      </c>
      <c r="BO18" s="48">
        <f t="shared" si="23"/>
        <v>-1</v>
      </c>
      <c r="BP18" s="48" t="str">
        <f t="shared" si="24"/>
        <v/>
      </c>
      <c r="BQ18" s="48" t="str">
        <f t="shared" si="25"/>
        <v/>
      </c>
      <c r="BR18" s="55">
        <f t="shared" si="26"/>
        <v>1</v>
      </c>
      <c r="BS18" s="48">
        <f t="shared" si="27"/>
        <v>-1</v>
      </c>
      <c r="BT18" s="48" t="str">
        <f t="shared" si="28"/>
        <v/>
      </c>
      <c r="BU18" s="48" t="str">
        <f t="shared" si="29"/>
        <v/>
      </c>
      <c r="BV18" s="48">
        <f t="shared" si="30"/>
        <v>1</v>
      </c>
      <c r="BW18" s="48" t="str">
        <f t="shared" si="31"/>
        <v/>
      </c>
      <c r="BX18" s="48">
        <f t="shared" si="32"/>
        <v>-1</v>
      </c>
      <c r="BY18" s="48" t="str">
        <f t="shared" si="33"/>
        <v/>
      </c>
      <c r="BZ18" s="48" t="str">
        <f t="shared" si="34"/>
        <v/>
      </c>
      <c r="CA18" s="48" t="str">
        <f t="shared" si="35"/>
        <v/>
      </c>
      <c r="CB18" s="48">
        <f t="shared" si="36"/>
        <v>1</v>
      </c>
      <c r="CC18" s="48">
        <f t="shared" si="37"/>
        <v>1</v>
      </c>
      <c r="CF18" s="59"/>
      <c r="CG18" s="36"/>
    </row>
    <row r="19" spans="1:85" x14ac:dyDescent="0.25">
      <c r="AI19" s="48">
        <v>1</v>
      </c>
      <c r="AL19" s="48">
        <v>1</v>
      </c>
      <c r="AM19" s="55">
        <v>1</v>
      </c>
      <c r="AN19" s="48" t="str">
        <f t="shared" si="2"/>
        <v/>
      </c>
      <c r="AO19" s="48" t="str">
        <f t="shared" si="3"/>
        <v/>
      </c>
      <c r="AP19" s="48">
        <f t="shared" si="4"/>
        <v>1</v>
      </c>
      <c r="AQ19" s="48">
        <f t="shared" si="5"/>
        <v>1</v>
      </c>
      <c r="AR19" s="48" t="str">
        <f t="shared" si="6"/>
        <v/>
      </c>
      <c r="AS19" s="48" t="str">
        <f t="shared" si="7"/>
        <v/>
      </c>
      <c r="AT19" s="48" t="str">
        <f t="shared" si="8"/>
        <v/>
      </c>
      <c r="AU19" s="48" t="str">
        <f t="shared" si="9"/>
        <v/>
      </c>
      <c r="AV19" s="48" t="str">
        <f t="shared" si="10"/>
        <v/>
      </c>
      <c r="AW19" s="48">
        <f t="shared" si="11"/>
        <v>1</v>
      </c>
      <c r="AY19" s="48">
        <v>1</v>
      </c>
      <c r="AZ19" s="48">
        <v>1</v>
      </c>
      <c r="BA19" s="48">
        <v>1</v>
      </c>
      <c r="BC19" s="55"/>
      <c r="BD19" s="48">
        <f t="shared" si="12"/>
        <v>1</v>
      </c>
      <c r="BE19" s="48">
        <f t="shared" si="13"/>
        <v>1</v>
      </c>
      <c r="BF19" s="48" t="str">
        <f t="shared" si="14"/>
        <v/>
      </c>
      <c r="BG19" s="48" t="str">
        <f t="shared" si="15"/>
        <v/>
      </c>
      <c r="BH19" s="48">
        <f t="shared" si="16"/>
        <v>1</v>
      </c>
      <c r="BI19" s="48" t="str">
        <f t="shared" si="17"/>
        <v/>
      </c>
      <c r="BJ19" s="48" t="str">
        <f t="shared" si="18"/>
        <v/>
      </c>
      <c r="BK19" s="48" t="str">
        <f t="shared" si="19"/>
        <v/>
      </c>
      <c r="BL19" s="48" t="str">
        <f t="shared" si="20"/>
        <v/>
      </c>
      <c r="BM19" s="48" t="str">
        <f t="shared" si="21"/>
        <v/>
      </c>
      <c r="BN19" s="48" t="str">
        <f t="shared" si="22"/>
        <v/>
      </c>
      <c r="BO19" s="48">
        <f t="shared" si="23"/>
        <v>-1</v>
      </c>
      <c r="BP19" s="48">
        <f t="shared" si="24"/>
        <v>-1</v>
      </c>
      <c r="BQ19" s="48">
        <f t="shared" si="25"/>
        <v>1</v>
      </c>
      <c r="BR19" s="55">
        <f t="shared" si="26"/>
        <v>1</v>
      </c>
      <c r="BS19" s="48">
        <f t="shared" si="27"/>
        <v>-1</v>
      </c>
      <c r="BT19" s="48">
        <f t="shared" si="28"/>
        <v>-1</v>
      </c>
      <c r="BU19" s="48">
        <f t="shared" si="29"/>
        <v>1</v>
      </c>
      <c r="BV19" s="48">
        <f t="shared" si="30"/>
        <v>1</v>
      </c>
      <c r="BW19" s="48">
        <f t="shared" si="31"/>
        <v>-1</v>
      </c>
      <c r="BX19" s="48" t="str">
        <f t="shared" si="32"/>
        <v/>
      </c>
      <c r="BY19" s="48" t="str">
        <f t="shared" si="33"/>
        <v/>
      </c>
      <c r="BZ19" s="48" t="str">
        <f t="shared" si="34"/>
        <v/>
      </c>
      <c r="CA19" s="48" t="str">
        <f t="shared" si="35"/>
        <v/>
      </c>
      <c r="CB19" s="48">
        <f t="shared" si="36"/>
        <v>1</v>
      </c>
      <c r="CC19" s="48">
        <f t="shared" si="37"/>
        <v>1</v>
      </c>
      <c r="CF19" s="59"/>
      <c r="CG19" s="36"/>
    </row>
    <row r="20" spans="1:85" x14ac:dyDescent="0.25">
      <c r="AI20" s="48">
        <v>1</v>
      </c>
      <c r="AK20" s="48">
        <v>1</v>
      </c>
      <c r="AM20" s="55">
        <v>1</v>
      </c>
      <c r="AN20" s="48" t="str">
        <f t="shared" si="2"/>
        <v/>
      </c>
      <c r="AO20" s="48">
        <f t="shared" si="3"/>
        <v>1</v>
      </c>
      <c r="AP20" s="48" t="str">
        <f t="shared" si="4"/>
        <v/>
      </c>
      <c r="AQ20" s="48">
        <f t="shared" si="5"/>
        <v>1</v>
      </c>
      <c r="AR20" s="48" t="str">
        <f t="shared" si="6"/>
        <v/>
      </c>
      <c r="AS20" s="48" t="str">
        <f t="shared" si="7"/>
        <v/>
      </c>
      <c r="AT20" s="48" t="str">
        <f t="shared" si="8"/>
        <v/>
      </c>
      <c r="AU20" s="48" t="str">
        <f t="shared" si="9"/>
        <v/>
      </c>
      <c r="AV20" s="48">
        <f t="shared" si="10"/>
        <v>1</v>
      </c>
      <c r="AW20" s="48" t="str">
        <f t="shared" si="11"/>
        <v/>
      </c>
      <c r="BA20" s="48">
        <v>1</v>
      </c>
      <c r="BB20" s="48">
        <v>1</v>
      </c>
      <c r="BC20" s="55">
        <v>1</v>
      </c>
      <c r="BD20" s="48" t="str">
        <f t="shared" si="12"/>
        <v/>
      </c>
      <c r="BE20" s="48" t="str">
        <f t="shared" si="13"/>
        <v/>
      </c>
      <c r="BF20" s="48" t="str">
        <f t="shared" si="14"/>
        <v/>
      </c>
      <c r="BG20" s="48" t="str">
        <f t="shared" si="15"/>
        <v/>
      </c>
      <c r="BH20" s="48" t="str">
        <f t="shared" si="16"/>
        <v/>
      </c>
      <c r="BI20" s="48" t="str">
        <f t="shared" si="17"/>
        <v/>
      </c>
      <c r="BJ20" s="48" t="str">
        <f t="shared" si="18"/>
        <v/>
      </c>
      <c r="BK20" s="48">
        <f t="shared" si="19"/>
        <v>1</v>
      </c>
      <c r="BL20" s="48">
        <f t="shared" si="20"/>
        <v>1</v>
      </c>
      <c r="BM20" s="48">
        <f t="shared" si="21"/>
        <v>1</v>
      </c>
      <c r="BN20" s="48">
        <f t="shared" si="22"/>
        <v>1</v>
      </c>
      <c r="BO20" s="48" t="str">
        <f t="shared" si="23"/>
        <v/>
      </c>
      <c r="BP20" s="48" t="str">
        <f t="shared" si="24"/>
        <v/>
      </c>
      <c r="BQ20" s="48">
        <f t="shared" si="25"/>
        <v>-1</v>
      </c>
      <c r="BR20" s="55" t="str">
        <f t="shared" si="26"/>
        <v/>
      </c>
      <c r="BS20" s="48" t="str">
        <f t="shared" si="27"/>
        <v/>
      </c>
      <c r="BT20" s="48">
        <f t="shared" si="28"/>
        <v>1</v>
      </c>
      <c r="BU20" s="48" t="str">
        <f t="shared" si="29"/>
        <v/>
      </c>
      <c r="BV20" s="48">
        <f t="shared" si="30"/>
        <v>1</v>
      </c>
      <c r="BW20" s="48" t="str">
        <f t="shared" si="31"/>
        <v/>
      </c>
      <c r="BX20" s="48" t="str">
        <f t="shared" si="32"/>
        <v/>
      </c>
      <c r="BY20" s="48" t="str">
        <f t="shared" si="33"/>
        <v/>
      </c>
      <c r="BZ20" s="48">
        <f t="shared" si="34"/>
        <v>-1</v>
      </c>
      <c r="CA20" s="48" t="str">
        <f t="shared" si="35"/>
        <v/>
      </c>
      <c r="CB20" s="48">
        <f t="shared" si="36"/>
        <v>-1</v>
      </c>
      <c r="CC20" s="48">
        <f t="shared" si="37"/>
        <v>-1</v>
      </c>
      <c r="CF20" s="59"/>
      <c r="CG20" s="36"/>
    </row>
    <row r="21" spans="1:85" x14ac:dyDescent="0.25">
      <c r="AI21" s="48">
        <v>1</v>
      </c>
      <c r="AK21" s="48">
        <v>1</v>
      </c>
      <c r="AM21" s="55">
        <v>1</v>
      </c>
      <c r="AN21" s="48" t="str">
        <f t="shared" si="2"/>
        <v/>
      </c>
      <c r="AO21" s="48">
        <f t="shared" si="3"/>
        <v>1</v>
      </c>
      <c r="AP21" s="48" t="str">
        <f t="shared" si="4"/>
        <v/>
      </c>
      <c r="AQ21" s="48">
        <f t="shared" si="5"/>
        <v>1</v>
      </c>
      <c r="AR21" s="48" t="str">
        <f t="shared" si="6"/>
        <v/>
      </c>
      <c r="AS21" s="48" t="str">
        <f t="shared" si="7"/>
        <v/>
      </c>
      <c r="AT21" s="48" t="str">
        <f t="shared" si="8"/>
        <v/>
      </c>
      <c r="AU21" s="48" t="str">
        <f t="shared" si="9"/>
        <v/>
      </c>
      <c r="AV21" s="48">
        <f t="shared" si="10"/>
        <v>1</v>
      </c>
      <c r="AW21" s="48" t="str">
        <f t="shared" si="11"/>
        <v/>
      </c>
      <c r="AY21" s="48">
        <v>1</v>
      </c>
      <c r="AZ21" s="48">
        <v>1</v>
      </c>
      <c r="BC21" s="55">
        <v>1</v>
      </c>
      <c r="BD21" s="48">
        <f t="shared" si="12"/>
        <v>1</v>
      </c>
      <c r="BE21" s="48" t="str">
        <f t="shared" si="13"/>
        <v/>
      </c>
      <c r="BF21" s="48" t="str">
        <f t="shared" si="14"/>
        <v/>
      </c>
      <c r="BG21" s="48">
        <f t="shared" si="15"/>
        <v>1</v>
      </c>
      <c r="BH21" s="48" t="str">
        <f t="shared" si="16"/>
        <v/>
      </c>
      <c r="BI21" s="48" t="str">
        <f t="shared" si="17"/>
        <v/>
      </c>
      <c r="BJ21" s="48">
        <f t="shared" si="18"/>
        <v>1</v>
      </c>
      <c r="BK21" s="48" t="str">
        <f t="shared" si="19"/>
        <v/>
      </c>
      <c r="BL21" s="48" t="str">
        <f t="shared" si="20"/>
        <v/>
      </c>
      <c r="BM21" s="48" t="str">
        <f t="shared" si="21"/>
        <v/>
      </c>
      <c r="BN21" s="48" t="str">
        <f t="shared" si="22"/>
        <v/>
      </c>
      <c r="BO21" s="48">
        <f t="shared" si="23"/>
        <v>-1</v>
      </c>
      <c r="BP21" s="48">
        <f t="shared" si="24"/>
        <v>1</v>
      </c>
      <c r="BQ21" s="48" t="str">
        <f t="shared" si="25"/>
        <v/>
      </c>
      <c r="BR21" s="55" t="str">
        <f t="shared" si="26"/>
        <v/>
      </c>
      <c r="BS21" s="48">
        <f t="shared" si="27"/>
        <v>-1</v>
      </c>
      <c r="BT21" s="48">
        <f t="shared" si="28"/>
        <v>1</v>
      </c>
      <c r="BU21" s="48" t="str">
        <f t="shared" si="29"/>
        <v/>
      </c>
      <c r="BV21" s="48" t="str">
        <f t="shared" si="30"/>
        <v/>
      </c>
      <c r="BW21" s="48" t="str">
        <f t="shared" si="31"/>
        <v/>
      </c>
      <c r="BX21" s="48" t="str">
        <f t="shared" si="32"/>
        <v/>
      </c>
      <c r="BY21" s="48">
        <f t="shared" si="33"/>
        <v>-1</v>
      </c>
      <c r="BZ21" s="48" t="str">
        <f t="shared" si="34"/>
        <v/>
      </c>
      <c r="CA21" s="48">
        <f t="shared" si="35"/>
        <v>1</v>
      </c>
      <c r="CB21" s="48" t="str">
        <f t="shared" si="36"/>
        <v/>
      </c>
      <c r="CC21" s="48">
        <f t="shared" si="37"/>
        <v>1</v>
      </c>
      <c r="CF21" s="59"/>
      <c r="CG21" s="36"/>
    </row>
    <row r="22" spans="1:85" x14ac:dyDescent="0.25">
      <c r="AI22" s="48">
        <v>1</v>
      </c>
      <c r="AK22" s="48">
        <v>1</v>
      </c>
      <c r="AM22" s="55">
        <v>1</v>
      </c>
      <c r="AN22" s="48" t="str">
        <f t="shared" si="2"/>
        <v/>
      </c>
      <c r="AO22" s="48">
        <f t="shared" si="3"/>
        <v>1</v>
      </c>
      <c r="AP22" s="48" t="str">
        <f t="shared" si="4"/>
        <v/>
      </c>
      <c r="AQ22" s="48">
        <f t="shared" si="5"/>
        <v>1</v>
      </c>
      <c r="AR22" s="48" t="str">
        <f t="shared" si="6"/>
        <v/>
      </c>
      <c r="AS22" s="48" t="str">
        <f t="shared" si="7"/>
        <v/>
      </c>
      <c r="AT22" s="48" t="str">
        <f t="shared" si="8"/>
        <v/>
      </c>
      <c r="AU22" s="48" t="str">
        <f t="shared" si="9"/>
        <v/>
      </c>
      <c r="AV22" s="48">
        <f t="shared" si="10"/>
        <v>1</v>
      </c>
      <c r="AW22" s="48" t="str">
        <f t="shared" si="11"/>
        <v/>
      </c>
      <c r="AY22" s="48">
        <v>1</v>
      </c>
      <c r="AZ22" s="48">
        <v>1</v>
      </c>
      <c r="BB22" s="48">
        <v>1</v>
      </c>
      <c r="BC22" s="55"/>
      <c r="BD22" s="48">
        <f t="shared" si="12"/>
        <v>1</v>
      </c>
      <c r="BE22" s="48" t="str">
        <f t="shared" si="13"/>
        <v/>
      </c>
      <c r="BF22" s="48">
        <f t="shared" si="14"/>
        <v>1</v>
      </c>
      <c r="BG22" s="48" t="str">
        <f t="shared" si="15"/>
        <v/>
      </c>
      <c r="BH22" s="48" t="str">
        <f t="shared" si="16"/>
        <v/>
      </c>
      <c r="BI22" s="48">
        <f t="shared" si="17"/>
        <v>1</v>
      </c>
      <c r="BJ22" s="48" t="str">
        <f t="shared" si="18"/>
        <v/>
      </c>
      <c r="BK22" s="48" t="str">
        <f t="shared" si="19"/>
        <v/>
      </c>
      <c r="BL22" s="48" t="str">
        <f t="shared" si="20"/>
        <v/>
      </c>
      <c r="BM22" s="48" t="str">
        <f t="shared" si="21"/>
        <v/>
      </c>
      <c r="BN22" s="48" t="str">
        <f t="shared" si="22"/>
        <v/>
      </c>
      <c r="BO22" s="48">
        <f t="shared" si="23"/>
        <v>-1</v>
      </c>
      <c r="BP22" s="48">
        <f t="shared" si="24"/>
        <v>1</v>
      </c>
      <c r="BQ22" s="48">
        <f t="shared" si="25"/>
        <v>-1</v>
      </c>
      <c r="BR22" s="55">
        <f t="shared" si="26"/>
        <v>1</v>
      </c>
      <c r="BS22" s="48">
        <f t="shared" si="27"/>
        <v>-1</v>
      </c>
      <c r="BT22" s="48">
        <f t="shared" si="28"/>
        <v>1</v>
      </c>
      <c r="BU22" s="48">
        <f t="shared" si="29"/>
        <v>-1</v>
      </c>
      <c r="BV22" s="48">
        <f t="shared" si="30"/>
        <v>1</v>
      </c>
      <c r="BW22" s="48" t="str">
        <f t="shared" si="31"/>
        <v/>
      </c>
      <c r="BX22" s="48">
        <f t="shared" si="32"/>
        <v>-1</v>
      </c>
      <c r="BY22" s="48" t="str">
        <f t="shared" si="33"/>
        <v/>
      </c>
      <c r="BZ22" s="48" t="str">
        <f t="shared" si="34"/>
        <v/>
      </c>
      <c r="CA22" s="48">
        <f t="shared" si="35"/>
        <v>1</v>
      </c>
      <c r="CB22" s="48" t="str">
        <f t="shared" si="36"/>
        <v/>
      </c>
      <c r="CC22" s="48">
        <f t="shared" si="37"/>
        <v>1</v>
      </c>
      <c r="CF22" s="59"/>
      <c r="CG22" s="36"/>
    </row>
    <row r="23" spans="1:85" x14ac:dyDescent="0.25">
      <c r="AI23" s="48">
        <v>1</v>
      </c>
      <c r="AK23" s="48">
        <v>1</v>
      </c>
      <c r="AM23" s="55">
        <v>1</v>
      </c>
      <c r="AN23" s="48" t="str">
        <f t="shared" si="2"/>
        <v/>
      </c>
      <c r="AO23" s="48">
        <f t="shared" si="3"/>
        <v>1</v>
      </c>
      <c r="AP23" s="48" t="str">
        <f t="shared" si="4"/>
        <v/>
      </c>
      <c r="AQ23" s="48">
        <f t="shared" si="5"/>
        <v>1</v>
      </c>
      <c r="AR23" s="48" t="str">
        <f t="shared" si="6"/>
        <v/>
      </c>
      <c r="AS23" s="48" t="str">
        <f t="shared" si="7"/>
        <v/>
      </c>
      <c r="AT23" s="48" t="str">
        <f t="shared" si="8"/>
        <v/>
      </c>
      <c r="AU23" s="48" t="str">
        <f t="shared" si="9"/>
        <v/>
      </c>
      <c r="AV23" s="48">
        <f t="shared" si="10"/>
        <v>1</v>
      </c>
      <c r="AW23" s="48" t="str">
        <f t="shared" si="11"/>
        <v/>
      </c>
      <c r="AY23" s="48">
        <v>1</v>
      </c>
      <c r="AZ23" s="48">
        <v>1</v>
      </c>
      <c r="BA23" s="48">
        <v>1</v>
      </c>
      <c r="BC23" s="55"/>
      <c r="BD23" s="48">
        <f t="shared" si="12"/>
        <v>1</v>
      </c>
      <c r="BE23" s="48">
        <f t="shared" si="13"/>
        <v>1</v>
      </c>
      <c r="BF23" s="48" t="str">
        <f t="shared" si="14"/>
        <v/>
      </c>
      <c r="BG23" s="48" t="str">
        <f t="shared" si="15"/>
        <v/>
      </c>
      <c r="BH23" s="48">
        <f t="shared" si="16"/>
        <v>1</v>
      </c>
      <c r="BI23" s="48" t="str">
        <f t="shared" si="17"/>
        <v/>
      </c>
      <c r="BJ23" s="48" t="str">
        <f t="shared" si="18"/>
        <v/>
      </c>
      <c r="BK23" s="48" t="str">
        <f t="shared" si="19"/>
        <v/>
      </c>
      <c r="BL23" s="48" t="str">
        <f t="shared" si="20"/>
        <v/>
      </c>
      <c r="BM23" s="48" t="str">
        <f t="shared" si="21"/>
        <v/>
      </c>
      <c r="BN23" s="48" t="str">
        <f t="shared" si="22"/>
        <v/>
      </c>
      <c r="BO23" s="48">
        <f t="shared" si="23"/>
        <v>-1</v>
      </c>
      <c r="BP23" s="48" t="str">
        <f t="shared" si="24"/>
        <v/>
      </c>
      <c r="BQ23" s="48" t="str">
        <f t="shared" si="25"/>
        <v/>
      </c>
      <c r="BR23" s="55">
        <f t="shared" si="26"/>
        <v>1</v>
      </c>
      <c r="BS23" s="48">
        <f t="shared" si="27"/>
        <v>-1</v>
      </c>
      <c r="BT23" s="48" t="str">
        <f t="shared" si="28"/>
        <v/>
      </c>
      <c r="BU23" s="48" t="str">
        <f t="shared" si="29"/>
        <v/>
      </c>
      <c r="BV23" s="48">
        <f t="shared" si="30"/>
        <v>1</v>
      </c>
      <c r="BW23" s="48">
        <f t="shared" si="31"/>
        <v>-1</v>
      </c>
      <c r="BX23" s="48" t="str">
        <f t="shared" si="32"/>
        <v/>
      </c>
      <c r="BY23" s="48" t="str">
        <f t="shared" si="33"/>
        <v/>
      </c>
      <c r="BZ23" s="48" t="str">
        <f t="shared" si="34"/>
        <v/>
      </c>
      <c r="CA23" s="48">
        <f t="shared" si="35"/>
        <v>1</v>
      </c>
      <c r="CB23" s="48" t="str">
        <f t="shared" si="36"/>
        <v/>
      </c>
      <c r="CC23" s="48">
        <f t="shared" si="37"/>
        <v>1</v>
      </c>
      <c r="CF23" s="59"/>
      <c r="CG23" s="36"/>
    </row>
    <row r="24" spans="1:85" x14ac:dyDescent="0.25">
      <c r="AI24" s="48">
        <v>1</v>
      </c>
      <c r="AK24" s="48">
        <v>1</v>
      </c>
      <c r="AL24" s="48">
        <v>1</v>
      </c>
      <c r="AM24" s="55"/>
      <c r="AN24" s="48" t="str">
        <f t="shared" si="2"/>
        <v/>
      </c>
      <c r="AO24" s="48">
        <f t="shared" si="3"/>
        <v>1</v>
      </c>
      <c r="AP24" s="48">
        <f t="shared" si="4"/>
        <v>1</v>
      </c>
      <c r="AQ24" s="48" t="str">
        <f t="shared" si="5"/>
        <v/>
      </c>
      <c r="AR24" s="48" t="str">
        <f t="shared" si="6"/>
        <v/>
      </c>
      <c r="AS24" s="48" t="str">
        <f t="shared" si="7"/>
        <v/>
      </c>
      <c r="AT24" s="48" t="str">
        <f t="shared" si="8"/>
        <v/>
      </c>
      <c r="AU24" s="48">
        <f t="shared" si="9"/>
        <v>1</v>
      </c>
      <c r="AV24" s="48" t="str">
        <f t="shared" si="10"/>
        <v/>
      </c>
      <c r="AW24" s="48" t="str">
        <f t="shared" si="11"/>
        <v/>
      </c>
      <c r="BA24" s="48">
        <v>1</v>
      </c>
      <c r="BB24" s="48">
        <v>1</v>
      </c>
      <c r="BC24" s="55">
        <v>1</v>
      </c>
      <c r="BD24" s="48" t="str">
        <f t="shared" si="12"/>
        <v/>
      </c>
      <c r="BE24" s="48" t="str">
        <f t="shared" si="13"/>
        <v/>
      </c>
      <c r="BF24" s="48" t="str">
        <f t="shared" si="14"/>
        <v/>
      </c>
      <c r="BG24" s="48" t="str">
        <f t="shared" si="15"/>
        <v/>
      </c>
      <c r="BH24" s="48" t="str">
        <f t="shared" si="16"/>
        <v/>
      </c>
      <c r="BI24" s="48" t="str">
        <f t="shared" si="17"/>
        <v/>
      </c>
      <c r="BJ24" s="48" t="str">
        <f t="shared" si="18"/>
        <v/>
      </c>
      <c r="BK24" s="48">
        <f t="shared" si="19"/>
        <v>1</v>
      </c>
      <c r="BL24" s="48">
        <f t="shared" si="20"/>
        <v>1</v>
      </c>
      <c r="BM24" s="48">
        <f t="shared" si="21"/>
        <v>1</v>
      </c>
      <c r="BN24" s="48">
        <f t="shared" si="22"/>
        <v>1</v>
      </c>
      <c r="BO24" s="48" t="str">
        <f t="shared" si="23"/>
        <v/>
      </c>
      <c r="BP24" s="48" t="str">
        <f t="shared" si="24"/>
        <v/>
      </c>
      <c r="BQ24" s="48" t="str">
        <f t="shared" si="25"/>
        <v/>
      </c>
      <c r="BR24" s="55">
        <f t="shared" si="26"/>
        <v>-1</v>
      </c>
      <c r="BS24" s="48" t="str">
        <f t="shared" si="27"/>
        <v/>
      </c>
      <c r="BT24" s="48">
        <f t="shared" si="28"/>
        <v>1</v>
      </c>
      <c r="BU24" s="48">
        <f t="shared" si="29"/>
        <v>1</v>
      </c>
      <c r="BV24" s="48" t="str">
        <f t="shared" si="30"/>
        <v/>
      </c>
      <c r="BW24" s="48" t="str">
        <f t="shared" si="31"/>
        <v/>
      </c>
      <c r="BX24" s="48" t="str">
        <f t="shared" si="32"/>
        <v/>
      </c>
      <c r="BY24" s="48" t="str">
        <f t="shared" si="33"/>
        <v/>
      </c>
      <c r="BZ24" s="48" t="str">
        <f t="shared" si="34"/>
        <v/>
      </c>
      <c r="CA24" s="48">
        <f t="shared" si="35"/>
        <v>-1</v>
      </c>
      <c r="CB24" s="48">
        <f t="shared" si="36"/>
        <v>-1</v>
      </c>
      <c r="CC24" s="48">
        <f t="shared" si="37"/>
        <v>-1</v>
      </c>
      <c r="CF24" s="59"/>
      <c r="CG24" s="36"/>
    </row>
    <row r="25" spans="1:85" x14ac:dyDescent="0.25">
      <c r="AI25" s="48">
        <v>1</v>
      </c>
      <c r="AK25" s="48">
        <v>1</v>
      </c>
      <c r="AL25" s="48">
        <v>1</v>
      </c>
      <c r="AM25" s="55"/>
      <c r="AN25" s="48" t="str">
        <f t="shared" si="2"/>
        <v/>
      </c>
      <c r="AO25" s="48">
        <f t="shared" si="3"/>
        <v>1</v>
      </c>
      <c r="AP25" s="48">
        <f t="shared" si="4"/>
        <v>1</v>
      </c>
      <c r="AQ25" s="48" t="str">
        <f t="shared" si="5"/>
        <v/>
      </c>
      <c r="AR25" s="48" t="str">
        <f t="shared" si="6"/>
        <v/>
      </c>
      <c r="AS25" s="48" t="str">
        <f t="shared" si="7"/>
        <v/>
      </c>
      <c r="AT25" s="48" t="str">
        <f t="shared" si="8"/>
        <v/>
      </c>
      <c r="AU25" s="48">
        <f t="shared" si="9"/>
        <v>1</v>
      </c>
      <c r="AV25" s="48" t="str">
        <f t="shared" si="10"/>
        <v/>
      </c>
      <c r="AW25" s="48" t="str">
        <f t="shared" si="11"/>
        <v/>
      </c>
      <c r="AY25" s="48">
        <v>1</v>
      </c>
      <c r="AZ25" s="48">
        <v>1</v>
      </c>
      <c r="BC25" s="55">
        <v>1</v>
      </c>
      <c r="BD25" s="48">
        <f t="shared" si="12"/>
        <v>1</v>
      </c>
      <c r="BE25" s="48" t="str">
        <f t="shared" si="13"/>
        <v/>
      </c>
      <c r="BF25" s="48" t="str">
        <f t="shared" si="14"/>
        <v/>
      </c>
      <c r="BG25" s="48">
        <f t="shared" si="15"/>
        <v>1</v>
      </c>
      <c r="BH25" s="48" t="str">
        <f t="shared" si="16"/>
        <v/>
      </c>
      <c r="BI25" s="48" t="str">
        <f t="shared" si="17"/>
        <v/>
      </c>
      <c r="BJ25" s="48">
        <f t="shared" si="18"/>
        <v>1</v>
      </c>
      <c r="BK25" s="48" t="str">
        <f t="shared" si="19"/>
        <v/>
      </c>
      <c r="BL25" s="48" t="str">
        <f t="shared" si="20"/>
        <v/>
      </c>
      <c r="BM25" s="48" t="str">
        <f t="shared" si="21"/>
        <v/>
      </c>
      <c r="BN25" s="48" t="str">
        <f t="shared" si="22"/>
        <v/>
      </c>
      <c r="BO25" s="48">
        <f t="shared" si="23"/>
        <v>-1</v>
      </c>
      <c r="BP25" s="48">
        <f t="shared" si="24"/>
        <v>1</v>
      </c>
      <c r="BQ25" s="48">
        <f t="shared" si="25"/>
        <v>1</v>
      </c>
      <c r="BR25" s="55">
        <f t="shared" si="26"/>
        <v>-1</v>
      </c>
      <c r="BS25" s="48">
        <f t="shared" si="27"/>
        <v>-1</v>
      </c>
      <c r="BT25" s="48">
        <f t="shared" si="28"/>
        <v>1</v>
      </c>
      <c r="BU25" s="48">
        <f t="shared" si="29"/>
        <v>1</v>
      </c>
      <c r="BV25" s="48">
        <f t="shared" si="30"/>
        <v>-1</v>
      </c>
      <c r="BW25" s="48" t="str">
        <f t="shared" si="31"/>
        <v/>
      </c>
      <c r="BX25" s="48" t="str">
        <f t="shared" si="32"/>
        <v/>
      </c>
      <c r="BY25" s="48">
        <f t="shared" si="33"/>
        <v>-1</v>
      </c>
      <c r="BZ25" s="48">
        <f t="shared" si="34"/>
        <v>1</v>
      </c>
      <c r="CA25" s="48" t="str">
        <f t="shared" si="35"/>
        <v/>
      </c>
      <c r="CB25" s="48" t="str">
        <f t="shared" si="36"/>
        <v/>
      </c>
      <c r="CC25" s="48">
        <f t="shared" si="37"/>
        <v>1</v>
      </c>
      <c r="CF25" s="59"/>
      <c r="CG25" s="36"/>
    </row>
    <row r="26" spans="1:85" x14ac:dyDescent="0.25">
      <c r="AI26" s="48">
        <v>1</v>
      </c>
      <c r="AK26" s="48">
        <v>1</v>
      </c>
      <c r="AL26" s="48">
        <v>1</v>
      </c>
      <c r="AM26" s="55"/>
      <c r="AN26" s="48" t="str">
        <f t="shared" si="2"/>
        <v/>
      </c>
      <c r="AO26" s="48">
        <f t="shared" si="3"/>
        <v>1</v>
      </c>
      <c r="AP26" s="48">
        <f t="shared" si="4"/>
        <v>1</v>
      </c>
      <c r="AQ26" s="48" t="str">
        <f t="shared" si="5"/>
        <v/>
      </c>
      <c r="AR26" s="48" t="str">
        <f t="shared" si="6"/>
        <v/>
      </c>
      <c r="AS26" s="48" t="str">
        <f t="shared" si="7"/>
        <v/>
      </c>
      <c r="AT26" s="48" t="str">
        <f t="shared" si="8"/>
        <v/>
      </c>
      <c r="AU26" s="48">
        <f t="shared" si="9"/>
        <v>1</v>
      </c>
      <c r="AV26" s="48" t="str">
        <f t="shared" si="10"/>
        <v/>
      </c>
      <c r="AW26" s="48" t="str">
        <f t="shared" si="11"/>
        <v/>
      </c>
      <c r="AY26" s="48">
        <v>1</v>
      </c>
      <c r="AZ26" s="48">
        <v>1</v>
      </c>
      <c r="BB26" s="48">
        <v>1</v>
      </c>
      <c r="BC26" s="55"/>
      <c r="BD26" s="48">
        <f t="shared" si="12"/>
        <v>1</v>
      </c>
      <c r="BE26" s="48" t="str">
        <f t="shared" si="13"/>
        <v/>
      </c>
      <c r="BF26" s="48">
        <f t="shared" si="14"/>
        <v>1</v>
      </c>
      <c r="BG26" s="48" t="str">
        <f t="shared" si="15"/>
        <v/>
      </c>
      <c r="BH26" s="48" t="str">
        <f t="shared" si="16"/>
        <v/>
      </c>
      <c r="BI26" s="48">
        <f t="shared" si="17"/>
        <v>1</v>
      </c>
      <c r="BJ26" s="48" t="str">
        <f t="shared" si="18"/>
        <v/>
      </c>
      <c r="BK26" s="48" t="str">
        <f t="shared" si="19"/>
        <v/>
      </c>
      <c r="BL26" s="48" t="str">
        <f t="shared" si="20"/>
        <v/>
      </c>
      <c r="BM26" s="48" t="str">
        <f t="shared" si="21"/>
        <v/>
      </c>
      <c r="BN26" s="48" t="str">
        <f t="shared" si="22"/>
        <v/>
      </c>
      <c r="BO26" s="48">
        <f t="shared" si="23"/>
        <v>-1</v>
      </c>
      <c r="BP26" s="48">
        <f t="shared" si="24"/>
        <v>1</v>
      </c>
      <c r="BQ26" s="48" t="str">
        <f t="shared" si="25"/>
        <v/>
      </c>
      <c r="BR26" s="55" t="str">
        <f t="shared" si="26"/>
        <v/>
      </c>
      <c r="BS26" s="48">
        <f t="shared" si="27"/>
        <v>-1</v>
      </c>
      <c r="BT26" s="48">
        <f t="shared" si="28"/>
        <v>1</v>
      </c>
      <c r="BU26" s="48" t="str">
        <f t="shared" si="29"/>
        <v/>
      </c>
      <c r="BV26" s="48" t="str">
        <f t="shared" si="30"/>
        <v/>
      </c>
      <c r="BW26" s="48" t="str">
        <f t="shared" si="31"/>
        <v/>
      </c>
      <c r="BX26" s="48">
        <f t="shared" si="32"/>
        <v>-1</v>
      </c>
      <c r="BY26" s="48" t="str">
        <f t="shared" si="33"/>
        <v/>
      </c>
      <c r="BZ26" s="48">
        <f t="shared" si="34"/>
        <v>1</v>
      </c>
      <c r="CA26" s="48" t="str">
        <f t="shared" si="35"/>
        <v/>
      </c>
      <c r="CB26" s="48" t="str">
        <f t="shared" si="36"/>
        <v/>
      </c>
      <c r="CC26" s="48">
        <f t="shared" si="37"/>
        <v>1</v>
      </c>
      <c r="CF26" s="59"/>
      <c r="CG26" s="36"/>
    </row>
    <row r="27" spans="1:85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I27" s="57">
        <v>1</v>
      </c>
      <c r="AJ27" s="57"/>
      <c r="AK27" s="57">
        <v>1</v>
      </c>
      <c r="AL27" s="57">
        <v>1</v>
      </c>
      <c r="AM27" s="55"/>
      <c r="AN27" s="57" t="str">
        <f t="shared" si="2"/>
        <v/>
      </c>
      <c r="AO27" s="57">
        <f t="shared" si="3"/>
        <v>1</v>
      </c>
      <c r="AP27" s="57">
        <f t="shared" si="4"/>
        <v>1</v>
      </c>
      <c r="AQ27" s="57" t="str">
        <f t="shared" si="5"/>
        <v/>
      </c>
      <c r="AR27" s="57" t="str">
        <f t="shared" si="6"/>
        <v/>
      </c>
      <c r="AS27" s="57" t="str">
        <f t="shared" si="7"/>
        <v/>
      </c>
      <c r="AT27" s="57" t="str">
        <f t="shared" si="8"/>
        <v/>
      </c>
      <c r="AU27" s="57">
        <f t="shared" si="9"/>
        <v>1</v>
      </c>
      <c r="AV27" s="57" t="str">
        <f t="shared" si="10"/>
        <v/>
      </c>
      <c r="AW27" s="57" t="str">
        <f t="shared" si="11"/>
        <v/>
      </c>
      <c r="AX27" s="57"/>
      <c r="AY27" s="57">
        <v>1</v>
      </c>
      <c r="AZ27" s="57">
        <v>1</v>
      </c>
      <c r="BA27" s="57">
        <v>1</v>
      </c>
      <c r="BB27" s="57"/>
      <c r="BC27" s="55"/>
      <c r="BD27" s="57">
        <f t="shared" si="12"/>
        <v>1</v>
      </c>
      <c r="BE27" s="57">
        <f t="shared" si="13"/>
        <v>1</v>
      </c>
      <c r="BF27" s="57" t="str">
        <f t="shared" si="14"/>
        <v/>
      </c>
      <c r="BG27" s="57" t="str">
        <f t="shared" si="15"/>
        <v/>
      </c>
      <c r="BH27" s="57">
        <f t="shared" si="16"/>
        <v>1</v>
      </c>
      <c r="BI27" s="57" t="str">
        <f t="shared" si="17"/>
        <v/>
      </c>
      <c r="BJ27" s="57" t="str">
        <f t="shared" si="18"/>
        <v/>
      </c>
      <c r="BK27" s="57" t="str">
        <f t="shared" si="19"/>
        <v/>
      </c>
      <c r="BL27" s="57" t="str">
        <f t="shared" si="20"/>
        <v/>
      </c>
      <c r="BM27" s="57" t="str">
        <f t="shared" si="21"/>
        <v/>
      </c>
      <c r="BN27" s="57" t="str">
        <f t="shared" ref="BN27:CB27" si="39">IF(COUNTIF(AI27,1)-COUNTIF(AY27,1)=0,"",COUNTIF(AI27,1)-COUNTIF(AY27,1))</f>
        <v/>
      </c>
      <c r="BO27" s="57">
        <f t="shared" si="39"/>
        <v>-1</v>
      </c>
      <c r="BP27" s="57" t="str">
        <f t="shared" si="39"/>
        <v/>
      </c>
      <c r="BQ27" s="57">
        <f t="shared" si="39"/>
        <v>1</v>
      </c>
      <c r="BR27" s="55" t="str">
        <f t="shared" si="39"/>
        <v/>
      </c>
      <c r="BS27" s="57">
        <f t="shared" si="39"/>
        <v>-1</v>
      </c>
      <c r="BT27" s="57" t="str">
        <f t="shared" si="39"/>
        <v/>
      </c>
      <c r="BU27" s="57">
        <f t="shared" si="39"/>
        <v>1</v>
      </c>
      <c r="BV27" s="57" t="str">
        <f t="shared" si="39"/>
        <v/>
      </c>
      <c r="BW27" s="57">
        <f t="shared" si="39"/>
        <v>-1</v>
      </c>
      <c r="BX27" s="57" t="str">
        <f t="shared" si="39"/>
        <v/>
      </c>
      <c r="BY27" s="57" t="str">
        <f t="shared" si="39"/>
        <v/>
      </c>
      <c r="BZ27" s="57">
        <f t="shared" si="39"/>
        <v>1</v>
      </c>
      <c r="CA27" s="57" t="str">
        <f t="shared" si="39"/>
        <v/>
      </c>
      <c r="CB27" s="57" t="str">
        <f t="shared" si="39"/>
        <v/>
      </c>
      <c r="CC27" s="57">
        <f t="shared" si="37"/>
        <v>1</v>
      </c>
      <c r="CD27" s="57"/>
      <c r="CF27" s="59"/>
      <c r="CG27" s="36"/>
    </row>
    <row r="28" spans="1:85" x14ac:dyDescent="0.2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I28" s="77">
        <v>126</v>
      </c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57"/>
      <c r="BO28" s="57"/>
      <c r="BP28" s="57"/>
      <c r="BQ28" s="57"/>
      <c r="BR28" s="59"/>
      <c r="BS28" s="59"/>
      <c r="BT28" s="57"/>
      <c r="BU28" s="57"/>
      <c r="BV28" s="57"/>
      <c r="BW28" s="57"/>
      <c r="BX28" s="57"/>
      <c r="BY28" s="57"/>
      <c r="BZ28" s="57"/>
      <c r="CA28" s="57"/>
      <c r="CB28" s="57"/>
      <c r="CC28" s="61">
        <f>COUNTIF(CC30:CC49,"&gt;0")</f>
        <v>0</v>
      </c>
      <c r="CD28" s="57"/>
      <c r="CF28" s="59"/>
      <c r="CG28" s="36"/>
    </row>
    <row r="29" spans="1:85" x14ac:dyDescent="0.25"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32">
        <f>SUMIF($CC30:$CC49,"&lt;=0",BN30:BN49)</f>
        <v>-2</v>
      </c>
      <c r="BO29" s="32">
        <f t="shared" ref="BO29:CB29" si="40">SUMIF($CC30:$CC49,"&lt;=0",BO30:BO49)</f>
        <v>3</v>
      </c>
      <c r="BP29" s="32">
        <f t="shared" si="40"/>
        <v>3</v>
      </c>
      <c r="BQ29" s="32">
        <f t="shared" si="40"/>
        <v>2</v>
      </c>
      <c r="BR29" s="32">
        <f t="shared" si="40"/>
        <v>-3</v>
      </c>
      <c r="BS29" s="32">
        <f t="shared" si="40"/>
        <v>-5</v>
      </c>
      <c r="BT29" s="32">
        <f t="shared" si="40"/>
        <v>-1</v>
      </c>
      <c r="BU29" s="32">
        <f t="shared" si="40"/>
        <v>-1</v>
      </c>
      <c r="BV29" s="32">
        <f t="shared" si="40"/>
        <v>3</v>
      </c>
      <c r="BW29" s="32">
        <f t="shared" si="40"/>
        <v>5</v>
      </c>
      <c r="BX29" s="32">
        <f t="shared" si="40"/>
        <v>4</v>
      </c>
      <c r="BY29" s="32">
        <f t="shared" si="40"/>
        <v>-5</v>
      </c>
      <c r="BZ29" s="32">
        <f t="shared" si="40"/>
        <v>0</v>
      </c>
      <c r="CA29" s="32">
        <f t="shared" si="40"/>
        <v>3</v>
      </c>
      <c r="CB29" s="32">
        <f t="shared" si="40"/>
        <v>3</v>
      </c>
      <c r="CF29" s="59"/>
      <c r="CG29" s="36"/>
    </row>
    <row r="30" spans="1:85" x14ac:dyDescent="0.25">
      <c r="AI30" s="57"/>
      <c r="AJ30" s="57"/>
      <c r="AK30" s="57">
        <v>1</v>
      </c>
      <c r="AL30" s="57">
        <v>1</v>
      </c>
      <c r="AM30" s="55">
        <v>1</v>
      </c>
      <c r="AN30" s="57" t="str">
        <f t="shared" si="2"/>
        <v/>
      </c>
      <c r="AO30" s="57" t="str">
        <f t="shared" si="3"/>
        <v/>
      </c>
      <c r="AP30" s="57" t="str">
        <f t="shared" si="4"/>
        <v/>
      </c>
      <c r="AQ30" s="57" t="str">
        <f t="shared" si="5"/>
        <v/>
      </c>
      <c r="AR30" s="57" t="str">
        <f t="shared" si="6"/>
        <v/>
      </c>
      <c r="AS30" s="57" t="str">
        <f t="shared" si="7"/>
        <v/>
      </c>
      <c r="AT30" s="57" t="str">
        <f t="shared" si="8"/>
        <v/>
      </c>
      <c r="AU30" s="57">
        <f t="shared" si="9"/>
        <v>1</v>
      </c>
      <c r="AV30" s="57">
        <f t="shared" si="10"/>
        <v>1</v>
      </c>
      <c r="AW30" s="57">
        <f t="shared" si="11"/>
        <v>1</v>
      </c>
      <c r="AX30" s="57"/>
      <c r="AY30" s="57"/>
      <c r="AZ30" s="57"/>
      <c r="BA30" s="57"/>
      <c r="BB30" s="57">
        <v>1</v>
      </c>
      <c r="BC30" s="55">
        <v>1</v>
      </c>
      <c r="BD30" s="57" t="str">
        <f t="shared" si="12"/>
        <v/>
      </c>
      <c r="BE30" s="57" t="str">
        <f t="shared" si="13"/>
        <v/>
      </c>
      <c r="BF30" s="57" t="str">
        <f t="shared" si="14"/>
        <v/>
      </c>
      <c r="BG30" s="57" t="str">
        <f t="shared" si="15"/>
        <v/>
      </c>
      <c r="BH30" s="57" t="str">
        <f t="shared" si="16"/>
        <v/>
      </c>
      <c r="BI30" s="57" t="str">
        <f t="shared" si="17"/>
        <v/>
      </c>
      <c r="BJ30" s="57" t="str">
        <f t="shared" si="18"/>
        <v/>
      </c>
      <c r="BK30" s="57" t="str">
        <f t="shared" si="19"/>
        <v/>
      </c>
      <c r="BL30" s="57" t="str">
        <f t="shared" si="20"/>
        <v/>
      </c>
      <c r="BM30" s="57">
        <f t="shared" si="21"/>
        <v>1</v>
      </c>
      <c r="BN30" s="57" t="str">
        <f t="shared" ref="BN30:BN49" si="41">IF(COUNTIF(AI30,1)-COUNTIF(AY30,1)=0,"",COUNTIF(AI30,1)-COUNTIF(AY30,1))</f>
        <v/>
      </c>
      <c r="BO30" s="57" t="str">
        <f t="shared" ref="BO30:BO49" si="42">IF(COUNTIF(AJ30,1)-COUNTIF(AZ30,1)=0,"",COUNTIF(AJ30,1)-COUNTIF(AZ30,1))</f>
        <v/>
      </c>
      <c r="BP30" s="57">
        <f t="shared" ref="BP30:BP49" si="43">IF(COUNTIF(AK30,1)-COUNTIF(BA30,1)=0,"",COUNTIF(AK30,1)-COUNTIF(BA30,1))</f>
        <v>1</v>
      </c>
      <c r="BQ30" s="57" t="str">
        <f t="shared" ref="BQ30:BQ49" si="44">IF(COUNTIF(AL30,1)-COUNTIF(BB30,1)=0,"",COUNTIF(AL30,1)-COUNTIF(BB30,1))</f>
        <v/>
      </c>
      <c r="BR30" s="55" t="str">
        <f t="shared" ref="BR30:BR49" si="45">IF(COUNTIF(AM30,1)-COUNTIF(BC30,1)=0,"",COUNTIF(AM30,1)-COUNTIF(BC30,1))</f>
        <v/>
      </c>
      <c r="BS30" s="57" t="str">
        <f t="shared" ref="BS30:BS49" si="46">IF(COUNTIF(AN30,1)-COUNTIF(BD30,1)=0,"",COUNTIF(AN30,1)-COUNTIF(BD30,1))</f>
        <v/>
      </c>
      <c r="BT30" s="57" t="str">
        <f t="shared" ref="BT30:BT49" si="47">IF(COUNTIF(AO30,1)-COUNTIF(BE30,1)=0,"",COUNTIF(AO30,1)-COUNTIF(BE30,1))</f>
        <v/>
      </c>
      <c r="BU30" s="57" t="str">
        <f t="shared" ref="BU30:BU49" si="48">IF(COUNTIF(AP30,1)-COUNTIF(BF30,1)=0,"",COUNTIF(AP30,1)-COUNTIF(BF30,1))</f>
        <v/>
      </c>
      <c r="BV30" s="57" t="str">
        <f t="shared" ref="BV30:BV49" si="49">IF(COUNTIF(AQ30,1)-COUNTIF(BG30,1)=0,"",COUNTIF(AQ30,1)-COUNTIF(BG30,1))</f>
        <v/>
      </c>
      <c r="BW30" s="57" t="str">
        <f t="shared" ref="BW30:BW49" si="50">IF(COUNTIF(AR30,1)-COUNTIF(BH30,1)=0,"",COUNTIF(AR30,1)-COUNTIF(BH30,1))</f>
        <v/>
      </c>
      <c r="BX30" s="57" t="str">
        <f t="shared" ref="BX30:BX49" si="51">IF(COUNTIF(AS30,1)-COUNTIF(BI30,1)=0,"",COUNTIF(AS30,1)-COUNTIF(BI30,1))</f>
        <v/>
      </c>
      <c r="BY30" s="57" t="str">
        <f t="shared" ref="BY30:BY49" si="52">IF(COUNTIF(AT30,1)-COUNTIF(BJ30,1)=0,"",COUNTIF(AT30,1)-COUNTIF(BJ30,1))</f>
        <v/>
      </c>
      <c r="BZ30" s="57">
        <f t="shared" ref="BZ30:BZ49" si="53">IF(COUNTIF(AU30,1)-COUNTIF(BK30,1)=0,"",COUNTIF(AU30,1)-COUNTIF(BK30,1))</f>
        <v>1</v>
      </c>
      <c r="CA30" s="57">
        <f t="shared" ref="CA30:CA49" si="54">IF(COUNTIF(AV30,1)-COUNTIF(BL30,1)=0,"",COUNTIF(AV30,1)-COUNTIF(BL30,1))</f>
        <v>1</v>
      </c>
      <c r="CB30" s="57" t="str">
        <f t="shared" ref="CB30:CB49" si="55">IF(COUNTIF(AW30,1)-COUNTIF(BM30,1)=0,"",COUNTIF(AW30,1)-COUNTIF(BM30,1))</f>
        <v/>
      </c>
      <c r="CC30" s="57">
        <f>SUMPRODUCT($BN$28:$CB$28,$BN30:$CB30)</f>
        <v>0</v>
      </c>
      <c r="CF30" s="59"/>
      <c r="CG30" s="36"/>
    </row>
    <row r="31" spans="1:85" x14ac:dyDescent="0.25">
      <c r="AI31" s="57"/>
      <c r="AJ31" s="57"/>
      <c r="AK31" s="57">
        <v>1</v>
      </c>
      <c r="AL31" s="57">
        <v>1</v>
      </c>
      <c r="AM31" s="55">
        <v>1</v>
      </c>
      <c r="AN31" s="57" t="str">
        <f t="shared" si="2"/>
        <v/>
      </c>
      <c r="AO31" s="57" t="str">
        <f t="shared" si="3"/>
        <v/>
      </c>
      <c r="AP31" s="57" t="str">
        <f t="shared" si="4"/>
        <v/>
      </c>
      <c r="AQ31" s="57" t="str">
        <f t="shared" si="5"/>
        <v/>
      </c>
      <c r="AR31" s="57" t="str">
        <f t="shared" si="6"/>
        <v/>
      </c>
      <c r="AS31" s="57" t="str">
        <f t="shared" si="7"/>
        <v/>
      </c>
      <c r="AT31" s="57" t="str">
        <f t="shared" si="8"/>
        <v/>
      </c>
      <c r="AU31" s="57">
        <f t="shared" si="9"/>
        <v>1</v>
      </c>
      <c r="AV31" s="57">
        <f t="shared" si="10"/>
        <v>1</v>
      </c>
      <c r="AW31" s="57">
        <f t="shared" si="11"/>
        <v>1</v>
      </c>
      <c r="AX31" s="57"/>
      <c r="AY31" s="57"/>
      <c r="AZ31" s="57"/>
      <c r="BA31" s="57">
        <v>1</v>
      </c>
      <c r="BB31" s="57"/>
      <c r="BC31" s="55">
        <v>1</v>
      </c>
      <c r="BD31" s="57" t="str">
        <f t="shared" si="12"/>
        <v/>
      </c>
      <c r="BE31" s="57" t="str">
        <f t="shared" si="13"/>
        <v/>
      </c>
      <c r="BF31" s="57" t="str">
        <f t="shared" si="14"/>
        <v/>
      </c>
      <c r="BG31" s="57" t="str">
        <f t="shared" si="15"/>
        <v/>
      </c>
      <c r="BH31" s="57" t="str">
        <f t="shared" si="16"/>
        <v/>
      </c>
      <c r="BI31" s="57" t="str">
        <f t="shared" si="17"/>
        <v/>
      </c>
      <c r="BJ31" s="57" t="str">
        <f t="shared" si="18"/>
        <v/>
      </c>
      <c r="BK31" s="57" t="str">
        <f t="shared" si="19"/>
        <v/>
      </c>
      <c r="BL31" s="57">
        <f t="shared" si="20"/>
        <v>1</v>
      </c>
      <c r="BM31" s="57" t="str">
        <f t="shared" si="21"/>
        <v/>
      </c>
      <c r="BN31" s="57" t="str">
        <f t="shared" si="41"/>
        <v/>
      </c>
      <c r="BO31" s="57" t="str">
        <f t="shared" si="42"/>
        <v/>
      </c>
      <c r="BP31" s="57" t="str">
        <f t="shared" si="43"/>
        <v/>
      </c>
      <c r="BQ31" s="57">
        <f t="shared" si="44"/>
        <v>1</v>
      </c>
      <c r="BR31" s="55" t="str">
        <f t="shared" si="45"/>
        <v/>
      </c>
      <c r="BS31" s="57" t="str">
        <f t="shared" si="46"/>
        <v/>
      </c>
      <c r="BT31" s="57" t="str">
        <f t="shared" si="47"/>
        <v/>
      </c>
      <c r="BU31" s="57" t="str">
        <f t="shared" si="48"/>
        <v/>
      </c>
      <c r="BV31" s="57" t="str">
        <f t="shared" si="49"/>
        <v/>
      </c>
      <c r="BW31" s="57" t="str">
        <f t="shared" si="50"/>
        <v/>
      </c>
      <c r="BX31" s="57" t="str">
        <f t="shared" si="51"/>
        <v/>
      </c>
      <c r="BY31" s="57" t="str">
        <f t="shared" si="52"/>
        <v/>
      </c>
      <c r="BZ31" s="57">
        <f t="shared" si="53"/>
        <v>1</v>
      </c>
      <c r="CA31" s="57" t="str">
        <f t="shared" si="54"/>
        <v/>
      </c>
      <c r="CB31" s="57">
        <f t="shared" si="55"/>
        <v>1</v>
      </c>
      <c r="CC31" s="57">
        <f t="shared" ref="CC31:CC49" si="56">SUMPRODUCT($BN$28:$CB$28,$BN31:$CB31)</f>
        <v>0</v>
      </c>
      <c r="CF31" s="59"/>
      <c r="CG31" s="36"/>
    </row>
    <row r="32" spans="1:85" x14ac:dyDescent="0.25">
      <c r="AI32" s="57"/>
      <c r="AJ32" s="57"/>
      <c r="AK32" s="57">
        <v>1</v>
      </c>
      <c r="AL32" s="57">
        <v>1</v>
      </c>
      <c r="AM32" s="55">
        <v>1</v>
      </c>
      <c r="AN32" s="57" t="str">
        <f t="shared" si="2"/>
        <v/>
      </c>
      <c r="AO32" s="57" t="str">
        <f t="shared" si="3"/>
        <v/>
      </c>
      <c r="AP32" s="57" t="str">
        <f t="shared" si="4"/>
        <v/>
      </c>
      <c r="AQ32" s="57" t="str">
        <f t="shared" si="5"/>
        <v/>
      </c>
      <c r="AR32" s="57" t="str">
        <f t="shared" si="6"/>
        <v/>
      </c>
      <c r="AS32" s="57" t="str">
        <f t="shared" si="7"/>
        <v/>
      </c>
      <c r="AT32" s="57" t="str">
        <f t="shared" si="8"/>
        <v/>
      </c>
      <c r="AU32" s="57">
        <f t="shared" si="9"/>
        <v>1</v>
      </c>
      <c r="AV32" s="57">
        <f t="shared" si="10"/>
        <v>1</v>
      </c>
      <c r="AW32" s="57">
        <f t="shared" si="11"/>
        <v>1</v>
      </c>
      <c r="AX32" s="57"/>
      <c r="AY32" s="57">
        <v>1</v>
      </c>
      <c r="AZ32" s="57"/>
      <c r="BA32" s="57">
        <v>1</v>
      </c>
      <c r="BB32" s="57">
        <v>1</v>
      </c>
      <c r="BC32" s="55"/>
      <c r="BD32" s="57" t="str">
        <f t="shared" si="12"/>
        <v/>
      </c>
      <c r="BE32" s="57">
        <f t="shared" si="13"/>
        <v>1</v>
      </c>
      <c r="BF32" s="57">
        <f t="shared" si="14"/>
        <v>1</v>
      </c>
      <c r="BG32" s="57" t="str">
        <f t="shared" si="15"/>
        <v/>
      </c>
      <c r="BH32" s="57" t="str">
        <f t="shared" si="16"/>
        <v/>
      </c>
      <c r="BI32" s="57" t="str">
        <f t="shared" si="17"/>
        <v/>
      </c>
      <c r="BJ32" s="57" t="str">
        <f t="shared" si="18"/>
        <v/>
      </c>
      <c r="BK32" s="57">
        <f t="shared" si="19"/>
        <v>1</v>
      </c>
      <c r="BL32" s="57" t="str">
        <f t="shared" si="20"/>
        <v/>
      </c>
      <c r="BM32" s="57" t="str">
        <f t="shared" si="21"/>
        <v/>
      </c>
      <c r="BN32" s="57">
        <f t="shared" si="41"/>
        <v>-1</v>
      </c>
      <c r="BO32" s="57" t="str">
        <f t="shared" si="42"/>
        <v/>
      </c>
      <c r="BP32" s="57" t="str">
        <f t="shared" si="43"/>
        <v/>
      </c>
      <c r="BQ32" s="57" t="str">
        <f t="shared" si="44"/>
        <v/>
      </c>
      <c r="BR32" s="55">
        <f t="shared" si="45"/>
        <v>1</v>
      </c>
      <c r="BS32" s="57" t="str">
        <f t="shared" si="46"/>
        <v/>
      </c>
      <c r="BT32" s="57">
        <f t="shared" si="47"/>
        <v>-1</v>
      </c>
      <c r="BU32" s="57">
        <f t="shared" si="48"/>
        <v>-1</v>
      </c>
      <c r="BV32" s="57" t="str">
        <f t="shared" si="49"/>
        <v/>
      </c>
      <c r="BW32" s="57" t="str">
        <f t="shared" si="50"/>
        <v/>
      </c>
      <c r="BX32" s="57" t="str">
        <f t="shared" si="51"/>
        <v/>
      </c>
      <c r="BY32" s="57" t="str">
        <f t="shared" si="52"/>
        <v/>
      </c>
      <c r="BZ32" s="57" t="str">
        <f t="shared" si="53"/>
        <v/>
      </c>
      <c r="CA32" s="57">
        <f t="shared" si="54"/>
        <v>1</v>
      </c>
      <c r="CB32" s="57">
        <f t="shared" si="55"/>
        <v>1</v>
      </c>
      <c r="CC32" s="57">
        <f t="shared" si="56"/>
        <v>0</v>
      </c>
      <c r="CF32" s="59"/>
      <c r="CG32" s="36"/>
    </row>
    <row r="33" spans="35:85" x14ac:dyDescent="0.25">
      <c r="AI33" s="57"/>
      <c r="AJ33" s="57"/>
      <c r="AK33" s="57">
        <v>1</v>
      </c>
      <c r="AL33" s="57">
        <v>1</v>
      </c>
      <c r="AM33" s="55">
        <v>1</v>
      </c>
      <c r="AN33" s="57" t="str">
        <f t="shared" si="2"/>
        <v/>
      </c>
      <c r="AO33" s="57" t="str">
        <f t="shared" si="3"/>
        <v/>
      </c>
      <c r="AP33" s="57" t="str">
        <f t="shared" si="4"/>
        <v/>
      </c>
      <c r="AQ33" s="57" t="str">
        <f t="shared" si="5"/>
        <v/>
      </c>
      <c r="AR33" s="57" t="str">
        <f t="shared" si="6"/>
        <v/>
      </c>
      <c r="AS33" s="57" t="str">
        <f t="shared" si="7"/>
        <v/>
      </c>
      <c r="AT33" s="57" t="str">
        <f t="shared" si="8"/>
        <v/>
      </c>
      <c r="AU33" s="57">
        <f t="shared" si="9"/>
        <v>1</v>
      </c>
      <c r="AV33" s="57">
        <f t="shared" si="10"/>
        <v>1</v>
      </c>
      <c r="AW33" s="57">
        <f t="shared" si="11"/>
        <v>1</v>
      </c>
      <c r="AX33" s="57"/>
      <c r="AY33" s="57">
        <v>1</v>
      </c>
      <c r="AZ33" s="57">
        <v>1</v>
      </c>
      <c r="BA33" s="57"/>
      <c r="BB33" s="57"/>
      <c r="BC33" s="55">
        <v>1</v>
      </c>
      <c r="BD33" s="57">
        <f t="shared" si="12"/>
        <v>1</v>
      </c>
      <c r="BE33" s="57" t="str">
        <f t="shared" si="13"/>
        <v/>
      </c>
      <c r="BF33" s="57" t="str">
        <f t="shared" si="14"/>
        <v/>
      </c>
      <c r="BG33" s="57">
        <f t="shared" si="15"/>
        <v>1</v>
      </c>
      <c r="BH33" s="57" t="str">
        <f t="shared" si="16"/>
        <v/>
      </c>
      <c r="BI33" s="57" t="str">
        <f t="shared" si="17"/>
        <v/>
      </c>
      <c r="BJ33" s="57">
        <f t="shared" si="18"/>
        <v>1</v>
      </c>
      <c r="BK33" s="57" t="str">
        <f t="shared" si="19"/>
        <v/>
      </c>
      <c r="BL33" s="57" t="str">
        <f t="shared" si="20"/>
        <v/>
      </c>
      <c r="BM33" s="57" t="str">
        <f t="shared" si="21"/>
        <v/>
      </c>
      <c r="BN33" s="57">
        <f t="shared" si="41"/>
        <v>-1</v>
      </c>
      <c r="BO33" s="57">
        <f t="shared" si="42"/>
        <v>-1</v>
      </c>
      <c r="BP33" s="57">
        <f t="shared" si="43"/>
        <v>1</v>
      </c>
      <c r="BQ33" s="57">
        <f t="shared" si="44"/>
        <v>1</v>
      </c>
      <c r="BR33" s="55" t="str">
        <f t="shared" si="45"/>
        <v/>
      </c>
      <c r="BS33" s="57">
        <f t="shared" si="46"/>
        <v>-1</v>
      </c>
      <c r="BT33" s="57" t="str">
        <f t="shared" si="47"/>
        <v/>
      </c>
      <c r="BU33" s="57" t="str">
        <f t="shared" si="48"/>
        <v/>
      </c>
      <c r="BV33" s="57">
        <f t="shared" si="49"/>
        <v>-1</v>
      </c>
      <c r="BW33" s="57" t="str">
        <f t="shared" si="50"/>
        <v/>
      </c>
      <c r="BX33" s="57" t="str">
        <f t="shared" si="51"/>
        <v/>
      </c>
      <c r="BY33" s="57">
        <f t="shared" si="52"/>
        <v>-1</v>
      </c>
      <c r="BZ33" s="57">
        <f t="shared" si="53"/>
        <v>1</v>
      </c>
      <c r="CA33" s="57">
        <f t="shared" si="54"/>
        <v>1</v>
      </c>
      <c r="CB33" s="57">
        <f t="shared" si="55"/>
        <v>1</v>
      </c>
      <c r="CC33" s="57">
        <f t="shared" si="56"/>
        <v>0</v>
      </c>
      <c r="CF33" s="59"/>
      <c r="CG33" s="36"/>
    </row>
    <row r="34" spans="35:85" x14ac:dyDescent="0.25">
      <c r="AI34" s="57"/>
      <c r="AJ34" s="57">
        <v>1</v>
      </c>
      <c r="AK34" s="57"/>
      <c r="AL34" s="57">
        <v>1</v>
      </c>
      <c r="AM34" s="55"/>
      <c r="AN34" s="57" t="str">
        <f t="shared" si="2"/>
        <v/>
      </c>
      <c r="AO34" s="57" t="str">
        <f t="shared" si="3"/>
        <v/>
      </c>
      <c r="AP34" s="57" t="str">
        <f t="shared" si="4"/>
        <v/>
      </c>
      <c r="AQ34" s="57" t="str">
        <f t="shared" si="5"/>
        <v/>
      </c>
      <c r="AR34" s="57" t="str">
        <f t="shared" si="6"/>
        <v/>
      </c>
      <c r="AS34" s="57">
        <f t="shared" si="7"/>
        <v>1</v>
      </c>
      <c r="AT34" s="57" t="str">
        <f t="shared" si="8"/>
        <v/>
      </c>
      <c r="AU34" s="57" t="str">
        <f t="shared" si="9"/>
        <v/>
      </c>
      <c r="AV34" s="57" t="str">
        <f t="shared" si="10"/>
        <v/>
      </c>
      <c r="AW34" s="57" t="str">
        <f t="shared" si="11"/>
        <v/>
      </c>
      <c r="AX34" s="57"/>
      <c r="AY34" s="57"/>
      <c r="AZ34" s="57"/>
      <c r="BA34" s="57"/>
      <c r="BB34" s="57">
        <v>1</v>
      </c>
      <c r="BC34" s="55">
        <v>1</v>
      </c>
      <c r="BD34" s="57" t="str">
        <f t="shared" si="12"/>
        <v/>
      </c>
      <c r="BE34" s="57" t="str">
        <f t="shared" si="13"/>
        <v/>
      </c>
      <c r="BF34" s="57" t="str">
        <f t="shared" si="14"/>
        <v/>
      </c>
      <c r="BG34" s="57" t="str">
        <f t="shared" si="15"/>
        <v/>
      </c>
      <c r="BH34" s="57" t="str">
        <f t="shared" si="16"/>
        <v/>
      </c>
      <c r="BI34" s="57" t="str">
        <f t="shared" si="17"/>
        <v/>
      </c>
      <c r="BJ34" s="57" t="str">
        <f t="shared" si="18"/>
        <v/>
      </c>
      <c r="BK34" s="57" t="str">
        <f t="shared" si="19"/>
        <v/>
      </c>
      <c r="BL34" s="57" t="str">
        <f t="shared" si="20"/>
        <v/>
      </c>
      <c r="BM34" s="57">
        <f t="shared" si="21"/>
        <v>1</v>
      </c>
      <c r="BN34" s="57" t="str">
        <f t="shared" si="41"/>
        <v/>
      </c>
      <c r="BO34" s="57">
        <f t="shared" si="42"/>
        <v>1</v>
      </c>
      <c r="BP34" s="57" t="str">
        <f t="shared" si="43"/>
        <v/>
      </c>
      <c r="BQ34" s="57" t="str">
        <f t="shared" si="44"/>
        <v/>
      </c>
      <c r="BR34" s="55">
        <f t="shared" si="45"/>
        <v>-1</v>
      </c>
      <c r="BS34" s="57" t="str">
        <f t="shared" si="46"/>
        <v/>
      </c>
      <c r="BT34" s="57" t="str">
        <f t="shared" si="47"/>
        <v/>
      </c>
      <c r="BU34" s="57" t="str">
        <f t="shared" si="48"/>
        <v/>
      </c>
      <c r="BV34" s="57" t="str">
        <f t="shared" si="49"/>
        <v/>
      </c>
      <c r="BW34" s="57" t="str">
        <f t="shared" si="50"/>
        <v/>
      </c>
      <c r="BX34" s="57">
        <f t="shared" si="51"/>
        <v>1</v>
      </c>
      <c r="BY34" s="57" t="str">
        <f t="shared" si="52"/>
        <v/>
      </c>
      <c r="BZ34" s="57" t="str">
        <f t="shared" si="53"/>
        <v/>
      </c>
      <c r="CA34" s="57" t="str">
        <f t="shared" si="54"/>
        <v/>
      </c>
      <c r="CB34" s="57">
        <f t="shared" si="55"/>
        <v>-1</v>
      </c>
      <c r="CC34" s="57">
        <f t="shared" si="56"/>
        <v>0</v>
      </c>
      <c r="CF34" s="59"/>
      <c r="CG34" s="36"/>
    </row>
    <row r="35" spans="35:85" x14ac:dyDescent="0.25">
      <c r="AI35" s="57"/>
      <c r="AJ35" s="57">
        <v>1</v>
      </c>
      <c r="AK35" s="57"/>
      <c r="AL35" s="57">
        <v>1</v>
      </c>
      <c r="AM35" s="55"/>
      <c r="AN35" s="57" t="str">
        <f t="shared" si="2"/>
        <v/>
      </c>
      <c r="AO35" s="57" t="str">
        <f t="shared" si="3"/>
        <v/>
      </c>
      <c r="AP35" s="57" t="str">
        <f t="shared" si="4"/>
        <v/>
      </c>
      <c r="AQ35" s="57" t="str">
        <f t="shared" si="5"/>
        <v/>
      </c>
      <c r="AR35" s="57" t="str">
        <f t="shared" si="6"/>
        <v/>
      </c>
      <c r="AS35" s="57">
        <f t="shared" si="7"/>
        <v>1</v>
      </c>
      <c r="AT35" s="57" t="str">
        <f t="shared" si="8"/>
        <v/>
      </c>
      <c r="AU35" s="57" t="str">
        <f t="shared" si="9"/>
        <v/>
      </c>
      <c r="AV35" s="57" t="str">
        <f t="shared" si="10"/>
        <v/>
      </c>
      <c r="AW35" s="57" t="str">
        <f t="shared" si="11"/>
        <v/>
      </c>
      <c r="AX35" s="57"/>
      <c r="AY35" s="57"/>
      <c r="AZ35" s="57"/>
      <c r="BA35" s="57">
        <v>1</v>
      </c>
      <c r="BB35" s="57"/>
      <c r="BC35" s="55">
        <v>1</v>
      </c>
      <c r="BD35" s="57" t="str">
        <f t="shared" si="12"/>
        <v/>
      </c>
      <c r="BE35" s="57" t="str">
        <f t="shared" si="13"/>
        <v/>
      </c>
      <c r="BF35" s="57" t="str">
        <f t="shared" si="14"/>
        <v/>
      </c>
      <c r="BG35" s="57" t="str">
        <f t="shared" si="15"/>
        <v/>
      </c>
      <c r="BH35" s="57" t="str">
        <f t="shared" si="16"/>
        <v/>
      </c>
      <c r="BI35" s="57" t="str">
        <f t="shared" si="17"/>
        <v/>
      </c>
      <c r="BJ35" s="57" t="str">
        <f t="shared" si="18"/>
        <v/>
      </c>
      <c r="BK35" s="57" t="str">
        <f t="shared" si="19"/>
        <v/>
      </c>
      <c r="BL35" s="57">
        <f t="shared" si="20"/>
        <v>1</v>
      </c>
      <c r="BM35" s="57" t="str">
        <f t="shared" si="21"/>
        <v/>
      </c>
      <c r="BN35" s="57" t="str">
        <f t="shared" si="41"/>
        <v/>
      </c>
      <c r="BO35" s="57">
        <f t="shared" si="42"/>
        <v>1</v>
      </c>
      <c r="BP35" s="57">
        <f t="shared" si="43"/>
        <v>-1</v>
      </c>
      <c r="BQ35" s="57">
        <f t="shared" si="44"/>
        <v>1</v>
      </c>
      <c r="BR35" s="55">
        <f t="shared" si="45"/>
        <v>-1</v>
      </c>
      <c r="BS35" s="57" t="str">
        <f t="shared" si="46"/>
        <v/>
      </c>
      <c r="BT35" s="57" t="str">
        <f t="shared" si="47"/>
        <v/>
      </c>
      <c r="BU35" s="57" t="str">
        <f t="shared" si="48"/>
        <v/>
      </c>
      <c r="BV35" s="57" t="str">
        <f t="shared" si="49"/>
        <v/>
      </c>
      <c r="BW35" s="57" t="str">
        <f t="shared" si="50"/>
        <v/>
      </c>
      <c r="BX35" s="57">
        <f t="shared" si="51"/>
        <v>1</v>
      </c>
      <c r="BY35" s="57" t="str">
        <f t="shared" si="52"/>
        <v/>
      </c>
      <c r="BZ35" s="57" t="str">
        <f t="shared" si="53"/>
        <v/>
      </c>
      <c r="CA35" s="57">
        <f t="shared" si="54"/>
        <v>-1</v>
      </c>
      <c r="CB35" s="57" t="str">
        <f t="shared" si="55"/>
        <v/>
      </c>
      <c r="CC35" s="57">
        <f t="shared" si="56"/>
        <v>0</v>
      </c>
      <c r="CF35" s="59"/>
      <c r="CG35" s="36"/>
    </row>
    <row r="36" spans="35:85" x14ac:dyDescent="0.25">
      <c r="AI36" s="57"/>
      <c r="AJ36" s="57">
        <v>1</v>
      </c>
      <c r="AK36" s="57"/>
      <c r="AL36" s="57">
        <v>1</v>
      </c>
      <c r="AM36" s="55"/>
      <c r="AN36" s="57" t="str">
        <f t="shared" si="2"/>
        <v/>
      </c>
      <c r="AO36" s="57" t="str">
        <f t="shared" si="3"/>
        <v/>
      </c>
      <c r="AP36" s="57" t="str">
        <f t="shared" si="4"/>
        <v/>
      </c>
      <c r="AQ36" s="57" t="str">
        <f t="shared" si="5"/>
        <v/>
      </c>
      <c r="AR36" s="57" t="str">
        <f t="shared" si="6"/>
        <v/>
      </c>
      <c r="AS36" s="57">
        <f t="shared" si="7"/>
        <v>1</v>
      </c>
      <c r="AT36" s="57" t="str">
        <f t="shared" si="8"/>
        <v/>
      </c>
      <c r="AU36" s="57" t="str">
        <f t="shared" si="9"/>
        <v/>
      </c>
      <c r="AV36" s="57" t="str">
        <f t="shared" si="10"/>
        <v/>
      </c>
      <c r="AW36" s="57" t="str">
        <f t="shared" si="11"/>
        <v/>
      </c>
      <c r="AX36" s="57"/>
      <c r="AY36" s="57">
        <v>1</v>
      </c>
      <c r="AZ36" s="57"/>
      <c r="BA36" s="57">
        <v>1</v>
      </c>
      <c r="BB36" s="57">
        <v>1</v>
      </c>
      <c r="BC36" s="55"/>
      <c r="BD36" s="57" t="str">
        <f t="shared" si="12"/>
        <v/>
      </c>
      <c r="BE36" s="57">
        <f t="shared" si="13"/>
        <v>1</v>
      </c>
      <c r="BF36" s="57">
        <f t="shared" si="14"/>
        <v>1</v>
      </c>
      <c r="BG36" s="57" t="str">
        <f t="shared" si="15"/>
        <v/>
      </c>
      <c r="BH36" s="57" t="str">
        <f t="shared" si="16"/>
        <v/>
      </c>
      <c r="BI36" s="57" t="str">
        <f t="shared" si="17"/>
        <v/>
      </c>
      <c r="BJ36" s="57" t="str">
        <f t="shared" si="18"/>
        <v/>
      </c>
      <c r="BK36" s="57">
        <f t="shared" si="19"/>
        <v>1</v>
      </c>
      <c r="BL36" s="57" t="str">
        <f t="shared" si="20"/>
        <v/>
      </c>
      <c r="BM36" s="57" t="str">
        <f t="shared" si="21"/>
        <v/>
      </c>
      <c r="BN36" s="57">
        <f t="shared" si="41"/>
        <v>-1</v>
      </c>
      <c r="BO36" s="57">
        <f t="shared" si="42"/>
        <v>1</v>
      </c>
      <c r="BP36" s="57">
        <f t="shared" si="43"/>
        <v>-1</v>
      </c>
      <c r="BQ36" s="57" t="str">
        <f t="shared" si="44"/>
        <v/>
      </c>
      <c r="BR36" s="55" t="str">
        <f t="shared" si="45"/>
        <v/>
      </c>
      <c r="BS36" s="57" t="str">
        <f t="shared" si="46"/>
        <v/>
      </c>
      <c r="BT36" s="57">
        <f t="shared" si="47"/>
        <v>-1</v>
      </c>
      <c r="BU36" s="57">
        <f t="shared" si="48"/>
        <v>-1</v>
      </c>
      <c r="BV36" s="57" t="str">
        <f t="shared" si="49"/>
        <v/>
      </c>
      <c r="BW36" s="57" t="str">
        <f t="shared" si="50"/>
        <v/>
      </c>
      <c r="BX36" s="57">
        <f t="shared" si="51"/>
        <v>1</v>
      </c>
      <c r="BY36" s="57" t="str">
        <f t="shared" si="52"/>
        <v/>
      </c>
      <c r="BZ36" s="57">
        <f t="shared" si="53"/>
        <v>-1</v>
      </c>
      <c r="CA36" s="57" t="str">
        <f t="shared" si="54"/>
        <v/>
      </c>
      <c r="CB36" s="57" t="str">
        <f t="shared" si="55"/>
        <v/>
      </c>
      <c r="CC36" s="57">
        <f t="shared" si="56"/>
        <v>0</v>
      </c>
      <c r="CF36" s="59"/>
      <c r="CG36" s="36"/>
    </row>
    <row r="37" spans="35:85" x14ac:dyDescent="0.25">
      <c r="AI37" s="57"/>
      <c r="AJ37" s="57">
        <v>1</v>
      </c>
      <c r="AK37" s="57">
        <v>1</v>
      </c>
      <c r="AL37" s="57">
        <v>1</v>
      </c>
      <c r="AM37" s="55"/>
      <c r="AN37" s="57" t="str">
        <f t="shared" si="2"/>
        <v/>
      </c>
      <c r="AO37" s="57" t="str">
        <f t="shared" si="3"/>
        <v/>
      </c>
      <c r="AP37" s="57" t="str">
        <f t="shared" si="4"/>
        <v/>
      </c>
      <c r="AQ37" s="57" t="str">
        <f t="shared" si="5"/>
        <v/>
      </c>
      <c r="AR37" s="57">
        <f t="shared" si="6"/>
        <v>1</v>
      </c>
      <c r="AS37" s="57">
        <f t="shared" si="7"/>
        <v>1</v>
      </c>
      <c r="AT37" s="57" t="str">
        <f t="shared" si="8"/>
        <v/>
      </c>
      <c r="AU37" s="57">
        <f t="shared" si="9"/>
        <v>1</v>
      </c>
      <c r="AV37" s="57" t="str">
        <f t="shared" si="10"/>
        <v/>
      </c>
      <c r="AW37" s="57" t="str">
        <f t="shared" si="11"/>
        <v/>
      </c>
      <c r="AX37" s="57"/>
      <c r="AY37" s="57">
        <v>1</v>
      </c>
      <c r="AZ37" s="57">
        <v>1</v>
      </c>
      <c r="BA37" s="57"/>
      <c r="BB37" s="57"/>
      <c r="BC37" s="55">
        <v>1</v>
      </c>
      <c r="BD37" s="57">
        <f t="shared" si="12"/>
        <v>1</v>
      </c>
      <c r="BE37" s="57" t="str">
        <f t="shared" si="13"/>
        <v/>
      </c>
      <c r="BF37" s="57" t="str">
        <f t="shared" si="14"/>
        <v/>
      </c>
      <c r="BG37" s="57">
        <f t="shared" si="15"/>
        <v>1</v>
      </c>
      <c r="BH37" s="57" t="str">
        <f t="shared" si="16"/>
        <v/>
      </c>
      <c r="BI37" s="57" t="str">
        <f t="shared" si="17"/>
        <v/>
      </c>
      <c r="BJ37" s="57">
        <f t="shared" si="18"/>
        <v>1</v>
      </c>
      <c r="BK37" s="57" t="str">
        <f t="shared" si="19"/>
        <v/>
      </c>
      <c r="BL37" s="57" t="str">
        <f t="shared" si="20"/>
        <v/>
      </c>
      <c r="BM37" s="57" t="str">
        <f t="shared" si="21"/>
        <v/>
      </c>
      <c r="BN37" s="57">
        <f t="shared" si="41"/>
        <v>-1</v>
      </c>
      <c r="BO37" s="57" t="str">
        <f t="shared" si="42"/>
        <v/>
      </c>
      <c r="BP37" s="57">
        <f t="shared" si="43"/>
        <v>1</v>
      </c>
      <c r="BQ37" s="57">
        <f t="shared" si="44"/>
        <v>1</v>
      </c>
      <c r="BR37" s="55">
        <f t="shared" si="45"/>
        <v>-1</v>
      </c>
      <c r="BS37" s="57">
        <f t="shared" si="46"/>
        <v>-1</v>
      </c>
      <c r="BT37" s="57" t="str">
        <f t="shared" si="47"/>
        <v/>
      </c>
      <c r="BU37" s="57" t="str">
        <f t="shared" si="48"/>
        <v/>
      </c>
      <c r="BV37" s="57">
        <f t="shared" si="49"/>
        <v>-1</v>
      </c>
      <c r="BW37" s="57">
        <f t="shared" si="50"/>
        <v>1</v>
      </c>
      <c r="BX37" s="57">
        <f t="shared" si="51"/>
        <v>1</v>
      </c>
      <c r="BY37" s="57">
        <f t="shared" si="52"/>
        <v>-1</v>
      </c>
      <c r="BZ37" s="57">
        <f t="shared" si="53"/>
        <v>1</v>
      </c>
      <c r="CA37" s="57" t="str">
        <f t="shared" si="54"/>
        <v/>
      </c>
      <c r="CB37" s="57" t="str">
        <f t="shared" si="55"/>
        <v/>
      </c>
      <c r="CC37" s="57">
        <f t="shared" si="56"/>
        <v>0</v>
      </c>
      <c r="CF37" s="59"/>
      <c r="CG37" s="36"/>
    </row>
    <row r="38" spans="35:85" x14ac:dyDescent="0.25">
      <c r="AI38" s="57"/>
      <c r="AJ38" s="57">
        <v>1</v>
      </c>
      <c r="AK38" s="57">
        <v>1</v>
      </c>
      <c r="AL38" s="57"/>
      <c r="AM38" s="55"/>
      <c r="AN38" s="57" t="str">
        <f t="shared" si="2"/>
        <v/>
      </c>
      <c r="AO38" s="57" t="str">
        <f t="shared" si="3"/>
        <v/>
      </c>
      <c r="AP38" s="57" t="str">
        <f t="shared" si="4"/>
        <v/>
      </c>
      <c r="AQ38" s="57" t="str">
        <f t="shared" si="5"/>
        <v/>
      </c>
      <c r="AR38" s="57">
        <f t="shared" si="6"/>
        <v>1</v>
      </c>
      <c r="AS38" s="57" t="str">
        <f t="shared" si="7"/>
        <v/>
      </c>
      <c r="AT38" s="57" t="str">
        <f t="shared" si="8"/>
        <v/>
      </c>
      <c r="AU38" s="57" t="str">
        <f t="shared" si="9"/>
        <v/>
      </c>
      <c r="AV38" s="57" t="str">
        <f t="shared" si="10"/>
        <v/>
      </c>
      <c r="AW38" s="57" t="str">
        <f t="shared" si="11"/>
        <v/>
      </c>
      <c r="AX38" s="57"/>
      <c r="AY38" s="57"/>
      <c r="AZ38" s="57"/>
      <c r="BA38" s="57"/>
      <c r="BB38" s="57">
        <v>1</v>
      </c>
      <c r="BC38" s="55">
        <v>1</v>
      </c>
      <c r="BD38" s="57" t="str">
        <f t="shared" si="12"/>
        <v/>
      </c>
      <c r="BE38" s="57" t="str">
        <f t="shared" si="13"/>
        <v/>
      </c>
      <c r="BF38" s="57" t="str">
        <f t="shared" si="14"/>
        <v/>
      </c>
      <c r="BG38" s="57" t="str">
        <f t="shared" si="15"/>
        <v/>
      </c>
      <c r="BH38" s="57" t="str">
        <f t="shared" si="16"/>
        <v/>
      </c>
      <c r="BI38" s="57" t="str">
        <f t="shared" si="17"/>
        <v/>
      </c>
      <c r="BJ38" s="57" t="str">
        <f t="shared" si="18"/>
        <v/>
      </c>
      <c r="BK38" s="57" t="str">
        <f t="shared" si="19"/>
        <v/>
      </c>
      <c r="BL38" s="57" t="str">
        <f t="shared" si="20"/>
        <v/>
      </c>
      <c r="BM38" s="57">
        <f t="shared" si="21"/>
        <v>1</v>
      </c>
      <c r="BN38" s="57" t="str">
        <f t="shared" si="41"/>
        <v/>
      </c>
      <c r="BO38" s="57">
        <f t="shared" si="42"/>
        <v>1</v>
      </c>
      <c r="BP38" s="57">
        <f t="shared" si="43"/>
        <v>1</v>
      </c>
      <c r="BQ38" s="57">
        <f t="shared" si="44"/>
        <v>-1</v>
      </c>
      <c r="BR38" s="55">
        <f t="shared" si="45"/>
        <v>-1</v>
      </c>
      <c r="BS38" s="57" t="str">
        <f t="shared" si="46"/>
        <v/>
      </c>
      <c r="BT38" s="57" t="str">
        <f t="shared" si="47"/>
        <v/>
      </c>
      <c r="BU38" s="57" t="str">
        <f t="shared" si="48"/>
        <v/>
      </c>
      <c r="BV38" s="57" t="str">
        <f t="shared" si="49"/>
        <v/>
      </c>
      <c r="BW38" s="57">
        <f t="shared" si="50"/>
        <v>1</v>
      </c>
      <c r="BX38" s="57" t="str">
        <f t="shared" si="51"/>
        <v/>
      </c>
      <c r="BY38" s="57" t="str">
        <f t="shared" si="52"/>
        <v/>
      </c>
      <c r="BZ38" s="57" t="str">
        <f t="shared" si="53"/>
        <v/>
      </c>
      <c r="CA38" s="57" t="str">
        <f t="shared" si="54"/>
        <v/>
      </c>
      <c r="CB38" s="57">
        <f t="shared" si="55"/>
        <v>-1</v>
      </c>
      <c r="CC38" s="57">
        <f t="shared" si="56"/>
        <v>0</v>
      </c>
      <c r="CF38" s="59"/>
      <c r="CG38" s="36"/>
    </row>
    <row r="39" spans="35:85" x14ac:dyDescent="0.25">
      <c r="AI39" s="57"/>
      <c r="AJ39" s="57">
        <v>1</v>
      </c>
      <c r="AK39" s="57">
        <v>1</v>
      </c>
      <c r="AL39" s="57"/>
      <c r="AM39" s="55"/>
      <c r="AN39" s="57" t="str">
        <f t="shared" si="2"/>
        <v/>
      </c>
      <c r="AO39" s="57" t="str">
        <f t="shared" si="3"/>
        <v/>
      </c>
      <c r="AP39" s="57" t="str">
        <f t="shared" si="4"/>
        <v/>
      </c>
      <c r="AQ39" s="57" t="str">
        <f t="shared" si="5"/>
        <v/>
      </c>
      <c r="AR39" s="57">
        <f t="shared" si="6"/>
        <v>1</v>
      </c>
      <c r="AS39" s="57" t="str">
        <f t="shared" si="7"/>
        <v/>
      </c>
      <c r="AT39" s="57" t="str">
        <f t="shared" si="8"/>
        <v/>
      </c>
      <c r="AU39" s="57" t="str">
        <f t="shared" si="9"/>
        <v/>
      </c>
      <c r="AV39" s="57" t="str">
        <f t="shared" si="10"/>
        <v/>
      </c>
      <c r="AW39" s="57" t="str">
        <f t="shared" si="11"/>
        <v/>
      </c>
      <c r="AX39" s="57"/>
      <c r="AY39" s="57"/>
      <c r="AZ39" s="57"/>
      <c r="BA39" s="57">
        <v>1</v>
      </c>
      <c r="BB39" s="57"/>
      <c r="BC39" s="55">
        <v>1</v>
      </c>
      <c r="BD39" s="57" t="str">
        <f t="shared" si="12"/>
        <v/>
      </c>
      <c r="BE39" s="57" t="str">
        <f t="shared" si="13"/>
        <v/>
      </c>
      <c r="BF39" s="57" t="str">
        <f t="shared" si="14"/>
        <v/>
      </c>
      <c r="BG39" s="57" t="str">
        <f t="shared" si="15"/>
        <v/>
      </c>
      <c r="BH39" s="57" t="str">
        <f t="shared" si="16"/>
        <v/>
      </c>
      <c r="BI39" s="57" t="str">
        <f t="shared" si="17"/>
        <v/>
      </c>
      <c r="BJ39" s="57" t="str">
        <f t="shared" si="18"/>
        <v/>
      </c>
      <c r="BK39" s="57" t="str">
        <f t="shared" si="19"/>
        <v/>
      </c>
      <c r="BL39" s="57">
        <f t="shared" si="20"/>
        <v>1</v>
      </c>
      <c r="BM39" s="57" t="str">
        <f t="shared" si="21"/>
        <v/>
      </c>
      <c r="BN39" s="57" t="str">
        <f t="shared" si="41"/>
        <v/>
      </c>
      <c r="BO39" s="57">
        <f t="shared" si="42"/>
        <v>1</v>
      </c>
      <c r="BP39" s="57" t="str">
        <f t="shared" si="43"/>
        <v/>
      </c>
      <c r="BQ39" s="57" t="str">
        <f t="shared" si="44"/>
        <v/>
      </c>
      <c r="BR39" s="55">
        <f t="shared" si="45"/>
        <v>-1</v>
      </c>
      <c r="BS39" s="57" t="str">
        <f t="shared" si="46"/>
        <v/>
      </c>
      <c r="BT39" s="57" t="str">
        <f t="shared" si="47"/>
        <v/>
      </c>
      <c r="BU39" s="57" t="str">
        <f t="shared" si="48"/>
        <v/>
      </c>
      <c r="BV39" s="57" t="str">
        <f t="shared" si="49"/>
        <v/>
      </c>
      <c r="BW39" s="57">
        <f t="shared" si="50"/>
        <v>1</v>
      </c>
      <c r="BX39" s="57" t="str">
        <f t="shared" si="51"/>
        <v/>
      </c>
      <c r="BY39" s="57" t="str">
        <f t="shared" si="52"/>
        <v/>
      </c>
      <c r="BZ39" s="57" t="str">
        <f t="shared" si="53"/>
        <v/>
      </c>
      <c r="CA39" s="57">
        <f t="shared" si="54"/>
        <v>-1</v>
      </c>
      <c r="CB39" s="57" t="str">
        <f t="shared" si="55"/>
        <v/>
      </c>
      <c r="CC39" s="57">
        <f t="shared" si="56"/>
        <v>0</v>
      </c>
      <c r="CF39" s="59"/>
      <c r="CG39" s="36"/>
    </row>
    <row r="40" spans="35:85" x14ac:dyDescent="0.25">
      <c r="AI40" s="57"/>
      <c r="AJ40" s="57">
        <v>1</v>
      </c>
      <c r="AK40" s="57">
        <v>1</v>
      </c>
      <c r="AL40" s="57"/>
      <c r="AM40" s="55"/>
      <c r="AN40" s="57" t="str">
        <f t="shared" si="2"/>
        <v/>
      </c>
      <c r="AO40" s="57" t="str">
        <f t="shared" si="3"/>
        <v/>
      </c>
      <c r="AP40" s="57" t="str">
        <f t="shared" si="4"/>
        <v/>
      </c>
      <c r="AQ40" s="57" t="str">
        <f t="shared" si="5"/>
        <v/>
      </c>
      <c r="AR40" s="57">
        <f t="shared" si="6"/>
        <v>1</v>
      </c>
      <c r="AS40" s="57" t="str">
        <f t="shared" si="7"/>
        <v/>
      </c>
      <c r="AT40" s="57" t="str">
        <f t="shared" si="8"/>
        <v/>
      </c>
      <c r="AU40" s="57" t="str">
        <f t="shared" si="9"/>
        <v/>
      </c>
      <c r="AV40" s="57" t="str">
        <f t="shared" si="10"/>
        <v/>
      </c>
      <c r="AW40" s="57" t="str">
        <f t="shared" si="11"/>
        <v/>
      </c>
      <c r="AX40" s="57"/>
      <c r="AY40" s="57">
        <v>1</v>
      </c>
      <c r="AZ40" s="57"/>
      <c r="BA40" s="57">
        <v>1</v>
      </c>
      <c r="BB40" s="57">
        <v>1</v>
      </c>
      <c r="BC40" s="55"/>
      <c r="BD40" s="57" t="str">
        <f t="shared" si="12"/>
        <v/>
      </c>
      <c r="BE40" s="57">
        <f t="shared" si="13"/>
        <v>1</v>
      </c>
      <c r="BF40" s="57">
        <f t="shared" si="14"/>
        <v>1</v>
      </c>
      <c r="BG40" s="57" t="str">
        <f t="shared" si="15"/>
        <v/>
      </c>
      <c r="BH40" s="57" t="str">
        <f t="shared" si="16"/>
        <v/>
      </c>
      <c r="BI40" s="57" t="str">
        <f t="shared" si="17"/>
        <v/>
      </c>
      <c r="BJ40" s="57" t="str">
        <f t="shared" si="18"/>
        <v/>
      </c>
      <c r="BK40" s="57">
        <f t="shared" si="19"/>
        <v>1</v>
      </c>
      <c r="BL40" s="57" t="str">
        <f t="shared" si="20"/>
        <v/>
      </c>
      <c r="BM40" s="57" t="str">
        <f t="shared" si="21"/>
        <v/>
      </c>
      <c r="BN40" s="57">
        <f t="shared" si="41"/>
        <v>-1</v>
      </c>
      <c r="BO40" s="57">
        <f t="shared" si="42"/>
        <v>1</v>
      </c>
      <c r="BP40" s="57" t="str">
        <f t="shared" si="43"/>
        <v/>
      </c>
      <c r="BQ40" s="57">
        <f t="shared" si="44"/>
        <v>-1</v>
      </c>
      <c r="BR40" s="55" t="str">
        <f t="shared" si="45"/>
        <v/>
      </c>
      <c r="BS40" s="57" t="str">
        <f t="shared" si="46"/>
        <v/>
      </c>
      <c r="BT40" s="57">
        <f t="shared" si="47"/>
        <v>-1</v>
      </c>
      <c r="BU40" s="57">
        <f t="shared" si="48"/>
        <v>-1</v>
      </c>
      <c r="BV40" s="57" t="str">
        <f t="shared" si="49"/>
        <v/>
      </c>
      <c r="BW40" s="57">
        <f t="shared" si="50"/>
        <v>1</v>
      </c>
      <c r="BX40" s="57" t="str">
        <f t="shared" si="51"/>
        <v/>
      </c>
      <c r="BY40" s="57" t="str">
        <f t="shared" si="52"/>
        <v/>
      </c>
      <c r="BZ40" s="57">
        <f t="shared" si="53"/>
        <v>-1</v>
      </c>
      <c r="CA40" s="57" t="str">
        <f t="shared" si="54"/>
        <v/>
      </c>
      <c r="CB40" s="57" t="str">
        <f t="shared" si="55"/>
        <v/>
      </c>
      <c r="CC40" s="57">
        <f t="shared" si="56"/>
        <v>0</v>
      </c>
      <c r="CF40" s="59"/>
      <c r="CG40" s="36"/>
    </row>
    <row r="41" spans="35:85" x14ac:dyDescent="0.25">
      <c r="AI41" s="57"/>
      <c r="AJ41" s="57">
        <v>1</v>
      </c>
      <c r="AK41" s="57">
        <v>1</v>
      </c>
      <c r="AL41" s="57"/>
      <c r="AM41" s="55"/>
      <c r="AN41" s="57" t="str">
        <f t="shared" si="2"/>
        <v/>
      </c>
      <c r="AO41" s="57" t="str">
        <f t="shared" si="3"/>
        <v/>
      </c>
      <c r="AP41" s="57" t="str">
        <f t="shared" si="4"/>
        <v/>
      </c>
      <c r="AQ41" s="57" t="str">
        <f t="shared" si="5"/>
        <v/>
      </c>
      <c r="AR41" s="57">
        <f t="shared" si="6"/>
        <v>1</v>
      </c>
      <c r="AS41" s="57" t="str">
        <f t="shared" si="7"/>
        <v/>
      </c>
      <c r="AT41" s="57" t="str">
        <f t="shared" si="8"/>
        <v/>
      </c>
      <c r="AU41" s="57" t="str">
        <f t="shared" si="9"/>
        <v/>
      </c>
      <c r="AV41" s="57" t="str">
        <f t="shared" si="10"/>
        <v/>
      </c>
      <c r="AW41" s="57" t="str">
        <f t="shared" si="11"/>
        <v/>
      </c>
      <c r="AX41" s="57"/>
      <c r="AY41" s="57">
        <v>1</v>
      </c>
      <c r="AZ41" s="57">
        <v>1</v>
      </c>
      <c r="BA41" s="57"/>
      <c r="BB41" s="57"/>
      <c r="BC41" s="55">
        <v>1</v>
      </c>
      <c r="BD41" s="57">
        <f t="shared" si="12"/>
        <v>1</v>
      </c>
      <c r="BE41" s="57" t="str">
        <f t="shared" si="13"/>
        <v/>
      </c>
      <c r="BF41" s="57" t="str">
        <f t="shared" si="14"/>
        <v/>
      </c>
      <c r="BG41" s="57">
        <f t="shared" si="15"/>
        <v>1</v>
      </c>
      <c r="BH41" s="57" t="str">
        <f t="shared" si="16"/>
        <v/>
      </c>
      <c r="BI41" s="57" t="str">
        <f t="shared" si="17"/>
        <v/>
      </c>
      <c r="BJ41" s="57">
        <f t="shared" si="18"/>
        <v>1</v>
      </c>
      <c r="BK41" s="57" t="str">
        <f t="shared" si="19"/>
        <v/>
      </c>
      <c r="BL41" s="57" t="str">
        <f t="shared" si="20"/>
        <v/>
      </c>
      <c r="BM41" s="57" t="str">
        <f t="shared" si="21"/>
        <v/>
      </c>
      <c r="BN41" s="57">
        <f t="shared" si="41"/>
        <v>-1</v>
      </c>
      <c r="BO41" s="57" t="str">
        <f t="shared" si="42"/>
        <v/>
      </c>
      <c r="BP41" s="57">
        <f t="shared" si="43"/>
        <v>1</v>
      </c>
      <c r="BQ41" s="57" t="str">
        <f t="shared" si="44"/>
        <v/>
      </c>
      <c r="BR41" s="55">
        <f t="shared" si="45"/>
        <v>-1</v>
      </c>
      <c r="BS41" s="57">
        <f t="shared" si="46"/>
        <v>-1</v>
      </c>
      <c r="BT41" s="57" t="str">
        <f t="shared" si="47"/>
        <v/>
      </c>
      <c r="BU41" s="57" t="str">
        <f t="shared" si="48"/>
        <v/>
      </c>
      <c r="BV41" s="57">
        <f t="shared" si="49"/>
        <v>-1</v>
      </c>
      <c r="BW41" s="57">
        <f t="shared" si="50"/>
        <v>1</v>
      </c>
      <c r="BX41" s="57" t="str">
        <f t="shared" si="51"/>
        <v/>
      </c>
      <c r="BY41" s="57">
        <f t="shared" si="52"/>
        <v>-1</v>
      </c>
      <c r="BZ41" s="57" t="str">
        <f t="shared" si="53"/>
        <v/>
      </c>
      <c r="CA41" s="57" t="str">
        <f t="shared" si="54"/>
        <v/>
      </c>
      <c r="CB41" s="57" t="str">
        <f t="shared" si="55"/>
        <v/>
      </c>
      <c r="CC41" s="57">
        <f t="shared" si="56"/>
        <v>0</v>
      </c>
      <c r="CF41" s="59"/>
      <c r="CG41" s="36"/>
    </row>
    <row r="42" spans="35:85" x14ac:dyDescent="0.25">
      <c r="AI42" s="57">
        <v>1</v>
      </c>
      <c r="AJ42" s="57"/>
      <c r="AK42" s="57"/>
      <c r="AL42" s="57">
        <v>1</v>
      </c>
      <c r="AM42" s="55">
        <v>1</v>
      </c>
      <c r="AN42" s="57" t="str">
        <f t="shared" si="2"/>
        <v/>
      </c>
      <c r="AO42" s="57" t="str">
        <f t="shared" si="3"/>
        <v/>
      </c>
      <c r="AP42" s="57">
        <f t="shared" si="4"/>
        <v>1</v>
      </c>
      <c r="AQ42" s="57">
        <f t="shared" si="5"/>
        <v>1</v>
      </c>
      <c r="AR42" s="57" t="str">
        <f t="shared" si="6"/>
        <v/>
      </c>
      <c r="AS42" s="57" t="str">
        <f t="shared" si="7"/>
        <v/>
      </c>
      <c r="AT42" s="57" t="str">
        <f t="shared" si="8"/>
        <v/>
      </c>
      <c r="AU42" s="57" t="str">
        <f t="shared" si="9"/>
        <v/>
      </c>
      <c r="AV42" s="57" t="str">
        <f t="shared" si="10"/>
        <v/>
      </c>
      <c r="AW42" s="57">
        <f t="shared" si="11"/>
        <v>1</v>
      </c>
      <c r="AX42" s="57"/>
      <c r="AY42" s="57"/>
      <c r="AZ42" s="57"/>
      <c r="BA42" s="57"/>
      <c r="BB42" s="57">
        <v>1</v>
      </c>
      <c r="BC42" s="55">
        <v>1</v>
      </c>
      <c r="BD42" s="57" t="str">
        <f t="shared" si="12"/>
        <v/>
      </c>
      <c r="BE42" s="57" t="str">
        <f t="shared" si="13"/>
        <v/>
      </c>
      <c r="BF42" s="57" t="str">
        <f t="shared" si="14"/>
        <v/>
      </c>
      <c r="BG42" s="57" t="str">
        <f t="shared" si="15"/>
        <v/>
      </c>
      <c r="BH42" s="57" t="str">
        <f t="shared" si="16"/>
        <v/>
      </c>
      <c r="BI42" s="57" t="str">
        <f t="shared" si="17"/>
        <v/>
      </c>
      <c r="BJ42" s="57" t="str">
        <f t="shared" si="18"/>
        <v/>
      </c>
      <c r="BK42" s="57" t="str">
        <f t="shared" si="19"/>
        <v/>
      </c>
      <c r="BL42" s="57" t="str">
        <f t="shared" si="20"/>
        <v/>
      </c>
      <c r="BM42" s="57">
        <f t="shared" si="21"/>
        <v>1</v>
      </c>
      <c r="BN42" s="57">
        <f t="shared" si="41"/>
        <v>1</v>
      </c>
      <c r="BO42" s="57" t="str">
        <f t="shared" si="42"/>
        <v/>
      </c>
      <c r="BP42" s="57" t="str">
        <f t="shared" si="43"/>
        <v/>
      </c>
      <c r="BQ42" s="57" t="str">
        <f t="shared" si="44"/>
        <v/>
      </c>
      <c r="BR42" s="55" t="str">
        <f t="shared" si="45"/>
        <v/>
      </c>
      <c r="BS42" s="57" t="str">
        <f t="shared" si="46"/>
        <v/>
      </c>
      <c r="BT42" s="57" t="str">
        <f t="shared" si="47"/>
        <v/>
      </c>
      <c r="BU42" s="57">
        <f t="shared" si="48"/>
        <v>1</v>
      </c>
      <c r="BV42" s="57">
        <f t="shared" si="49"/>
        <v>1</v>
      </c>
      <c r="BW42" s="57" t="str">
        <f t="shared" si="50"/>
        <v/>
      </c>
      <c r="BX42" s="57" t="str">
        <f t="shared" si="51"/>
        <v/>
      </c>
      <c r="BY42" s="57" t="str">
        <f t="shared" si="52"/>
        <v/>
      </c>
      <c r="BZ42" s="57" t="str">
        <f t="shared" si="53"/>
        <v/>
      </c>
      <c r="CA42" s="57" t="str">
        <f t="shared" si="54"/>
        <v/>
      </c>
      <c r="CB42" s="57" t="str">
        <f t="shared" si="55"/>
        <v/>
      </c>
      <c r="CC42" s="57">
        <f t="shared" si="56"/>
        <v>0</v>
      </c>
      <c r="CF42" s="59"/>
      <c r="CG42" s="36"/>
    </row>
    <row r="43" spans="35:85" x14ac:dyDescent="0.25">
      <c r="AI43" s="57">
        <v>1</v>
      </c>
      <c r="AJ43" s="57"/>
      <c r="AK43" s="57"/>
      <c r="AL43" s="57">
        <v>1</v>
      </c>
      <c r="AM43" s="55">
        <v>1</v>
      </c>
      <c r="AN43" s="57" t="str">
        <f t="shared" si="2"/>
        <v/>
      </c>
      <c r="AO43" s="57" t="str">
        <f t="shared" si="3"/>
        <v/>
      </c>
      <c r="AP43" s="57">
        <f t="shared" si="4"/>
        <v>1</v>
      </c>
      <c r="AQ43" s="57">
        <f t="shared" si="5"/>
        <v>1</v>
      </c>
      <c r="AR43" s="57" t="str">
        <f t="shared" si="6"/>
        <v/>
      </c>
      <c r="AS43" s="57" t="str">
        <f t="shared" si="7"/>
        <v/>
      </c>
      <c r="AT43" s="57" t="str">
        <f t="shared" si="8"/>
        <v/>
      </c>
      <c r="AU43" s="57" t="str">
        <f t="shared" si="9"/>
        <v/>
      </c>
      <c r="AV43" s="57" t="str">
        <f t="shared" si="10"/>
        <v/>
      </c>
      <c r="AW43" s="57">
        <f t="shared" si="11"/>
        <v>1</v>
      </c>
      <c r="AX43" s="57"/>
      <c r="AY43" s="57"/>
      <c r="AZ43" s="57"/>
      <c r="BA43" s="57">
        <v>1</v>
      </c>
      <c r="BB43" s="57"/>
      <c r="BC43" s="55">
        <v>1</v>
      </c>
      <c r="BD43" s="57" t="str">
        <f t="shared" si="12"/>
        <v/>
      </c>
      <c r="BE43" s="57" t="str">
        <f t="shared" si="13"/>
        <v/>
      </c>
      <c r="BF43" s="57" t="str">
        <f t="shared" si="14"/>
        <v/>
      </c>
      <c r="BG43" s="57" t="str">
        <f t="shared" si="15"/>
        <v/>
      </c>
      <c r="BH43" s="57" t="str">
        <f t="shared" si="16"/>
        <v/>
      </c>
      <c r="BI43" s="57" t="str">
        <f t="shared" si="17"/>
        <v/>
      </c>
      <c r="BJ43" s="57" t="str">
        <f t="shared" si="18"/>
        <v/>
      </c>
      <c r="BK43" s="57" t="str">
        <f t="shared" si="19"/>
        <v/>
      </c>
      <c r="BL43" s="57">
        <f t="shared" si="20"/>
        <v>1</v>
      </c>
      <c r="BM43" s="57" t="str">
        <f t="shared" si="21"/>
        <v/>
      </c>
      <c r="BN43" s="57">
        <f t="shared" si="41"/>
        <v>1</v>
      </c>
      <c r="BO43" s="57" t="str">
        <f t="shared" si="42"/>
        <v/>
      </c>
      <c r="BP43" s="57">
        <f t="shared" si="43"/>
        <v>-1</v>
      </c>
      <c r="BQ43" s="57">
        <f t="shared" si="44"/>
        <v>1</v>
      </c>
      <c r="BR43" s="55" t="str">
        <f t="shared" si="45"/>
        <v/>
      </c>
      <c r="BS43" s="57" t="str">
        <f t="shared" si="46"/>
        <v/>
      </c>
      <c r="BT43" s="57" t="str">
        <f t="shared" si="47"/>
        <v/>
      </c>
      <c r="BU43" s="57">
        <f t="shared" si="48"/>
        <v>1</v>
      </c>
      <c r="BV43" s="57">
        <f t="shared" si="49"/>
        <v>1</v>
      </c>
      <c r="BW43" s="57" t="str">
        <f t="shared" si="50"/>
        <v/>
      </c>
      <c r="BX43" s="57" t="str">
        <f t="shared" si="51"/>
        <v/>
      </c>
      <c r="BY43" s="57" t="str">
        <f t="shared" si="52"/>
        <v/>
      </c>
      <c r="BZ43" s="57" t="str">
        <f t="shared" si="53"/>
        <v/>
      </c>
      <c r="CA43" s="57">
        <f t="shared" si="54"/>
        <v>-1</v>
      </c>
      <c r="CB43" s="57">
        <f t="shared" si="55"/>
        <v>1</v>
      </c>
      <c r="CC43" s="57">
        <f t="shared" si="56"/>
        <v>0</v>
      </c>
      <c r="CF43" s="59"/>
      <c r="CG43" s="36"/>
    </row>
    <row r="44" spans="35:85" x14ac:dyDescent="0.25">
      <c r="AI44" s="57">
        <v>1</v>
      </c>
      <c r="AJ44" s="57"/>
      <c r="AK44" s="57"/>
      <c r="AL44" s="57">
        <v>1</v>
      </c>
      <c r="AM44" s="55">
        <v>1</v>
      </c>
      <c r="AN44" s="57" t="str">
        <f t="shared" si="2"/>
        <v/>
      </c>
      <c r="AO44" s="57" t="str">
        <f t="shared" si="3"/>
        <v/>
      </c>
      <c r="AP44" s="57">
        <f t="shared" si="4"/>
        <v>1</v>
      </c>
      <c r="AQ44" s="57">
        <f t="shared" si="5"/>
        <v>1</v>
      </c>
      <c r="AR44" s="57" t="str">
        <f t="shared" si="6"/>
        <v/>
      </c>
      <c r="AS44" s="57" t="str">
        <f t="shared" si="7"/>
        <v/>
      </c>
      <c r="AT44" s="57" t="str">
        <f t="shared" si="8"/>
        <v/>
      </c>
      <c r="AU44" s="57" t="str">
        <f t="shared" si="9"/>
        <v/>
      </c>
      <c r="AV44" s="57" t="str">
        <f t="shared" si="10"/>
        <v/>
      </c>
      <c r="AW44" s="57">
        <f t="shared" si="11"/>
        <v>1</v>
      </c>
      <c r="AX44" s="57"/>
      <c r="AY44" s="57">
        <v>1</v>
      </c>
      <c r="AZ44" s="57"/>
      <c r="BA44" s="57">
        <v>1</v>
      </c>
      <c r="BB44" s="57">
        <v>1</v>
      </c>
      <c r="BC44" s="55"/>
      <c r="BD44" s="57" t="str">
        <f t="shared" si="12"/>
        <v/>
      </c>
      <c r="BE44" s="57">
        <f t="shared" si="13"/>
        <v>1</v>
      </c>
      <c r="BF44" s="57">
        <f t="shared" si="14"/>
        <v>1</v>
      </c>
      <c r="BG44" s="57" t="str">
        <f t="shared" si="15"/>
        <v/>
      </c>
      <c r="BH44" s="57" t="str">
        <f t="shared" si="16"/>
        <v/>
      </c>
      <c r="BI44" s="57" t="str">
        <f t="shared" si="17"/>
        <v/>
      </c>
      <c r="BJ44" s="57" t="str">
        <f t="shared" si="18"/>
        <v/>
      </c>
      <c r="BK44" s="57">
        <f t="shared" si="19"/>
        <v>1</v>
      </c>
      <c r="BL44" s="57" t="str">
        <f t="shared" si="20"/>
        <v/>
      </c>
      <c r="BM44" s="57" t="str">
        <f t="shared" si="21"/>
        <v/>
      </c>
      <c r="BN44" s="57" t="str">
        <f t="shared" si="41"/>
        <v/>
      </c>
      <c r="BO44" s="57" t="str">
        <f t="shared" si="42"/>
        <v/>
      </c>
      <c r="BP44" s="57">
        <f t="shared" si="43"/>
        <v>-1</v>
      </c>
      <c r="BQ44" s="57" t="str">
        <f t="shared" si="44"/>
        <v/>
      </c>
      <c r="BR44" s="55">
        <f t="shared" si="45"/>
        <v>1</v>
      </c>
      <c r="BS44" s="57" t="str">
        <f t="shared" si="46"/>
        <v/>
      </c>
      <c r="BT44" s="57">
        <f t="shared" si="47"/>
        <v>-1</v>
      </c>
      <c r="BU44" s="57" t="str">
        <f t="shared" si="48"/>
        <v/>
      </c>
      <c r="BV44" s="57">
        <f t="shared" si="49"/>
        <v>1</v>
      </c>
      <c r="BW44" s="57" t="str">
        <f t="shared" si="50"/>
        <v/>
      </c>
      <c r="BX44" s="57" t="str">
        <f t="shared" si="51"/>
        <v/>
      </c>
      <c r="BY44" s="57" t="str">
        <f t="shared" si="52"/>
        <v/>
      </c>
      <c r="BZ44" s="57">
        <f t="shared" si="53"/>
        <v>-1</v>
      </c>
      <c r="CA44" s="57" t="str">
        <f t="shared" si="54"/>
        <v/>
      </c>
      <c r="CB44" s="57">
        <f t="shared" si="55"/>
        <v>1</v>
      </c>
      <c r="CC44" s="57">
        <f t="shared" si="56"/>
        <v>0</v>
      </c>
      <c r="CF44" s="59"/>
      <c r="CG44" s="36"/>
    </row>
    <row r="45" spans="35:85" x14ac:dyDescent="0.25">
      <c r="AI45" s="57">
        <v>1</v>
      </c>
      <c r="AJ45" s="57"/>
      <c r="AK45" s="57"/>
      <c r="AL45" s="57">
        <v>1</v>
      </c>
      <c r="AM45" s="55">
        <v>1</v>
      </c>
      <c r="AN45" s="57" t="str">
        <f t="shared" si="2"/>
        <v/>
      </c>
      <c r="AO45" s="57" t="str">
        <f t="shared" si="3"/>
        <v/>
      </c>
      <c r="AP45" s="57">
        <f t="shared" si="4"/>
        <v>1</v>
      </c>
      <c r="AQ45" s="57">
        <f t="shared" si="5"/>
        <v>1</v>
      </c>
      <c r="AR45" s="57" t="str">
        <f t="shared" si="6"/>
        <v/>
      </c>
      <c r="AS45" s="57" t="str">
        <f t="shared" si="7"/>
        <v/>
      </c>
      <c r="AT45" s="57" t="str">
        <f t="shared" si="8"/>
        <v/>
      </c>
      <c r="AU45" s="57" t="str">
        <f t="shared" si="9"/>
        <v/>
      </c>
      <c r="AV45" s="57" t="str">
        <f t="shared" si="10"/>
        <v/>
      </c>
      <c r="AW45" s="57">
        <f t="shared" si="11"/>
        <v>1</v>
      </c>
      <c r="AX45" s="57"/>
      <c r="AY45" s="57">
        <v>1</v>
      </c>
      <c r="AZ45" s="57">
        <v>1</v>
      </c>
      <c r="BA45" s="57"/>
      <c r="BB45" s="57"/>
      <c r="BC45" s="55">
        <v>1</v>
      </c>
      <c r="BD45" s="57">
        <f t="shared" si="12"/>
        <v>1</v>
      </c>
      <c r="BE45" s="57" t="str">
        <f t="shared" si="13"/>
        <v/>
      </c>
      <c r="BF45" s="57" t="str">
        <f t="shared" si="14"/>
        <v/>
      </c>
      <c r="BG45" s="57">
        <f t="shared" si="15"/>
        <v>1</v>
      </c>
      <c r="BH45" s="57" t="str">
        <f t="shared" si="16"/>
        <v/>
      </c>
      <c r="BI45" s="57" t="str">
        <f t="shared" si="17"/>
        <v/>
      </c>
      <c r="BJ45" s="57">
        <f t="shared" si="18"/>
        <v>1</v>
      </c>
      <c r="BK45" s="57" t="str">
        <f t="shared" si="19"/>
        <v/>
      </c>
      <c r="BL45" s="57" t="str">
        <f t="shared" si="20"/>
        <v/>
      </c>
      <c r="BM45" s="57" t="str">
        <f t="shared" si="21"/>
        <v/>
      </c>
      <c r="BN45" s="57" t="str">
        <f t="shared" si="41"/>
        <v/>
      </c>
      <c r="BO45" s="57">
        <f t="shared" si="42"/>
        <v>-1</v>
      </c>
      <c r="BP45" s="57" t="str">
        <f t="shared" si="43"/>
        <v/>
      </c>
      <c r="BQ45" s="57">
        <f t="shared" si="44"/>
        <v>1</v>
      </c>
      <c r="BR45" s="55" t="str">
        <f t="shared" si="45"/>
        <v/>
      </c>
      <c r="BS45" s="57">
        <f t="shared" si="46"/>
        <v>-1</v>
      </c>
      <c r="BT45" s="57" t="str">
        <f t="shared" si="47"/>
        <v/>
      </c>
      <c r="BU45" s="57">
        <f t="shared" si="48"/>
        <v>1</v>
      </c>
      <c r="BV45" s="57" t="str">
        <f t="shared" si="49"/>
        <v/>
      </c>
      <c r="BW45" s="57" t="str">
        <f t="shared" si="50"/>
        <v/>
      </c>
      <c r="BX45" s="57" t="str">
        <f t="shared" si="51"/>
        <v/>
      </c>
      <c r="BY45" s="57">
        <f t="shared" si="52"/>
        <v>-1</v>
      </c>
      <c r="BZ45" s="57" t="str">
        <f t="shared" si="53"/>
        <v/>
      </c>
      <c r="CA45" s="57" t="str">
        <f t="shared" si="54"/>
        <v/>
      </c>
      <c r="CB45" s="57">
        <f t="shared" si="55"/>
        <v>1</v>
      </c>
      <c r="CC45" s="57">
        <f t="shared" si="56"/>
        <v>0</v>
      </c>
      <c r="CF45" s="59"/>
      <c r="CG45" s="36"/>
    </row>
    <row r="46" spans="35:85" x14ac:dyDescent="0.25">
      <c r="AI46" s="57">
        <v>1</v>
      </c>
      <c r="AJ46" s="57"/>
      <c r="AK46" s="57">
        <v>1</v>
      </c>
      <c r="AL46" s="57"/>
      <c r="AM46" s="55">
        <v>1</v>
      </c>
      <c r="AN46" s="57" t="str">
        <f t="shared" si="2"/>
        <v/>
      </c>
      <c r="AO46" s="57">
        <f t="shared" si="3"/>
        <v>1</v>
      </c>
      <c r="AP46" s="57" t="str">
        <f t="shared" si="4"/>
        <v/>
      </c>
      <c r="AQ46" s="57">
        <f t="shared" si="5"/>
        <v>1</v>
      </c>
      <c r="AR46" s="57" t="str">
        <f t="shared" si="6"/>
        <v/>
      </c>
      <c r="AS46" s="57" t="str">
        <f t="shared" si="7"/>
        <v/>
      </c>
      <c r="AT46" s="57" t="str">
        <f t="shared" si="8"/>
        <v/>
      </c>
      <c r="AU46" s="57" t="str">
        <f t="shared" si="9"/>
        <v/>
      </c>
      <c r="AV46" s="57">
        <f t="shared" si="10"/>
        <v>1</v>
      </c>
      <c r="AW46" s="57" t="str">
        <f t="shared" si="11"/>
        <v/>
      </c>
      <c r="AX46" s="57"/>
      <c r="AY46" s="57"/>
      <c r="AZ46" s="57"/>
      <c r="BA46" s="57"/>
      <c r="BB46" s="57">
        <v>1</v>
      </c>
      <c r="BC46" s="55">
        <v>1</v>
      </c>
      <c r="BD46" s="57" t="str">
        <f t="shared" si="12"/>
        <v/>
      </c>
      <c r="BE46" s="57" t="str">
        <f t="shared" si="13"/>
        <v/>
      </c>
      <c r="BF46" s="57" t="str">
        <f t="shared" si="14"/>
        <v/>
      </c>
      <c r="BG46" s="57" t="str">
        <f t="shared" si="15"/>
        <v/>
      </c>
      <c r="BH46" s="57" t="str">
        <f t="shared" si="16"/>
        <v/>
      </c>
      <c r="BI46" s="57" t="str">
        <f t="shared" si="17"/>
        <v/>
      </c>
      <c r="BJ46" s="57" t="str">
        <f t="shared" si="18"/>
        <v/>
      </c>
      <c r="BK46" s="57" t="str">
        <f t="shared" si="19"/>
        <v/>
      </c>
      <c r="BL46" s="57" t="str">
        <f t="shared" si="20"/>
        <v/>
      </c>
      <c r="BM46" s="57">
        <f t="shared" si="21"/>
        <v>1</v>
      </c>
      <c r="BN46" s="57">
        <f t="shared" si="41"/>
        <v>1</v>
      </c>
      <c r="BO46" s="57" t="str">
        <f t="shared" si="42"/>
        <v/>
      </c>
      <c r="BP46" s="57">
        <f t="shared" si="43"/>
        <v>1</v>
      </c>
      <c r="BQ46" s="57">
        <f t="shared" si="44"/>
        <v>-1</v>
      </c>
      <c r="BR46" s="55" t="str">
        <f t="shared" si="45"/>
        <v/>
      </c>
      <c r="BS46" s="57" t="str">
        <f t="shared" si="46"/>
        <v/>
      </c>
      <c r="BT46" s="57">
        <f t="shared" si="47"/>
        <v>1</v>
      </c>
      <c r="BU46" s="57" t="str">
        <f t="shared" si="48"/>
        <v/>
      </c>
      <c r="BV46" s="57">
        <f t="shared" si="49"/>
        <v>1</v>
      </c>
      <c r="BW46" s="57" t="str">
        <f t="shared" si="50"/>
        <v/>
      </c>
      <c r="BX46" s="57" t="str">
        <f t="shared" si="51"/>
        <v/>
      </c>
      <c r="BY46" s="57" t="str">
        <f t="shared" si="52"/>
        <v/>
      </c>
      <c r="BZ46" s="57" t="str">
        <f t="shared" si="53"/>
        <v/>
      </c>
      <c r="CA46" s="57">
        <f t="shared" si="54"/>
        <v>1</v>
      </c>
      <c r="CB46" s="57">
        <f t="shared" si="55"/>
        <v>-1</v>
      </c>
      <c r="CC46" s="57">
        <f t="shared" si="56"/>
        <v>0</v>
      </c>
      <c r="CF46" s="59"/>
      <c r="CG46" s="36"/>
    </row>
    <row r="47" spans="35:85" x14ac:dyDescent="0.25">
      <c r="AI47" s="57">
        <v>1</v>
      </c>
      <c r="AJ47" s="57"/>
      <c r="AK47" s="57">
        <v>1</v>
      </c>
      <c r="AL47" s="57"/>
      <c r="AM47" s="55">
        <v>1</v>
      </c>
      <c r="AN47" s="57" t="str">
        <f t="shared" si="2"/>
        <v/>
      </c>
      <c r="AO47" s="57">
        <f t="shared" si="3"/>
        <v>1</v>
      </c>
      <c r="AP47" s="57" t="str">
        <f t="shared" si="4"/>
        <v/>
      </c>
      <c r="AQ47" s="57">
        <f t="shared" si="5"/>
        <v>1</v>
      </c>
      <c r="AR47" s="57" t="str">
        <f t="shared" si="6"/>
        <v/>
      </c>
      <c r="AS47" s="57" t="str">
        <f t="shared" si="7"/>
        <v/>
      </c>
      <c r="AT47" s="57" t="str">
        <f t="shared" si="8"/>
        <v/>
      </c>
      <c r="AU47" s="57" t="str">
        <f t="shared" si="9"/>
        <v/>
      </c>
      <c r="AV47" s="57">
        <f t="shared" si="10"/>
        <v>1</v>
      </c>
      <c r="AW47" s="57" t="str">
        <f t="shared" si="11"/>
        <v/>
      </c>
      <c r="AX47" s="57"/>
      <c r="AY47" s="57"/>
      <c r="AZ47" s="57"/>
      <c r="BA47" s="57">
        <v>1</v>
      </c>
      <c r="BB47" s="57"/>
      <c r="BC47" s="55">
        <v>1</v>
      </c>
      <c r="BD47" s="57" t="str">
        <f t="shared" si="12"/>
        <v/>
      </c>
      <c r="BE47" s="57" t="str">
        <f t="shared" si="13"/>
        <v/>
      </c>
      <c r="BF47" s="57" t="str">
        <f t="shared" si="14"/>
        <v/>
      </c>
      <c r="BG47" s="57" t="str">
        <f t="shared" si="15"/>
        <v/>
      </c>
      <c r="BH47" s="57" t="str">
        <f t="shared" si="16"/>
        <v/>
      </c>
      <c r="BI47" s="57" t="str">
        <f t="shared" si="17"/>
        <v/>
      </c>
      <c r="BJ47" s="57" t="str">
        <f t="shared" si="18"/>
        <v/>
      </c>
      <c r="BK47" s="57" t="str">
        <f t="shared" si="19"/>
        <v/>
      </c>
      <c r="BL47" s="57">
        <f t="shared" si="20"/>
        <v>1</v>
      </c>
      <c r="BM47" s="57" t="str">
        <f t="shared" si="21"/>
        <v/>
      </c>
      <c r="BN47" s="57">
        <f t="shared" si="41"/>
        <v>1</v>
      </c>
      <c r="BO47" s="57" t="str">
        <f t="shared" si="42"/>
        <v/>
      </c>
      <c r="BP47" s="57" t="str">
        <f t="shared" si="43"/>
        <v/>
      </c>
      <c r="BQ47" s="57" t="str">
        <f t="shared" si="44"/>
        <v/>
      </c>
      <c r="BR47" s="55" t="str">
        <f t="shared" si="45"/>
        <v/>
      </c>
      <c r="BS47" s="57" t="str">
        <f t="shared" si="46"/>
        <v/>
      </c>
      <c r="BT47" s="57">
        <f t="shared" si="47"/>
        <v>1</v>
      </c>
      <c r="BU47" s="57" t="str">
        <f t="shared" si="48"/>
        <v/>
      </c>
      <c r="BV47" s="57">
        <f t="shared" si="49"/>
        <v>1</v>
      </c>
      <c r="BW47" s="57" t="str">
        <f t="shared" si="50"/>
        <v/>
      </c>
      <c r="BX47" s="57" t="str">
        <f t="shared" si="51"/>
        <v/>
      </c>
      <c r="BY47" s="57" t="str">
        <f t="shared" si="52"/>
        <v/>
      </c>
      <c r="BZ47" s="57" t="str">
        <f t="shared" si="53"/>
        <v/>
      </c>
      <c r="CA47" s="57" t="str">
        <f t="shared" si="54"/>
        <v/>
      </c>
      <c r="CB47" s="57" t="str">
        <f t="shared" si="55"/>
        <v/>
      </c>
      <c r="CC47" s="57">
        <f t="shared" si="56"/>
        <v>0</v>
      </c>
      <c r="CF47" s="59"/>
      <c r="CG47" s="36"/>
    </row>
    <row r="48" spans="35:85" x14ac:dyDescent="0.25">
      <c r="AI48" s="57">
        <v>1</v>
      </c>
      <c r="AJ48" s="57"/>
      <c r="AK48" s="57">
        <v>1</v>
      </c>
      <c r="AL48" s="57"/>
      <c r="AM48" s="55">
        <v>1</v>
      </c>
      <c r="AN48" s="57" t="str">
        <f t="shared" si="2"/>
        <v/>
      </c>
      <c r="AO48" s="57">
        <f t="shared" si="3"/>
        <v>1</v>
      </c>
      <c r="AP48" s="57" t="str">
        <f t="shared" si="4"/>
        <v/>
      </c>
      <c r="AQ48" s="57">
        <f t="shared" si="5"/>
        <v>1</v>
      </c>
      <c r="AR48" s="57" t="str">
        <f t="shared" si="6"/>
        <v/>
      </c>
      <c r="AS48" s="57" t="str">
        <f t="shared" si="7"/>
        <v/>
      </c>
      <c r="AT48" s="57" t="str">
        <f t="shared" si="8"/>
        <v/>
      </c>
      <c r="AU48" s="57" t="str">
        <f t="shared" si="9"/>
        <v/>
      </c>
      <c r="AV48" s="57">
        <f t="shared" si="10"/>
        <v>1</v>
      </c>
      <c r="AW48" s="57" t="str">
        <f t="shared" si="11"/>
        <v/>
      </c>
      <c r="AX48" s="57"/>
      <c r="AY48" s="57">
        <v>1</v>
      </c>
      <c r="AZ48" s="57"/>
      <c r="BA48" s="57">
        <v>1</v>
      </c>
      <c r="BB48" s="57">
        <v>1</v>
      </c>
      <c r="BC48" s="55"/>
      <c r="BD48" s="57" t="str">
        <f t="shared" si="12"/>
        <v/>
      </c>
      <c r="BE48" s="57">
        <f t="shared" si="13"/>
        <v>1</v>
      </c>
      <c r="BF48" s="57">
        <f t="shared" si="14"/>
        <v>1</v>
      </c>
      <c r="BG48" s="57" t="str">
        <f t="shared" si="15"/>
        <v/>
      </c>
      <c r="BH48" s="57" t="str">
        <f t="shared" si="16"/>
        <v/>
      </c>
      <c r="BI48" s="57" t="str">
        <f t="shared" si="17"/>
        <v/>
      </c>
      <c r="BJ48" s="57" t="str">
        <f t="shared" si="18"/>
        <v/>
      </c>
      <c r="BK48" s="57">
        <f t="shared" si="19"/>
        <v>1</v>
      </c>
      <c r="BL48" s="57" t="str">
        <f t="shared" si="20"/>
        <v/>
      </c>
      <c r="BM48" s="57" t="str">
        <f t="shared" si="21"/>
        <v/>
      </c>
      <c r="BN48" s="57" t="str">
        <f t="shared" si="41"/>
        <v/>
      </c>
      <c r="BO48" s="57" t="str">
        <f t="shared" si="42"/>
        <v/>
      </c>
      <c r="BP48" s="57" t="str">
        <f t="shared" si="43"/>
        <v/>
      </c>
      <c r="BQ48" s="57">
        <f t="shared" si="44"/>
        <v>-1</v>
      </c>
      <c r="BR48" s="55">
        <f t="shared" si="45"/>
        <v>1</v>
      </c>
      <c r="BS48" s="57" t="str">
        <f t="shared" si="46"/>
        <v/>
      </c>
      <c r="BT48" s="57" t="str">
        <f t="shared" si="47"/>
        <v/>
      </c>
      <c r="BU48" s="57">
        <f t="shared" si="48"/>
        <v>-1</v>
      </c>
      <c r="BV48" s="57">
        <f t="shared" si="49"/>
        <v>1</v>
      </c>
      <c r="BW48" s="57" t="str">
        <f t="shared" si="50"/>
        <v/>
      </c>
      <c r="BX48" s="57" t="str">
        <f t="shared" si="51"/>
        <v/>
      </c>
      <c r="BY48" s="57" t="str">
        <f t="shared" si="52"/>
        <v/>
      </c>
      <c r="BZ48" s="57">
        <f t="shared" si="53"/>
        <v>-1</v>
      </c>
      <c r="CA48" s="57">
        <f t="shared" si="54"/>
        <v>1</v>
      </c>
      <c r="CB48" s="57" t="str">
        <f t="shared" si="55"/>
        <v/>
      </c>
      <c r="CC48" s="57">
        <f t="shared" si="56"/>
        <v>0</v>
      </c>
      <c r="CF48" s="59"/>
      <c r="CG48" s="36"/>
    </row>
    <row r="49" spans="35:85" x14ac:dyDescent="0.25">
      <c r="AI49" s="57">
        <v>1</v>
      </c>
      <c r="AJ49" s="57"/>
      <c r="AK49" s="57">
        <v>1</v>
      </c>
      <c r="AL49" s="57"/>
      <c r="AM49" s="55">
        <v>1</v>
      </c>
      <c r="AN49" s="57" t="str">
        <f t="shared" si="2"/>
        <v/>
      </c>
      <c r="AO49" s="57">
        <f t="shared" si="3"/>
        <v>1</v>
      </c>
      <c r="AP49" s="57" t="str">
        <f t="shared" si="4"/>
        <v/>
      </c>
      <c r="AQ49" s="57">
        <f t="shared" si="5"/>
        <v>1</v>
      </c>
      <c r="AR49" s="57" t="str">
        <f t="shared" si="6"/>
        <v/>
      </c>
      <c r="AS49" s="57" t="str">
        <f t="shared" si="7"/>
        <v/>
      </c>
      <c r="AT49" s="57" t="str">
        <f t="shared" si="8"/>
        <v/>
      </c>
      <c r="AU49" s="57" t="str">
        <f t="shared" si="9"/>
        <v/>
      </c>
      <c r="AV49" s="57">
        <f t="shared" si="10"/>
        <v>1</v>
      </c>
      <c r="AW49" s="57" t="str">
        <f t="shared" si="11"/>
        <v/>
      </c>
      <c r="AX49" s="57"/>
      <c r="AY49" s="57">
        <v>1</v>
      </c>
      <c r="AZ49" s="57">
        <v>1</v>
      </c>
      <c r="BA49" s="57"/>
      <c r="BB49" s="57"/>
      <c r="BC49" s="55">
        <v>1</v>
      </c>
      <c r="BD49" s="57">
        <f t="shared" si="12"/>
        <v>1</v>
      </c>
      <c r="BE49" s="57" t="str">
        <f t="shared" si="13"/>
        <v/>
      </c>
      <c r="BF49" s="57" t="str">
        <f t="shared" si="14"/>
        <v/>
      </c>
      <c r="BG49" s="57">
        <f t="shared" si="15"/>
        <v>1</v>
      </c>
      <c r="BH49" s="57" t="str">
        <f t="shared" si="16"/>
        <v/>
      </c>
      <c r="BI49" s="57" t="str">
        <f t="shared" si="17"/>
        <v/>
      </c>
      <c r="BJ49" s="57">
        <f t="shared" si="18"/>
        <v>1</v>
      </c>
      <c r="BK49" s="57" t="str">
        <f t="shared" si="19"/>
        <v/>
      </c>
      <c r="BL49" s="57" t="str">
        <f t="shared" si="20"/>
        <v/>
      </c>
      <c r="BM49" s="57" t="str">
        <f t="shared" si="21"/>
        <v/>
      </c>
      <c r="BN49" s="57" t="str">
        <f t="shared" si="41"/>
        <v/>
      </c>
      <c r="BO49" s="57">
        <f t="shared" si="42"/>
        <v>-1</v>
      </c>
      <c r="BP49" s="57">
        <f t="shared" si="43"/>
        <v>1</v>
      </c>
      <c r="BQ49" s="57" t="str">
        <f t="shared" si="44"/>
        <v/>
      </c>
      <c r="BR49" s="55" t="str">
        <f t="shared" si="45"/>
        <v/>
      </c>
      <c r="BS49" s="57">
        <f t="shared" si="46"/>
        <v>-1</v>
      </c>
      <c r="BT49" s="57">
        <f t="shared" si="47"/>
        <v>1</v>
      </c>
      <c r="BU49" s="57" t="str">
        <f t="shared" si="48"/>
        <v/>
      </c>
      <c r="BV49" s="57" t="str">
        <f t="shared" si="49"/>
        <v/>
      </c>
      <c r="BW49" s="57" t="str">
        <f t="shared" si="50"/>
        <v/>
      </c>
      <c r="BX49" s="57" t="str">
        <f t="shared" si="51"/>
        <v/>
      </c>
      <c r="BY49" s="57">
        <f t="shared" si="52"/>
        <v>-1</v>
      </c>
      <c r="BZ49" s="57" t="str">
        <f t="shared" si="53"/>
        <v/>
      </c>
      <c r="CA49" s="57">
        <f t="shared" si="54"/>
        <v>1</v>
      </c>
      <c r="CB49" s="57" t="str">
        <f t="shared" si="55"/>
        <v/>
      </c>
      <c r="CC49" s="57">
        <f t="shared" si="56"/>
        <v>0</v>
      </c>
      <c r="CF49" s="59"/>
      <c r="CG49" s="36"/>
    </row>
    <row r="50" spans="35:85" x14ac:dyDescent="0.25">
      <c r="AI50" s="77">
        <v>17</v>
      </c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59"/>
      <c r="BO50" s="59"/>
      <c r="BP50" s="59">
        <v>1</v>
      </c>
      <c r="BQ50" s="59">
        <v>1</v>
      </c>
      <c r="BR50" s="59">
        <v>1</v>
      </c>
      <c r="BS50" s="59"/>
      <c r="BT50" s="59"/>
      <c r="BU50" s="59"/>
      <c r="BV50" s="59"/>
      <c r="BW50" s="59">
        <v>1</v>
      </c>
      <c r="BX50" s="59"/>
      <c r="BY50" s="59"/>
      <c r="BZ50" s="59"/>
      <c r="CA50" s="59"/>
      <c r="CB50" s="59"/>
      <c r="CC50" s="59">
        <f>COUNTIF(CC52:CC75,"&gt;0")</f>
        <v>20</v>
      </c>
      <c r="CD50" s="59">
        <f>24-CC50</f>
        <v>4</v>
      </c>
      <c r="CE50" s="60"/>
      <c r="CF50" s="59"/>
      <c r="CG50" s="36"/>
    </row>
    <row r="51" spans="35:85" x14ac:dyDescent="0.25"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32">
        <f>SUMIF($CC52:$CC75,"&lt;=0",BN52:BN75)</f>
        <v>1</v>
      </c>
      <c r="BO51" s="32">
        <f t="shared" ref="BO51:CB51" si="57">SUMIF($CC52:$CC75,"&lt;=0",BO52:BO75)</f>
        <v>-2</v>
      </c>
      <c r="BP51" s="32">
        <f t="shared" si="57"/>
        <v>-3</v>
      </c>
      <c r="BQ51" s="32">
        <f t="shared" si="57"/>
        <v>2</v>
      </c>
      <c r="BR51" s="32">
        <f t="shared" si="57"/>
        <v>2</v>
      </c>
      <c r="BS51" s="32">
        <f t="shared" si="57"/>
        <v>-1</v>
      </c>
      <c r="BT51" s="32">
        <f t="shared" si="57"/>
        <v>-3</v>
      </c>
      <c r="BU51" s="32">
        <f t="shared" si="57"/>
        <v>3</v>
      </c>
      <c r="BV51" s="32">
        <f t="shared" si="57"/>
        <v>3</v>
      </c>
      <c r="BW51" s="32">
        <f t="shared" si="57"/>
        <v>-1</v>
      </c>
      <c r="BX51" s="32">
        <f t="shared" si="57"/>
        <v>-1</v>
      </c>
      <c r="BY51" s="32">
        <f t="shared" si="57"/>
        <v>-1</v>
      </c>
      <c r="BZ51" s="32">
        <f t="shared" si="57"/>
        <v>-1</v>
      </c>
      <c r="CA51" s="32">
        <f t="shared" si="57"/>
        <v>-1</v>
      </c>
      <c r="CB51" s="32">
        <f t="shared" si="57"/>
        <v>3</v>
      </c>
      <c r="CC51" s="59"/>
      <c r="CD51" s="59"/>
      <c r="CE51" s="60"/>
      <c r="CF51" s="59"/>
      <c r="CG51" s="36"/>
    </row>
    <row r="52" spans="35:85" x14ac:dyDescent="0.25">
      <c r="AI52" s="57"/>
      <c r="AJ52" s="57"/>
      <c r="AK52" s="57">
        <v>1</v>
      </c>
      <c r="AL52" s="57">
        <v>1</v>
      </c>
      <c r="AM52" s="55">
        <v>1</v>
      </c>
      <c r="AN52" s="57" t="str">
        <f t="shared" si="2"/>
        <v/>
      </c>
      <c r="AO52" s="57" t="str">
        <f t="shared" si="3"/>
        <v/>
      </c>
      <c r="AP52" s="57" t="str">
        <f t="shared" si="4"/>
        <v/>
      </c>
      <c r="AQ52" s="57" t="str">
        <f t="shared" si="5"/>
        <v/>
      </c>
      <c r="AR52" s="57" t="str">
        <f t="shared" si="6"/>
        <v/>
      </c>
      <c r="AS52" s="57" t="str">
        <f t="shared" si="7"/>
        <v/>
      </c>
      <c r="AT52" s="57" t="str">
        <f t="shared" si="8"/>
        <v/>
      </c>
      <c r="AU52" s="57">
        <f t="shared" si="9"/>
        <v>1</v>
      </c>
      <c r="AV52" s="57">
        <f t="shared" si="10"/>
        <v>1</v>
      </c>
      <c r="AW52" s="57">
        <f t="shared" si="11"/>
        <v>1</v>
      </c>
      <c r="AX52" s="57"/>
      <c r="AY52" s="57"/>
      <c r="AZ52" s="57">
        <v>1</v>
      </c>
      <c r="BA52" s="57"/>
      <c r="BB52" s="57">
        <v>1</v>
      </c>
      <c r="BC52" s="55">
        <v>1</v>
      </c>
      <c r="BD52" s="57" t="str">
        <f t="shared" si="12"/>
        <v/>
      </c>
      <c r="BE52" s="57" t="str">
        <f t="shared" si="13"/>
        <v/>
      </c>
      <c r="BF52" s="57" t="str">
        <f t="shared" si="14"/>
        <v/>
      </c>
      <c r="BG52" s="57" t="str">
        <f t="shared" si="15"/>
        <v/>
      </c>
      <c r="BH52" s="57" t="str">
        <f t="shared" si="16"/>
        <v/>
      </c>
      <c r="BI52" s="57">
        <f t="shared" si="17"/>
        <v>1</v>
      </c>
      <c r="BJ52" s="57">
        <f t="shared" si="18"/>
        <v>1</v>
      </c>
      <c r="BK52" s="57" t="str">
        <f t="shared" si="19"/>
        <v/>
      </c>
      <c r="BL52" s="57" t="str">
        <f t="shared" si="20"/>
        <v/>
      </c>
      <c r="BM52" s="57">
        <f t="shared" si="21"/>
        <v>1</v>
      </c>
      <c r="BN52" s="57" t="str">
        <f t="shared" ref="BN52:CB55" si="58">IF(COUNTIF(AI52,1)-COUNTIF(AY52,1)=0,"",COUNTIF(AI52,1)-COUNTIF(AY52,1))</f>
        <v/>
      </c>
      <c r="BO52" s="57">
        <f t="shared" si="58"/>
        <v>-1</v>
      </c>
      <c r="BP52" s="57">
        <f t="shared" si="58"/>
        <v>1</v>
      </c>
      <c r="BQ52" s="57" t="str">
        <f t="shared" si="58"/>
        <v/>
      </c>
      <c r="BR52" s="55" t="str">
        <f t="shared" si="58"/>
        <v/>
      </c>
      <c r="BS52" s="57" t="str">
        <f t="shared" si="58"/>
        <v/>
      </c>
      <c r="BT52" s="57" t="str">
        <f t="shared" si="58"/>
        <v/>
      </c>
      <c r="BU52" s="57" t="str">
        <f t="shared" si="58"/>
        <v/>
      </c>
      <c r="BV52" s="57" t="str">
        <f t="shared" si="58"/>
        <v/>
      </c>
      <c r="BW52" s="57" t="str">
        <f t="shared" si="58"/>
        <v/>
      </c>
      <c r="BX52" s="57">
        <f t="shared" si="58"/>
        <v>-1</v>
      </c>
      <c r="BY52" s="57">
        <f t="shared" si="58"/>
        <v>-1</v>
      </c>
      <c r="BZ52" s="57">
        <f t="shared" si="58"/>
        <v>1</v>
      </c>
      <c r="CA52" s="57">
        <f t="shared" si="58"/>
        <v>1</v>
      </c>
      <c r="CB52" s="57" t="str">
        <f t="shared" si="58"/>
        <v/>
      </c>
      <c r="CC52" s="57">
        <f t="shared" ref="CC52:CC70" si="59">SUMPRODUCT($BN$50:$CB$50,$BN52:$CB52)</f>
        <v>1</v>
      </c>
      <c r="CF52" s="59"/>
      <c r="CG52" s="36"/>
    </row>
    <row r="53" spans="35:85" x14ac:dyDescent="0.25">
      <c r="AI53" s="57"/>
      <c r="AJ53" s="57"/>
      <c r="AK53" s="57">
        <v>1</v>
      </c>
      <c r="AL53" s="57">
        <v>1</v>
      </c>
      <c r="AM53" s="55">
        <v>1</v>
      </c>
      <c r="AN53" s="57" t="str">
        <f t="shared" si="2"/>
        <v/>
      </c>
      <c r="AO53" s="57" t="str">
        <f t="shared" si="3"/>
        <v/>
      </c>
      <c r="AP53" s="57" t="str">
        <f t="shared" si="4"/>
        <v/>
      </c>
      <c r="AQ53" s="57" t="str">
        <f t="shared" si="5"/>
        <v/>
      </c>
      <c r="AR53" s="57" t="str">
        <f t="shared" si="6"/>
        <v/>
      </c>
      <c r="AS53" s="57" t="str">
        <f t="shared" si="7"/>
        <v/>
      </c>
      <c r="AT53" s="57" t="str">
        <f t="shared" si="8"/>
        <v/>
      </c>
      <c r="AU53" s="57">
        <f t="shared" si="9"/>
        <v>1</v>
      </c>
      <c r="AV53" s="57">
        <f t="shared" si="10"/>
        <v>1</v>
      </c>
      <c r="AW53" s="57">
        <f t="shared" si="11"/>
        <v>1</v>
      </c>
      <c r="AX53" s="57"/>
      <c r="AY53" s="57">
        <v>1</v>
      </c>
      <c r="AZ53" s="57"/>
      <c r="BA53" s="57">
        <v>1</v>
      </c>
      <c r="BB53" s="57"/>
      <c r="BC53" s="55">
        <v>1</v>
      </c>
      <c r="BD53" s="57" t="str">
        <f t="shared" si="12"/>
        <v/>
      </c>
      <c r="BE53" s="57">
        <f t="shared" si="13"/>
        <v>1</v>
      </c>
      <c r="BF53" s="57" t="str">
        <f t="shared" si="14"/>
        <v/>
      </c>
      <c r="BG53" s="57">
        <f t="shared" si="15"/>
        <v>1</v>
      </c>
      <c r="BH53" s="57" t="str">
        <f t="shared" si="16"/>
        <v/>
      </c>
      <c r="BI53" s="57" t="str">
        <f t="shared" si="17"/>
        <v/>
      </c>
      <c r="BJ53" s="57" t="str">
        <f t="shared" si="18"/>
        <v/>
      </c>
      <c r="BK53" s="57" t="str">
        <f t="shared" si="19"/>
        <v/>
      </c>
      <c r="BL53" s="57">
        <f t="shared" si="20"/>
        <v>1</v>
      </c>
      <c r="BM53" s="57" t="str">
        <f t="shared" si="21"/>
        <v/>
      </c>
      <c r="BN53" s="57">
        <f t="shared" si="58"/>
        <v>-1</v>
      </c>
      <c r="BO53" s="57" t="str">
        <f t="shared" si="58"/>
        <v/>
      </c>
      <c r="BP53" s="57" t="str">
        <f t="shared" si="58"/>
        <v/>
      </c>
      <c r="BQ53" s="57">
        <f t="shared" si="58"/>
        <v>1</v>
      </c>
      <c r="BR53" s="55" t="str">
        <f t="shared" si="58"/>
        <v/>
      </c>
      <c r="BS53" s="57" t="str">
        <f t="shared" si="58"/>
        <v/>
      </c>
      <c r="BT53" s="57">
        <f t="shared" si="58"/>
        <v>-1</v>
      </c>
      <c r="BU53" s="57" t="str">
        <f t="shared" si="58"/>
        <v/>
      </c>
      <c r="BV53" s="57">
        <f t="shared" si="58"/>
        <v>-1</v>
      </c>
      <c r="BW53" s="57" t="str">
        <f t="shared" si="58"/>
        <v/>
      </c>
      <c r="BX53" s="57" t="str">
        <f t="shared" si="58"/>
        <v/>
      </c>
      <c r="BY53" s="57" t="str">
        <f t="shared" si="58"/>
        <v/>
      </c>
      <c r="BZ53" s="57">
        <f t="shared" si="58"/>
        <v>1</v>
      </c>
      <c r="CA53" s="57" t="str">
        <f t="shared" si="58"/>
        <v/>
      </c>
      <c r="CB53" s="57">
        <f t="shared" si="58"/>
        <v>1</v>
      </c>
      <c r="CC53" s="57">
        <f t="shared" si="59"/>
        <v>1</v>
      </c>
      <c r="CF53" s="59"/>
      <c r="CG53" s="36"/>
    </row>
    <row r="54" spans="35:85" x14ac:dyDescent="0.25">
      <c r="AI54" s="57"/>
      <c r="AJ54" s="57"/>
      <c r="AK54" s="57">
        <v>1</v>
      </c>
      <c r="AL54" s="57">
        <v>1</v>
      </c>
      <c r="AM54" s="55">
        <v>1</v>
      </c>
      <c r="AN54" s="57" t="str">
        <f t="shared" si="2"/>
        <v/>
      </c>
      <c r="AO54" s="57" t="str">
        <f t="shared" si="3"/>
        <v/>
      </c>
      <c r="AP54" s="57" t="str">
        <f t="shared" si="4"/>
        <v/>
      </c>
      <c r="AQ54" s="57" t="str">
        <f t="shared" si="5"/>
        <v/>
      </c>
      <c r="AR54" s="57" t="str">
        <f t="shared" si="6"/>
        <v/>
      </c>
      <c r="AS54" s="57" t="str">
        <f t="shared" si="7"/>
        <v/>
      </c>
      <c r="AT54" s="57" t="str">
        <f t="shared" si="8"/>
        <v/>
      </c>
      <c r="AU54" s="57">
        <f t="shared" si="9"/>
        <v>1</v>
      </c>
      <c r="AV54" s="57">
        <f t="shared" si="10"/>
        <v>1</v>
      </c>
      <c r="AW54" s="57">
        <f t="shared" si="11"/>
        <v>1</v>
      </c>
      <c r="AX54" s="57"/>
      <c r="AY54" s="57">
        <v>1</v>
      </c>
      <c r="AZ54" s="57"/>
      <c r="BA54" s="57">
        <v>1</v>
      </c>
      <c r="BB54" s="57">
        <v>1</v>
      </c>
      <c r="BC54" s="55"/>
      <c r="BD54" s="57" t="str">
        <f t="shared" si="12"/>
        <v/>
      </c>
      <c r="BE54" s="57">
        <f t="shared" si="13"/>
        <v>1</v>
      </c>
      <c r="BF54" s="57">
        <f t="shared" si="14"/>
        <v>1</v>
      </c>
      <c r="BG54" s="57" t="str">
        <f t="shared" si="15"/>
        <v/>
      </c>
      <c r="BH54" s="57" t="str">
        <f t="shared" si="16"/>
        <v/>
      </c>
      <c r="BI54" s="57" t="str">
        <f t="shared" si="17"/>
        <v/>
      </c>
      <c r="BJ54" s="57" t="str">
        <f t="shared" si="18"/>
        <v/>
      </c>
      <c r="BK54" s="57">
        <f t="shared" si="19"/>
        <v>1</v>
      </c>
      <c r="BL54" s="57" t="str">
        <f t="shared" si="20"/>
        <v/>
      </c>
      <c r="BM54" s="57" t="str">
        <f t="shared" si="21"/>
        <v/>
      </c>
      <c r="BN54" s="57">
        <f t="shared" si="58"/>
        <v>-1</v>
      </c>
      <c r="BO54" s="57" t="str">
        <f t="shared" si="58"/>
        <v/>
      </c>
      <c r="BP54" s="57" t="str">
        <f t="shared" si="58"/>
        <v/>
      </c>
      <c r="BQ54" s="57" t="str">
        <f t="shared" si="58"/>
        <v/>
      </c>
      <c r="BR54" s="55">
        <f t="shared" si="58"/>
        <v>1</v>
      </c>
      <c r="BS54" s="57" t="str">
        <f t="shared" si="58"/>
        <v/>
      </c>
      <c r="BT54" s="57">
        <f t="shared" si="58"/>
        <v>-1</v>
      </c>
      <c r="BU54" s="57">
        <f t="shared" si="58"/>
        <v>-1</v>
      </c>
      <c r="BV54" s="57" t="str">
        <f t="shared" si="58"/>
        <v/>
      </c>
      <c r="BW54" s="57" t="str">
        <f t="shared" si="58"/>
        <v/>
      </c>
      <c r="BX54" s="57" t="str">
        <f t="shared" si="58"/>
        <v/>
      </c>
      <c r="BY54" s="57" t="str">
        <f t="shared" si="58"/>
        <v/>
      </c>
      <c r="BZ54" s="57" t="str">
        <f t="shared" si="58"/>
        <v/>
      </c>
      <c r="CA54" s="57">
        <f t="shared" si="58"/>
        <v>1</v>
      </c>
      <c r="CB54" s="57">
        <f t="shared" si="58"/>
        <v>1</v>
      </c>
      <c r="CC54" s="57">
        <f t="shared" si="59"/>
        <v>1</v>
      </c>
      <c r="CF54" s="59"/>
      <c r="CG54" s="36"/>
    </row>
    <row r="55" spans="35:85" x14ac:dyDescent="0.25">
      <c r="AI55" s="57"/>
      <c r="AJ55" s="57"/>
      <c r="AK55" s="57">
        <v>1</v>
      </c>
      <c r="AL55" s="57">
        <v>1</v>
      </c>
      <c r="AM55" s="55">
        <v>1</v>
      </c>
      <c r="AN55" s="57" t="str">
        <f t="shared" si="2"/>
        <v/>
      </c>
      <c r="AO55" s="57" t="str">
        <f t="shared" si="3"/>
        <v/>
      </c>
      <c r="AP55" s="57" t="str">
        <f t="shared" si="4"/>
        <v/>
      </c>
      <c r="AQ55" s="57" t="str">
        <f t="shared" si="5"/>
        <v/>
      </c>
      <c r="AR55" s="57" t="str">
        <f t="shared" si="6"/>
        <v/>
      </c>
      <c r="AS55" s="57" t="str">
        <f t="shared" si="7"/>
        <v/>
      </c>
      <c r="AT55" s="57" t="str">
        <f t="shared" si="8"/>
        <v/>
      </c>
      <c r="AU55" s="57">
        <f t="shared" si="9"/>
        <v>1</v>
      </c>
      <c r="AV55" s="57">
        <f t="shared" si="10"/>
        <v>1</v>
      </c>
      <c r="AW55" s="57">
        <f t="shared" si="11"/>
        <v>1</v>
      </c>
      <c r="AX55" s="57"/>
      <c r="AY55" s="57">
        <v>1</v>
      </c>
      <c r="AZ55" s="57">
        <v>1</v>
      </c>
      <c r="BA55" s="57"/>
      <c r="BB55" s="57"/>
      <c r="BC55" s="55">
        <v>1</v>
      </c>
      <c r="BD55" s="57">
        <f t="shared" si="12"/>
        <v>1</v>
      </c>
      <c r="BE55" s="57" t="str">
        <f t="shared" si="13"/>
        <v/>
      </c>
      <c r="BF55" s="57" t="str">
        <f t="shared" si="14"/>
        <v/>
      </c>
      <c r="BG55" s="57">
        <f t="shared" si="15"/>
        <v>1</v>
      </c>
      <c r="BH55" s="57" t="str">
        <f t="shared" si="16"/>
        <v/>
      </c>
      <c r="BI55" s="57" t="str">
        <f t="shared" si="17"/>
        <v/>
      </c>
      <c r="BJ55" s="57">
        <f t="shared" si="18"/>
        <v>1</v>
      </c>
      <c r="BK55" s="57" t="str">
        <f t="shared" si="19"/>
        <v/>
      </c>
      <c r="BL55" s="57" t="str">
        <f t="shared" si="20"/>
        <v/>
      </c>
      <c r="BM55" s="57" t="str">
        <f t="shared" si="21"/>
        <v/>
      </c>
      <c r="BN55" s="57">
        <f t="shared" si="58"/>
        <v>-1</v>
      </c>
      <c r="BO55" s="57">
        <f t="shared" si="58"/>
        <v>-1</v>
      </c>
      <c r="BP55" s="57">
        <f t="shared" si="58"/>
        <v>1</v>
      </c>
      <c r="BQ55" s="57">
        <f t="shared" si="58"/>
        <v>1</v>
      </c>
      <c r="BR55" s="55" t="str">
        <f t="shared" si="58"/>
        <v/>
      </c>
      <c r="BS55" s="57">
        <f t="shared" si="58"/>
        <v>-1</v>
      </c>
      <c r="BT55" s="57" t="str">
        <f t="shared" si="58"/>
        <v/>
      </c>
      <c r="BU55" s="57" t="str">
        <f t="shared" si="58"/>
        <v/>
      </c>
      <c r="BV55" s="57">
        <f t="shared" si="58"/>
        <v>-1</v>
      </c>
      <c r="BW55" s="57" t="str">
        <f t="shared" si="58"/>
        <v/>
      </c>
      <c r="BX55" s="57" t="str">
        <f t="shared" si="58"/>
        <v/>
      </c>
      <c r="BY55" s="57">
        <f t="shared" si="58"/>
        <v>-1</v>
      </c>
      <c r="BZ55" s="57">
        <f t="shared" si="58"/>
        <v>1</v>
      </c>
      <c r="CA55" s="57">
        <f t="shared" si="58"/>
        <v>1</v>
      </c>
      <c r="CB55" s="57">
        <f t="shared" si="58"/>
        <v>1</v>
      </c>
      <c r="CC55" s="57">
        <f t="shared" si="59"/>
        <v>2</v>
      </c>
      <c r="CF55" s="59"/>
      <c r="CG55" s="36"/>
    </row>
    <row r="56" spans="35:85" x14ac:dyDescent="0.25">
      <c r="AI56" s="57"/>
      <c r="AJ56" s="57"/>
      <c r="AK56" s="57">
        <v>1</v>
      </c>
      <c r="AL56" s="57">
        <v>1</v>
      </c>
      <c r="AM56" s="55">
        <v>1</v>
      </c>
      <c r="AN56" s="57" t="str">
        <f t="shared" si="2"/>
        <v/>
      </c>
      <c r="AO56" s="57" t="str">
        <f t="shared" si="3"/>
        <v/>
      </c>
      <c r="AP56" s="57" t="str">
        <f t="shared" si="4"/>
        <v/>
      </c>
      <c r="AQ56" s="57" t="str">
        <f t="shared" si="5"/>
        <v/>
      </c>
      <c r="AR56" s="57" t="str">
        <f t="shared" si="6"/>
        <v/>
      </c>
      <c r="AS56" s="57" t="str">
        <f t="shared" si="7"/>
        <v/>
      </c>
      <c r="AT56" s="57" t="str">
        <f t="shared" si="8"/>
        <v/>
      </c>
      <c r="AU56" s="57">
        <f t="shared" si="9"/>
        <v>1</v>
      </c>
      <c r="AV56" s="57">
        <f t="shared" si="10"/>
        <v>1</v>
      </c>
      <c r="AW56" s="57">
        <f t="shared" si="11"/>
        <v>1</v>
      </c>
      <c r="AX56" s="57"/>
      <c r="AY56" s="57">
        <v>1</v>
      </c>
      <c r="AZ56" s="57">
        <v>1</v>
      </c>
      <c r="BA56" s="57"/>
      <c r="BB56" s="57">
        <v>1</v>
      </c>
      <c r="BC56" s="55"/>
      <c r="BD56" s="57">
        <f t="shared" si="12"/>
        <v>1</v>
      </c>
      <c r="BE56" s="57" t="str">
        <f t="shared" si="13"/>
        <v/>
      </c>
      <c r="BF56" s="57">
        <f t="shared" si="14"/>
        <v>1</v>
      </c>
      <c r="BG56" s="57" t="str">
        <f t="shared" si="15"/>
        <v/>
      </c>
      <c r="BH56" s="57" t="str">
        <f t="shared" si="16"/>
        <v/>
      </c>
      <c r="BI56" s="57">
        <f t="shared" si="17"/>
        <v>1</v>
      </c>
      <c r="BJ56" s="57" t="str">
        <f t="shared" si="18"/>
        <v/>
      </c>
      <c r="BK56" s="57" t="str">
        <f t="shared" si="19"/>
        <v/>
      </c>
      <c r="BL56" s="57" t="str">
        <f t="shared" si="20"/>
        <v/>
      </c>
      <c r="BM56" s="57" t="str">
        <f t="shared" si="21"/>
        <v/>
      </c>
      <c r="BN56" s="57">
        <f t="shared" ref="BN56:BN75" si="60">IF(COUNTIF(AI56,1)-COUNTIF(AY56,1)=0,"",COUNTIF(AI56,1)-COUNTIF(AY56,1))</f>
        <v>-1</v>
      </c>
      <c r="BO56" s="57">
        <f t="shared" ref="BO56:BO75" si="61">IF(COUNTIF(AJ56,1)-COUNTIF(AZ56,1)=0,"",COUNTIF(AJ56,1)-COUNTIF(AZ56,1))</f>
        <v>-1</v>
      </c>
      <c r="BP56" s="57">
        <f t="shared" ref="BP56:BP75" si="62">IF(COUNTIF(AK56,1)-COUNTIF(BA56,1)=0,"",COUNTIF(AK56,1)-COUNTIF(BA56,1))</f>
        <v>1</v>
      </c>
      <c r="BQ56" s="57" t="str">
        <f t="shared" ref="BQ56:BQ75" si="63">IF(COUNTIF(AL56,1)-COUNTIF(BB56,1)=0,"",COUNTIF(AL56,1)-COUNTIF(BB56,1))</f>
        <v/>
      </c>
      <c r="BR56" s="55">
        <f t="shared" ref="BR56:BR75" si="64">IF(COUNTIF(AM56,1)-COUNTIF(BC56,1)=0,"",COUNTIF(AM56,1)-COUNTIF(BC56,1))</f>
        <v>1</v>
      </c>
      <c r="BS56" s="57">
        <f t="shared" ref="BS56:BS75" si="65">IF(COUNTIF(AN56,1)-COUNTIF(BD56,1)=0,"",COUNTIF(AN56,1)-COUNTIF(BD56,1))</f>
        <v>-1</v>
      </c>
      <c r="BT56" s="57" t="str">
        <f t="shared" ref="BT56:BT75" si="66">IF(COUNTIF(AO56,1)-COUNTIF(BE56,1)=0,"",COUNTIF(AO56,1)-COUNTIF(BE56,1))</f>
        <v/>
      </c>
      <c r="BU56" s="57">
        <f t="shared" ref="BU56:BU75" si="67">IF(COUNTIF(AP56,1)-COUNTIF(BF56,1)=0,"",COUNTIF(AP56,1)-COUNTIF(BF56,1))</f>
        <v>-1</v>
      </c>
      <c r="BV56" s="57" t="str">
        <f t="shared" ref="BV56:BV75" si="68">IF(COUNTIF(AQ56,1)-COUNTIF(BG56,1)=0,"",COUNTIF(AQ56,1)-COUNTIF(BG56,1))</f>
        <v/>
      </c>
      <c r="BW56" s="57" t="str">
        <f t="shared" ref="BW56:BW75" si="69">IF(COUNTIF(AR56,1)-COUNTIF(BH56,1)=0,"",COUNTIF(AR56,1)-COUNTIF(BH56,1))</f>
        <v/>
      </c>
      <c r="BX56" s="57">
        <f t="shared" ref="BX56:BX75" si="70">IF(COUNTIF(AS56,1)-COUNTIF(BI56,1)=0,"",COUNTIF(AS56,1)-COUNTIF(BI56,1))</f>
        <v>-1</v>
      </c>
      <c r="BY56" s="57" t="str">
        <f t="shared" ref="BY56:BY75" si="71">IF(COUNTIF(AT56,1)-COUNTIF(BJ56,1)=0,"",COUNTIF(AT56,1)-COUNTIF(BJ56,1))</f>
        <v/>
      </c>
      <c r="BZ56" s="57">
        <f t="shared" ref="BZ56:BZ75" si="72">IF(COUNTIF(AU56,1)-COUNTIF(BK56,1)=0,"",COUNTIF(AU56,1)-COUNTIF(BK56,1))</f>
        <v>1</v>
      </c>
      <c r="CA56" s="57">
        <f t="shared" ref="CA56:CA75" si="73">IF(COUNTIF(AV56,1)-COUNTIF(BL56,1)=0,"",COUNTIF(AV56,1)-COUNTIF(BL56,1))</f>
        <v>1</v>
      </c>
      <c r="CB56" s="57">
        <f t="shared" ref="CB56:CB75" si="74">IF(COUNTIF(AW56,1)-COUNTIF(BM56,1)=0,"",COUNTIF(AW56,1)-COUNTIF(BM56,1))</f>
        <v>1</v>
      </c>
      <c r="CC56" s="57">
        <f t="shared" si="59"/>
        <v>2</v>
      </c>
      <c r="CF56" s="59"/>
      <c r="CG56" s="36"/>
    </row>
    <row r="57" spans="35:85" x14ac:dyDescent="0.25">
      <c r="AI57" s="57"/>
      <c r="AJ57" s="57"/>
      <c r="AK57" s="57">
        <v>1</v>
      </c>
      <c r="AL57" s="57">
        <v>1</v>
      </c>
      <c r="AM57" s="55">
        <v>1</v>
      </c>
      <c r="AN57" s="57" t="str">
        <f t="shared" si="2"/>
        <v/>
      </c>
      <c r="AO57" s="57" t="str">
        <f t="shared" si="3"/>
        <v/>
      </c>
      <c r="AP57" s="57" t="str">
        <f t="shared" si="4"/>
        <v/>
      </c>
      <c r="AQ57" s="57" t="str">
        <f t="shared" si="5"/>
        <v/>
      </c>
      <c r="AR57" s="57" t="str">
        <f t="shared" si="6"/>
        <v/>
      </c>
      <c r="AS57" s="57" t="str">
        <f t="shared" si="7"/>
        <v/>
      </c>
      <c r="AT57" s="57" t="str">
        <f t="shared" si="8"/>
        <v/>
      </c>
      <c r="AU57" s="57">
        <f t="shared" si="9"/>
        <v>1</v>
      </c>
      <c r="AV57" s="57">
        <f t="shared" si="10"/>
        <v>1</v>
      </c>
      <c r="AW57" s="57">
        <f t="shared" si="11"/>
        <v>1</v>
      </c>
      <c r="AX57" s="57"/>
      <c r="AY57" s="57">
        <v>1</v>
      </c>
      <c r="AZ57" s="57">
        <v>1</v>
      </c>
      <c r="BA57" s="57">
        <v>1</v>
      </c>
      <c r="BB57" s="57"/>
      <c r="BC57" s="55"/>
      <c r="BD57" s="57">
        <f t="shared" si="12"/>
        <v>1</v>
      </c>
      <c r="BE57" s="57">
        <f t="shared" si="13"/>
        <v>1</v>
      </c>
      <c r="BF57" s="57" t="str">
        <f t="shared" si="14"/>
        <v/>
      </c>
      <c r="BG57" s="57" t="str">
        <f t="shared" si="15"/>
        <v/>
      </c>
      <c r="BH57" s="57">
        <f t="shared" si="16"/>
        <v>1</v>
      </c>
      <c r="BI57" s="57" t="str">
        <f t="shared" si="17"/>
        <v/>
      </c>
      <c r="BJ57" s="57" t="str">
        <f t="shared" si="18"/>
        <v/>
      </c>
      <c r="BK57" s="57" t="str">
        <f t="shared" si="19"/>
        <v/>
      </c>
      <c r="BL57" s="57" t="str">
        <f t="shared" si="20"/>
        <v/>
      </c>
      <c r="BM57" s="57" t="str">
        <f t="shared" si="21"/>
        <v/>
      </c>
      <c r="BN57" s="57">
        <f t="shared" si="60"/>
        <v>-1</v>
      </c>
      <c r="BO57" s="57">
        <f t="shared" si="61"/>
        <v>-1</v>
      </c>
      <c r="BP57" s="57" t="str">
        <f t="shared" si="62"/>
        <v/>
      </c>
      <c r="BQ57" s="57">
        <f t="shared" si="63"/>
        <v>1</v>
      </c>
      <c r="BR57" s="55">
        <f t="shared" si="64"/>
        <v>1</v>
      </c>
      <c r="BS57" s="57">
        <f t="shared" si="65"/>
        <v>-1</v>
      </c>
      <c r="BT57" s="57">
        <f t="shared" si="66"/>
        <v>-1</v>
      </c>
      <c r="BU57" s="57" t="str">
        <f t="shared" si="67"/>
        <v/>
      </c>
      <c r="BV57" s="57" t="str">
        <f t="shared" si="68"/>
        <v/>
      </c>
      <c r="BW57" s="57">
        <f t="shared" si="69"/>
        <v>-1</v>
      </c>
      <c r="BX57" s="57" t="str">
        <f t="shared" si="70"/>
        <v/>
      </c>
      <c r="BY57" s="57" t="str">
        <f t="shared" si="71"/>
        <v/>
      </c>
      <c r="BZ57" s="57">
        <f t="shared" si="72"/>
        <v>1</v>
      </c>
      <c r="CA57" s="57">
        <f t="shared" si="73"/>
        <v>1</v>
      </c>
      <c r="CB57" s="57">
        <f t="shared" si="74"/>
        <v>1</v>
      </c>
      <c r="CC57" s="57">
        <f t="shared" si="59"/>
        <v>1</v>
      </c>
      <c r="CF57" s="59"/>
      <c r="CG57" s="36"/>
    </row>
    <row r="58" spans="35:85" x14ac:dyDescent="0.25">
      <c r="AI58" s="57"/>
      <c r="AJ58" s="57">
        <v>1</v>
      </c>
      <c r="AK58" s="57">
        <v>1</v>
      </c>
      <c r="AL58" s="57"/>
      <c r="AM58" s="55">
        <v>1</v>
      </c>
      <c r="AN58" s="57" t="str">
        <f t="shared" si="2"/>
        <v/>
      </c>
      <c r="AO58" s="57" t="str">
        <f t="shared" si="3"/>
        <v/>
      </c>
      <c r="AP58" s="57" t="str">
        <f t="shared" si="4"/>
        <v/>
      </c>
      <c r="AQ58" s="57" t="str">
        <f t="shared" si="5"/>
        <v/>
      </c>
      <c r="AR58" s="57">
        <f t="shared" si="6"/>
        <v>1</v>
      </c>
      <c r="AS58" s="57" t="str">
        <f t="shared" si="7"/>
        <v/>
      </c>
      <c r="AT58" s="57">
        <f t="shared" si="8"/>
        <v>1</v>
      </c>
      <c r="AU58" s="57" t="str">
        <f t="shared" si="9"/>
        <v/>
      </c>
      <c r="AV58" s="57">
        <f t="shared" si="10"/>
        <v>1</v>
      </c>
      <c r="AW58" s="57" t="str">
        <f t="shared" si="11"/>
        <v/>
      </c>
      <c r="AX58" s="57"/>
      <c r="AY58" s="57"/>
      <c r="AZ58" s="57">
        <v>1</v>
      </c>
      <c r="BA58" s="57"/>
      <c r="BB58" s="57">
        <v>1</v>
      </c>
      <c r="BC58" s="55">
        <v>1</v>
      </c>
      <c r="BD58" s="57" t="str">
        <f t="shared" si="12"/>
        <v/>
      </c>
      <c r="BE58" s="57" t="str">
        <f t="shared" si="13"/>
        <v/>
      </c>
      <c r="BF58" s="57" t="str">
        <f t="shared" si="14"/>
        <v/>
      </c>
      <c r="BG58" s="57" t="str">
        <f t="shared" si="15"/>
        <v/>
      </c>
      <c r="BH58" s="57" t="str">
        <f t="shared" si="16"/>
        <v/>
      </c>
      <c r="BI58" s="57">
        <f t="shared" si="17"/>
        <v>1</v>
      </c>
      <c r="BJ58" s="57">
        <f t="shared" si="18"/>
        <v>1</v>
      </c>
      <c r="BK58" s="57" t="str">
        <f t="shared" si="19"/>
        <v/>
      </c>
      <c r="BL58" s="57" t="str">
        <f t="shared" si="20"/>
        <v/>
      </c>
      <c r="BM58" s="57">
        <f t="shared" si="21"/>
        <v>1</v>
      </c>
      <c r="BN58" s="57" t="str">
        <f t="shared" si="60"/>
        <v/>
      </c>
      <c r="BO58" s="57" t="str">
        <f t="shared" si="61"/>
        <v/>
      </c>
      <c r="BP58" s="57">
        <f t="shared" si="62"/>
        <v>1</v>
      </c>
      <c r="BQ58" s="57">
        <f t="shared" si="63"/>
        <v>-1</v>
      </c>
      <c r="BR58" s="55" t="str">
        <f t="shared" si="64"/>
        <v/>
      </c>
      <c r="BS58" s="57" t="str">
        <f t="shared" si="65"/>
        <v/>
      </c>
      <c r="BT58" s="57" t="str">
        <f t="shared" si="66"/>
        <v/>
      </c>
      <c r="BU58" s="57" t="str">
        <f t="shared" si="67"/>
        <v/>
      </c>
      <c r="BV58" s="57" t="str">
        <f t="shared" si="68"/>
        <v/>
      </c>
      <c r="BW58" s="57">
        <f t="shared" si="69"/>
        <v>1</v>
      </c>
      <c r="BX58" s="57">
        <f t="shared" si="70"/>
        <v>-1</v>
      </c>
      <c r="BY58" s="57" t="str">
        <f t="shared" si="71"/>
        <v/>
      </c>
      <c r="BZ58" s="57" t="str">
        <f t="shared" si="72"/>
        <v/>
      </c>
      <c r="CA58" s="57">
        <f t="shared" si="73"/>
        <v>1</v>
      </c>
      <c r="CB58" s="57">
        <f t="shared" si="74"/>
        <v>-1</v>
      </c>
      <c r="CC58" s="57">
        <f t="shared" si="59"/>
        <v>1</v>
      </c>
      <c r="CF58" s="59"/>
      <c r="CG58" s="36"/>
    </row>
    <row r="59" spans="35:85" x14ac:dyDescent="0.25">
      <c r="AI59" s="57"/>
      <c r="AJ59" s="57">
        <v>1</v>
      </c>
      <c r="AK59" s="57">
        <v>1</v>
      </c>
      <c r="AL59" s="57"/>
      <c r="AM59" s="55">
        <v>1</v>
      </c>
      <c r="AN59" s="57" t="str">
        <f t="shared" si="2"/>
        <v/>
      </c>
      <c r="AO59" s="57" t="str">
        <f t="shared" si="3"/>
        <v/>
      </c>
      <c r="AP59" s="57" t="str">
        <f t="shared" si="4"/>
        <v/>
      </c>
      <c r="AQ59" s="57" t="str">
        <f t="shared" si="5"/>
        <v/>
      </c>
      <c r="AR59" s="57">
        <f t="shared" si="6"/>
        <v>1</v>
      </c>
      <c r="AS59" s="57" t="str">
        <f t="shared" si="7"/>
        <v/>
      </c>
      <c r="AT59" s="57">
        <f t="shared" si="8"/>
        <v>1</v>
      </c>
      <c r="AU59" s="57" t="str">
        <f t="shared" si="9"/>
        <v/>
      </c>
      <c r="AV59" s="57">
        <f t="shared" si="10"/>
        <v>1</v>
      </c>
      <c r="AW59" s="57" t="str">
        <f t="shared" si="11"/>
        <v/>
      </c>
      <c r="AX59" s="57"/>
      <c r="AY59" s="57">
        <v>1</v>
      </c>
      <c r="AZ59" s="57"/>
      <c r="BA59" s="57">
        <v>1</v>
      </c>
      <c r="BB59" s="57"/>
      <c r="BC59" s="55">
        <v>1</v>
      </c>
      <c r="BD59" s="57" t="str">
        <f t="shared" si="12"/>
        <v/>
      </c>
      <c r="BE59" s="57">
        <f t="shared" si="13"/>
        <v>1</v>
      </c>
      <c r="BF59" s="57" t="str">
        <f t="shared" si="14"/>
        <v/>
      </c>
      <c r="BG59" s="57">
        <f t="shared" si="15"/>
        <v>1</v>
      </c>
      <c r="BH59" s="57" t="str">
        <f t="shared" si="16"/>
        <v/>
      </c>
      <c r="BI59" s="57" t="str">
        <f t="shared" si="17"/>
        <v/>
      </c>
      <c r="BJ59" s="57" t="str">
        <f t="shared" si="18"/>
        <v/>
      </c>
      <c r="BK59" s="57" t="str">
        <f t="shared" si="19"/>
        <v/>
      </c>
      <c r="BL59" s="57">
        <f t="shared" si="20"/>
        <v>1</v>
      </c>
      <c r="BM59" s="57" t="str">
        <f t="shared" si="21"/>
        <v/>
      </c>
      <c r="BN59" s="57">
        <f t="shared" si="60"/>
        <v>-1</v>
      </c>
      <c r="BO59" s="57">
        <f t="shared" si="61"/>
        <v>1</v>
      </c>
      <c r="BP59" s="57" t="str">
        <f t="shared" si="62"/>
        <v/>
      </c>
      <c r="BQ59" s="57" t="str">
        <f t="shared" si="63"/>
        <v/>
      </c>
      <c r="BR59" s="55" t="str">
        <f t="shared" si="64"/>
        <v/>
      </c>
      <c r="BS59" s="57" t="str">
        <f t="shared" si="65"/>
        <v/>
      </c>
      <c r="BT59" s="57">
        <f t="shared" si="66"/>
        <v>-1</v>
      </c>
      <c r="BU59" s="57" t="str">
        <f t="shared" si="67"/>
        <v/>
      </c>
      <c r="BV59" s="57">
        <f t="shared" si="68"/>
        <v>-1</v>
      </c>
      <c r="BW59" s="57">
        <f t="shared" si="69"/>
        <v>1</v>
      </c>
      <c r="BX59" s="57" t="str">
        <f t="shared" si="70"/>
        <v/>
      </c>
      <c r="BY59" s="57">
        <f t="shared" si="71"/>
        <v>1</v>
      </c>
      <c r="BZ59" s="57" t="str">
        <f t="shared" si="72"/>
        <v/>
      </c>
      <c r="CA59" s="57" t="str">
        <f t="shared" si="73"/>
        <v/>
      </c>
      <c r="CB59" s="57" t="str">
        <f t="shared" si="74"/>
        <v/>
      </c>
      <c r="CC59" s="57">
        <f t="shared" si="59"/>
        <v>1</v>
      </c>
      <c r="CF59" s="59"/>
      <c r="CG59" s="36"/>
    </row>
    <row r="60" spans="35:85" x14ac:dyDescent="0.25">
      <c r="AI60" s="57"/>
      <c r="AJ60" s="57">
        <v>1</v>
      </c>
      <c r="AK60" s="57">
        <v>1</v>
      </c>
      <c r="AL60" s="57"/>
      <c r="AM60" s="55">
        <v>1</v>
      </c>
      <c r="AN60" s="57" t="str">
        <f t="shared" si="2"/>
        <v/>
      </c>
      <c r="AO60" s="57" t="str">
        <f t="shared" si="3"/>
        <v/>
      </c>
      <c r="AP60" s="57" t="str">
        <f t="shared" si="4"/>
        <v/>
      </c>
      <c r="AQ60" s="57" t="str">
        <f t="shared" si="5"/>
        <v/>
      </c>
      <c r="AR60" s="57">
        <f t="shared" si="6"/>
        <v>1</v>
      </c>
      <c r="AS60" s="57" t="str">
        <f t="shared" si="7"/>
        <v/>
      </c>
      <c r="AT60" s="57">
        <f t="shared" si="8"/>
        <v>1</v>
      </c>
      <c r="AU60" s="57" t="str">
        <f t="shared" si="9"/>
        <v/>
      </c>
      <c r="AV60" s="57">
        <f t="shared" si="10"/>
        <v>1</v>
      </c>
      <c r="AW60" s="57" t="str">
        <f t="shared" si="11"/>
        <v/>
      </c>
      <c r="AX60" s="57"/>
      <c r="AY60" s="57">
        <v>1</v>
      </c>
      <c r="AZ60" s="57"/>
      <c r="BA60" s="57">
        <v>1</v>
      </c>
      <c r="BB60" s="57">
        <v>1</v>
      </c>
      <c r="BC60" s="55"/>
      <c r="BD60" s="57" t="str">
        <f t="shared" si="12"/>
        <v/>
      </c>
      <c r="BE60" s="57">
        <f t="shared" si="13"/>
        <v>1</v>
      </c>
      <c r="BF60" s="57">
        <f t="shared" si="14"/>
        <v>1</v>
      </c>
      <c r="BG60" s="57" t="str">
        <f t="shared" si="15"/>
        <v/>
      </c>
      <c r="BH60" s="57" t="str">
        <f t="shared" si="16"/>
        <v/>
      </c>
      <c r="BI60" s="57" t="str">
        <f t="shared" si="17"/>
        <v/>
      </c>
      <c r="BJ60" s="57" t="str">
        <f t="shared" si="18"/>
        <v/>
      </c>
      <c r="BK60" s="57">
        <f t="shared" si="19"/>
        <v>1</v>
      </c>
      <c r="BL60" s="57" t="str">
        <f t="shared" si="20"/>
        <v/>
      </c>
      <c r="BM60" s="57" t="str">
        <f t="shared" si="21"/>
        <v/>
      </c>
      <c r="BN60" s="57">
        <f t="shared" si="60"/>
        <v>-1</v>
      </c>
      <c r="BO60" s="57">
        <f t="shared" si="61"/>
        <v>1</v>
      </c>
      <c r="BP60" s="57" t="str">
        <f t="shared" si="62"/>
        <v/>
      </c>
      <c r="BQ60" s="57">
        <f t="shared" si="63"/>
        <v>-1</v>
      </c>
      <c r="BR60" s="55">
        <f t="shared" si="64"/>
        <v>1</v>
      </c>
      <c r="BS60" s="57" t="str">
        <f t="shared" si="65"/>
        <v/>
      </c>
      <c r="BT60" s="57">
        <f t="shared" si="66"/>
        <v>-1</v>
      </c>
      <c r="BU60" s="57">
        <f t="shared" si="67"/>
        <v>-1</v>
      </c>
      <c r="BV60" s="57" t="str">
        <f t="shared" si="68"/>
        <v/>
      </c>
      <c r="BW60" s="57">
        <f t="shared" si="69"/>
        <v>1</v>
      </c>
      <c r="BX60" s="57" t="str">
        <f t="shared" si="70"/>
        <v/>
      </c>
      <c r="BY60" s="57">
        <f t="shared" si="71"/>
        <v>1</v>
      </c>
      <c r="BZ60" s="57">
        <f t="shared" si="72"/>
        <v>-1</v>
      </c>
      <c r="CA60" s="57">
        <f t="shared" si="73"/>
        <v>1</v>
      </c>
      <c r="CB60" s="57" t="str">
        <f t="shared" si="74"/>
        <v/>
      </c>
      <c r="CC60" s="57">
        <f t="shared" si="59"/>
        <v>1</v>
      </c>
      <c r="CF60" s="59"/>
      <c r="CG60" s="36"/>
    </row>
    <row r="61" spans="35:85" x14ac:dyDescent="0.25">
      <c r="AI61" s="57"/>
      <c r="AJ61" s="57">
        <v>1</v>
      </c>
      <c r="AK61" s="57">
        <v>1</v>
      </c>
      <c r="AL61" s="57"/>
      <c r="AM61" s="55">
        <v>1</v>
      </c>
      <c r="AN61" s="57" t="str">
        <f t="shared" si="2"/>
        <v/>
      </c>
      <c r="AO61" s="57" t="str">
        <f t="shared" si="3"/>
        <v/>
      </c>
      <c r="AP61" s="57" t="str">
        <f t="shared" si="4"/>
        <v/>
      </c>
      <c r="AQ61" s="57" t="str">
        <f t="shared" si="5"/>
        <v/>
      </c>
      <c r="AR61" s="57">
        <f t="shared" si="6"/>
        <v>1</v>
      </c>
      <c r="AS61" s="57" t="str">
        <f t="shared" si="7"/>
        <v/>
      </c>
      <c r="AT61" s="57">
        <f t="shared" si="8"/>
        <v>1</v>
      </c>
      <c r="AU61" s="57" t="str">
        <f t="shared" si="9"/>
        <v/>
      </c>
      <c r="AV61" s="57">
        <f t="shared" si="10"/>
        <v>1</v>
      </c>
      <c r="AW61" s="57" t="str">
        <f t="shared" si="11"/>
        <v/>
      </c>
      <c r="AX61" s="57"/>
      <c r="AY61" s="57">
        <v>1</v>
      </c>
      <c r="AZ61" s="57">
        <v>1</v>
      </c>
      <c r="BA61" s="57"/>
      <c r="BB61" s="57"/>
      <c r="BC61" s="55">
        <v>1</v>
      </c>
      <c r="BD61" s="57">
        <f t="shared" si="12"/>
        <v>1</v>
      </c>
      <c r="BE61" s="57" t="str">
        <f t="shared" si="13"/>
        <v/>
      </c>
      <c r="BF61" s="57" t="str">
        <f t="shared" si="14"/>
        <v/>
      </c>
      <c r="BG61" s="57">
        <f t="shared" si="15"/>
        <v>1</v>
      </c>
      <c r="BH61" s="57" t="str">
        <f t="shared" si="16"/>
        <v/>
      </c>
      <c r="BI61" s="57" t="str">
        <f t="shared" si="17"/>
        <v/>
      </c>
      <c r="BJ61" s="57">
        <f t="shared" si="18"/>
        <v>1</v>
      </c>
      <c r="BK61" s="57" t="str">
        <f t="shared" si="19"/>
        <v/>
      </c>
      <c r="BL61" s="57" t="str">
        <f t="shared" si="20"/>
        <v/>
      </c>
      <c r="BM61" s="57" t="str">
        <f t="shared" si="21"/>
        <v/>
      </c>
      <c r="BN61" s="57">
        <f t="shared" si="60"/>
        <v>-1</v>
      </c>
      <c r="BO61" s="57" t="str">
        <f t="shared" si="61"/>
        <v/>
      </c>
      <c r="BP61" s="57">
        <f t="shared" si="62"/>
        <v>1</v>
      </c>
      <c r="BQ61" s="57" t="str">
        <f t="shared" si="63"/>
        <v/>
      </c>
      <c r="BR61" s="55" t="str">
        <f t="shared" si="64"/>
        <v/>
      </c>
      <c r="BS61" s="57">
        <f t="shared" si="65"/>
        <v>-1</v>
      </c>
      <c r="BT61" s="57" t="str">
        <f t="shared" si="66"/>
        <v/>
      </c>
      <c r="BU61" s="57" t="str">
        <f t="shared" si="67"/>
        <v/>
      </c>
      <c r="BV61" s="57">
        <f t="shared" si="68"/>
        <v>-1</v>
      </c>
      <c r="BW61" s="57">
        <f t="shared" si="69"/>
        <v>1</v>
      </c>
      <c r="BX61" s="57" t="str">
        <f t="shared" si="70"/>
        <v/>
      </c>
      <c r="BY61" s="57" t="str">
        <f t="shared" si="71"/>
        <v/>
      </c>
      <c r="BZ61" s="57" t="str">
        <f t="shared" si="72"/>
        <v/>
      </c>
      <c r="CA61" s="57">
        <f t="shared" si="73"/>
        <v>1</v>
      </c>
      <c r="CB61" s="57" t="str">
        <f t="shared" si="74"/>
        <v/>
      </c>
      <c r="CC61" s="57">
        <f t="shared" si="59"/>
        <v>2</v>
      </c>
      <c r="CF61" s="59"/>
      <c r="CG61" s="36"/>
    </row>
    <row r="62" spans="35:85" x14ac:dyDescent="0.25">
      <c r="AI62" s="57"/>
      <c r="AJ62" s="57">
        <v>1</v>
      </c>
      <c r="AK62" s="57">
        <v>1</v>
      </c>
      <c r="AL62" s="57"/>
      <c r="AM62" s="55">
        <v>1</v>
      </c>
      <c r="AN62" s="57" t="str">
        <f t="shared" si="2"/>
        <v/>
      </c>
      <c r="AO62" s="57" t="str">
        <f t="shared" si="3"/>
        <v/>
      </c>
      <c r="AP62" s="57" t="str">
        <f t="shared" si="4"/>
        <v/>
      </c>
      <c r="AQ62" s="57" t="str">
        <f t="shared" si="5"/>
        <v/>
      </c>
      <c r="AR62" s="57">
        <f t="shared" si="6"/>
        <v>1</v>
      </c>
      <c r="AS62" s="57" t="str">
        <f t="shared" si="7"/>
        <v/>
      </c>
      <c r="AT62" s="57">
        <f t="shared" si="8"/>
        <v>1</v>
      </c>
      <c r="AU62" s="57" t="str">
        <f t="shared" si="9"/>
        <v/>
      </c>
      <c r="AV62" s="57">
        <f t="shared" si="10"/>
        <v>1</v>
      </c>
      <c r="AW62" s="57" t="str">
        <f t="shared" si="11"/>
        <v/>
      </c>
      <c r="AX62" s="57"/>
      <c r="AY62" s="57">
        <v>1</v>
      </c>
      <c r="AZ62" s="57">
        <v>1</v>
      </c>
      <c r="BA62" s="57"/>
      <c r="BB62" s="57">
        <v>1</v>
      </c>
      <c r="BC62" s="55"/>
      <c r="BD62" s="57">
        <f t="shared" si="12"/>
        <v>1</v>
      </c>
      <c r="BE62" s="57" t="str">
        <f t="shared" si="13"/>
        <v/>
      </c>
      <c r="BF62" s="57">
        <f t="shared" si="14"/>
        <v>1</v>
      </c>
      <c r="BG62" s="57" t="str">
        <f t="shared" si="15"/>
        <v/>
      </c>
      <c r="BH62" s="57" t="str">
        <f t="shared" si="16"/>
        <v/>
      </c>
      <c r="BI62" s="57">
        <f t="shared" si="17"/>
        <v>1</v>
      </c>
      <c r="BJ62" s="57" t="str">
        <f t="shared" si="18"/>
        <v/>
      </c>
      <c r="BK62" s="57" t="str">
        <f t="shared" si="19"/>
        <v/>
      </c>
      <c r="BL62" s="57" t="str">
        <f t="shared" si="20"/>
        <v/>
      </c>
      <c r="BM62" s="57" t="str">
        <f t="shared" si="21"/>
        <v/>
      </c>
      <c r="BN62" s="57">
        <f t="shared" si="60"/>
        <v>-1</v>
      </c>
      <c r="BO62" s="57" t="str">
        <f t="shared" si="61"/>
        <v/>
      </c>
      <c r="BP62" s="57">
        <f t="shared" si="62"/>
        <v>1</v>
      </c>
      <c r="BQ62" s="57">
        <f t="shared" si="63"/>
        <v>-1</v>
      </c>
      <c r="BR62" s="55">
        <f t="shared" si="64"/>
        <v>1</v>
      </c>
      <c r="BS62" s="57">
        <f t="shared" si="65"/>
        <v>-1</v>
      </c>
      <c r="BT62" s="57" t="str">
        <f t="shared" si="66"/>
        <v/>
      </c>
      <c r="BU62" s="57">
        <f t="shared" si="67"/>
        <v>-1</v>
      </c>
      <c r="BV62" s="57" t="str">
        <f t="shared" si="68"/>
        <v/>
      </c>
      <c r="BW62" s="57">
        <f t="shared" si="69"/>
        <v>1</v>
      </c>
      <c r="BX62" s="57">
        <f t="shared" si="70"/>
        <v>-1</v>
      </c>
      <c r="BY62" s="57">
        <f t="shared" si="71"/>
        <v>1</v>
      </c>
      <c r="BZ62" s="57" t="str">
        <f t="shared" si="72"/>
        <v/>
      </c>
      <c r="CA62" s="57">
        <f t="shared" si="73"/>
        <v>1</v>
      </c>
      <c r="CB62" s="57" t="str">
        <f t="shared" si="74"/>
        <v/>
      </c>
      <c r="CC62" s="57">
        <f t="shared" si="59"/>
        <v>2</v>
      </c>
      <c r="CF62" s="59"/>
      <c r="CG62" s="36"/>
    </row>
    <row r="63" spans="35:85" x14ac:dyDescent="0.25">
      <c r="AI63" s="57"/>
      <c r="AJ63" s="57">
        <v>1</v>
      </c>
      <c r="AK63" s="57">
        <v>1</v>
      </c>
      <c r="AL63" s="57"/>
      <c r="AM63" s="55">
        <v>1</v>
      </c>
      <c r="AN63" s="57" t="str">
        <f t="shared" si="2"/>
        <v/>
      </c>
      <c r="AO63" s="57" t="str">
        <f t="shared" si="3"/>
        <v/>
      </c>
      <c r="AP63" s="57" t="str">
        <f t="shared" si="4"/>
        <v/>
      </c>
      <c r="AQ63" s="57" t="str">
        <f t="shared" si="5"/>
        <v/>
      </c>
      <c r="AR63" s="57">
        <f t="shared" si="6"/>
        <v>1</v>
      </c>
      <c r="AS63" s="57" t="str">
        <f t="shared" si="7"/>
        <v/>
      </c>
      <c r="AT63" s="57">
        <f t="shared" si="8"/>
        <v>1</v>
      </c>
      <c r="AU63" s="57" t="str">
        <f t="shared" si="9"/>
        <v/>
      </c>
      <c r="AV63" s="57">
        <f t="shared" si="10"/>
        <v>1</v>
      </c>
      <c r="AW63" s="57" t="str">
        <f t="shared" si="11"/>
        <v/>
      </c>
      <c r="AX63" s="57"/>
      <c r="AY63" s="57">
        <v>1</v>
      </c>
      <c r="AZ63" s="57">
        <v>1</v>
      </c>
      <c r="BA63" s="57">
        <v>1</v>
      </c>
      <c r="BB63" s="57"/>
      <c r="BC63" s="55"/>
      <c r="BD63" s="57">
        <f t="shared" si="12"/>
        <v>1</v>
      </c>
      <c r="BE63" s="57">
        <f t="shared" si="13"/>
        <v>1</v>
      </c>
      <c r="BF63" s="57" t="str">
        <f t="shared" si="14"/>
        <v/>
      </c>
      <c r="BG63" s="57" t="str">
        <f t="shared" si="15"/>
        <v/>
      </c>
      <c r="BH63" s="57">
        <f t="shared" si="16"/>
        <v>1</v>
      </c>
      <c r="BI63" s="57" t="str">
        <f t="shared" si="17"/>
        <v/>
      </c>
      <c r="BJ63" s="57" t="str">
        <f t="shared" si="18"/>
        <v/>
      </c>
      <c r="BK63" s="57" t="str">
        <f t="shared" si="19"/>
        <v/>
      </c>
      <c r="BL63" s="57" t="str">
        <f t="shared" si="20"/>
        <v/>
      </c>
      <c r="BM63" s="57" t="str">
        <f t="shared" si="21"/>
        <v/>
      </c>
      <c r="BN63" s="57">
        <f t="shared" si="60"/>
        <v>-1</v>
      </c>
      <c r="BO63" s="57" t="str">
        <f t="shared" si="61"/>
        <v/>
      </c>
      <c r="BP63" s="57" t="str">
        <f t="shared" si="62"/>
        <v/>
      </c>
      <c r="BQ63" s="57" t="str">
        <f t="shared" si="63"/>
        <v/>
      </c>
      <c r="BR63" s="55">
        <f t="shared" si="64"/>
        <v>1</v>
      </c>
      <c r="BS63" s="57">
        <f t="shared" si="65"/>
        <v>-1</v>
      </c>
      <c r="BT63" s="57">
        <f t="shared" si="66"/>
        <v>-1</v>
      </c>
      <c r="BU63" s="57" t="str">
        <f t="shared" si="67"/>
        <v/>
      </c>
      <c r="BV63" s="57" t="str">
        <f t="shared" si="68"/>
        <v/>
      </c>
      <c r="BW63" s="57" t="str">
        <f t="shared" si="69"/>
        <v/>
      </c>
      <c r="BX63" s="57" t="str">
        <f t="shared" si="70"/>
        <v/>
      </c>
      <c r="BY63" s="57">
        <f t="shared" si="71"/>
        <v>1</v>
      </c>
      <c r="BZ63" s="57" t="str">
        <f t="shared" si="72"/>
        <v/>
      </c>
      <c r="CA63" s="57">
        <f t="shared" si="73"/>
        <v>1</v>
      </c>
      <c r="CB63" s="57" t="str">
        <f t="shared" si="74"/>
        <v/>
      </c>
      <c r="CC63" s="57">
        <f t="shared" si="59"/>
        <v>1</v>
      </c>
      <c r="CF63" s="59"/>
      <c r="CG63" s="36"/>
    </row>
    <row r="64" spans="35:85" x14ac:dyDescent="0.25">
      <c r="AI64" s="57"/>
      <c r="AJ64" s="57">
        <v>1</v>
      </c>
      <c r="AK64" s="57">
        <v>1</v>
      </c>
      <c r="AL64" s="57">
        <v>1</v>
      </c>
      <c r="AM64" s="55"/>
      <c r="AN64" s="57" t="str">
        <f t="shared" si="2"/>
        <v/>
      </c>
      <c r="AO64" s="57" t="str">
        <f t="shared" si="3"/>
        <v/>
      </c>
      <c r="AP64" s="57" t="str">
        <f t="shared" si="4"/>
        <v/>
      </c>
      <c r="AQ64" s="57" t="str">
        <f t="shared" si="5"/>
        <v/>
      </c>
      <c r="AR64" s="57">
        <f t="shared" si="6"/>
        <v>1</v>
      </c>
      <c r="AS64" s="57">
        <f t="shared" si="7"/>
        <v>1</v>
      </c>
      <c r="AT64" s="57" t="str">
        <f t="shared" si="8"/>
        <v/>
      </c>
      <c r="AU64" s="57">
        <f t="shared" si="9"/>
        <v>1</v>
      </c>
      <c r="AV64" s="57" t="str">
        <f t="shared" si="10"/>
        <v/>
      </c>
      <c r="AW64" s="57" t="str">
        <f t="shared" si="11"/>
        <v/>
      </c>
      <c r="AX64" s="57"/>
      <c r="AY64" s="57"/>
      <c r="AZ64" s="57">
        <v>1</v>
      </c>
      <c r="BA64" s="57"/>
      <c r="BB64" s="57">
        <v>1</v>
      </c>
      <c r="BC64" s="55">
        <v>1</v>
      </c>
      <c r="BD64" s="57" t="str">
        <f t="shared" si="12"/>
        <v/>
      </c>
      <c r="BE64" s="57" t="str">
        <f t="shared" si="13"/>
        <v/>
      </c>
      <c r="BF64" s="57" t="str">
        <f t="shared" si="14"/>
        <v/>
      </c>
      <c r="BG64" s="57" t="str">
        <f t="shared" si="15"/>
        <v/>
      </c>
      <c r="BH64" s="57" t="str">
        <f t="shared" si="16"/>
        <v/>
      </c>
      <c r="BI64" s="57">
        <f t="shared" si="17"/>
        <v>1</v>
      </c>
      <c r="BJ64" s="57">
        <f t="shared" si="18"/>
        <v>1</v>
      </c>
      <c r="BK64" s="57" t="str">
        <f t="shared" si="19"/>
        <v/>
      </c>
      <c r="BL64" s="57" t="str">
        <f t="shared" si="20"/>
        <v/>
      </c>
      <c r="BM64" s="57">
        <f t="shared" si="21"/>
        <v>1</v>
      </c>
      <c r="BN64" s="57" t="str">
        <f t="shared" si="60"/>
        <v/>
      </c>
      <c r="BO64" s="57" t="str">
        <f t="shared" si="61"/>
        <v/>
      </c>
      <c r="BP64" s="57">
        <f t="shared" si="62"/>
        <v>1</v>
      </c>
      <c r="BQ64" s="57" t="str">
        <f t="shared" si="63"/>
        <v/>
      </c>
      <c r="BR64" s="55">
        <f t="shared" si="64"/>
        <v>-1</v>
      </c>
      <c r="BS64" s="57" t="str">
        <f t="shared" si="65"/>
        <v/>
      </c>
      <c r="BT64" s="57" t="str">
        <f t="shared" si="66"/>
        <v/>
      </c>
      <c r="BU64" s="57" t="str">
        <f t="shared" si="67"/>
        <v/>
      </c>
      <c r="BV64" s="57" t="str">
        <f t="shared" si="68"/>
        <v/>
      </c>
      <c r="BW64" s="57">
        <f t="shared" si="69"/>
        <v>1</v>
      </c>
      <c r="BX64" s="57" t="str">
        <f t="shared" si="70"/>
        <v/>
      </c>
      <c r="BY64" s="57">
        <f t="shared" si="71"/>
        <v>-1</v>
      </c>
      <c r="BZ64" s="57">
        <f t="shared" si="72"/>
        <v>1</v>
      </c>
      <c r="CA64" s="57" t="str">
        <f t="shared" si="73"/>
        <v/>
      </c>
      <c r="CB64" s="57">
        <f t="shared" si="74"/>
        <v>-1</v>
      </c>
      <c r="CC64" s="57">
        <f t="shared" si="59"/>
        <v>1</v>
      </c>
      <c r="CF64" s="59"/>
      <c r="CG64" s="36"/>
    </row>
    <row r="65" spans="35:85" x14ac:dyDescent="0.25">
      <c r="AI65" s="57"/>
      <c r="AJ65" s="57">
        <v>1</v>
      </c>
      <c r="AK65" s="57">
        <v>1</v>
      </c>
      <c r="AL65" s="57">
        <v>1</v>
      </c>
      <c r="AM65" s="55"/>
      <c r="AN65" s="57" t="str">
        <f t="shared" si="2"/>
        <v/>
      </c>
      <c r="AO65" s="57" t="str">
        <f t="shared" si="3"/>
        <v/>
      </c>
      <c r="AP65" s="57" t="str">
        <f t="shared" si="4"/>
        <v/>
      </c>
      <c r="AQ65" s="57" t="str">
        <f t="shared" si="5"/>
        <v/>
      </c>
      <c r="AR65" s="57">
        <f t="shared" si="6"/>
        <v>1</v>
      </c>
      <c r="AS65" s="57">
        <f t="shared" si="7"/>
        <v>1</v>
      </c>
      <c r="AT65" s="57" t="str">
        <f t="shared" si="8"/>
        <v/>
      </c>
      <c r="AU65" s="57">
        <f t="shared" si="9"/>
        <v>1</v>
      </c>
      <c r="AV65" s="57" t="str">
        <f t="shared" si="10"/>
        <v/>
      </c>
      <c r="AW65" s="57" t="str">
        <f t="shared" si="11"/>
        <v/>
      </c>
      <c r="AX65" s="57"/>
      <c r="AY65" s="57">
        <v>1</v>
      </c>
      <c r="AZ65" s="57"/>
      <c r="BA65" s="57">
        <v>1</v>
      </c>
      <c r="BB65" s="57"/>
      <c r="BC65" s="55">
        <v>1</v>
      </c>
      <c r="BD65" s="57" t="str">
        <f t="shared" si="12"/>
        <v/>
      </c>
      <c r="BE65" s="57">
        <f t="shared" si="13"/>
        <v>1</v>
      </c>
      <c r="BF65" s="57" t="str">
        <f t="shared" si="14"/>
        <v/>
      </c>
      <c r="BG65" s="57">
        <f t="shared" si="15"/>
        <v>1</v>
      </c>
      <c r="BH65" s="57" t="str">
        <f t="shared" si="16"/>
        <v/>
      </c>
      <c r="BI65" s="57" t="str">
        <f t="shared" si="17"/>
        <v/>
      </c>
      <c r="BJ65" s="57" t="str">
        <f t="shared" si="18"/>
        <v/>
      </c>
      <c r="BK65" s="57" t="str">
        <f t="shared" si="19"/>
        <v/>
      </c>
      <c r="BL65" s="57">
        <f t="shared" si="20"/>
        <v>1</v>
      </c>
      <c r="BM65" s="57" t="str">
        <f t="shared" si="21"/>
        <v/>
      </c>
      <c r="BN65" s="57">
        <f t="shared" si="60"/>
        <v>-1</v>
      </c>
      <c r="BO65" s="57">
        <f t="shared" si="61"/>
        <v>1</v>
      </c>
      <c r="BP65" s="57" t="str">
        <f t="shared" si="62"/>
        <v/>
      </c>
      <c r="BQ65" s="57">
        <f t="shared" si="63"/>
        <v>1</v>
      </c>
      <c r="BR65" s="55">
        <f t="shared" si="64"/>
        <v>-1</v>
      </c>
      <c r="BS65" s="57" t="str">
        <f t="shared" si="65"/>
        <v/>
      </c>
      <c r="BT65" s="57">
        <f t="shared" si="66"/>
        <v>-1</v>
      </c>
      <c r="BU65" s="57" t="str">
        <f t="shared" si="67"/>
        <v/>
      </c>
      <c r="BV65" s="57">
        <f t="shared" si="68"/>
        <v>-1</v>
      </c>
      <c r="BW65" s="57">
        <f t="shared" si="69"/>
        <v>1</v>
      </c>
      <c r="BX65" s="57">
        <f t="shared" si="70"/>
        <v>1</v>
      </c>
      <c r="BY65" s="57" t="str">
        <f t="shared" si="71"/>
        <v/>
      </c>
      <c r="BZ65" s="57">
        <f t="shared" si="72"/>
        <v>1</v>
      </c>
      <c r="CA65" s="57">
        <f t="shared" si="73"/>
        <v>-1</v>
      </c>
      <c r="CB65" s="57" t="str">
        <f t="shared" si="74"/>
        <v/>
      </c>
      <c r="CC65" s="57">
        <f t="shared" si="59"/>
        <v>1</v>
      </c>
      <c r="CF65" s="59"/>
      <c r="CG65" s="36"/>
    </row>
    <row r="66" spans="35:85" x14ac:dyDescent="0.25">
      <c r="AI66" s="57"/>
      <c r="AJ66" s="57">
        <v>1</v>
      </c>
      <c r="AK66" s="57">
        <v>1</v>
      </c>
      <c r="AL66" s="57">
        <v>1</v>
      </c>
      <c r="AM66" s="55"/>
      <c r="AN66" s="57" t="str">
        <f t="shared" si="2"/>
        <v/>
      </c>
      <c r="AO66" s="57" t="str">
        <f t="shared" si="3"/>
        <v/>
      </c>
      <c r="AP66" s="57" t="str">
        <f t="shared" si="4"/>
        <v/>
      </c>
      <c r="AQ66" s="57" t="str">
        <f t="shared" si="5"/>
        <v/>
      </c>
      <c r="AR66" s="57">
        <f t="shared" si="6"/>
        <v>1</v>
      </c>
      <c r="AS66" s="57">
        <f t="shared" si="7"/>
        <v>1</v>
      </c>
      <c r="AT66" s="57" t="str">
        <f t="shared" si="8"/>
        <v/>
      </c>
      <c r="AU66" s="57">
        <f t="shared" si="9"/>
        <v>1</v>
      </c>
      <c r="AV66" s="57" t="str">
        <f t="shared" si="10"/>
        <v/>
      </c>
      <c r="AW66" s="57" t="str">
        <f t="shared" si="11"/>
        <v/>
      </c>
      <c r="AX66" s="57"/>
      <c r="AY66" s="57">
        <v>1</v>
      </c>
      <c r="AZ66" s="57"/>
      <c r="BA66" s="57">
        <v>1</v>
      </c>
      <c r="BB66" s="57">
        <v>1</v>
      </c>
      <c r="BC66" s="55"/>
      <c r="BD66" s="57" t="str">
        <f t="shared" si="12"/>
        <v/>
      </c>
      <c r="BE66" s="57">
        <f t="shared" si="13"/>
        <v>1</v>
      </c>
      <c r="BF66" s="57">
        <f t="shared" si="14"/>
        <v>1</v>
      </c>
      <c r="BG66" s="57" t="str">
        <f t="shared" si="15"/>
        <v/>
      </c>
      <c r="BH66" s="57" t="str">
        <f t="shared" si="16"/>
        <v/>
      </c>
      <c r="BI66" s="57" t="str">
        <f t="shared" si="17"/>
        <v/>
      </c>
      <c r="BJ66" s="57" t="str">
        <f t="shared" si="18"/>
        <v/>
      </c>
      <c r="BK66" s="57">
        <f t="shared" si="19"/>
        <v>1</v>
      </c>
      <c r="BL66" s="57" t="str">
        <f t="shared" si="20"/>
        <v/>
      </c>
      <c r="BM66" s="57" t="str">
        <f t="shared" si="21"/>
        <v/>
      </c>
      <c r="BN66" s="57">
        <f t="shared" si="60"/>
        <v>-1</v>
      </c>
      <c r="BO66" s="57">
        <f t="shared" si="61"/>
        <v>1</v>
      </c>
      <c r="BP66" s="57" t="str">
        <f t="shared" si="62"/>
        <v/>
      </c>
      <c r="BQ66" s="57" t="str">
        <f t="shared" si="63"/>
        <v/>
      </c>
      <c r="BR66" s="55" t="str">
        <f t="shared" si="64"/>
        <v/>
      </c>
      <c r="BS66" s="57" t="str">
        <f t="shared" si="65"/>
        <v/>
      </c>
      <c r="BT66" s="57">
        <f t="shared" si="66"/>
        <v>-1</v>
      </c>
      <c r="BU66" s="57">
        <f t="shared" si="67"/>
        <v>-1</v>
      </c>
      <c r="BV66" s="57" t="str">
        <f t="shared" si="68"/>
        <v/>
      </c>
      <c r="BW66" s="57">
        <f t="shared" si="69"/>
        <v>1</v>
      </c>
      <c r="BX66" s="57">
        <f t="shared" si="70"/>
        <v>1</v>
      </c>
      <c r="BY66" s="57" t="str">
        <f t="shared" si="71"/>
        <v/>
      </c>
      <c r="BZ66" s="57" t="str">
        <f t="shared" si="72"/>
        <v/>
      </c>
      <c r="CA66" s="57" t="str">
        <f t="shared" si="73"/>
        <v/>
      </c>
      <c r="CB66" s="57" t="str">
        <f t="shared" si="74"/>
        <v/>
      </c>
      <c r="CC66" s="57">
        <f t="shared" si="59"/>
        <v>1</v>
      </c>
      <c r="CF66" s="59"/>
      <c r="CG66" s="36"/>
    </row>
    <row r="67" spans="35:85" x14ac:dyDescent="0.25">
      <c r="AI67" s="57"/>
      <c r="AJ67" s="57">
        <v>1</v>
      </c>
      <c r="AK67" s="57">
        <v>1</v>
      </c>
      <c r="AL67" s="57">
        <v>1</v>
      </c>
      <c r="AM67" s="55"/>
      <c r="AN67" s="57" t="str">
        <f t="shared" si="2"/>
        <v/>
      </c>
      <c r="AO67" s="57" t="str">
        <f t="shared" si="3"/>
        <v/>
      </c>
      <c r="AP67" s="57" t="str">
        <f t="shared" si="4"/>
        <v/>
      </c>
      <c r="AQ67" s="57" t="str">
        <f t="shared" si="5"/>
        <v/>
      </c>
      <c r="AR67" s="57">
        <f t="shared" si="6"/>
        <v>1</v>
      </c>
      <c r="AS67" s="57">
        <f t="shared" si="7"/>
        <v>1</v>
      </c>
      <c r="AT67" s="57" t="str">
        <f t="shared" si="8"/>
        <v/>
      </c>
      <c r="AU67" s="57">
        <f t="shared" si="9"/>
        <v>1</v>
      </c>
      <c r="AV67" s="57" t="str">
        <f t="shared" si="10"/>
        <v/>
      </c>
      <c r="AW67" s="57" t="str">
        <f t="shared" si="11"/>
        <v/>
      </c>
      <c r="AX67" s="57"/>
      <c r="AY67" s="57">
        <v>1</v>
      </c>
      <c r="AZ67" s="57">
        <v>1</v>
      </c>
      <c r="BA67" s="57"/>
      <c r="BB67" s="57"/>
      <c r="BC67" s="55">
        <v>1</v>
      </c>
      <c r="BD67" s="57">
        <f t="shared" si="12"/>
        <v>1</v>
      </c>
      <c r="BE67" s="57" t="str">
        <f t="shared" si="13"/>
        <v/>
      </c>
      <c r="BF67" s="57" t="str">
        <f t="shared" si="14"/>
        <v/>
      </c>
      <c r="BG67" s="57">
        <f t="shared" si="15"/>
        <v>1</v>
      </c>
      <c r="BH67" s="57" t="str">
        <f t="shared" si="16"/>
        <v/>
      </c>
      <c r="BI67" s="57" t="str">
        <f t="shared" si="17"/>
        <v/>
      </c>
      <c r="BJ67" s="57">
        <f t="shared" si="18"/>
        <v>1</v>
      </c>
      <c r="BK67" s="57" t="str">
        <f t="shared" si="19"/>
        <v/>
      </c>
      <c r="BL67" s="57" t="str">
        <f t="shared" si="20"/>
        <v/>
      </c>
      <c r="BM67" s="57" t="str">
        <f t="shared" si="21"/>
        <v/>
      </c>
      <c r="BN67" s="57">
        <f t="shared" si="60"/>
        <v>-1</v>
      </c>
      <c r="BO67" s="57" t="str">
        <f t="shared" si="61"/>
        <v/>
      </c>
      <c r="BP67" s="57">
        <f t="shared" si="62"/>
        <v>1</v>
      </c>
      <c r="BQ67" s="57">
        <f t="shared" si="63"/>
        <v>1</v>
      </c>
      <c r="BR67" s="55">
        <f t="shared" si="64"/>
        <v>-1</v>
      </c>
      <c r="BS67" s="57">
        <f t="shared" si="65"/>
        <v>-1</v>
      </c>
      <c r="BT67" s="57" t="str">
        <f t="shared" si="66"/>
        <v/>
      </c>
      <c r="BU67" s="57" t="str">
        <f t="shared" si="67"/>
        <v/>
      </c>
      <c r="BV67" s="57">
        <f t="shared" si="68"/>
        <v>-1</v>
      </c>
      <c r="BW67" s="57">
        <f t="shared" si="69"/>
        <v>1</v>
      </c>
      <c r="BX67" s="57">
        <f t="shared" si="70"/>
        <v>1</v>
      </c>
      <c r="BY67" s="57">
        <f t="shared" si="71"/>
        <v>-1</v>
      </c>
      <c r="BZ67" s="57">
        <f t="shared" si="72"/>
        <v>1</v>
      </c>
      <c r="CA67" s="57" t="str">
        <f t="shared" si="73"/>
        <v/>
      </c>
      <c r="CB67" s="57" t="str">
        <f t="shared" si="74"/>
        <v/>
      </c>
      <c r="CC67" s="57">
        <f t="shared" si="59"/>
        <v>2</v>
      </c>
      <c r="CF67" s="59"/>
      <c r="CG67" s="36"/>
    </row>
    <row r="68" spans="35:85" x14ac:dyDescent="0.25">
      <c r="AI68" s="57"/>
      <c r="AJ68" s="57">
        <v>1</v>
      </c>
      <c r="AK68" s="57">
        <v>1</v>
      </c>
      <c r="AL68" s="57">
        <v>1</v>
      </c>
      <c r="AM68" s="55"/>
      <c r="AN68" s="57" t="str">
        <f t="shared" si="2"/>
        <v/>
      </c>
      <c r="AO68" s="57" t="str">
        <f t="shared" si="3"/>
        <v/>
      </c>
      <c r="AP68" s="57" t="str">
        <f t="shared" si="4"/>
        <v/>
      </c>
      <c r="AQ68" s="57" t="str">
        <f t="shared" si="5"/>
        <v/>
      </c>
      <c r="AR68" s="57">
        <f t="shared" si="6"/>
        <v>1</v>
      </c>
      <c r="AS68" s="57">
        <f t="shared" si="7"/>
        <v>1</v>
      </c>
      <c r="AT68" s="57" t="str">
        <f t="shared" si="8"/>
        <v/>
      </c>
      <c r="AU68" s="57">
        <f t="shared" si="9"/>
        <v>1</v>
      </c>
      <c r="AV68" s="57" t="str">
        <f t="shared" si="10"/>
        <v/>
      </c>
      <c r="AW68" s="57" t="str">
        <f t="shared" si="11"/>
        <v/>
      </c>
      <c r="AX68" s="57"/>
      <c r="AY68" s="57">
        <v>1</v>
      </c>
      <c r="AZ68" s="57">
        <v>1</v>
      </c>
      <c r="BA68" s="57"/>
      <c r="BB68" s="57">
        <v>1</v>
      </c>
      <c r="BC68" s="55"/>
      <c r="BD68" s="57">
        <f t="shared" si="12"/>
        <v>1</v>
      </c>
      <c r="BE68" s="57" t="str">
        <f t="shared" si="13"/>
        <v/>
      </c>
      <c r="BF68" s="57">
        <f t="shared" si="14"/>
        <v>1</v>
      </c>
      <c r="BG68" s="57" t="str">
        <f t="shared" si="15"/>
        <v/>
      </c>
      <c r="BH68" s="57" t="str">
        <f t="shared" si="16"/>
        <v/>
      </c>
      <c r="BI68" s="57">
        <f t="shared" si="17"/>
        <v>1</v>
      </c>
      <c r="BJ68" s="57" t="str">
        <f t="shared" si="18"/>
        <v/>
      </c>
      <c r="BK68" s="57" t="str">
        <f t="shared" si="19"/>
        <v/>
      </c>
      <c r="BL68" s="57" t="str">
        <f t="shared" si="20"/>
        <v/>
      </c>
      <c r="BM68" s="57" t="str">
        <f t="shared" si="21"/>
        <v/>
      </c>
      <c r="BN68" s="57">
        <f t="shared" si="60"/>
        <v>-1</v>
      </c>
      <c r="BO68" s="57" t="str">
        <f t="shared" si="61"/>
        <v/>
      </c>
      <c r="BP68" s="57">
        <f t="shared" si="62"/>
        <v>1</v>
      </c>
      <c r="BQ68" s="57" t="str">
        <f t="shared" si="63"/>
        <v/>
      </c>
      <c r="BR68" s="55" t="str">
        <f t="shared" si="64"/>
        <v/>
      </c>
      <c r="BS68" s="57">
        <f t="shared" si="65"/>
        <v>-1</v>
      </c>
      <c r="BT68" s="57" t="str">
        <f t="shared" si="66"/>
        <v/>
      </c>
      <c r="BU68" s="57">
        <f t="shared" si="67"/>
        <v>-1</v>
      </c>
      <c r="BV68" s="57" t="str">
        <f t="shared" si="68"/>
        <v/>
      </c>
      <c r="BW68" s="57">
        <f t="shared" si="69"/>
        <v>1</v>
      </c>
      <c r="BX68" s="57" t="str">
        <f t="shared" si="70"/>
        <v/>
      </c>
      <c r="BY68" s="57" t="str">
        <f t="shared" si="71"/>
        <v/>
      </c>
      <c r="BZ68" s="57">
        <f t="shared" si="72"/>
        <v>1</v>
      </c>
      <c r="CA68" s="57" t="str">
        <f t="shared" si="73"/>
        <v/>
      </c>
      <c r="CB68" s="57" t="str">
        <f t="shared" si="74"/>
        <v/>
      </c>
      <c r="CC68" s="57">
        <f t="shared" si="59"/>
        <v>2</v>
      </c>
      <c r="CF68" s="59"/>
      <c r="CG68" s="36"/>
    </row>
    <row r="69" spans="35:85" x14ac:dyDescent="0.25">
      <c r="AI69" s="57"/>
      <c r="AJ69" s="57">
        <v>1</v>
      </c>
      <c r="AK69" s="57">
        <v>1</v>
      </c>
      <c r="AL69" s="57">
        <v>1</v>
      </c>
      <c r="AM69" s="55"/>
      <c r="AN69" s="57" t="str">
        <f t="shared" ref="AN69:AN132" si="75">IF(AND($AI69=1,$AJ69=1),1,"")</f>
        <v/>
      </c>
      <c r="AO69" s="57" t="str">
        <f t="shared" ref="AO69:AO132" si="76">IF(AND($AI69=1,$AK69=1),1,"")</f>
        <v/>
      </c>
      <c r="AP69" s="57" t="str">
        <f t="shared" ref="AP69:AP132" si="77">IF(AND($AI69=1,$AL69=1),1,"")</f>
        <v/>
      </c>
      <c r="AQ69" s="57" t="str">
        <f t="shared" ref="AQ69:AQ132" si="78">IF(AND($AI69=1,$AM69=1),1,"")</f>
        <v/>
      </c>
      <c r="AR69" s="57">
        <f t="shared" ref="AR69:AR132" si="79">IF(AND($AJ69=1,$AK69=1),1,"")</f>
        <v>1</v>
      </c>
      <c r="AS69" s="57">
        <f t="shared" ref="AS69:AS132" si="80">IF(AND($AJ69=1,$AL69=1),1,"")</f>
        <v>1</v>
      </c>
      <c r="AT69" s="57" t="str">
        <f t="shared" ref="AT69:AT132" si="81">IF(AND($AJ69=1,$AM69=1),1,"")</f>
        <v/>
      </c>
      <c r="AU69" s="57">
        <f t="shared" ref="AU69:AU132" si="82">IF(AND($AK69=1,$AL69=1),1,"")</f>
        <v>1</v>
      </c>
      <c r="AV69" s="57" t="str">
        <f t="shared" ref="AV69:AV132" si="83">IF(AND($AK69=1,$AM69=1),1,"")</f>
        <v/>
      </c>
      <c r="AW69" s="57" t="str">
        <f t="shared" ref="AW69:AW132" si="84">IF(AND($AL69=1,$AM69=1),1,"")</f>
        <v/>
      </c>
      <c r="AX69" s="57"/>
      <c r="AY69" s="57">
        <v>1</v>
      </c>
      <c r="AZ69" s="57">
        <v>1</v>
      </c>
      <c r="BA69" s="57">
        <v>1</v>
      </c>
      <c r="BB69" s="57"/>
      <c r="BC69" s="55"/>
      <c r="BD69" s="57">
        <f t="shared" ref="BD69:BD132" si="85">IF(AND($AY69=1,$AZ69=1),1,"")</f>
        <v>1</v>
      </c>
      <c r="BE69" s="57">
        <f t="shared" ref="BE69:BE132" si="86">IF(AND($AY69=1,$BA69=1),1,"")</f>
        <v>1</v>
      </c>
      <c r="BF69" s="57" t="str">
        <f t="shared" ref="BF69:BF132" si="87">IF(AND($AY69=1,$BB69=1),1,"")</f>
        <v/>
      </c>
      <c r="BG69" s="57" t="str">
        <f t="shared" ref="BG69:BG132" si="88">IF(AND($AY69=1,$BC69=1),1,"")</f>
        <v/>
      </c>
      <c r="BH69" s="57">
        <f t="shared" ref="BH69:BH132" si="89">IF(AND($AZ69=1,$BA69=1),1,"")</f>
        <v>1</v>
      </c>
      <c r="BI69" s="57" t="str">
        <f t="shared" ref="BI69:BI132" si="90">IF(AND($AZ69=1,$BB69=1),1,"")</f>
        <v/>
      </c>
      <c r="BJ69" s="57" t="str">
        <f t="shared" ref="BJ69:BJ132" si="91">IF(AND($AZ69=1,$BC69=1),1,"")</f>
        <v/>
      </c>
      <c r="BK69" s="57" t="str">
        <f t="shared" ref="BK69:BK132" si="92">IF(AND($BA69=1,$BB69=1),1,"")</f>
        <v/>
      </c>
      <c r="BL69" s="57" t="str">
        <f t="shared" ref="BL69:BL132" si="93">IF(AND($BA69=1,$BC69=1),1,"")</f>
        <v/>
      </c>
      <c r="BM69" s="57" t="str">
        <f t="shared" ref="BM69:BM132" si="94">IF(AND($BB69=1,$BC69=1),1,"")</f>
        <v/>
      </c>
      <c r="BN69" s="57">
        <f t="shared" si="60"/>
        <v>-1</v>
      </c>
      <c r="BO69" s="57" t="str">
        <f t="shared" si="61"/>
        <v/>
      </c>
      <c r="BP69" s="57" t="str">
        <f t="shared" si="62"/>
        <v/>
      </c>
      <c r="BQ69" s="57">
        <f t="shared" si="63"/>
        <v>1</v>
      </c>
      <c r="BR69" s="55" t="str">
        <f t="shared" si="64"/>
        <v/>
      </c>
      <c r="BS69" s="57">
        <f t="shared" si="65"/>
        <v>-1</v>
      </c>
      <c r="BT69" s="57">
        <f t="shared" si="66"/>
        <v>-1</v>
      </c>
      <c r="BU69" s="57" t="str">
        <f t="shared" si="67"/>
        <v/>
      </c>
      <c r="BV69" s="57" t="str">
        <f t="shared" si="68"/>
        <v/>
      </c>
      <c r="BW69" s="57" t="str">
        <f t="shared" si="69"/>
        <v/>
      </c>
      <c r="BX69" s="57">
        <f t="shared" si="70"/>
        <v>1</v>
      </c>
      <c r="BY69" s="57" t="str">
        <f t="shared" si="71"/>
        <v/>
      </c>
      <c r="BZ69" s="57">
        <f t="shared" si="72"/>
        <v>1</v>
      </c>
      <c r="CA69" s="57" t="str">
        <f t="shared" si="73"/>
        <v/>
      </c>
      <c r="CB69" s="57" t="str">
        <f t="shared" si="74"/>
        <v/>
      </c>
      <c r="CC69" s="57">
        <f t="shared" si="59"/>
        <v>1</v>
      </c>
      <c r="CF69" s="59"/>
      <c r="CG69" s="36"/>
    </row>
    <row r="70" spans="35:85" x14ac:dyDescent="0.25">
      <c r="AI70" s="57">
        <v>1</v>
      </c>
      <c r="AJ70" s="57"/>
      <c r="AK70" s="57"/>
      <c r="AL70" s="57">
        <v>1</v>
      </c>
      <c r="AM70" s="55">
        <v>1</v>
      </c>
      <c r="AN70" s="57" t="str">
        <f t="shared" si="75"/>
        <v/>
      </c>
      <c r="AO70" s="57" t="str">
        <f t="shared" si="76"/>
        <v/>
      </c>
      <c r="AP70" s="57">
        <f t="shared" si="77"/>
        <v>1</v>
      </c>
      <c r="AQ70" s="57">
        <f t="shared" si="78"/>
        <v>1</v>
      </c>
      <c r="AR70" s="57" t="str">
        <f t="shared" si="79"/>
        <v/>
      </c>
      <c r="AS70" s="57" t="str">
        <f t="shared" si="80"/>
        <v/>
      </c>
      <c r="AT70" s="57" t="str">
        <f t="shared" si="81"/>
        <v/>
      </c>
      <c r="AU70" s="57" t="str">
        <f t="shared" si="82"/>
        <v/>
      </c>
      <c r="AV70" s="57" t="str">
        <f t="shared" si="83"/>
        <v/>
      </c>
      <c r="AW70" s="57">
        <f t="shared" si="84"/>
        <v>1</v>
      </c>
      <c r="AX70" s="57"/>
      <c r="AY70" s="57"/>
      <c r="AZ70" s="57">
        <v>1</v>
      </c>
      <c r="BA70" s="57"/>
      <c r="BB70" s="57">
        <v>1</v>
      </c>
      <c r="BC70" s="55">
        <v>1</v>
      </c>
      <c r="BD70" s="57" t="str">
        <f t="shared" si="85"/>
        <v/>
      </c>
      <c r="BE70" s="57" t="str">
        <f t="shared" si="86"/>
        <v/>
      </c>
      <c r="BF70" s="57" t="str">
        <f t="shared" si="87"/>
        <v/>
      </c>
      <c r="BG70" s="57" t="str">
        <f t="shared" si="88"/>
        <v/>
      </c>
      <c r="BH70" s="57" t="str">
        <f t="shared" si="89"/>
        <v/>
      </c>
      <c r="BI70" s="57">
        <f t="shared" si="90"/>
        <v>1</v>
      </c>
      <c r="BJ70" s="57">
        <f t="shared" si="91"/>
        <v>1</v>
      </c>
      <c r="BK70" s="57" t="str">
        <f t="shared" si="92"/>
        <v/>
      </c>
      <c r="BL70" s="57" t="str">
        <f t="shared" si="93"/>
        <v/>
      </c>
      <c r="BM70" s="57">
        <f t="shared" si="94"/>
        <v>1</v>
      </c>
      <c r="BN70" s="57">
        <f t="shared" si="60"/>
        <v>1</v>
      </c>
      <c r="BO70" s="57">
        <f t="shared" si="61"/>
        <v>-1</v>
      </c>
      <c r="BP70" s="57" t="str">
        <f t="shared" si="62"/>
        <v/>
      </c>
      <c r="BQ70" s="57" t="str">
        <f t="shared" si="63"/>
        <v/>
      </c>
      <c r="BR70" s="55" t="str">
        <f t="shared" si="64"/>
        <v/>
      </c>
      <c r="BS70" s="57" t="str">
        <f t="shared" si="65"/>
        <v/>
      </c>
      <c r="BT70" s="57" t="str">
        <f t="shared" si="66"/>
        <v/>
      </c>
      <c r="BU70" s="57">
        <f t="shared" si="67"/>
        <v>1</v>
      </c>
      <c r="BV70" s="57">
        <f t="shared" si="68"/>
        <v>1</v>
      </c>
      <c r="BW70" s="57" t="str">
        <f t="shared" si="69"/>
        <v/>
      </c>
      <c r="BX70" s="57">
        <f t="shared" si="70"/>
        <v>-1</v>
      </c>
      <c r="BY70" s="57">
        <f t="shared" si="71"/>
        <v>-1</v>
      </c>
      <c r="BZ70" s="57" t="str">
        <f t="shared" si="72"/>
        <v/>
      </c>
      <c r="CA70" s="57" t="str">
        <f t="shared" si="73"/>
        <v/>
      </c>
      <c r="CB70" s="57" t="str">
        <f t="shared" si="74"/>
        <v/>
      </c>
      <c r="CC70" s="57">
        <f t="shared" si="59"/>
        <v>0</v>
      </c>
      <c r="CF70" s="59"/>
      <c r="CG70" s="36"/>
    </row>
    <row r="71" spans="35:85" x14ac:dyDescent="0.25">
      <c r="AI71" s="57">
        <v>1</v>
      </c>
      <c r="AJ71" s="57"/>
      <c r="AK71" s="57"/>
      <c r="AL71" s="57">
        <v>1</v>
      </c>
      <c r="AM71" s="55">
        <v>1</v>
      </c>
      <c r="AN71" s="57" t="str">
        <f t="shared" si="75"/>
        <v/>
      </c>
      <c r="AO71" s="57" t="str">
        <f t="shared" si="76"/>
        <v/>
      </c>
      <c r="AP71" s="57">
        <f t="shared" si="77"/>
        <v>1</v>
      </c>
      <c r="AQ71" s="57">
        <f t="shared" si="78"/>
        <v>1</v>
      </c>
      <c r="AR71" s="57" t="str">
        <f t="shared" si="79"/>
        <v/>
      </c>
      <c r="AS71" s="57" t="str">
        <f t="shared" si="80"/>
        <v/>
      </c>
      <c r="AT71" s="57" t="str">
        <f t="shared" si="81"/>
        <v/>
      </c>
      <c r="AU71" s="57" t="str">
        <f t="shared" si="82"/>
        <v/>
      </c>
      <c r="AV71" s="57" t="str">
        <f t="shared" si="83"/>
        <v/>
      </c>
      <c r="AW71" s="57">
        <f t="shared" si="84"/>
        <v>1</v>
      </c>
      <c r="AX71" s="57"/>
      <c r="AY71" s="57">
        <v>1</v>
      </c>
      <c r="AZ71" s="57"/>
      <c r="BA71" s="57">
        <v>1</v>
      </c>
      <c r="BB71" s="57"/>
      <c r="BC71" s="55">
        <v>1</v>
      </c>
      <c r="BD71" s="57" t="str">
        <f t="shared" si="85"/>
        <v/>
      </c>
      <c r="BE71" s="57">
        <f t="shared" si="86"/>
        <v>1</v>
      </c>
      <c r="BF71" s="57" t="str">
        <f t="shared" si="87"/>
        <v/>
      </c>
      <c r="BG71" s="57">
        <f t="shared" si="88"/>
        <v>1</v>
      </c>
      <c r="BH71" s="57" t="str">
        <f t="shared" si="89"/>
        <v/>
      </c>
      <c r="BI71" s="57" t="str">
        <f t="shared" si="90"/>
        <v/>
      </c>
      <c r="BJ71" s="57" t="str">
        <f t="shared" si="91"/>
        <v/>
      </c>
      <c r="BK71" s="57" t="str">
        <f t="shared" si="92"/>
        <v/>
      </c>
      <c r="BL71" s="57">
        <f t="shared" si="93"/>
        <v>1</v>
      </c>
      <c r="BM71" s="57" t="str">
        <f t="shared" si="94"/>
        <v/>
      </c>
      <c r="BN71" s="57" t="str">
        <f t="shared" si="60"/>
        <v/>
      </c>
      <c r="BO71" s="57" t="str">
        <f t="shared" si="61"/>
        <v/>
      </c>
      <c r="BP71" s="57">
        <f t="shared" si="62"/>
        <v>-1</v>
      </c>
      <c r="BQ71" s="57">
        <f t="shared" si="63"/>
        <v>1</v>
      </c>
      <c r="BR71" s="55" t="str">
        <f t="shared" si="64"/>
        <v/>
      </c>
      <c r="BS71" s="57" t="str">
        <f t="shared" si="65"/>
        <v/>
      </c>
      <c r="BT71" s="57">
        <f t="shared" si="66"/>
        <v>-1</v>
      </c>
      <c r="BU71" s="57">
        <f t="shared" si="67"/>
        <v>1</v>
      </c>
      <c r="BV71" s="57" t="str">
        <f t="shared" si="68"/>
        <v/>
      </c>
      <c r="BW71" s="57" t="str">
        <f t="shared" si="69"/>
        <v/>
      </c>
      <c r="BX71" s="57" t="str">
        <f t="shared" si="70"/>
        <v/>
      </c>
      <c r="BY71" s="57" t="str">
        <f t="shared" si="71"/>
        <v/>
      </c>
      <c r="BZ71" s="57" t="str">
        <f t="shared" si="72"/>
        <v/>
      </c>
      <c r="CA71" s="57">
        <f t="shared" si="73"/>
        <v>-1</v>
      </c>
      <c r="CB71" s="57">
        <f t="shared" si="74"/>
        <v>1</v>
      </c>
      <c r="CC71" s="57">
        <f>SUMPRODUCT($BN$50:$CB$50,$BN71:$CB71)</f>
        <v>0</v>
      </c>
      <c r="CF71" s="59"/>
      <c r="CG71" s="36"/>
    </row>
    <row r="72" spans="35:85" x14ac:dyDescent="0.25">
      <c r="AI72" s="57">
        <v>1</v>
      </c>
      <c r="AJ72" s="57"/>
      <c r="AK72" s="57"/>
      <c r="AL72" s="57">
        <v>1</v>
      </c>
      <c r="AM72" s="55">
        <v>1</v>
      </c>
      <c r="AN72" s="57" t="str">
        <f t="shared" si="75"/>
        <v/>
      </c>
      <c r="AO72" s="57" t="str">
        <f t="shared" si="76"/>
        <v/>
      </c>
      <c r="AP72" s="57">
        <f t="shared" si="77"/>
        <v>1</v>
      </c>
      <c r="AQ72" s="57">
        <f t="shared" si="78"/>
        <v>1</v>
      </c>
      <c r="AR72" s="57" t="str">
        <f t="shared" si="79"/>
        <v/>
      </c>
      <c r="AS72" s="57" t="str">
        <f t="shared" si="80"/>
        <v/>
      </c>
      <c r="AT72" s="57" t="str">
        <f t="shared" si="81"/>
        <v/>
      </c>
      <c r="AU72" s="57" t="str">
        <f t="shared" si="82"/>
        <v/>
      </c>
      <c r="AV72" s="57" t="str">
        <f t="shared" si="83"/>
        <v/>
      </c>
      <c r="AW72" s="57">
        <f t="shared" si="84"/>
        <v>1</v>
      </c>
      <c r="AX72" s="57"/>
      <c r="AY72" s="57">
        <v>1</v>
      </c>
      <c r="AZ72" s="57"/>
      <c r="BA72" s="57">
        <v>1</v>
      </c>
      <c r="BB72" s="57">
        <v>1</v>
      </c>
      <c r="BC72" s="55"/>
      <c r="BD72" s="57" t="str">
        <f t="shared" si="85"/>
        <v/>
      </c>
      <c r="BE72" s="57">
        <f t="shared" si="86"/>
        <v>1</v>
      </c>
      <c r="BF72" s="57">
        <f t="shared" si="87"/>
        <v>1</v>
      </c>
      <c r="BG72" s="57" t="str">
        <f t="shared" si="88"/>
        <v/>
      </c>
      <c r="BH72" s="57" t="str">
        <f t="shared" si="89"/>
        <v/>
      </c>
      <c r="BI72" s="57" t="str">
        <f t="shared" si="90"/>
        <v/>
      </c>
      <c r="BJ72" s="57" t="str">
        <f t="shared" si="91"/>
        <v/>
      </c>
      <c r="BK72" s="57">
        <f t="shared" si="92"/>
        <v>1</v>
      </c>
      <c r="BL72" s="57" t="str">
        <f t="shared" si="93"/>
        <v/>
      </c>
      <c r="BM72" s="57" t="str">
        <f t="shared" si="94"/>
        <v/>
      </c>
      <c r="BN72" s="57" t="str">
        <f t="shared" si="60"/>
        <v/>
      </c>
      <c r="BO72" s="57" t="str">
        <f t="shared" si="61"/>
        <v/>
      </c>
      <c r="BP72" s="57">
        <f t="shared" si="62"/>
        <v>-1</v>
      </c>
      <c r="BQ72" s="57" t="str">
        <f t="shared" si="63"/>
        <v/>
      </c>
      <c r="BR72" s="55">
        <f t="shared" si="64"/>
        <v>1</v>
      </c>
      <c r="BS72" s="57" t="str">
        <f t="shared" si="65"/>
        <v/>
      </c>
      <c r="BT72" s="57">
        <f t="shared" si="66"/>
        <v>-1</v>
      </c>
      <c r="BU72" s="57" t="str">
        <f t="shared" si="67"/>
        <v/>
      </c>
      <c r="BV72" s="57">
        <f t="shared" si="68"/>
        <v>1</v>
      </c>
      <c r="BW72" s="57" t="str">
        <f t="shared" si="69"/>
        <v/>
      </c>
      <c r="BX72" s="57" t="str">
        <f t="shared" si="70"/>
        <v/>
      </c>
      <c r="BY72" s="57" t="str">
        <f t="shared" si="71"/>
        <v/>
      </c>
      <c r="BZ72" s="57">
        <f t="shared" si="72"/>
        <v>-1</v>
      </c>
      <c r="CA72" s="57" t="str">
        <f t="shared" si="73"/>
        <v/>
      </c>
      <c r="CB72" s="57">
        <f t="shared" si="74"/>
        <v>1</v>
      </c>
      <c r="CC72" s="57">
        <f>SUMPRODUCT($BN$50:$CB$50,$BN72:$CB72)</f>
        <v>0</v>
      </c>
      <c r="CF72" s="59"/>
      <c r="CG72" s="36"/>
    </row>
    <row r="73" spans="35:85" x14ac:dyDescent="0.25">
      <c r="AI73" s="57">
        <v>1</v>
      </c>
      <c r="AJ73" s="57"/>
      <c r="AK73" s="57"/>
      <c r="AL73" s="57">
        <v>1</v>
      </c>
      <c r="AM73" s="55">
        <v>1</v>
      </c>
      <c r="AN73" s="57" t="str">
        <f t="shared" si="75"/>
        <v/>
      </c>
      <c r="AO73" s="57" t="str">
        <f t="shared" si="76"/>
        <v/>
      </c>
      <c r="AP73" s="57">
        <f t="shared" si="77"/>
        <v>1</v>
      </c>
      <c r="AQ73" s="57">
        <f t="shared" si="78"/>
        <v>1</v>
      </c>
      <c r="AR73" s="57" t="str">
        <f t="shared" si="79"/>
        <v/>
      </c>
      <c r="AS73" s="57" t="str">
        <f t="shared" si="80"/>
        <v/>
      </c>
      <c r="AT73" s="57" t="str">
        <f t="shared" si="81"/>
        <v/>
      </c>
      <c r="AU73" s="57" t="str">
        <f t="shared" si="82"/>
        <v/>
      </c>
      <c r="AV73" s="57" t="str">
        <f t="shared" si="83"/>
        <v/>
      </c>
      <c r="AW73" s="57">
        <f t="shared" si="84"/>
        <v>1</v>
      </c>
      <c r="AX73" s="57"/>
      <c r="AY73" s="57">
        <v>1</v>
      </c>
      <c r="AZ73" s="57">
        <v>1</v>
      </c>
      <c r="BA73" s="57"/>
      <c r="BB73" s="57"/>
      <c r="BC73" s="55">
        <v>1</v>
      </c>
      <c r="BD73" s="57">
        <f t="shared" si="85"/>
        <v>1</v>
      </c>
      <c r="BE73" s="57" t="str">
        <f t="shared" si="86"/>
        <v/>
      </c>
      <c r="BF73" s="57" t="str">
        <f t="shared" si="87"/>
        <v/>
      </c>
      <c r="BG73" s="57">
        <f t="shared" si="88"/>
        <v>1</v>
      </c>
      <c r="BH73" s="57" t="str">
        <f t="shared" si="89"/>
        <v/>
      </c>
      <c r="BI73" s="57" t="str">
        <f t="shared" si="90"/>
        <v/>
      </c>
      <c r="BJ73" s="57">
        <f t="shared" si="91"/>
        <v>1</v>
      </c>
      <c r="BK73" s="57" t="str">
        <f t="shared" si="92"/>
        <v/>
      </c>
      <c r="BL73" s="57" t="str">
        <f t="shared" si="93"/>
        <v/>
      </c>
      <c r="BM73" s="57" t="str">
        <f t="shared" si="94"/>
        <v/>
      </c>
      <c r="BN73" s="57" t="str">
        <f t="shared" si="60"/>
        <v/>
      </c>
      <c r="BO73" s="57">
        <f t="shared" si="61"/>
        <v>-1</v>
      </c>
      <c r="BP73" s="57" t="str">
        <f t="shared" si="62"/>
        <v/>
      </c>
      <c r="BQ73" s="57">
        <f t="shared" si="63"/>
        <v>1</v>
      </c>
      <c r="BR73" s="55" t="str">
        <f t="shared" si="64"/>
        <v/>
      </c>
      <c r="BS73" s="57">
        <f t="shared" si="65"/>
        <v>-1</v>
      </c>
      <c r="BT73" s="57" t="str">
        <f t="shared" si="66"/>
        <v/>
      </c>
      <c r="BU73" s="57">
        <f t="shared" si="67"/>
        <v>1</v>
      </c>
      <c r="BV73" s="57" t="str">
        <f t="shared" si="68"/>
        <v/>
      </c>
      <c r="BW73" s="57" t="str">
        <f t="shared" si="69"/>
        <v/>
      </c>
      <c r="BX73" s="57" t="str">
        <f t="shared" si="70"/>
        <v/>
      </c>
      <c r="BY73" s="57">
        <f t="shared" si="71"/>
        <v>-1</v>
      </c>
      <c r="BZ73" s="57" t="str">
        <f t="shared" si="72"/>
        <v/>
      </c>
      <c r="CA73" s="57" t="str">
        <f t="shared" si="73"/>
        <v/>
      </c>
      <c r="CB73" s="57">
        <f t="shared" si="74"/>
        <v>1</v>
      </c>
      <c r="CC73" s="57">
        <f>SUMPRODUCT($BN$50:$CB$50,$BN73:$CB73)</f>
        <v>1</v>
      </c>
      <c r="CF73" s="59"/>
      <c r="CG73" s="36"/>
    </row>
    <row r="74" spans="35:85" x14ac:dyDescent="0.25">
      <c r="AI74" s="57">
        <v>1</v>
      </c>
      <c r="AJ74" s="57"/>
      <c r="AK74" s="57"/>
      <c r="AL74" s="57">
        <v>1</v>
      </c>
      <c r="AM74" s="55">
        <v>1</v>
      </c>
      <c r="AN74" s="57" t="str">
        <f t="shared" si="75"/>
        <v/>
      </c>
      <c r="AO74" s="57" t="str">
        <f t="shared" si="76"/>
        <v/>
      </c>
      <c r="AP74" s="57">
        <f t="shared" si="77"/>
        <v>1</v>
      </c>
      <c r="AQ74" s="57">
        <f t="shared" si="78"/>
        <v>1</v>
      </c>
      <c r="AR74" s="57" t="str">
        <f t="shared" si="79"/>
        <v/>
      </c>
      <c r="AS74" s="57" t="str">
        <f t="shared" si="80"/>
        <v/>
      </c>
      <c r="AT74" s="57" t="str">
        <f t="shared" si="81"/>
        <v/>
      </c>
      <c r="AU74" s="57" t="str">
        <f t="shared" si="82"/>
        <v/>
      </c>
      <c r="AV74" s="57" t="str">
        <f t="shared" si="83"/>
        <v/>
      </c>
      <c r="AW74" s="57">
        <f t="shared" si="84"/>
        <v>1</v>
      </c>
      <c r="AX74" s="57"/>
      <c r="AY74" s="57">
        <v>1</v>
      </c>
      <c r="AZ74" s="57">
        <v>1</v>
      </c>
      <c r="BA74" s="57"/>
      <c r="BB74" s="57">
        <v>1</v>
      </c>
      <c r="BC74" s="55"/>
      <c r="BD74" s="57">
        <f t="shared" si="85"/>
        <v>1</v>
      </c>
      <c r="BE74" s="57" t="str">
        <f t="shared" si="86"/>
        <v/>
      </c>
      <c r="BF74" s="57">
        <f t="shared" si="87"/>
        <v>1</v>
      </c>
      <c r="BG74" s="57" t="str">
        <f t="shared" si="88"/>
        <v/>
      </c>
      <c r="BH74" s="57" t="str">
        <f t="shared" si="89"/>
        <v/>
      </c>
      <c r="BI74" s="57">
        <f t="shared" si="90"/>
        <v>1</v>
      </c>
      <c r="BJ74" s="57" t="str">
        <f t="shared" si="91"/>
        <v/>
      </c>
      <c r="BK74" s="57" t="str">
        <f t="shared" si="92"/>
        <v/>
      </c>
      <c r="BL74" s="57" t="str">
        <f t="shared" si="93"/>
        <v/>
      </c>
      <c r="BM74" s="57" t="str">
        <f t="shared" si="94"/>
        <v/>
      </c>
      <c r="BN74" s="57" t="str">
        <f t="shared" si="60"/>
        <v/>
      </c>
      <c r="BO74" s="57">
        <f t="shared" si="61"/>
        <v>-1</v>
      </c>
      <c r="BP74" s="57" t="str">
        <f t="shared" si="62"/>
        <v/>
      </c>
      <c r="BQ74" s="57" t="str">
        <f t="shared" si="63"/>
        <v/>
      </c>
      <c r="BR74" s="55">
        <f t="shared" si="64"/>
        <v>1</v>
      </c>
      <c r="BS74" s="57">
        <f t="shared" si="65"/>
        <v>-1</v>
      </c>
      <c r="BT74" s="57" t="str">
        <f t="shared" si="66"/>
        <v/>
      </c>
      <c r="BU74" s="57" t="str">
        <f t="shared" si="67"/>
        <v/>
      </c>
      <c r="BV74" s="57">
        <f t="shared" si="68"/>
        <v>1</v>
      </c>
      <c r="BW74" s="57" t="str">
        <f t="shared" si="69"/>
        <v/>
      </c>
      <c r="BX74" s="57">
        <f t="shared" si="70"/>
        <v>-1</v>
      </c>
      <c r="BY74" s="57" t="str">
        <f t="shared" si="71"/>
        <v/>
      </c>
      <c r="BZ74" s="57" t="str">
        <f t="shared" si="72"/>
        <v/>
      </c>
      <c r="CA74" s="57" t="str">
        <f t="shared" si="73"/>
        <v/>
      </c>
      <c r="CB74" s="57">
        <f t="shared" si="74"/>
        <v>1</v>
      </c>
      <c r="CC74" s="57">
        <f>SUMPRODUCT($BN$50:$CB$50,$BN74:$CB74)</f>
        <v>1</v>
      </c>
      <c r="CF74" s="59"/>
      <c r="CG74" s="36"/>
    </row>
    <row r="75" spans="35:85" x14ac:dyDescent="0.25">
      <c r="AI75" s="57">
        <v>1</v>
      </c>
      <c r="AJ75" s="57"/>
      <c r="AK75" s="57"/>
      <c r="AL75" s="57">
        <v>1</v>
      </c>
      <c r="AM75" s="55">
        <v>1</v>
      </c>
      <c r="AN75" s="57" t="str">
        <f t="shared" si="75"/>
        <v/>
      </c>
      <c r="AO75" s="57" t="str">
        <f t="shared" si="76"/>
        <v/>
      </c>
      <c r="AP75" s="57">
        <f t="shared" si="77"/>
        <v>1</v>
      </c>
      <c r="AQ75" s="57">
        <f t="shared" si="78"/>
        <v>1</v>
      </c>
      <c r="AR75" s="57" t="str">
        <f t="shared" si="79"/>
        <v/>
      </c>
      <c r="AS75" s="57" t="str">
        <f t="shared" si="80"/>
        <v/>
      </c>
      <c r="AT75" s="57" t="str">
        <f t="shared" si="81"/>
        <v/>
      </c>
      <c r="AU75" s="57" t="str">
        <f t="shared" si="82"/>
        <v/>
      </c>
      <c r="AV75" s="57" t="str">
        <f t="shared" si="83"/>
        <v/>
      </c>
      <c r="AW75" s="57">
        <f t="shared" si="84"/>
        <v>1</v>
      </c>
      <c r="AX75" s="57"/>
      <c r="AY75" s="57">
        <v>1</v>
      </c>
      <c r="AZ75" s="57">
        <v>1</v>
      </c>
      <c r="BA75" s="57">
        <v>1</v>
      </c>
      <c r="BB75" s="57"/>
      <c r="BC75" s="55"/>
      <c r="BD75" s="57">
        <f t="shared" si="85"/>
        <v>1</v>
      </c>
      <c r="BE75" s="57">
        <f t="shared" si="86"/>
        <v>1</v>
      </c>
      <c r="BF75" s="57" t="str">
        <f t="shared" si="87"/>
        <v/>
      </c>
      <c r="BG75" s="57" t="str">
        <f t="shared" si="88"/>
        <v/>
      </c>
      <c r="BH75" s="57">
        <f t="shared" si="89"/>
        <v>1</v>
      </c>
      <c r="BI75" s="57" t="str">
        <f t="shared" si="90"/>
        <v/>
      </c>
      <c r="BJ75" s="57" t="str">
        <f t="shared" si="91"/>
        <v/>
      </c>
      <c r="BK75" s="57" t="str">
        <f t="shared" si="92"/>
        <v/>
      </c>
      <c r="BL75" s="57" t="str">
        <f t="shared" si="93"/>
        <v/>
      </c>
      <c r="BM75" s="57" t="str">
        <f t="shared" si="94"/>
        <v/>
      </c>
      <c r="BN75" s="57" t="str">
        <f t="shared" si="60"/>
        <v/>
      </c>
      <c r="BO75" s="57">
        <f t="shared" si="61"/>
        <v>-1</v>
      </c>
      <c r="BP75" s="57">
        <f t="shared" si="62"/>
        <v>-1</v>
      </c>
      <c r="BQ75" s="57">
        <f t="shared" si="63"/>
        <v>1</v>
      </c>
      <c r="BR75" s="55">
        <f t="shared" si="64"/>
        <v>1</v>
      </c>
      <c r="BS75" s="57">
        <f t="shared" si="65"/>
        <v>-1</v>
      </c>
      <c r="BT75" s="57">
        <f t="shared" si="66"/>
        <v>-1</v>
      </c>
      <c r="BU75" s="57">
        <f t="shared" si="67"/>
        <v>1</v>
      </c>
      <c r="BV75" s="57">
        <f t="shared" si="68"/>
        <v>1</v>
      </c>
      <c r="BW75" s="57">
        <f t="shared" si="69"/>
        <v>-1</v>
      </c>
      <c r="BX75" s="57" t="str">
        <f t="shared" si="70"/>
        <v/>
      </c>
      <c r="BY75" s="57" t="str">
        <f t="shared" si="71"/>
        <v/>
      </c>
      <c r="BZ75" s="57" t="str">
        <f t="shared" si="72"/>
        <v/>
      </c>
      <c r="CA75" s="57" t="str">
        <f t="shared" si="73"/>
        <v/>
      </c>
      <c r="CB75" s="57">
        <f t="shared" si="74"/>
        <v>1</v>
      </c>
      <c r="CC75" s="57">
        <f>SUMPRODUCT($BN$50:$CB$50,$BN75:$CB75)</f>
        <v>0</v>
      </c>
      <c r="CF75" s="59"/>
      <c r="CG75" s="36"/>
    </row>
    <row r="76" spans="35:85" x14ac:dyDescent="0.25">
      <c r="AI76" s="77">
        <v>137</v>
      </c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57"/>
      <c r="BO76" s="57"/>
      <c r="BP76" s="57"/>
      <c r="BQ76" s="57"/>
      <c r="BR76" s="59">
        <v>1</v>
      </c>
      <c r="BS76" s="57"/>
      <c r="BT76" s="57"/>
      <c r="BU76" s="57"/>
      <c r="BV76" s="57"/>
      <c r="BW76" s="57"/>
      <c r="BX76" s="57">
        <v>1</v>
      </c>
      <c r="BY76" s="57"/>
      <c r="BZ76" s="57"/>
      <c r="CA76" s="57">
        <v>1</v>
      </c>
      <c r="CB76" s="57"/>
      <c r="CC76" s="57">
        <f>COUNTIF(CC78:CC89,"&gt;0")</f>
        <v>7</v>
      </c>
      <c r="CD76" s="48">
        <f>12-CC76</f>
        <v>5</v>
      </c>
      <c r="CF76" s="59"/>
      <c r="CG76" s="36"/>
    </row>
    <row r="77" spans="35:85" x14ac:dyDescent="0.25"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32">
        <f>SUMIF($CC78:$CC89,"&lt;=0",BN78:BN89)</f>
        <v>-1</v>
      </c>
      <c r="BO77" s="32">
        <f t="shared" ref="BO77:CB77" si="95">SUMIF($CC78:$CC89,"&lt;=0",BO78:BO89)</f>
        <v>0</v>
      </c>
      <c r="BP77" s="32">
        <f t="shared" si="95"/>
        <v>1</v>
      </c>
      <c r="BQ77" s="32">
        <f t="shared" si="95"/>
        <v>1</v>
      </c>
      <c r="BR77" s="32">
        <f t="shared" si="95"/>
        <v>-2</v>
      </c>
      <c r="BS77" s="32">
        <f t="shared" si="95"/>
        <v>0</v>
      </c>
      <c r="BT77" s="32">
        <f t="shared" si="95"/>
        <v>2</v>
      </c>
      <c r="BU77" s="32">
        <f t="shared" si="95"/>
        <v>-1</v>
      </c>
      <c r="BV77" s="32">
        <f t="shared" si="95"/>
        <v>-3</v>
      </c>
      <c r="BW77" s="32">
        <f t="shared" si="95"/>
        <v>2</v>
      </c>
      <c r="BX77" s="32">
        <f t="shared" si="95"/>
        <v>1</v>
      </c>
      <c r="BY77" s="32">
        <f t="shared" si="95"/>
        <v>-3</v>
      </c>
      <c r="BZ77" s="32">
        <f t="shared" si="95"/>
        <v>-1</v>
      </c>
      <c r="CA77" s="32">
        <f t="shared" si="95"/>
        <v>0</v>
      </c>
      <c r="CB77" s="32">
        <f t="shared" si="95"/>
        <v>1</v>
      </c>
      <c r="CC77" s="57"/>
      <c r="CF77" s="59"/>
      <c r="CG77" s="36"/>
    </row>
    <row r="78" spans="35:85" x14ac:dyDescent="0.25">
      <c r="AI78" s="57"/>
      <c r="AJ78" s="57"/>
      <c r="AK78" s="57"/>
      <c r="AL78" s="57">
        <v>1</v>
      </c>
      <c r="AM78" s="55">
        <v>1</v>
      </c>
      <c r="AN78" s="57" t="str">
        <f t="shared" si="75"/>
        <v/>
      </c>
      <c r="AO78" s="57" t="str">
        <f t="shared" si="76"/>
        <v/>
      </c>
      <c r="AP78" s="57" t="str">
        <f t="shared" si="77"/>
        <v/>
      </c>
      <c r="AQ78" s="57" t="str">
        <f t="shared" si="78"/>
        <v/>
      </c>
      <c r="AR78" s="57" t="str">
        <f t="shared" si="79"/>
        <v/>
      </c>
      <c r="AS78" s="57" t="str">
        <f t="shared" si="80"/>
        <v/>
      </c>
      <c r="AT78" s="57" t="str">
        <f t="shared" si="81"/>
        <v/>
      </c>
      <c r="AU78" s="57" t="str">
        <f t="shared" si="82"/>
        <v/>
      </c>
      <c r="AV78" s="57" t="str">
        <f t="shared" si="83"/>
        <v/>
      </c>
      <c r="AW78" s="57">
        <f t="shared" si="84"/>
        <v>1</v>
      </c>
      <c r="AX78" s="57"/>
      <c r="AY78" s="57"/>
      <c r="AZ78" s="57">
        <v>1</v>
      </c>
      <c r="BA78" s="57">
        <v>1</v>
      </c>
      <c r="BB78" s="57"/>
      <c r="BC78" s="55"/>
      <c r="BD78" s="57" t="str">
        <f t="shared" si="85"/>
        <v/>
      </c>
      <c r="BE78" s="57" t="str">
        <f t="shared" si="86"/>
        <v/>
      </c>
      <c r="BF78" s="57" t="str">
        <f t="shared" si="87"/>
        <v/>
      </c>
      <c r="BG78" s="57" t="str">
        <f t="shared" si="88"/>
        <v/>
      </c>
      <c r="BH78" s="57">
        <f t="shared" si="89"/>
        <v>1</v>
      </c>
      <c r="BI78" s="57" t="str">
        <f t="shared" si="90"/>
        <v/>
      </c>
      <c r="BJ78" s="57" t="str">
        <f t="shared" si="91"/>
        <v/>
      </c>
      <c r="BK78" s="57" t="str">
        <f t="shared" si="92"/>
        <v/>
      </c>
      <c r="BL78" s="57" t="str">
        <f t="shared" si="93"/>
        <v/>
      </c>
      <c r="BM78" s="57" t="str">
        <f t="shared" si="94"/>
        <v/>
      </c>
      <c r="BN78" s="57" t="str">
        <f t="shared" ref="BN78:CB78" si="96">IF(COUNTIF(AI78,1)-COUNTIF(AY78,1)=0,"",COUNTIF(AI78,1)-COUNTIF(AY78,1))</f>
        <v/>
      </c>
      <c r="BO78" s="57">
        <f t="shared" si="96"/>
        <v>-1</v>
      </c>
      <c r="BP78" s="57">
        <f t="shared" si="96"/>
        <v>-1</v>
      </c>
      <c r="BQ78" s="57">
        <f t="shared" si="96"/>
        <v>1</v>
      </c>
      <c r="BR78" s="55">
        <f t="shared" si="96"/>
        <v>1</v>
      </c>
      <c r="BS78" s="57" t="str">
        <f t="shared" si="96"/>
        <v/>
      </c>
      <c r="BT78" s="57" t="str">
        <f t="shared" si="96"/>
        <v/>
      </c>
      <c r="BU78" s="57" t="str">
        <f t="shared" si="96"/>
        <v/>
      </c>
      <c r="BV78" s="57" t="str">
        <f t="shared" si="96"/>
        <v/>
      </c>
      <c r="BW78" s="57">
        <f t="shared" si="96"/>
        <v>-1</v>
      </c>
      <c r="BX78" s="57" t="str">
        <f t="shared" si="96"/>
        <v/>
      </c>
      <c r="BY78" s="57" t="str">
        <f t="shared" si="96"/>
        <v/>
      </c>
      <c r="BZ78" s="57" t="str">
        <f t="shared" si="96"/>
        <v/>
      </c>
      <c r="CA78" s="57" t="str">
        <f t="shared" si="96"/>
        <v/>
      </c>
      <c r="CB78" s="57">
        <f t="shared" si="96"/>
        <v>1</v>
      </c>
      <c r="CC78" s="57">
        <f>SUMPRODUCT($BN$76:$CB$76,$BN78:$CB78)</f>
        <v>1</v>
      </c>
      <c r="CF78" s="59"/>
      <c r="CG78" s="36"/>
    </row>
    <row r="79" spans="35:85" x14ac:dyDescent="0.25">
      <c r="AI79" s="57"/>
      <c r="AJ79" s="57"/>
      <c r="AK79" s="57"/>
      <c r="AL79" s="57">
        <v>1</v>
      </c>
      <c r="AM79" s="55">
        <v>1</v>
      </c>
      <c r="AN79" s="57" t="str">
        <f t="shared" si="75"/>
        <v/>
      </c>
      <c r="AO79" s="57" t="str">
        <f t="shared" si="76"/>
        <v/>
      </c>
      <c r="AP79" s="57" t="str">
        <f t="shared" si="77"/>
        <v/>
      </c>
      <c r="AQ79" s="57" t="str">
        <f t="shared" si="78"/>
        <v/>
      </c>
      <c r="AR79" s="57" t="str">
        <f t="shared" si="79"/>
        <v/>
      </c>
      <c r="AS79" s="57" t="str">
        <f t="shared" si="80"/>
        <v/>
      </c>
      <c r="AT79" s="57" t="str">
        <f t="shared" si="81"/>
        <v/>
      </c>
      <c r="AU79" s="57" t="str">
        <f t="shared" si="82"/>
        <v/>
      </c>
      <c r="AV79" s="57" t="str">
        <f t="shared" si="83"/>
        <v/>
      </c>
      <c r="AW79" s="57">
        <f t="shared" si="84"/>
        <v>1</v>
      </c>
      <c r="AX79" s="57"/>
      <c r="AY79" s="57">
        <v>1</v>
      </c>
      <c r="AZ79" s="57"/>
      <c r="BA79" s="57">
        <v>1</v>
      </c>
      <c r="BB79" s="57">
        <v>1</v>
      </c>
      <c r="BC79" s="55"/>
      <c r="BD79" s="57" t="str">
        <f t="shared" si="85"/>
        <v/>
      </c>
      <c r="BE79" s="57">
        <f t="shared" si="86"/>
        <v>1</v>
      </c>
      <c r="BF79" s="57">
        <f t="shared" si="87"/>
        <v>1</v>
      </c>
      <c r="BG79" s="57" t="str">
        <f t="shared" si="88"/>
        <v/>
      </c>
      <c r="BH79" s="57" t="str">
        <f t="shared" si="89"/>
        <v/>
      </c>
      <c r="BI79" s="57" t="str">
        <f t="shared" si="90"/>
        <v/>
      </c>
      <c r="BJ79" s="57" t="str">
        <f t="shared" si="91"/>
        <v/>
      </c>
      <c r="BK79" s="57">
        <f t="shared" si="92"/>
        <v>1</v>
      </c>
      <c r="BL79" s="57" t="str">
        <f t="shared" si="93"/>
        <v/>
      </c>
      <c r="BM79" s="57" t="str">
        <f t="shared" si="94"/>
        <v/>
      </c>
      <c r="BN79" s="57">
        <f t="shared" ref="BN79:BN89" si="97">IF(COUNTIF(AI79,1)-COUNTIF(AY79,1)=0,"",COUNTIF(AI79,1)-COUNTIF(AY79,1))</f>
        <v>-1</v>
      </c>
      <c r="BO79" s="57" t="str">
        <f t="shared" ref="BO79:BO89" si="98">IF(COUNTIF(AJ79,1)-COUNTIF(AZ79,1)=0,"",COUNTIF(AJ79,1)-COUNTIF(AZ79,1))</f>
        <v/>
      </c>
      <c r="BP79" s="57">
        <f t="shared" ref="BP79:BP89" si="99">IF(COUNTIF(AK79,1)-COUNTIF(BA79,1)=0,"",COUNTIF(AK79,1)-COUNTIF(BA79,1))</f>
        <v>-1</v>
      </c>
      <c r="BQ79" s="57" t="str">
        <f t="shared" ref="BQ79:BQ89" si="100">IF(COUNTIF(AL79,1)-COUNTIF(BB79,1)=0,"",COUNTIF(AL79,1)-COUNTIF(BB79,1))</f>
        <v/>
      </c>
      <c r="BR79" s="55">
        <f t="shared" ref="BR79:BR89" si="101">IF(COUNTIF(AM79,1)-COUNTIF(BC79,1)=0,"",COUNTIF(AM79,1)-COUNTIF(BC79,1))</f>
        <v>1</v>
      </c>
      <c r="BS79" s="57" t="str">
        <f t="shared" ref="BS79:BS89" si="102">IF(COUNTIF(AN79,1)-COUNTIF(BD79,1)=0,"",COUNTIF(AN79,1)-COUNTIF(BD79,1))</f>
        <v/>
      </c>
      <c r="BT79" s="57">
        <f t="shared" ref="BT79:BT89" si="103">IF(COUNTIF(AO79,1)-COUNTIF(BE79,1)=0,"",COUNTIF(AO79,1)-COUNTIF(BE79,1))</f>
        <v>-1</v>
      </c>
      <c r="BU79" s="57">
        <f t="shared" ref="BU79:BU89" si="104">IF(COUNTIF(AP79,1)-COUNTIF(BF79,1)=0,"",COUNTIF(AP79,1)-COUNTIF(BF79,1))</f>
        <v>-1</v>
      </c>
      <c r="BV79" s="57" t="str">
        <f t="shared" ref="BV79:BV89" si="105">IF(COUNTIF(AQ79,1)-COUNTIF(BG79,1)=0,"",COUNTIF(AQ79,1)-COUNTIF(BG79,1))</f>
        <v/>
      </c>
      <c r="BW79" s="57" t="str">
        <f t="shared" ref="BW79:BW89" si="106">IF(COUNTIF(AR79,1)-COUNTIF(BH79,1)=0,"",COUNTIF(AR79,1)-COUNTIF(BH79,1))</f>
        <v/>
      </c>
      <c r="BX79" s="57" t="str">
        <f t="shared" ref="BX79:BX89" si="107">IF(COUNTIF(AS79,1)-COUNTIF(BI79,1)=0,"",COUNTIF(AS79,1)-COUNTIF(BI79,1))</f>
        <v/>
      </c>
      <c r="BY79" s="57" t="str">
        <f t="shared" ref="BY79:BY89" si="108">IF(COUNTIF(AT79,1)-COUNTIF(BJ79,1)=0,"",COUNTIF(AT79,1)-COUNTIF(BJ79,1))</f>
        <v/>
      </c>
      <c r="BZ79" s="57">
        <f t="shared" ref="BZ79:BZ89" si="109">IF(COUNTIF(AU79,1)-COUNTIF(BK79,1)=0,"",COUNTIF(AU79,1)-COUNTIF(BK79,1))</f>
        <v>-1</v>
      </c>
      <c r="CA79" s="57" t="str">
        <f t="shared" ref="CA79:CA89" si="110">IF(COUNTIF(AV79,1)-COUNTIF(BL79,1)=0,"",COUNTIF(AV79,1)-COUNTIF(BL79,1))</f>
        <v/>
      </c>
      <c r="CB79" s="57">
        <f t="shared" ref="CB79:CB89" si="111">IF(COUNTIF(AW79,1)-COUNTIF(BM79,1)=0,"",COUNTIF(AW79,1)-COUNTIF(BM79,1))</f>
        <v>1</v>
      </c>
      <c r="CC79" s="57">
        <f t="shared" ref="CC79:CC89" si="112">SUMPRODUCT($BN$76:$CB$76,$BN79:$CB79)</f>
        <v>1</v>
      </c>
      <c r="CF79" s="59"/>
      <c r="CG79" s="36"/>
    </row>
    <row r="80" spans="35:85" x14ac:dyDescent="0.25">
      <c r="AI80" s="57"/>
      <c r="AJ80" s="57"/>
      <c r="AK80" s="57"/>
      <c r="AL80" s="57">
        <v>1</v>
      </c>
      <c r="AM80" s="55">
        <v>1</v>
      </c>
      <c r="AN80" s="57" t="str">
        <f t="shared" si="75"/>
        <v/>
      </c>
      <c r="AO80" s="57" t="str">
        <f t="shared" si="76"/>
        <v/>
      </c>
      <c r="AP80" s="57" t="str">
        <f t="shared" si="77"/>
        <v/>
      </c>
      <c r="AQ80" s="57" t="str">
        <f t="shared" si="78"/>
        <v/>
      </c>
      <c r="AR80" s="57" t="str">
        <f t="shared" si="79"/>
        <v/>
      </c>
      <c r="AS80" s="57" t="str">
        <f t="shared" si="80"/>
        <v/>
      </c>
      <c r="AT80" s="57" t="str">
        <f t="shared" si="81"/>
        <v/>
      </c>
      <c r="AU80" s="57" t="str">
        <f t="shared" si="82"/>
        <v/>
      </c>
      <c r="AV80" s="57" t="str">
        <f t="shared" si="83"/>
        <v/>
      </c>
      <c r="AW80" s="57">
        <f t="shared" si="84"/>
        <v>1</v>
      </c>
      <c r="AX80" s="57"/>
      <c r="AY80" s="57">
        <v>1</v>
      </c>
      <c r="AZ80" s="57">
        <v>1</v>
      </c>
      <c r="BA80" s="57"/>
      <c r="BB80" s="57"/>
      <c r="BC80" s="55">
        <v>1</v>
      </c>
      <c r="BD80" s="57">
        <f t="shared" si="85"/>
        <v>1</v>
      </c>
      <c r="BE80" s="57" t="str">
        <f t="shared" si="86"/>
        <v/>
      </c>
      <c r="BF80" s="57" t="str">
        <f t="shared" si="87"/>
        <v/>
      </c>
      <c r="BG80" s="57">
        <f t="shared" si="88"/>
        <v>1</v>
      </c>
      <c r="BH80" s="57" t="str">
        <f t="shared" si="89"/>
        <v/>
      </c>
      <c r="BI80" s="57" t="str">
        <f t="shared" si="90"/>
        <v/>
      </c>
      <c r="BJ80" s="57">
        <f t="shared" si="91"/>
        <v>1</v>
      </c>
      <c r="BK80" s="57" t="str">
        <f t="shared" si="92"/>
        <v/>
      </c>
      <c r="BL80" s="57" t="str">
        <f t="shared" si="93"/>
        <v/>
      </c>
      <c r="BM80" s="57" t="str">
        <f t="shared" si="94"/>
        <v/>
      </c>
      <c r="BN80" s="57">
        <f t="shared" si="97"/>
        <v>-1</v>
      </c>
      <c r="BO80" s="57">
        <f t="shared" si="98"/>
        <v>-1</v>
      </c>
      <c r="BP80" s="57" t="str">
        <f t="shared" si="99"/>
        <v/>
      </c>
      <c r="BQ80" s="57">
        <f t="shared" si="100"/>
        <v>1</v>
      </c>
      <c r="BR80" s="55" t="str">
        <f t="shared" si="101"/>
        <v/>
      </c>
      <c r="BS80" s="57">
        <f t="shared" si="102"/>
        <v>-1</v>
      </c>
      <c r="BT80" s="57" t="str">
        <f t="shared" si="103"/>
        <v/>
      </c>
      <c r="BU80" s="57" t="str">
        <f t="shared" si="104"/>
        <v/>
      </c>
      <c r="BV80" s="57">
        <f t="shared" si="105"/>
        <v>-1</v>
      </c>
      <c r="BW80" s="57" t="str">
        <f t="shared" si="106"/>
        <v/>
      </c>
      <c r="BX80" s="57" t="str">
        <f t="shared" si="107"/>
        <v/>
      </c>
      <c r="BY80" s="57">
        <f t="shared" si="108"/>
        <v>-1</v>
      </c>
      <c r="BZ80" s="57" t="str">
        <f t="shared" si="109"/>
        <v/>
      </c>
      <c r="CA80" s="57" t="str">
        <f t="shared" si="110"/>
        <v/>
      </c>
      <c r="CB80" s="57">
        <f t="shared" si="111"/>
        <v>1</v>
      </c>
      <c r="CC80" s="57">
        <f t="shared" si="112"/>
        <v>0</v>
      </c>
      <c r="CF80" s="59"/>
      <c r="CG80" s="36"/>
    </row>
    <row r="81" spans="35:85" x14ac:dyDescent="0.25">
      <c r="AI81" s="57"/>
      <c r="AJ81" s="57"/>
      <c r="AK81" s="57">
        <v>1</v>
      </c>
      <c r="AL81" s="57"/>
      <c r="AM81" s="55">
        <v>1</v>
      </c>
      <c r="AN81" s="57" t="str">
        <f t="shared" si="75"/>
        <v/>
      </c>
      <c r="AO81" s="57" t="str">
        <f t="shared" si="76"/>
        <v/>
      </c>
      <c r="AP81" s="57" t="str">
        <f t="shared" si="77"/>
        <v/>
      </c>
      <c r="AQ81" s="57" t="str">
        <f t="shared" si="78"/>
        <v/>
      </c>
      <c r="AR81" s="57" t="str">
        <f t="shared" si="79"/>
        <v/>
      </c>
      <c r="AS81" s="57" t="str">
        <f t="shared" si="80"/>
        <v/>
      </c>
      <c r="AT81" s="57" t="str">
        <f t="shared" si="81"/>
        <v/>
      </c>
      <c r="AU81" s="57" t="str">
        <f t="shared" si="82"/>
        <v/>
      </c>
      <c r="AV81" s="57">
        <f t="shared" si="83"/>
        <v>1</v>
      </c>
      <c r="AW81" s="57" t="str">
        <f t="shared" si="84"/>
        <v/>
      </c>
      <c r="AX81" s="57"/>
      <c r="AY81" s="57"/>
      <c r="AZ81" s="57">
        <v>1</v>
      </c>
      <c r="BA81" s="57">
        <v>1</v>
      </c>
      <c r="BB81" s="57"/>
      <c r="BC81" s="55"/>
      <c r="BD81" s="57" t="str">
        <f t="shared" si="85"/>
        <v/>
      </c>
      <c r="BE81" s="57" t="str">
        <f t="shared" si="86"/>
        <v/>
      </c>
      <c r="BF81" s="57" t="str">
        <f t="shared" si="87"/>
        <v/>
      </c>
      <c r="BG81" s="57" t="str">
        <f t="shared" si="88"/>
        <v/>
      </c>
      <c r="BH81" s="57">
        <f t="shared" si="89"/>
        <v>1</v>
      </c>
      <c r="BI81" s="57" t="str">
        <f t="shared" si="90"/>
        <v/>
      </c>
      <c r="BJ81" s="57" t="str">
        <f t="shared" si="91"/>
        <v/>
      </c>
      <c r="BK81" s="57" t="str">
        <f t="shared" si="92"/>
        <v/>
      </c>
      <c r="BL81" s="57" t="str">
        <f t="shared" si="93"/>
        <v/>
      </c>
      <c r="BM81" s="57" t="str">
        <f t="shared" si="94"/>
        <v/>
      </c>
      <c r="BN81" s="57" t="str">
        <f t="shared" si="97"/>
        <v/>
      </c>
      <c r="BO81" s="57">
        <f t="shared" si="98"/>
        <v>-1</v>
      </c>
      <c r="BP81" s="57" t="str">
        <f t="shared" si="99"/>
        <v/>
      </c>
      <c r="BQ81" s="57" t="str">
        <f t="shared" si="100"/>
        <v/>
      </c>
      <c r="BR81" s="55">
        <f t="shared" si="101"/>
        <v>1</v>
      </c>
      <c r="BS81" s="57" t="str">
        <f t="shared" si="102"/>
        <v/>
      </c>
      <c r="BT81" s="57" t="str">
        <f t="shared" si="103"/>
        <v/>
      </c>
      <c r="BU81" s="57" t="str">
        <f t="shared" si="104"/>
        <v/>
      </c>
      <c r="BV81" s="57" t="str">
        <f t="shared" si="105"/>
        <v/>
      </c>
      <c r="BW81" s="57">
        <f t="shared" si="106"/>
        <v>-1</v>
      </c>
      <c r="BX81" s="57" t="str">
        <f t="shared" si="107"/>
        <v/>
      </c>
      <c r="BY81" s="57" t="str">
        <f t="shared" si="108"/>
        <v/>
      </c>
      <c r="BZ81" s="57" t="str">
        <f t="shared" si="109"/>
        <v/>
      </c>
      <c r="CA81" s="57">
        <f t="shared" si="110"/>
        <v>1</v>
      </c>
      <c r="CB81" s="57" t="str">
        <f t="shared" si="111"/>
        <v/>
      </c>
      <c r="CC81" s="57">
        <f t="shared" si="112"/>
        <v>2</v>
      </c>
      <c r="CF81" s="59"/>
      <c r="CG81" s="36"/>
    </row>
    <row r="82" spans="35:85" x14ac:dyDescent="0.25">
      <c r="AI82" s="57"/>
      <c r="AJ82" s="57"/>
      <c r="AK82" s="57">
        <v>1</v>
      </c>
      <c r="AL82" s="57"/>
      <c r="AM82" s="55">
        <v>1</v>
      </c>
      <c r="AN82" s="57" t="str">
        <f t="shared" si="75"/>
        <v/>
      </c>
      <c r="AO82" s="57" t="str">
        <f t="shared" si="76"/>
        <v/>
      </c>
      <c r="AP82" s="57" t="str">
        <f t="shared" si="77"/>
        <v/>
      </c>
      <c r="AQ82" s="57" t="str">
        <f t="shared" si="78"/>
        <v/>
      </c>
      <c r="AR82" s="57" t="str">
        <f t="shared" si="79"/>
        <v/>
      </c>
      <c r="AS82" s="57" t="str">
        <f t="shared" si="80"/>
        <v/>
      </c>
      <c r="AT82" s="57" t="str">
        <f t="shared" si="81"/>
        <v/>
      </c>
      <c r="AU82" s="57" t="str">
        <f t="shared" si="82"/>
        <v/>
      </c>
      <c r="AV82" s="57">
        <f t="shared" si="83"/>
        <v>1</v>
      </c>
      <c r="AW82" s="57" t="str">
        <f t="shared" si="84"/>
        <v/>
      </c>
      <c r="AX82" s="57"/>
      <c r="AY82" s="57">
        <v>1</v>
      </c>
      <c r="AZ82" s="57"/>
      <c r="BA82" s="57">
        <v>1</v>
      </c>
      <c r="BB82" s="57">
        <v>1</v>
      </c>
      <c r="BC82" s="55"/>
      <c r="BD82" s="57" t="str">
        <f t="shared" si="85"/>
        <v/>
      </c>
      <c r="BE82" s="57">
        <f t="shared" si="86"/>
        <v>1</v>
      </c>
      <c r="BF82" s="57">
        <f t="shared" si="87"/>
        <v>1</v>
      </c>
      <c r="BG82" s="57" t="str">
        <f t="shared" si="88"/>
        <v/>
      </c>
      <c r="BH82" s="57" t="str">
        <f t="shared" si="89"/>
        <v/>
      </c>
      <c r="BI82" s="57" t="str">
        <f t="shared" si="90"/>
        <v/>
      </c>
      <c r="BJ82" s="57" t="str">
        <f t="shared" si="91"/>
        <v/>
      </c>
      <c r="BK82" s="57">
        <f t="shared" si="92"/>
        <v>1</v>
      </c>
      <c r="BL82" s="57" t="str">
        <f t="shared" si="93"/>
        <v/>
      </c>
      <c r="BM82" s="57" t="str">
        <f t="shared" si="94"/>
        <v/>
      </c>
      <c r="BN82" s="57">
        <f t="shared" si="97"/>
        <v>-1</v>
      </c>
      <c r="BO82" s="57" t="str">
        <f t="shared" si="98"/>
        <v/>
      </c>
      <c r="BP82" s="57" t="str">
        <f t="shared" si="99"/>
        <v/>
      </c>
      <c r="BQ82" s="57">
        <f t="shared" si="100"/>
        <v>-1</v>
      </c>
      <c r="BR82" s="55">
        <f t="shared" si="101"/>
        <v>1</v>
      </c>
      <c r="BS82" s="57" t="str">
        <f t="shared" si="102"/>
        <v/>
      </c>
      <c r="BT82" s="57">
        <f t="shared" si="103"/>
        <v>-1</v>
      </c>
      <c r="BU82" s="57">
        <f t="shared" si="104"/>
        <v>-1</v>
      </c>
      <c r="BV82" s="57" t="str">
        <f t="shared" si="105"/>
        <v/>
      </c>
      <c r="BW82" s="57" t="str">
        <f t="shared" si="106"/>
        <v/>
      </c>
      <c r="BX82" s="57" t="str">
        <f t="shared" si="107"/>
        <v/>
      </c>
      <c r="BY82" s="57" t="str">
        <f t="shared" si="108"/>
        <v/>
      </c>
      <c r="BZ82" s="57">
        <f t="shared" si="109"/>
        <v>-1</v>
      </c>
      <c r="CA82" s="57">
        <f t="shared" si="110"/>
        <v>1</v>
      </c>
      <c r="CB82" s="57" t="str">
        <f t="shared" si="111"/>
        <v/>
      </c>
      <c r="CC82" s="57">
        <f t="shared" si="112"/>
        <v>2</v>
      </c>
      <c r="CF82" s="59"/>
      <c r="CG82" s="36"/>
    </row>
    <row r="83" spans="35:85" x14ac:dyDescent="0.25">
      <c r="AI83" s="57"/>
      <c r="AJ83" s="57"/>
      <c r="AK83" s="57">
        <v>1</v>
      </c>
      <c r="AL83" s="57"/>
      <c r="AM83" s="55">
        <v>1</v>
      </c>
      <c r="AN83" s="57" t="str">
        <f t="shared" si="75"/>
        <v/>
      </c>
      <c r="AO83" s="57" t="str">
        <f t="shared" si="76"/>
        <v/>
      </c>
      <c r="AP83" s="57" t="str">
        <f t="shared" si="77"/>
        <v/>
      </c>
      <c r="AQ83" s="57" t="str">
        <f t="shared" si="78"/>
        <v/>
      </c>
      <c r="AR83" s="57" t="str">
        <f t="shared" si="79"/>
        <v/>
      </c>
      <c r="AS83" s="57" t="str">
        <f t="shared" si="80"/>
        <v/>
      </c>
      <c r="AT83" s="57" t="str">
        <f t="shared" si="81"/>
        <v/>
      </c>
      <c r="AU83" s="57" t="str">
        <f t="shared" si="82"/>
        <v/>
      </c>
      <c r="AV83" s="57">
        <f t="shared" si="83"/>
        <v>1</v>
      </c>
      <c r="AW83" s="57" t="str">
        <f t="shared" si="84"/>
        <v/>
      </c>
      <c r="AX83" s="57"/>
      <c r="AY83" s="57">
        <v>1</v>
      </c>
      <c r="AZ83" s="57">
        <v>1</v>
      </c>
      <c r="BA83" s="57"/>
      <c r="BB83" s="57"/>
      <c r="BC83" s="55">
        <v>1</v>
      </c>
      <c r="BD83" s="57">
        <f t="shared" si="85"/>
        <v>1</v>
      </c>
      <c r="BE83" s="57" t="str">
        <f t="shared" si="86"/>
        <v/>
      </c>
      <c r="BF83" s="57" t="str">
        <f t="shared" si="87"/>
        <v/>
      </c>
      <c r="BG83" s="57">
        <f t="shared" si="88"/>
        <v>1</v>
      </c>
      <c r="BH83" s="57" t="str">
        <f t="shared" si="89"/>
        <v/>
      </c>
      <c r="BI83" s="57" t="str">
        <f t="shared" si="90"/>
        <v/>
      </c>
      <c r="BJ83" s="57">
        <f t="shared" si="91"/>
        <v>1</v>
      </c>
      <c r="BK83" s="57" t="str">
        <f t="shared" si="92"/>
        <v/>
      </c>
      <c r="BL83" s="57" t="str">
        <f t="shared" si="93"/>
        <v/>
      </c>
      <c r="BM83" s="57" t="str">
        <f t="shared" si="94"/>
        <v/>
      </c>
      <c r="BN83" s="57">
        <f t="shared" si="97"/>
        <v>-1</v>
      </c>
      <c r="BO83" s="57">
        <f t="shared" si="98"/>
        <v>-1</v>
      </c>
      <c r="BP83" s="57">
        <f t="shared" si="99"/>
        <v>1</v>
      </c>
      <c r="BQ83" s="57" t="str">
        <f t="shared" si="100"/>
        <v/>
      </c>
      <c r="BR83" s="55" t="str">
        <f t="shared" si="101"/>
        <v/>
      </c>
      <c r="BS83" s="57">
        <f t="shared" si="102"/>
        <v>-1</v>
      </c>
      <c r="BT83" s="57" t="str">
        <f t="shared" si="103"/>
        <v/>
      </c>
      <c r="BU83" s="57" t="str">
        <f t="shared" si="104"/>
        <v/>
      </c>
      <c r="BV83" s="57">
        <f t="shared" si="105"/>
        <v>-1</v>
      </c>
      <c r="BW83" s="57" t="str">
        <f t="shared" si="106"/>
        <v/>
      </c>
      <c r="BX83" s="57" t="str">
        <f t="shared" si="107"/>
        <v/>
      </c>
      <c r="BY83" s="57">
        <f t="shared" si="108"/>
        <v>-1</v>
      </c>
      <c r="BZ83" s="57" t="str">
        <f t="shared" si="109"/>
        <v/>
      </c>
      <c r="CA83" s="57">
        <f t="shared" si="110"/>
        <v>1</v>
      </c>
      <c r="CB83" s="57" t="str">
        <f t="shared" si="111"/>
        <v/>
      </c>
      <c r="CC83" s="57">
        <f t="shared" si="112"/>
        <v>1</v>
      </c>
      <c r="CF83" s="59"/>
      <c r="CG83" s="36"/>
    </row>
    <row r="84" spans="35:85" x14ac:dyDescent="0.25">
      <c r="AI84" s="57"/>
      <c r="AJ84" s="57">
        <v>1</v>
      </c>
      <c r="AK84" s="57"/>
      <c r="AL84" s="57">
        <v>1</v>
      </c>
      <c r="AM84" s="55"/>
      <c r="AN84" s="57" t="str">
        <f t="shared" si="75"/>
        <v/>
      </c>
      <c r="AO84" s="57" t="str">
        <f t="shared" si="76"/>
        <v/>
      </c>
      <c r="AP84" s="57" t="str">
        <f t="shared" si="77"/>
        <v/>
      </c>
      <c r="AQ84" s="57" t="str">
        <f t="shared" si="78"/>
        <v/>
      </c>
      <c r="AR84" s="57" t="str">
        <f t="shared" si="79"/>
        <v/>
      </c>
      <c r="AS84" s="57">
        <f t="shared" si="80"/>
        <v>1</v>
      </c>
      <c r="AT84" s="57" t="str">
        <f t="shared" si="81"/>
        <v/>
      </c>
      <c r="AU84" s="57" t="str">
        <f t="shared" si="82"/>
        <v/>
      </c>
      <c r="AV84" s="57" t="str">
        <f t="shared" si="83"/>
        <v/>
      </c>
      <c r="AW84" s="57" t="str">
        <f t="shared" si="84"/>
        <v/>
      </c>
      <c r="AX84" s="57"/>
      <c r="AY84" s="57"/>
      <c r="AZ84" s="57">
        <v>1</v>
      </c>
      <c r="BA84" s="57">
        <v>1</v>
      </c>
      <c r="BB84" s="57"/>
      <c r="BC84" s="55"/>
      <c r="BD84" s="57" t="str">
        <f t="shared" si="85"/>
        <v/>
      </c>
      <c r="BE84" s="57" t="str">
        <f t="shared" si="86"/>
        <v/>
      </c>
      <c r="BF84" s="57" t="str">
        <f t="shared" si="87"/>
        <v/>
      </c>
      <c r="BG84" s="57" t="str">
        <f t="shared" si="88"/>
        <v/>
      </c>
      <c r="BH84" s="57">
        <f t="shared" si="89"/>
        <v>1</v>
      </c>
      <c r="BI84" s="57" t="str">
        <f t="shared" si="90"/>
        <v/>
      </c>
      <c r="BJ84" s="57" t="str">
        <f t="shared" si="91"/>
        <v/>
      </c>
      <c r="BK84" s="57" t="str">
        <f t="shared" si="92"/>
        <v/>
      </c>
      <c r="BL84" s="57" t="str">
        <f t="shared" si="93"/>
        <v/>
      </c>
      <c r="BM84" s="57" t="str">
        <f t="shared" si="94"/>
        <v/>
      </c>
      <c r="BN84" s="57" t="str">
        <f t="shared" si="97"/>
        <v/>
      </c>
      <c r="BO84" s="57" t="str">
        <f t="shared" si="98"/>
        <v/>
      </c>
      <c r="BP84" s="57">
        <f t="shared" si="99"/>
        <v>-1</v>
      </c>
      <c r="BQ84" s="57">
        <f t="shared" si="100"/>
        <v>1</v>
      </c>
      <c r="BR84" s="55" t="str">
        <f t="shared" si="101"/>
        <v/>
      </c>
      <c r="BS84" s="57" t="str">
        <f t="shared" si="102"/>
        <v/>
      </c>
      <c r="BT84" s="57" t="str">
        <f t="shared" si="103"/>
        <v/>
      </c>
      <c r="BU84" s="57" t="str">
        <f t="shared" si="104"/>
        <v/>
      </c>
      <c r="BV84" s="57" t="str">
        <f t="shared" si="105"/>
        <v/>
      </c>
      <c r="BW84" s="57">
        <f t="shared" si="106"/>
        <v>-1</v>
      </c>
      <c r="BX84" s="57">
        <f t="shared" si="107"/>
        <v>1</v>
      </c>
      <c r="BY84" s="57" t="str">
        <f t="shared" si="108"/>
        <v/>
      </c>
      <c r="BZ84" s="57" t="str">
        <f t="shared" si="109"/>
        <v/>
      </c>
      <c r="CA84" s="57" t="str">
        <f t="shared" si="110"/>
        <v/>
      </c>
      <c r="CB84" s="57" t="str">
        <f t="shared" si="111"/>
        <v/>
      </c>
      <c r="CC84" s="57">
        <f t="shared" si="112"/>
        <v>1</v>
      </c>
      <c r="CF84" s="59"/>
      <c r="CG84" s="36"/>
    </row>
    <row r="85" spans="35:85" x14ac:dyDescent="0.25">
      <c r="AI85" s="57"/>
      <c r="AJ85" s="57">
        <v>1</v>
      </c>
      <c r="AK85" s="57"/>
      <c r="AL85" s="57">
        <v>1</v>
      </c>
      <c r="AM85" s="55"/>
      <c r="AN85" s="57" t="str">
        <f t="shared" si="75"/>
        <v/>
      </c>
      <c r="AO85" s="57" t="str">
        <f t="shared" si="76"/>
        <v/>
      </c>
      <c r="AP85" s="57" t="str">
        <f t="shared" si="77"/>
        <v/>
      </c>
      <c r="AQ85" s="57" t="str">
        <f t="shared" si="78"/>
        <v/>
      </c>
      <c r="AR85" s="57" t="str">
        <f t="shared" si="79"/>
        <v/>
      </c>
      <c r="AS85" s="57">
        <f t="shared" si="80"/>
        <v>1</v>
      </c>
      <c r="AT85" s="57" t="str">
        <f t="shared" si="81"/>
        <v/>
      </c>
      <c r="AU85" s="57" t="str">
        <f t="shared" si="82"/>
        <v/>
      </c>
      <c r="AV85" s="57" t="str">
        <f t="shared" si="83"/>
        <v/>
      </c>
      <c r="AW85" s="57" t="str">
        <f t="shared" si="84"/>
        <v/>
      </c>
      <c r="AX85" s="57"/>
      <c r="AY85" s="57">
        <v>1</v>
      </c>
      <c r="AZ85" s="57"/>
      <c r="BA85" s="57">
        <v>1</v>
      </c>
      <c r="BB85" s="57">
        <v>1</v>
      </c>
      <c r="BC85" s="55"/>
      <c r="BD85" s="57" t="str">
        <f t="shared" si="85"/>
        <v/>
      </c>
      <c r="BE85" s="57">
        <f t="shared" si="86"/>
        <v>1</v>
      </c>
      <c r="BF85" s="57">
        <f t="shared" si="87"/>
        <v>1</v>
      </c>
      <c r="BG85" s="57" t="str">
        <f t="shared" si="88"/>
        <v/>
      </c>
      <c r="BH85" s="57" t="str">
        <f t="shared" si="89"/>
        <v/>
      </c>
      <c r="BI85" s="57" t="str">
        <f t="shared" si="90"/>
        <v/>
      </c>
      <c r="BJ85" s="57" t="str">
        <f t="shared" si="91"/>
        <v/>
      </c>
      <c r="BK85" s="57">
        <f t="shared" si="92"/>
        <v>1</v>
      </c>
      <c r="BL85" s="57" t="str">
        <f t="shared" si="93"/>
        <v/>
      </c>
      <c r="BM85" s="57" t="str">
        <f t="shared" si="94"/>
        <v/>
      </c>
      <c r="BN85" s="57">
        <f t="shared" si="97"/>
        <v>-1</v>
      </c>
      <c r="BO85" s="57">
        <f t="shared" si="98"/>
        <v>1</v>
      </c>
      <c r="BP85" s="57">
        <f t="shared" si="99"/>
        <v>-1</v>
      </c>
      <c r="BQ85" s="57" t="str">
        <f t="shared" si="100"/>
        <v/>
      </c>
      <c r="BR85" s="55" t="str">
        <f t="shared" si="101"/>
        <v/>
      </c>
      <c r="BS85" s="57" t="str">
        <f t="shared" si="102"/>
        <v/>
      </c>
      <c r="BT85" s="57">
        <f t="shared" si="103"/>
        <v>-1</v>
      </c>
      <c r="BU85" s="57">
        <f t="shared" si="104"/>
        <v>-1</v>
      </c>
      <c r="BV85" s="57" t="str">
        <f t="shared" si="105"/>
        <v/>
      </c>
      <c r="BW85" s="57" t="str">
        <f t="shared" si="106"/>
        <v/>
      </c>
      <c r="BX85" s="57">
        <f t="shared" si="107"/>
        <v>1</v>
      </c>
      <c r="BY85" s="57" t="str">
        <f t="shared" si="108"/>
        <v/>
      </c>
      <c r="BZ85" s="57">
        <f t="shared" si="109"/>
        <v>-1</v>
      </c>
      <c r="CA85" s="57" t="str">
        <f t="shared" si="110"/>
        <v/>
      </c>
      <c r="CB85" s="57" t="str">
        <f t="shared" si="111"/>
        <v/>
      </c>
      <c r="CC85" s="57">
        <f t="shared" si="112"/>
        <v>1</v>
      </c>
      <c r="CF85" s="59"/>
      <c r="CG85" s="36"/>
    </row>
    <row r="86" spans="35:85" x14ac:dyDescent="0.25">
      <c r="AI86" s="57"/>
      <c r="AJ86" s="57">
        <v>1</v>
      </c>
      <c r="AK86" s="57"/>
      <c r="AL86" s="57">
        <v>1</v>
      </c>
      <c r="AM86" s="55"/>
      <c r="AN86" s="57" t="str">
        <f t="shared" si="75"/>
        <v/>
      </c>
      <c r="AO86" s="57" t="str">
        <f t="shared" si="76"/>
        <v/>
      </c>
      <c r="AP86" s="57" t="str">
        <f t="shared" si="77"/>
        <v/>
      </c>
      <c r="AQ86" s="57" t="str">
        <f t="shared" si="78"/>
        <v/>
      </c>
      <c r="AR86" s="57" t="str">
        <f t="shared" si="79"/>
        <v/>
      </c>
      <c r="AS86" s="57">
        <f t="shared" si="80"/>
        <v>1</v>
      </c>
      <c r="AT86" s="57" t="str">
        <f t="shared" si="81"/>
        <v/>
      </c>
      <c r="AU86" s="57" t="str">
        <f t="shared" si="82"/>
        <v/>
      </c>
      <c r="AV86" s="57" t="str">
        <f t="shared" si="83"/>
        <v/>
      </c>
      <c r="AW86" s="57" t="str">
        <f t="shared" si="84"/>
        <v/>
      </c>
      <c r="AX86" s="57"/>
      <c r="AY86" s="57">
        <v>1</v>
      </c>
      <c r="AZ86" s="57">
        <v>1</v>
      </c>
      <c r="BA86" s="57"/>
      <c r="BB86" s="57"/>
      <c r="BC86" s="55">
        <v>1</v>
      </c>
      <c r="BD86" s="57">
        <f t="shared" si="85"/>
        <v>1</v>
      </c>
      <c r="BE86" s="57" t="str">
        <f t="shared" si="86"/>
        <v/>
      </c>
      <c r="BF86" s="57" t="str">
        <f t="shared" si="87"/>
        <v/>
      </c>
      <c r="BG86" s="57">
        <f t="shared" si="88"/>
        <v>1</v>
      </c>
      <c r="BH86" s="57" t="str">
        <f t="shared" si="89"/>
        <v/>
      </c>
      <c r="BI86" s="57" t="str">
        <f t="shared" si="90"/>
        <v/>
      </c>
      <c r="BJ86" s="57">
        <f t="shared" si="91"/>
        <v>1</v>
      </c>
      <c r="BK86" s="57" t="str">
        <f t="shared" si="92"/>
        <v/>
      </c>
      <c r="BL86" s="57" t="str">
        <f t="shared" si="93"/>
        <v/>
      </c>
      <c r="BM86" s="57" t="str">
        <f t="shared" si="94"/>
        <v/>
      </c>
      <c r="BN86" s="57">
        <f t="shared" si="97"/>
        <v>-1</v>
      </c>
      <c r="BO86" s="57" t="str">
        <f t="shared" si="98"/>
        <v/>
      </c>
      <c r="BP86" s="57" t="str">
        <f t="shared" si="99"/>
        <v/>
      </c>
      <c r="BQ86" s="57">
        <f t="shared" si="100"/>
        <v>1</v>
      </c>
      <c r="BR86" s="55">
        <f t="shared" si="101"/>
        <v>-1</v>
      </c>
      <c r="BS86" s="57">
        <f t="shared" si="102"/>
        <v>-1</v>
      </c>
      <c r="BT86" s="57" t="str">
        <f t="shared" si="103"/>
        <v/>
      </c>
      <c r="BU86" s="57" t="str">
        <f t="shared" si="104"/>
        <v/>
      </c>
      <c r="BV86" s="57">
        <f t="shared" si="105"/>
        <v>-1</v>
      </c>
      <c r="BW86" s="57" t="str">
        <f t="shared" si="106"/>
        <v/>
      </c>
      <c r="BX86" s="57">
        <f t="shared" si="107"/>
        <v>1</v>
      </c>
      <c r="BY86" s="57">
        <f t="shared" si="108"/>
        <v>-1</v>
      </c>
      <c r="BZ86" s="57" t="str">
        <f t="shared" si="109"/>
        <v/>
      </c>
      <c r="CA86" s="57" t="str">
        <f t="shared" si="110"/>
        <v/>
      </c>
      <c r="CB86" s="57" t="str">
        <f t="shared" si="111"/>
        <v/>
      </c>
      <c r="CC86" s="57">
        <f t="shared" si="112"/>
        <v>0</v>
      </c>
      <c r="CF86" s="59"/>
      <c r="CG86" s="36"/>
    </row>
    <row r="87" spans="35:85" x14ac:dyDescent="0.25">
      <c r="AI87" s="57">
        <v>1</v>
      </c>
      <c r="AJ87" s="57">
        <v>1</v>
      </c>
      <c r="AK87" s="57">
        <v>1</v>
      </c>
      <c r="AL87" s="57"/>
      <c r="AM87" s="55"/>
      <c r="AN87" s="57">
        <f t="shared" si="75"/>
        <v>1</v>
      </c>
      <c r="AO87" s="57">
        <f t="shared" si="76"/>
        <v>1</v>
      </c>
      <c r="AP87" s="57" t="str">
        <f t="shared" si="77"/>
        <v/>
      </c>
      <c r="AQ87" s="57" t="str">
        <f t="shared" si="78"/>
        <v/>
      </c>
      <c r="AR87" s="57">
        <f t="shared" si="79"/>
        <v>1</v>
      </c>
      <c r="AS87" s="57" t="str">
        <f t="shared" si="80"/>
        <v/>
      </c>
      <c r="AT87" s="57" t="str">
        <f t="shared" si="81"/>
        <v/>
      </c>
      <c r="AU87" s="57" t="str">
        <f t="shared" si="82"/>
        <v/>
      </c>
      <c r="AV87" s="57" t="str">
        <f t="shared" si="83"/>
        <v/>
      </c>
      <c r="AW87" s="57" t="str">
        <f t="shared" si="84"/>
        <v/>
      </c>
      <c r="AX87" s="57"/>
      <c r="AY87" s="57"/>
      <c r="AZ87" s="57">
        <v>1</v>
      </c>
      <c r="BA87" s="57">
        <v>1</v>
      </c>
      <c r="BB87" s="57"/>
      <c r="BC87" s="55"/>
      <c r="BD87" s="57" t="str">
        <f t="shared" si="85"/>
        <v/>
      </c>
      <c r="BE87" s="57" t="str">
        <f t="shared" si="86"/>
        <v/>
      </c>
      <c r="BF87" s="57" t="str">
        <f t="shared" si="87"/>
        <v/>
      </c>
      <c r="BG87" s="57" t="str">
        <f t="shared" si="88"/>
        <v/>
      </c>
      <c r="BH87" s="57">
        <f t="shared" si="89"/>
        <v>1</v>
      </c>
      <c r="BI87" s="57" t="str">
        <f t="shared" si="90"/>
        <v/>
      </c>
      <c r="BJ87" s="57" t="str">
        <f t="shared" si="91"/>
        <v/>
      </c>
      <c r="BK87" s="57" t="str">
        <f t="shared" si="92"/>
        <v/>
      </c>
      <c r="BL87" s="57" t="str">
        <f t="shared" si="93"/>
        <v/>
      </c>
      <c r="BM87" s="57" t="str">
        <f t="shared" si="94"/>
        <v/>
      </c>
      <c r="BN87" s="57">
        <f t="shared" si="97"/>
        <v>1</v>
      </c>
      <c r="BO87" s="57" t="str">
        <f t="shared" si="98"/>
        <v/>
      </c>
      <c r="BP87" s="57" t="str">
        <f t="shared" si="99"/>
        <v/>
      </c>
      <c r="BQ87" s="57" t="str">
        <f t="shared" si="100"/>
        <v/>
      </c>
      <c r="BR87" s="55" t="str">
        <f t="shared" si="101"/>
        <v/>
      </c>
      <c r="BS87" s="57">
        <f t="shared" si="102"/>
        <v>1</v>
      </c>
      <c r="BT87" s="57">
        <f t="shared" si="103"/>
        <v>1</v>
      </c>
      <c r="BU87" s="57" t="str">
        <f t="shared" si="104"/>
        <v/>
      </c>
      <c r="BV87" s="57" t="str">
        <f t="shared" si="105"/>
        <v/>
      </c>
      <c r="BW87" s="57" t="str">
        <f t="shared" si="106"/>
        <v/>
      </c>
      <c r="BX87" s="57" t="str">
        <f t="shared" si="107"/>
        <v/>
      </c>
      <c r="BY87" s="57" t="str">
        <f t="shared" si="108"/>
        <v/>
      </c>
      <c r="BZ87" s="57" t="str">
        <f t="shared" si="109"/>
        <v/>
      </c>
      <c r="CA87" s="57" t="str">
        <f t="shared" si="110"/>
        <v/>
      </c>
      <c r="CB87" s="57" t="str">
        <f t="shared" si="111"/>
        <v/>
      </c>
      <c r="CC87" s="57">
        <f t="shared" si="112"/>
        <v>0</v>
      </c>
      <c r="CF87" s="59"/>
      <c r="CG87" s="36"/>
    </row>
    <row r="88" spans="35:85" x14ac:dyDescent="0.25">
      <c r="AI88" s="57">
        <v>1</v>
      </c>
      <c r="AJ88" s="57">
        <v>1</v>
      </c>
      <c r="AK88" s="57">
        <v>1</v>
      </c>
      <c r="AL88" s="57"/>
      <c r="AM88" s="55"/>
      <c r="AN88" s="57">
        <f t="shared" si="75"/>
        <v>1</v>
      </c>
      <c r="AO88" s="57">
        <f t="shared" si="76"/>
        <v>1</v>
      </c>
      <c r="AP88" s="57" t="str">
        <f t="shared" si="77"/>
        <v/>
      </c>
      <c r="AQ88" s="57" t="str">
        <f t="shared" si="78"/>
        <v/>
      </c>
      <c r="AR88" s="57">
        <f t="shared" si="79"/>
        <v>1</v>
      </c>
      <c r="AS88" s="57" t="str">
        <f t="shared" si="80"/>
        <v/>
      </c>
      <c r="AT88" s="57" t="str">
        <f t="shared" si="81"/>
        <v/>
      </c>
      <c r="AU88" s="57" t="str">
        <f t="shared" si="82"/>
        <v/>
      </c>
      <c r="AV88" s="57" t="str">
        <f t="shared" si="83"/>
        <v/>
      </c>
      <c r="AW88" s="57" t="str">
        <f t="shared" si="84"/>
        <v/>
      </c>
      <c r="AX88" s="57"/>
      <c r="AY88" s="57">
        <v>1</v>
      </c>
      <c r="AZ88" s="57"/>
      <c r="BA88" s="57">
        <v>1</v>
      </c>
      <c r="BB88" s="57">
        <v>1</v>
      </c>
      <c r="BC88" s="55"/>
      <c r="BD88" s="57" t="str">
        <f t="shared" si="85"/>
        <v/>
      </c>
      <c r="BE88" s="57">
        <f t="shared" si="86"/>
        <v>1</v>
      </c>
      <c r="BF88" s="57">
        <f t="shared" si="87"/>
        <v>1</v>
      </c>
      <c r="BG88" s="57" t="str">
        <f t="shared" si="88"/>
        <v/>
      </c>
      <c r="BH88" s="57" t="str">
        <f t="shared" si="89"/>
        <v/>
      </c>
      <c r="BI88" s="57" t="str">
        <f t="shared" si="90"/>
        <v/>
      </c>
      <c r="BJ88" s="57" t="str">
        <f t="shared" si="91"/>
        <v/>
      </c>
      <c r="BK88" s="57">
        <f t="shared" si="92"/>
        <v>1</v>
      </c>
      <c r="BL88" s="57" t="str">
        <f t="shared" si="93"/>
        <v/>
      </c>
      <c r="BM88" s="57" t="str">
        <f t="shared" si="94"/>
        <v/>
      </c>
      <c r="BN88" s="57" t="str">
        <f t="shared" si="97"/>
        <v/>
      </c>
      <c r="BO88" s="57">
        <f t="shared" si="98"/>
        <v>1</v>
      </c>
      <c r="BP88" s="57" t="str">
        <f t="shared" si="99"/>
        <v/>
      </c>
      <c r="BQ88" s="57">
        <f t="shared" si="100"/>
        <v>-1</v>
      </c>
      <c r="BR88" s="55" t="str">
        <f t="shared" si="101"/>
        <v/>
      </c>
      <c r="BS88" s="57">
        <f t="shared" si="102"/>
        <v>1</v>
      </c>
      <c r="BT88" s="57" t="str">
        <f t="shared" si="103"/>
        <v/>
      </c>
      <c r="BU88" s="57">
        <f t="shared" si="104"/>
        <v>-1</v>
      </c>
      <c r="BV88" s="57" t="str">
        <f t="shared" si="105"/>
        <v/>
      </c>
      <c r="BW88" s="57">
        <f t="shared" si="106"/>
        <v>1</v>
      </c>
      <c r="BX88" s="57" t="str">
        <f t="shared" si="107"/>
        <v/>
      </c>
      <c r="BY88" s="57" t="str">
        <f t="shared" si="108"/>
        <v/>
      </c>
      <c r="BZ88" s="57">
        <f t="shared" si="109"/>
        <v>-1</v>
      </c>
      <c r="CA88" s="57" t="str">
        <f t="shared" si="110"/>
        <v/>
      </c>
      <c r="CB88" s="57" t="str">
        <f t="shared" si="111"/>
        <v/>
      </c>
      <c r="CC88" s="57">
        <f t="shared" si="112"/>
        <v>0</v>
      </c>
      <c r="CF88" s="59"/>
      <c r="CG88" s="36"/>
    </row>
    <row r="89" spans="35:85" x14ac:dyDescent="0.25">
      <c r="AI89" s="57">
        <v>1</v>
      </c>
      <c r="AJ89" s="57">
        <v>1</v>
      </c>
      <c r="AK89" s="57">
        <v>1</v>
      </c>
      <c r="AL89" s="57"/>
      <c r="AM89" s="55"/>
      <c r="AN89" s="57">
        <f t="shared" si="75"/>
        <v>1</v>
      </c>
      <c r="AO89" s="57">
        <f t="shared" si="76"/>
        <v>1</v>
      </c>
      <c r="AP89" s="57" t="str">
        <f t="shared" si="77"/>
        <v/>
      </c>
      <c r="AQ89" s="57" t="str">
        <f t="shared" si="78"/>
        <v/>
      </c>
      <c r="AR89" s="57">
        <f t="shared" si="79"/>
        <v>1</v>
      </c>
      <c r="AS89" s="57" t="str">
        <f t="shared" si="80"/>
        <v/>
      </c>
      <c r="AT89" s="57" t="str">
        <f t="shared" si="81"/>
        <v/>
      </c>
      <c r="AU89" s="57" t="str">
        <f t="shared" si="82"/>
        <v/>
      </c>
      <c r="AV89" s="57" t="str">
        <f t="shared" si="83"/>
        <v/>
      </c>
      <c r="AW89" s="57" t="str">
        <f t="shared" si="84"/>
        <v/>
      </c>
      <c r="AX89" s="57"/>
      <c r="AY89" s="57">
        <v>1</v>
      </c>
      <c r="AZ89" s="57">
        <v>1</v>
      </c>
      <c r="BA89" s="57"/>
      <c r="BB89" s="57"/>
      <c r="BC89" s="55">
        <v>1</v>
      </c>
      <c r="BD89" s="57">
        <f t="shared" si="85"/>
        <v>1</v>
      </c>
      <c r="BE89" s="57" t="str">
        <f t="shared" si="86"/>
        <v/>
      </c>
      <c r="BF89" s="57" t="str">
        <f t="shared" si="87"/>
        <v/>
      </c>
      <c r="BG89" s="57">
        <f t="shared" si="88"/>
        <v>1</v>
      </c>
      <c r="BH89" s="57" t="str">
        <f t="shared" si="89"/>
        <v/>
      </c>
      <c r="BI89" s="57" t="str">
        <f t="shared" si="90"/>
        <v/>
      </c>
      <c r="BJ89" s="57">
        <f t="shared" si="91"/>
        <v>1</v>
      </c>
      <c r="BK89" s="57" t="str">
        <f t="shared" si="92"/>
        <v/>
      </c>
      <c r="BL89" s="57" t="str">
        <f t="shared" si="93"/>
        <v/>
      </c>
      <c r="BM89" s="57" t="str">
        <f t="shared" si="94"/>
        <v/>
      </c>
      <c r="BN89" s="57" t="str">
        <f t="shared" si="97"/>
        <v/>
      </c>
      <c r="BO89" s="57" t="str">
        <f t="shared" si="98"/>
        <v/>
      </c>
      <c r="BP89" s="57">
        <f t="shared" si="99"/>
        <v>1</v>
      </c>
      <c r="BQ89" s="57" t="str">
        <f t="shared" si="100"/>
        <v/>
      </c>
      <c r="BR89" s="55">
        <f t="shared" si="101"/>
        <v>-1</v>
      </c>
      <c r="BS89" s="57" t="str">
        <f t="shared" si="102"/>
        <v/>
      </c>
      <c r="BT89" s="57">
        <f t="shared" si="103"/>
        <v>1</v>
      </c>
      <c r="BU89" s="57" t="str">
        <f t="shared" si="104"/>
        <v/>
      </c>
      <c r="BV89" s="57">
        <f t="shared" si="105"/>
        <v>-1</v>
      </c>
      <c r="BW89" s="57">
        <f t="shared" si="106"/>
        <v>1</v>
      </c>
      <c r="BX89" s="57" t="str">
        <f t="shared" si="107"/>
        <v/>
      </c>
      <c r="BY89" s="57">
        <f t="shared" si="108"/>
        <v>-1</v>
      </c>
      <c r="BZ89" s="57" t="str">
        <f t="shared" si="109"/>
        <v/>
      </c>
      <c r="CA89" s="57" t="str">
        <f t="shared" si="110"/>
        <v/>
      </c>
      <c r="CB89" s="57" t="str">
        <f t="shared" si="111"/>
        <v/>
      </c>
      <c r="CC89" s="57">
        <f t="shared" si="112"/>
        <v>-1</v>
      </c>
      <c r="CF89" s="59"/>
      <c r="CG89" s="36"/>
    </row>
    <row r="90" spans="35:85" x14ac:dyDescent="0.25">
      <c r="AI90" s="77">
        <v>12</v>
      </c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61"/>
      <c r="BO90" s="61"/>
      <c r="BP90" s="61">
        <v>1</v>
      </c>
      <c r="BQ90" s="61">
        <v>1</v>
      </c>
      <c r="BR90" s="59">
        <v>2</v>
      </c>
      <c r="BS90" s="61"/>
      <c r="BT90" s="61"/>
      <c r="BU90" s="61">
        <v>1</v>
      </c>
      <c r="BV90" s="61"/>
      <c r="BW90" s="61"/>
      <c r="BX90" s="61"/>
      <c r="BY90" s="61"/>
      <c r="BZ90" s="61"/>
      <c r="CA90" s="61"/>
      <c r="CB90" s="61"/>
      <c r="CC90" s="61">
        <f>COUNTIF(CC92:CC103,"&gt;0")</f>
        <v>9</v>
      </c>
      <c r="CF90" s="59"/>
      <c r="CG90" s="36"/>
    </row>
    <row r="91" spans="35:85" x14ac:dyDescent="0.25"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32">
        <f>SUMIF($CC92:$CC103,"&lt;=0",BN92:BN103)</f>
        <v>-2</v>
      </c>
      <c r="BO91" s="32">
        <f t="shared" ref="BO91:CB91" si="113">SUMIF($CC92:$CC103,"&lt;=0",BO92:BO103)</f>
        <v>1</v>
      </c>
      <c r="BP91" s="32">
        <f t="shared" si="113"/>
        <v>1</v>
      </c>
      <c r="BQ91" s="32">
        <f t="shared" si="113"/>
        <v>-2</v>
      </c>
      <c r="BR91" s="32">
        <f t="shared" si="113"/>
        <v>1</v>
      </c>
      <c r="BS91" s="32">
        <f t="shared" si="113"/>
        <v>-1</v>
      </c>
      <c r="BT91" s="32">
        <f t="shared" si="113"/>
        <v>-2</v>
      </c>
      <c r="BU91" s="32">
        <f t="shared" si="113"/>
        <v>-1</v>
      </c>
      <c r="BV91" s="32">
        <f t="shared" si="113"/>
        <v>-1</v>
      </c>
      <c r="BW91" s="32">
        <f t="shared" si="113"/>
        <v>2</v>
      </c>
      <c r="BX91" s="32">
        <f t="shared" si="113"/>
        <v>-2</v>
      </c>
      <c r="BY91" s="32">
        <f t="shared" si="113"/>
        <v>2</v>
      </c>
      <c r="BZ91" s="32">
        <f t="shared" si="113"/>
        <v>-1</v>
      </c>
      <c r="CA91" s="32">
        <f t="shared" si="113"/>
        <v>2</v>
      </c>
      <c r="CB91" s="32">
        <f t="shared" si="113"/>
        <v>-1</v>
      </c>
      <c r="CC91" s="61"/>
      <c r="CF91" s="59"/>
      <c r="CG91" s="36"/>
    </row>
    <row r="92" spans="35:85" x14ac:dyDescent="0.25">
      <c r="AI92" s="61"/>
      <c r="AJ92" s="61"/>
      <c r="AK92" s="61">
        <v>1</v>
      </c>
      <c r="AL92" s="61">
        <v>1</v>
      </c>
      <c r="AM92" s="55">
        <v>1</v>
      </c>
      <c r="AN92" s="61" t="str">
        <f t="shared" si="75"/>
        <v/>
      </c>
      <c r="AO92" s="61" t="str">
        <f t="shared" si="76"/>
        <v/>
      </c>
      <c r="AP92" s="61" t="str">
        <f t="shared" si="77"/>
        <v/>
      </c>
      <c r="AQ92" s="61" t="str">
        <f t="shared" si="78"/>
        <v/>
      </c>
      <c r="AR92" s="61" t="str">
        <f t="shared" si="79"/>
        <v/>
      </c>
      <c r="AS92" s="61" t="str">
        <f t="shared" si="80"/>
        <v/>
      </c>
      <c r="AT92" s="61" t="str">
        <f t="shared" si="81"/>
        <v/>
      </c>
      <c r="AU92" s="61">
        <f t="shared" si="82"/>
        <v>1</v>
      </c>
      <c r="AV92" s="61">
        <f t="shared" si="83"/>
        <v>1</v>
      </c>
      <c r="AW92" s="61">
        <f t="shared" si="84"/>
        <v>1</v>
      </c>
      <c r="AX92" s="61"/>
      <c r="AY92" s="61"/>
      <c r="AZ92" s="61">
        <v>1</v>
      </c>
      <c r="BA92" s="61"/>
      <c r="BB92" s="61">
        <v>1</v>
      </c>
      <c r="BC92" s="55">
        <v>1</v>
      </c>
      <c r="BD92" s="61" t="str">
        <f t="shared" si="85"/>
        <v/>
      </c>
      <c r="BE92" s="61" t="str">
        <f t="shared" si="86"/>
        <v/>
      </c>
      <c r="BF92" s="61" t="str">
        <f t="shared" si="87"/>
        <v/>
      </c>
      <c r="BG92" s="61" t="str">
        <f t="shared" si="88"/>
        <v/>
      </c>
      <c r="BH92" s="61" t="str">
        <f t="shared" si="89"/>
        <v/>
      </c>
      <c r="BI92" s="61">
        <f t="shared" si="90"/>
        <v>1</v>
      </c>
      <c r="BJ92" s="61">
        <f t="shared" si="91"/>
        <v>1</v>
      </c>
      <c r="BK92" s="61" t="str">
        <f t="shared" si="92"/>
        <v/>
      </c>
      <c r="BL92" s="61" t="str">
        <f t="shared" si="93"/>
        <v/>
      </c>
      <c r="BM92" s="61">
        <f t="shared" si="94"/>
        <v>1</v>
      </c>
      <c r="BN92" s="61" t="str">
        <f t="shared" ref="BN92:CB92" si="114">IF(COUNTIF(AI92,1)-COUNTIF(AY92,1)=0,"",COUNTIF(AI92,1)-COUNTIF(AY92,1))</f>
        <v/>
      </c>
      <c r="BO92" s="61">
        <f t="shared" si="114"/>
        <v>-1</v>
      </c>
      <c r="BP92" s="61">
        <f t="shared" si="114"/>
        <v>1</v>
      </c>
      <c r="BQ92" s="61" t="str">
        <f t="shared" si="114"/>
        <v/>
      </c>
      <c r="BR92" s="55" t="str">
        <f t="shared" si="114"/>
        <v/>
      </c>
      <c r="BS92" s="61" t="str">
        <f t="shared" si="114"/>
        <v/>
      </c>
      <c r="BT92" s="61" t="str">
        <f t="shared" si="114"/>
        <v/>
      </c>
      <c r="BU92" s="61" t="str">
        <f t="shared" si="114"/>
        <v/>
      </c>
      <c r="BV92" s="61" t="str">
        <f t="shared" si="114"/>
        <v/>
      </c>
      <c r="BW92" s="61" t="str">
        <f t="shared" si="114"/>
        <v/>
      </c>
      <c r="BX92" s="61">
        <f t="shared" si="114"/>
        <v>-1</v>
      </c>
      <c r="BY92" s="61">
        <f t="shared" si="114"/>
        <v>-1</v>
      </c>
      <c r="BZ92" s="61">
        <f t="shared" si="114"/>
        <v>1</v>
      </c>
      <c r="CA92" s="61">
        <f t="shared" si="114"/>
        <v>1</v>
      </c>
      <c r="CB92" s="61" t="str">
        <f t="shared" si="114"/>
        <v/>
      </c>
      <c r="CC92" s="61">
        <f>SUMPRODUCT($BN$90:$CB$90,$BN92:$CB92)</f>
        <v>1</v>
      </c>
      <c r="CF92" s="59"/>
      <c r="CG92" s="36"/>
    </row>
    <row r="93" spans="35:85" x14ac:dyDescent="0.25">
      <c r="AI93" s="61"/>
      <c r="AJ93" s="61"/>
      <c r="AK93" s="61">
        <v>1</v>
      </c>
      <c r="AL93" s="61">
        <v>1</v>
      </c>
      <c r="AM93" s="55">
        <v>1</v>
      </c>
      <c r="AN93" s="61" t="str">
        <f t="shared" si="75"/>
        <v/>
      </c>
      <c r="AO93" s="61" t="str">
        <f t="shared" si="76"/>
        <v/>
      </c>
      <c r="AP93" s="61" t="str">
        <f t="shared" si="77"/>
        <v/>
      </c>
      <c r="AQ93" s="61" t="str">
        <f t="shared" si="78"/>
        <v/>
      </c>
      <c r="AR93" s="61" t="str">
        <f t="shared" si="79"/>
        <v/>
      </c>
      <c r="AS93" s="61" t="str">
        <f t="shared" si="80"/>
        <v/>
      </c>
      <c r="AT93" s="61" t="str">
        <f t="shared" si="81"/>
        <v/>
      </c>
      <c r="AU93" s="61">
        <f t="shared" si="82"/>
        <v>1</v>
      </c>
      <c r="AV93" s="61">
        <f t="shared" si="83"/>
        <v>1</v>
      </c>
      <c r="AW93" s="61">
        <f t="shared" si="84"/>
        <v>1</v>
      </c>
      <c r="AX93" s="61"/>
      <c r="AY93" s="61">
        <v>1</v>
      </c>
      <c r="AZ93" s="61"/>
      <c r="BA93" s="61">
        <v>1</v>
      </c>
      <c r="BB93" s="61"/>
      <c r="BC93" s="55">
        <v>1</v>
      </c>
      <c r="BD93" s="61" t="str">
        <f t="shared" si="85"/>
        <v/>
      </c>
      <c r="BE93" s="61">
        <f t="shared" si="86"/>
        <v>1</v>
      </c>
      <c r="BF93" s="61" t="str">
        <f t="shared" si="87"/>
        <v/>
      </c>
      <c r="BG93" s="61">
        <f t="shared" si="88"/>
        <v>1</v>
      </c>
      <c r="BH93" s="61" t="str">
        <f t="shared" si="89"/>
        <v/>
      </c>
      <c r="BI93" s="61" t="str">
        <f t="shared" si="90"/>
        <v/>
      </c>
      <c r="BJ93" s="61" t="str">
        <f t="shared" si="91"/>
        <v/>
      </c>
      <c r="BK93" s="61" t="str">
        <f t="shared" si="92"/>
        <v/>
      </c>
      <c r="BL93" s="61">
        <f t="shared" si="93"/>
        <v>1</v>
      </c>
      <c r="BM93" s="61" t="str">
        <f t="shared" si="94"/>
        <v/>
      </c>
      <c r="BN93" s="61">
        <f t="shared" ref="BN93:BN103" si="115">IF(COUNTIF(AI93,1)-COUNTIF(AY93,1)=0,"",COUNTIF(AI93,1)-COUNTIF(AY93,1))</f>
        <v>-1</v>
      </c>
      <c r="BO93" s="61" t="str">
        <f t="shared" ref="BO93:BO103" si="116">IF(COUNTIF(AJ93,1)-COUNTIF(AZ93,1)=0,"",COUNTIF(AJ93,1)-COUNTIF(AZ93,1))</f>
        <v/>
      </c>
      <c r="BP93" s="61" t="str">
        <f t="shared" ref="BP93:BP103" si="117">IF(COUNTIF(AK93,1)-COUNTIF(BA93,1)=0,"",COUNTIF(AK93,1)-COUNTIF(BA93,1))</f>
        <v/>
      </c>
      <c r="BQ93" s="61">
        <f t="shared" ref="BQ93:BQ103" si="118">IF(COUNTIF(AL93,1)-COUNTIF(BB93,1)=0,"",COUNTIF(AL93,1)-COUNTIF(BB93,1))</f>
        <v>1</v>
      </c>
      <c r="BR93" s="55" t="str">
        <f t="shared" ref="BR93:BR103" si="119">IF(COUNTIF(AM93,1)-COUNTIF(BC93,1)=0,"",COUNTIF(AM93,1)-COUNTIF(BC93,1))</f>
        <v/>
      </c>
      <c r="BS93" s="61" t="str">
        <f t="shared" ref="BS93:BS103" si="120">IF(COUNTIF(AN93,1)-COUNTIF(BD93,1)=0,"",COUNTIF(AN93,1)-COUNTIF(BD93,1))</f>
        <v/>
      </c>
      <c r="BT93" s="61">
        <f t="shared" ref="BT93:BT103" si="121">IF(COUNTIF(AO93,1)-COUNTIF(BE93,1)=0,"",COUNTIF(AO93,1)-COUNTIF(BE93,1))</f>
        <v>-1</v>
      </c>
      <c r="BU93" s="61" t="str">
        <f t="shared" ref="BU93:BU103" si="122">IF(COUNTIF(AP93,1)-COUNTIF(BF93,1)=0,"",COUNTIF(AP93,1)-COUNTIF(BF93,1))</f>
        <v/>
      </c>
      <c r="BV93" s="61">
        <f t="shared" ref="BV93:BV103" si="123">IF(COUNTIF(AQ93,1)-COUNTIF(BG93,1)=0,"",COUNTIF(AQ93,1)-COUNTIF(BG93,1))</f>
        <v>-1</v>
      </c>
      <c r="BW93" s="61" t="str">
        <f t="shared" ref="BW93:BW103" si="124">IF(COUNTIF(AR93,1)-COUNTIF(BH93,1)=0,"",COUNTIF(AR93,1)-COUNTIF(BH93,1))</f>
        <v/>
      </c>
      <c r="BX93" s="61" t="str">
        <f t="shared" ref="BX93:BX103" si="125">IF(COUNTIF(AS93,1)-COUNTIF(BI93,1)=0,"",COUNTIF(AS93,1)-COUNTIF(BI93,1))</f>
        <v/>
      </c>
      <c r="BY93" s="61" t="str">
        <f t="shared" ref="BY93:BY103" si="126">IF(COUNTIF(AT93,1)-COUNTIF(BJ93,1)=0,"",COUNTIF(AT93,1)-COUNTIF(BJ93,1))</f>
        <v/>
      </c>
      <c r="BZ93" s="61">
        <f t="shared" ref="BZ93:BZ103" si="127">IF(COUNTIF(AU93,1)-COUNTIF(BK93,1)=0,"",COUNTIF(AU93,1)-COUNTIF(BK93,1))</f>
        <v>1</v>
      </c>
      <c r="CA93" s="61" t="str">
        <f t="shared" ref="CA93:CA103" si="128">IF(COUNTIF(AV93,1)-COUNTIF(BL93,1)=0,"",COUNTIF(AV93,1)-COUNTIF(BL93,1))</f>
        <v/>
      </c>
      <c r="CB93" s="61">
        <f t="shared" ref="CB93:CB103" si="129">IF(COUNTIF(AW93,1)-COUNTIF(BM93,1)=0,"",COUNTIF(AW93,1)-COUNTIF(BM93,1))</f>
        <v>1</v>
      </c>
      <c r="CC93" s="61">
        <f t="shared" ref="CC93:CC103" si="130">SUMPRODUCT($BN$90:$CB$90,$BN93:$CB93)</f>
        <v>1</v>
      </c>
      <c r="CF93" s="59"/>
      <c r="CG93" s="36"/>
    </row>
    <row r="94" spans="35:85" x14ac:dyDescent="0.25">
      <c r="AI94" s="61"/>
      <c r="AJ94" s="61"/>
      <c r="AK94" s="61">
        <v>1</v>
      </c>
      <c r="AL94" s="61">
        <v>1</v>
      </c>
      <c r="AM94" s="55">
        <v>1</v>
      </c>
      <c r="AN94" s="61" t="str">
        <f t="shared" si="75"/>
        <v/>
      </c>
      <c r="AO94" s="61" t="str">
        <f t="shared" si="76"/>
        <v/>
      </c>
      <c r="AP94" s="61" t="str">
        <f t="shared" si="77"/>
        <v/>
      </c>
      <c r="AQ94" s="61" t="str">
        <f t="shared" si="78"/>
        <v/>
      </c>
      <c r="AR94" s="61" t="str">
        <f t="shared" si="79"/>
        <v/>
      </c>
      <c r="AS94" s="61" t="str">
        <f t="shared" si="80"/>
        <v/>
      </c>
      <c r="AT94" s="61" t="str">
        <f t="shared" si="81"/>
        <v/>
      </c>
      <c r="AU94" s="61">
        <f t="shared" si="82"/>
        <v>1</v>
      </c>
      <c r="AV94" s="61">
        <f t="shared" si="83"/>
        <v>1</v>
      </c>
      <c r="AW94" s="61">
        <f t="shared" si="84"/>
        <v>1</v>
      </c>
      <c r="AX94" s="61"/>
      <c r="AY94" s="61">
        <v>1</v>
      </c>
      <c r="AZ94" s="61">
        <v>1</v>
      </c>
      <c r="BA94" s="61"/>
      <c r="BB94" s="61"/>
      <c r="BC94" s="55">
        <v>1</v>
      </c>
      <c r="BD94" s="61">
        <f t="shared" si="85"/>
        <v>1</v>
      </c>
      <c r="BE94" s="61" t="str">
        <f t="shared" si="86"/>
        <v/>
      </c>
      <c r="BF94" s="61" t="str">
        <f t="shared" si="87"/>
        <v/>
      </c>
      <c r="BG94" s="61">
        <f t="shared" si="88"/>
        <v>1</v>
      </c>
      <c r="BH94" s="61" t="str">
        <f t="shared" si="89"/>
        <v/>
      </c>
      <c r="BI94" s="61" t="str">
        <f t="shared" si="90"/>
        <v/>
      </c>
      <c r="BJ94" s="61">
        <f t="shared" si="91"/>
        <v>1</v>
      </c>
      <c r="BK94" s="61" t="str">
        <f t="shared" si="92"/>
        <v/>
      </c>
      <c r="BL94" s="61" t="str">
        <f t="shared" si="93"/>
        <v/>
      </c>
      <c r="BM94" s="61" t="str">
        <f t="shared" si="94"/>
        <v/>
      </c>
      <c r="BN94" s="61">
        <f t="shared" si="115"/>
        <v>-1</v>
      </c>
      <c r="BO94" s="61">
        <f t="shared" si="116"/>
        <v>-1</v>
      </c>
      <c r="BP94" s="61">
        <f t="shared" si="117"/>
        <v>1</v>
      </c>
      <c r="BQ94" s="61">
        <f t="shared" si="118"/>
        <v>1</v>
      </c>
      <c r="BR94" s="55" t="str">
        <f t="shared" si="119"/>
        <v/>
      </c>
      <c r="BS94" s="61">
        <f t="shared" si="120"/>
        <v>-1</v>
      </c>
      <c r="BT94" s="61" t="str">
        <f t="shared" si="121"/>
        <v/>
      </c>
      <c r="BU94" s="61" t="str">
        <f t="shared" si="122"/>
        <v/>
      </c>
      <c r="BV94" s="61">
        <f t="shared" si="123"/>
        <v>-1</v>
      </c>
      <c r="BW94" s="61" t="str">
        <f t="shared" si="124"/>
        <v/>
      </c>
      <c r="BX94" s="61" t="str">
        <f t="shared" si="125"/>
        <v/>
      </c>
      <c r="BY94" s="61">
        <f t="shared" si="126"/>
        <v>-1</v>
      </c>
      <c r="BZ94" s="61">
        <f t="shared" si="127"/>
        <v>1</v>
      </c>
      <c r="CA94" s="61">
        <f t="shared" si="128"/>
        <v>1</v>
      </c>
      <c r="CB94" s="61">
        <f t="shared" si="129"/>
        <v>1</v>
      </c>
      <c r="CC94" s="61">
        <f t="shared" si="130"/>
        <v>2</v>
      </c>
      <c r="CF94" s="59"/>
      <c r="CG94" s="36"/>
    </row>
    <row r="95" spans="35:85" x14ac:dyDescent="0.25">
      <c r="AI95" s="61"/>
      <c r="AJ95" s="61"/>
      <c r="AK95" s="61">
        <v>1</v>
      </c>
      <c r="AL95" s="61">
        <v>1</v>
      </c>
      <c r="AM95" s="55">
        <v>1</v>
      </c>
      <c r="AN95" s="61" t="str">
        <f t="shared" si="75"/>
        <v/>
      </c>
      <c r="AO95" s="61" t="str">
        <f t="shared" si="76"/>
        <v/>
      </c>
      <c r="AP95" s="61" t="str">
        <f t="shared" si="77"/>
        <v/>
      </c>
      <c r="AQ95" s="61" t="str">
        <f t="shared" si="78"/>
        <v/>
      </c>
      <c r="AR95" s="61" t="str">
        <f t="shared" si="79"/>
        <v/>
      </c>
      <c r="AS95" s="61" t="str">
        <f t="shared" si="80"/>
        <v/>
      </c>
      <c r="AT95" s="61" t="str">
        <f t="shared" si="81"/>
        <v/>
      </c>
      <c r="AU95" s="61">
        <f t="shared" si="82"/>
        <v>1</v>
      </c>
      <c r="AV95" s="61">
        <f t="shared" si="83"/>
        <v>1</v>
      </c>
      <c r="AW95" s="61">
        <f t="shared" si="84"/>
        <v>1</v>
      </c>
      <c r="AX95" s="61"/>
      <c r="AY95" s="61">
        <v>1</v>
      </c>
      <c r="AZ95" s="61">
        <v>1</v>
      </c>
      <c r="BA95" s="61">
        <v>1</v>
      </c>
      <c r="BB95" s="61">
        <v>1</v>
      </c>
      <c r="BC95" s="55"/>
      <c r="BD95" s="61">
        <f t="shared" si="85"/>
        <v>1</v>
      </c>
      <c r="BE95" s="61">
        <f t="shared" si="86"/>
        <v>1</v>
      </c>
      <c r="BF95" s="61">
        <f t="shared" si="87"/>
        <v>1</v>
      </c>
      <c r="BG95" s="61" t="str">
        <f t="shared" si="88"/>
        <v/>
      </c>
      <c r="BH95" s="61">
        <f t="shared" si="89"/>
        <v>1</v>
      </c>
      <c r="BI95" s="61">
        <f t="shared" si="90"/>
        <v>1</v>
      </c>
      <c r="BJ95" s="61" t="str">
        <f t="shared" si="91"/>
        <v/>
      </c>
      <c r="BK95" s="61">
        <f t="shared" si="92"/>
        <v>1</v>
      </c>
      <c r="BL95" s="61" t="str">
        <f t="shared" si="93"/>
        <v/>
      </c>
      <c r="BM95" s="61" t="str">
        <f t="shared" si="94"/>
        <v/>
      </c>
      <c r="BN95" s="61">
        <f t="shared" si="115"/>
        <v>-1</v>
      </c>
      <c r="BO95" s="61">
        <f t="shared" si="116"/>
        <v>-1</v>
      </c>
      <c r="BP95" s="61" t="str">
        <f t="shared" si="117"/>
        <v/>
      </c>
      <c r="BQ95" s="61" t="str">
        <f t="shared" si="118"/>
        <v/>
      </c>
      <c r="BR95" s="55">
        <f t="shared" si="119"/>
        <v>1</v>
      </c>
      <c r="BS95" s="61">
        <f t="shared" si="120"/>
        <v>-1</v>
      </c>
      <c r="BT95" s="61">
        <f t="shared" si="121"/>
        <v>-1</v>
      </c>
      <c r="BU95" s="61">
        <f t="shared" si="122"/>
        <v>-1</v>
      </c>
      <c r="BV95" s="61" t="str">
        <f t="shared" si="123"/>
        <v/>
      </c>
      <c r="BW95" s="61">
        <f t="shared" si="124"/>
        <v>-1</v>
      </c>
      <c r="BX95" s="61">
        <f t="shared" si="125"/>
        <v>-1</v>
      </c>
      <c r="BY95" s="61" t="str">
        <f t="shared" si="126"/>
        <v/>
      </c>
      <c r="BZ95" s="61" t="str">
        <f t="shared" si="127"/>
        <v/>
      </c>
      <c r="CA95" s="61">
        <f t="shared" si="128"/>
        <v>1</v>
      </c>
      <c r="CB95" s="61">
        <f t="shared" si="129"/>
        <v>1</v>
      </c>
      <c r="CC95" s="61">
        <f t="shared" si="130"/>
        <v>1</v>
      </c>
      <c r="CF95" s="59"/>
      <c r="CG95" s="36"/>
    </row>
    <row r="96" spans="35:85" x14ac:dyDescent="0.25">
      <c r="AI96" s="61"/>
      <c r="AJ96" s="61">
        <v>1</v>
      </c>
      <c r="AK96" s="61">
        <v>1</v>
      </c>
      <c r="AL96" s="61"/>
      <c r="AM96" s="55">
        <v>1</v>
      </c>
      <c r="AN96" s="61" t="str">
        <f t="shared" si="75"/>
        <v/>
      </c>
      <c r="AO96" s="61" t="str">
        <f t="shared" si="76"/>
        <v/>
      </c>
      <c r="AP96" s="61" t="str">
        <f t="shared" si="77"/>
        <v/>
      </c>
      <c r="AQ96" s="61" t="str">
        <f t="shared" si="78"/>
        <v/>
      </c>
      <c r="AR96" s="61">
        <f t="shared" si="79"/>
        <v>1</v>
      </c>
      <c r="AS96" s="61" t="str">
        <f t="shared" si="80"/>
        <v/>
      </c>
      <c r="AT96" s="61">
        <f t="shared" si="81"/>
        <v>1</v>
      </c>
      <c r="AU96" s="61" t="str">
        <f t="shared" si="82"/>
        <v/>
      </c>
      <c r="AV96" s="61">
        <f t="shared" si="83"/>
        <v>1</v>
      </c>
      <c r="AW96" s="61" t="str">
        <f t="shared" si="84"/>
        <v/>
      </c>
      <c r="AX96" s="61"/>
      <c r="AY96" s="61"/>
      <c r="AZ96" s="61">
        <v>1</v>
      </c>
      <c r="BA96" s="61"/>
      <c r="BB96" s="61">
        <v>1</v>
      </c>
      <c r="BC96" s="55">
        <v>1</v>
      </c>
      <c r="BD96" s="61" t="str">
        <f t="shared" si="85"/>
        <v/>
      </c>
      <c r="BE96" s="61" t="str">
        <f t="shared" si="86"/>
        <v/>
      </c>
      <c r="BF96" s="61" t="str">
        <f t="shared" si="87"/>
        <v/>
      </c>
      <c r="BG96" s="61" t="str">
        <f t="shared" si="88"/>
        <v/>
      </c>
      <c r="BH96" s="61" t="str">
        <f t="shared" si="89"/>
        <v/>
      </c>
      <c r="BI96" s="61">
        <f t="shared" si="90"/>
        <v>1</v>
      </c>
      <c r="BJ96" s="61">
        <f t="shared" si="91"/>
        <v>1</v>
      </c>
      <c r="BK96" s="61" t="str">
        <f t="shared" si="92"/>
        <v/>
      </c>
      <c r="BL96" s="61" t="str">
        <f t="shared" si="93"/>
        <v/>
      </c>
      <c r="BM96" s="61">
        <f t="shared" si="94"/>
        <v>1</v>
      </c>
      <c r="BN96" s="61" t="str">
        <f t="shared" si="115"/>
        <v/>
      </c>
      <c r="BO96" s="61" t="str">
        <f t="shared" si="116"/>
        <v/>
      </c>
      <c r="BP96" s="61">
        <f t="shared" si="117"/>
        <v>1</v>
      </c>
      <c r="BQ96" s="61">
        <f t="shared" si="118"/>
        <v>-1</v>
      </c>
      <c r="BR96" s="55" t="str">
        <f t="shared" si="119"/>
        <v/>
      </c>
      <c r="BS96" s="61" t="str">
        <f t="shared" si="120"/>
        <v/>
      </c>
      <c r="BT96" s="61" t="str">
        <f t="shared" si="121"/>
        <v/>
      </c>
      <c r="BU96" s="61" t="str">
        <f t="shared" si="122"/>
        <v/>
      </c>
      <c r="BV96" s="61" t="str">
        <f t="shared" si="123"/>
        <v/>
      </c>
      <c r="BW96" s="61">
        <f t="shared" si="124"/>
        <v>1</v>
      </c>
      <c r="BX96" s="61">
        <f t="shared" si="125"/>
        <v>-1</v>
      </c>
      <c r="BY96" s="61" t="str">
        <f t="shared" si="126"/>
        <v/>
      </c>
      <c r="BZ96" s="61" t="str">
        <f t="shared" si="127"/>
        <v/>
      </c>
      <c r="CA96" s="61">
        <f t="shared" si="128"/>
        <v>1</v>
      </c>
      <c r="CB96" s="61">
        <f t="shared" si="129"/>
        <v>-1</v>
      </c>
      <c r="CC96" s="61">
        <f t="shared" si="130"/>
        <v>0</v>
      </c>
      <c r="CF96" s="59"/>
      <c r="CG96" s="36"/>
    </row>
    <row r="97" spans="35:85" x14ac:dyDescent="0.25">
      <c r="AI97" s="61"/>
      <c r="AJ97" s="61">
        <v>1</v>
      </c>
      <c r="AK97" s="61">
        <v>1</v>
      </c>
      <c r="AL97" s="61"/>
      <c r="AM97" s="55">
        <v>1</v>
      </c>
      <c r="AN97" s="61" t="str">
        <f t="shared" si="75"/>
        <v/>
      </c>
      <c r="AO97" s="61" t="str">
        <f t="shared" si="76"/>
        <v/>
      </c>
      <c r="AP97" s="61" t="str">
        <f t="shared" si="77"/>
        <v/>
      </c>
      <c r="AQ97" s="61" t="str">
        <f t="shared" si="78"/>
        <v/>
      </c>
      <c r="AR97" s="61">
        <f t="shared" si="79"/>
        <v>1</v>
      </c>
      <c r="AS97" s="61" t="str">
        <f t="shared" si="80"/>
        <v/>
      </c>
      <c r="AT97" s="61">
        <f t="shared" si="81"/>
        <v>1</v>
      </c>
      <c r="AU97" s="61" t="str">
        <f t="shared" si="82"/>
        <v/>
      </c>
      <c r="AV97" s="61">
        <f t="shared" si="83"/>
        <v>1</v>
      </c>
      <c r="AW97" s="61" t="str">
        <f t="shared" si="84"/>
        <v/>
      </c>
      <c r="AX97" s="61"/>
      <c r="AY97" s="61">
        <v>1</v>
      </c>
      <c r="AZ97" s="61"/>
      <c r="BA97" s="61">
        <v>1</v>
      </c>
      <c r="BB97" s="61"/>
      <c r="BC97" s="55">
        <v>1</v>
      </c>
      <c r="BD97" s="61" t="str">
        <f t="shared" si="85"/>
        <v/>
      </c>
      <c r="BE97" s="61">
        <f t="shared" si="86"/>
        <v>1</v>
      </c>
      <c r="BF97" s="61" t="str">
        <f t="shared" si="87"/>
        <v/>
      </c>
      <c r="BG97" s="61">
        <f t="shared" si="88"/>
        <v>1</v>
      </c>
      <c r="BH97" s="61" t="str">
        <f t="shared" si="89"/>
        <v/>
      </c>
      <c r="BI97" s="61" t="str">
        <f t="shared" si="90"/>
        <v/>
      </c>
      <c r="BJ97" s="61" t="str">
        <f t="shared" si="91"/>
        <v/>
      </c>
      <c r="BK97" s="61" t="str">
        <f t="shared" si="92"/>
        <v/>
      </c>
      <c r="BL97" s="61">
        <f t="shared" si="93"/>
        <v>1</v>
      </c>
      <c r="BM97" s="61" t="str">
        <f t="shared" si="94"/>
        <v/>
      </c>
      <c r="BN97" s="61">
        <f t="shared" si="115"/>
        <v>-1</v>
      </c>
      <c r="BO97" s="61">
        <f t="shared" si="116"/>
        <v>1</v>
      </c>
      <c r="BP97" s="61" t="str">
        <f t="shared" si="117"/>
        <v/>
      </c>
      <c r="BQ97" s="61" t="str">
        <f t="shared" si="118"/>
        <v/>
      </c>
      <c r="BR97" s="55" t="str">
        <f t="shared" si="119"/>
        <v/>
      </c>
      <c r="BS97" s="61" t="str">
        <f t="shared" si="120"/>
        <v/>
      </c>
      <c r="BT97" s="61">
        <f t="shared" si="121"/>
        <v>-1</v>
      </c>
      <c r="BU97" s="61" t="str">
        <f t="shared" si="122"/>
        <v/>
      </c>
      <c r="BV97" s="61">
        <f t="shared" si="123"/>
        <v>-1</v>
      </c>
      <c r="BW97" s="61">
        <f t="shared" si="124"/>
        <v>1</v>
      </c>
      <c r="BX97" s="61" t="str">
        <f t="shared" si="125"/>
        <v/>
      </c>
      <c r="BY97" s="61">
        <f t="shared" si="126"/>
        <v>1</v>
      </c>
      <c r="BZ97" s="61" t="str">
        <f t="shared" si="127"/>
        <v/>
      </c>
      <c r="CA97" s="61" t="str">
        <f t="shared" si="128"/>
        <v/>
      </c>
      <c r="CB97" s="61" t="str">
        <f t="shared" si="129"/>
        <v/>
      </c>
      <c r="CC97" s="61">
        <f t="shared" si="130"/>
        <v>0</v>
      </c>
      <c r="CF97" s="59"/>
      <c r="CG97" s="36"/>
    </row>
    <row r="98" spans="35:85" x14ac:dyDescent="0.25">
      <c r="AI98" s="61"/>
      <c r="AJ98" s="61">
        <v>1</v>
      </c>
      <c r="AK98" s="61">
        <v>1</v>
      </c>
      <c r="AL98" s="61"/>
      <c r="AM98" s="55">
        <v>1</v>
      </c>
      <c r="AN98" s="61" t="str">
        <f t="shared" si="75"/>
        <v/>
      </c>
      <c r="AO98" s="61" t="str">
        <f t="shared" si="76"/>
        <v/>
      </c>
      <c r="AP98" s="61" t="str">
        <f t="shared" si="77"/>
        <v/>
      </c>
      <c r="AQ98" s="61" t="str">
        <f t="shared" si="78"/>
        <v/>
      </c>
      <c r="AR98" s="61">
        <f t="shared" si="79"/>
        <v>1</v>
      </c>
      <c r="AS98" s="61" t="str">
        <f t="shared" si="80"/>
        <v/>
      </c>
      <c r="AT98" s="61">
        <f t="shared" si="81"/>
        <v>1</v>
      </c>
      <c r="AU98" s="61" t="str">
        <f t="shared" si="82"/>
        <v/>
      </c>
      <c r="AV98" s="61">
        <f t="shared" si="83"/>
        <v>1</v>
      </c>
      <c r="AW98" s="61" t="str">
        <f t="shared" si="84"/>
        <v/>
      </c>
      <c r="AX98" s="61"/>
      <c r="AY98" s="61">
        <v>1</v>
      </c>
      <c r="AZ98" s="61">
        <v>1</v>
      </c>
      <c r="BA98" s="61"/>
      <c r="BB98" s="61"/>
      <c r="BC98" s="55">
        <v>1</v>
      </c>
      <c r="BD98" s="61">
        <f t="shared" si="85"/>
        <v>1</v>
      </c>
      <c r="BE98" s="61" t="str">
        <f t="shared" si="86"/>
        <v/>
      </c>
      <c r="BF98" s="61" t="str">
        <f t="shared" si="87"/>
        <v/>
      </c>
      <c r="BG98" s="61">
        <f t="shared" si="88"/>
        <v>1</v>
      </c>
      <c r="BH98" s="61" t="str">
        <f t="shared" si="89"/>
        <v/>
      </c>
      <c r="BI98" s="61" t="str">
        <f t="shared" si="90"/>
        <v/>
      </c>
      <c r="BJ98" s="61">
        <f t="shared" si="91"/>
        <v>1</v>
      </c>
      <c r="BK98" s="61" t="str">
        <f t="shared" si="92"/>
        <v/>
      </c>
      <c r="BL98" s="61" t="str">
        <f t="shared" si="93"/>
        <v/>
      </c>
      <c r="BM98" s="61" t="str">
        <f t="shared" si="94"/>
        <v/>
      </c>
      <c r="BN98" s="61">
        <f t="shared" si="115"/>
        <v>-1</v>
      </c>
      <c r="BO98" s="61" t="str">
        <f t="shared" si="116"/>
        <v/>
      </c>
      <c r="BP98" s="61">
        <f t="shared" si="117"/>
        <v>1</v>
      </c>
      <c r="BQ98" s="61" t="str">
        <f t="shared" si="118"/>
        <v/>
      </c>
      <c r="BR98" s="55" t="str">
        <f t="shared" si="119"/>
        <v/>
      </c>
      <c r="BS98" s="61">
        <f t="shared" si="120"/>
        <v>-1</v>
      </c>
      <c r="BT98" s="61" t="str">
        <f t="shared" si="121"/>
        <v/>
      </c>
      <c r="BU98" s="61" t="str">
        <f t="shared" si="122"/>
        <v/>
      </c>
      <c r="BV98" s="61">
        <f t="shared" si="123"/>
        <v>-1</v>
      </c>
      <c r="BW98" s="61">
        <f t="shared" si="124"/>
        <v>1</v>
      </c>
      <c r="BX98" s="61" t="str">
        <f t="shared" si="125"/>
        <v/>
      </c>
      <c r="BY98" s="61" t="str">
        <f t="shared" si="126"/>
        <v/>
      </c>
      <c r="BZ98" s="61" t="str">
        <f t="shared" si="127"/>
        <v/>
      </c>
      <c r="CA98" s="61">
        <f t="shared" si="128"/>
        <v>1</v>
      </c>
      <c r="CB98" s="61" t="str">
        <f t="shared" si="129"/>
        <v/>
      </c>
      <c r="CC98" s="61">
        <f t="shared" si="130"/>
        <v>1</v>
      </c>
      <c r="CF98" s="59"/>
      <c r="CG98" s="36"/>
    </row>
    <row r="99" spans="35:85" x14ac:dyDescent="0.25">
      <c r="AI99" s="61"/>
      <c r="AJ99" s="61">
        <v>1</v>
      </c>
      <c r="AK99" s="61">
        <v>1</v>
      </c>
      <c r="AL99" s="61"/>
      <c r="AM99" s="55">
        <v>1</v>
      </c>
      <c r="AN99" s="61" t="str">
        <f t="shared" si="75"/>
        <v/>
      </c>
      <c r="AO99" s="61" t="str">
        <f t="shared" si="76"/>
        <v/>
      </c>
      <c r="AP99" s="61" t="str">
        <f t="shared" si="77"/>
        <v/>
      </c>
      <c r="AQ99" s="61" t="str">
        <f t="shared" si="78"/>
        <v/>
      </c>
      <c r="AR99" s="61">
        <f t="shared" si="79"/>
        <v>1</v>
      </c>
      <c r="AS99" s="61" t="str">
        <f t="shared" si="80"/>
        <v/>
      </c>
      <c r="AT99" s="61">
        <f t="shared" si="81"/>
        <v>1</v>
      </c>
      <c r="AU99" s="61" t="str">
        <f t="shared" si="82"/>
        <v/>
      </c>
      <c r="AV99" s="61">
        <f t="shared" si="83"/>
        <v>1</v>
      </c>
      <c r="AW99" s="61" t="str">
        <f t="shared" si="84"/>
        <v/>
      </c>
      <c r="AX99" s="61"/>
      <c r="AY99" s="61">
        <v>1</v>
      </c>
      <c r="AZ99" s="61">
        <v>1</v>
      </c>
      <c r="BA99" s="61">
        <v>1</v>
      </c>
      <c r="BB99" s="61">
        <v>1</v>
      </c>
      <c r="BC99" s="55"/>
      <c r="BD99" s="61">
        <f t="shared" si="85"/>
        <v>1</v>
      </c>
      <c r="BE99" s="61">
        <f t="shared" si="86"/>
        <v>1</v>
      </c>
      <c r="BF99" s="61">
        <f t="shared" si="87"/>
        <v>1</v>
      </c>
      <c r="BG99" s="61" t="str">
        <f t="shared" si="88"/>
        <v/>
      </c>
      <c r="BH99" s="61">
        <f t="shared" si="89"/>
        <v>1</v>
      </c>
      <c r="BI99" s="61">
        <f t="shared" si="90"/>
        <v>1</v>
      </c>
      <c r="BJ99" s="61" t="str">
        <f t="shared" si="91"/>
        <v/>
      </c>
      <c r="BK99" s="61">
        <f t="shared" si="92"/>
        <v>1</v>
      </c>
      <c r="BL99" s="61" t="str">
        <f t="shared" si="93"/>
        <v/>
      </c>
      <c r="BM99" s="61" t="str">
        <f t="shared" si="94"/>
        <v/>
      </c>
      <c r="BN99" s="61">
        <f t="shared" si="115"/>
        <v>-1</v>
      </c>
      <c r="BO99" s="61" t="str">
        <f t="shared" si="116"/>
        <v/>
      </c>
      <c r="BP99" s="61" t="str">
        <f t="shared" si="117"/>
        <v/>
      </c>
      <c r="BQ99" s="61">
        <f t="shared" si="118"/>
        <v>-1</v>
      </c>
      <c r="BR99" s="55">
        <f t="shared" si="119"/>
        <v>1</v>
      </c>
      <c r="BS99" s="61">
        <f t="shared" si="120"/>
        <v>-1</v>
      </c>
      <c r="BT99" s="61">
        <f t="shared" si="121"/>
        <v>-1</v>
      </c>
      <c r="BU99" s="61">
        <f t="shared" si="122"/>
        <v>-1</v>
      </c>
      <c r="BV99" s="61" t="str">
        <f t="shared" si="123"/>
        <v/>
      </c>
      <c r="BW99" s="61" t="str">
        <f t="shared" si="124"/>
        <v/>
      </c>
      <c r="BX99" s="61">
        <f t="shared" si="125"/>
        <v>-1</v>
      </c>
      <c r="BY99" s="61">
        <f t="shared" si="126"/>
        <v>1</v>
      </c>
      <c r="BZ99" s="61">
        <f t="shared" si="127"/>
        <v>-1</v>
      </c>
      <c r="CA99" s="61">
        <f t="shared" si="128"/>
        <v>1</v>
      </c>
      <c r="CB99" s="61" t="str">
        <f t="shared" si="129"/>
        <v/>
      </c>
      <c r="CC99" s="61">
        <f t="shared" si="130"/>
        <v>0</v>
      </c>
      <c r="CF99" s="59"/>
      <c r="CG99" s="36"/>
    </row>
    <row r="100" spans="35:85" x14ac:dyDescent="0.25">
      <c r="AI100" s="61">
        <v>1</v>
      </c>
      <c r="AJ100" s="61"/>
      <c r="AK100" s="61"/>
      <c r="AL100" s="61">
        <v>1</v>
      </c>
      <c r="AM100" s="55">
        <v>1</v>
      </c>
      <c r="AN100" s="61" t="str">
        <f t="shared" si="75"/>
        <v/>
      </c>
      <c r="AO100" s="61" t="str">
        <f t="shared" si="76"/>
        <v/>
      </c>
      <c r="AP100" s="61">
        <f t="shared" si="77"/>
        <v>1</v>
      </c>
      <c r="AQ100" s="61">
        <f t="shared" si="78"/>
        <v>1</v>
      </c>
      <c r="AR100" s="61" t="str">
        <f t="shared" si="79"/>
        <v/>
      </c>
      <c r="AS100" s="61" t="str">
        <f t="shared" si="80"/>
        <v/>
      </c>
      <c r="AT100" s="61" t="str">
        <f t="shared" si="81"/>
        <v/>
      </c>
      <c r="AU100" s="61" t="str">
        <f t="shared" si="82"/>
        <v/>
      </c>
      <c r="AV100" s="61" t="str">
        <f t="shared" si="83"/>
        <v/>
      </c>
      <c r="AW100" s="61">
        <f t="shared" si="84"/>
        <v>1</v>
      </c>
      <c r="AX100" s="61"/>
      <c r="AY100" s="61"/>
      <c r="AZ100" s="61">
        <v>1</v>
      </c>
      <c r="BA100" s="61"/>
      <c r="BB100" s="61">
        <v>1</v>
      </c>
      <c r="BC100" s="55">
        <v>1</v>
      </c>
      <c r="BD100" s="61" t="str">
        <f t="shared" si="85"/>
        <v/>
      </c>
      <c r="BE100" s="61" t="str">
        <f t="shared" si="86"/>
        <v/>
      </c>
      <c r="BF100" s="61" t="str">
        <f t="shared" si="87"/>
        <v/>
      </c>
      <c r="BG100" s="61" t="str">
        <f t="shared" si="88"/>
        <v/>
      </c>
      <c r="BH100" s="61" t="str">
        <f t="shared" si="89"/>
        <v/>
      </c>
      <c r="BI100" s="61">
        <f t="shared" si="90"/>
        <v>1</v>
      </c>
      <c r="BJ100" s="61">
        <f t="shared" si="91"/>
        <v>1</v>
      </c>
      <c r="BK100" s="61" t="str">
        <f t="shared" si="92"/>
        <v/>
      </c>
      <c r="BL100" s="61" t="str">
        <f t="shared" si="93"/>
        <v/>
      </c>
      <c r="BM100" s="61">
        <f t="shared" si="94"/>
        <v>1</v>
      </c>
      <c r="BN100" s="61">
        <f t="shared" si="115"/>
        <v>1</v>
      </c>
      <c r="BO100" s="61">
        <f t="shared" si="116"/>
        <v>-1</v>
      </c>
      <c r="BP100" s="61" t="str">
        <f t="shared" si="117"/>
        <v/>
      </c>
      <c r="BQ100" s="61" t="str">
        <f t="shared" si="118"/>
        <v/>
      </c>
      <c r="BR100" s="55" t="str">
        <f t="shared" si="119"/>
        <v/>
      </c>
      <c r="BS100" s="61" t="str">
        <f t="shared" si="120"/>
        <v/>
      </c>
      <c r="BT100" s="61" t="str">
        <f t="shared" si="121"/>
        <v/>
      </c>
      <c r="BU100" s="61">
        <f t="shared" si="122"/>
        <v>1</v>
      </c>
      <c r="BV100" s="61">
        <f t="shared" si="123"/>
        <v>1</v>
      </c>
      <c r="BW100" s="61" t="str">
        <f t="shared" si="124"/>
        <v/>
      </c>
      <c r="BX100" s="61">
        <f t="shared" si="125"/>
        <v>-1</v>
      </c>
      <c r="BY100" s="61">
        <f t="shared" si="126"/>
        <v>-1</v>
      </c>
      <c r="BZ100" s="61" t="str">
        <f t="shared" si="127"/>
        <v/>
      </c>
      <c r="CA100" s="61" t="str">
        <f t="shared" si="128"/>
        <v/>
      </c>
      <c r="CB100" s="61" t="str">
        <f t="shared" si="129"/>
        <v/>
      </c>
      <c r="CC100" s="61">
        <f t="shared" si="130"/>
        <v>1</v>
      </c>
      <c r="CF100" s="59"/>
      <c r="CG100" s="36"/>
    </row>
    <row r="101" spans="35:85" x14ac:dyDescent="0.25">
      <c r="AI101" s="61">
        <v>1</v>
      </c>
      <c r="AJ101" s="61"/>
      <c r="AK101" s="61"/>
      <c r="AL101" s="61">
        <v>1</v>
      </c>
      <c r="AM101" s="55">
        <v>1</v>
      </c>
      <c r="AN101" s="61" t="str">
        <f t="shared" si="75"/>
        <v/>
      </c>
      <c r="AO101" s="61" t="str">
        <f t="shared" si="76"/>
        <v/>
      </c>
      <c r="AP101" s="61">
        <f t="shared" si="77"/>
        <v>1</v>
      </c>
      <c r="AQ101" s="61">
        <f t="shared" si="78"/>
        <v>1</v>
      </c>
      <c r="AR101" s="61" t="str">
        <f t="shared" si="79"/>
        <v/>
      </c>
      <c r="AS101" s="61" t="str">
        <f t="shared" si="80"/>
        <v/>
      </c>
      <c r="AT101" s="61" t="str">
        <f t="shared" si="81"/>
        <v/>
      </c>
      <c r="AU101" s="61" t="str">
        <f t="shared" si="82"/>
        <v/>
      </c>
      <c r="AV101" s="61" t="str">
        <f t="shared" si="83"/>
        <v/>
      </c>
      <c r="AW101" s="61">
        <f t="shared" si="84"/>
        <v>1</v>
      </c>
      <c r="AX101" s="61"/>
      <c r="AY101" s="61">
        <v>1</v>
      </c>
      <c r="AZ101" s="61"/>
      <c r="BA101" s="61">
        <v>1</v>
      </c>
      <c r="BB101" s="61"/>
      <c r="BC101" s="55">
        <v>1</v>
      </c>
      <c r="BD101" s="61" t="str">
        <f t="shared" si="85"/>
        <v/>
      </c>
      <c r="BE101" s="61">
        <f t="shared" si="86"/>
        <v>1</v>
      </c>
      <c r="BF101" s="61" t="str">
        <f t="shared" si="87"/>
        <v/>
      </c>
      <c r="BG101" s="61">
        <f t="shared" si="88"/>
        <v>1</v>
      </c>
      <c r="BH101" s="61" t="str">
        <f t="shared" si="89"/>
        <v/>
      </c>
      <c r="BI101" s="61" t="str">
        <f t="shared" si="90"/>
        <v/>
      </c>
      <c r="BJ101" s="61" t="str">
        <f t="shared" si="91"/>
        <v/>
      </c>
      <c r="BK101" s="61" t="str">
        <f t="shared" si="92"/>
        <v/>
      </c>
      <c r="BL101" s="61">
        <f t="shared" si="93"/>
        <v>1</v>
      </c>
      <c r="BM101" s="61" t="str">
        <f t="shared" si="94"/>
        <v/>
      </c>
      <c r="BN101" s="61" t="str">
        <f t="shared" si="115"/>
        <v/>
      </c>
      <c r="BO101" s="61" t="str">
        <f t="shared" si="116"/>
        <v/>
      </c>
      <c r="BP101" s="61">
        <f t="shared" si="117"/>
        <v>-1</v>
      </c>
      <c r="BQ101" s="61">
        <f t="shared" si="118"/>
        <v>1</v>
      </c>
      <c r="BR101" s="55" t="str">
        <f t="shared" si="119"/>
        <v/>
      </c>
      <c r="BS101" s="61" t="str">
        <f t="shared" si="120"/>
        <v/>
      </c>
      <c r="BT101" s="61">
        <f t="shared" si="121"/>
        <v>-1</v>
      </c>
      <c r="BU101" s="61">
        <f t="shared" si="122"/>
        <v>1</v>
      </c>
      <c r="BV101" s="61" t="str">
        <f t="shared" si="123"/>
        <v/>
      </c>
      <c r="BW101" s="61" t="str">
        <f t="shared" si="124"/>
        <v/>
      </c>
      <c r="BX101" s="61" t="str">
        <f t="shared" si="125"/>
        <v/>
      </c>
      <c r="BY101" s="61" t="str">
        <f t="shared" si="126"/>
        <v/>
      </c>
      <c r="BZ101" s="61" t="str">
        <f t="shared" si="127"/>
        <v/>
      </c>
      <c r="CA101" s="61">
        <f t="shared" si="128"/>
        <v>-1</v>
      </c>
      <c r="CB101" s="61">
        <f t="shared" si="129"/>
        <v>1</v>
      </c>
      <c r="CC101" s="61">
        <f t="shared" si="130"/>
        <v>1</v>
      </c>
      <c r="CF101" s="59"/>
      <c r="CG101" s="36"/>
    </row>
    <row r="102" spans="35:85" x14ac:dyDescent="0.25">
      <c r="AI102" s="61">
        <v>1</v>
      </c>
      <c r="AJ102" s="61"/>
      <c r="AK102" s="61"/>
      <c r="AL102" s="61">
        <v>1</v>
      </c>
      <c r="AM102" s="55">
        <v>1</v>
      </c>
      <c r="AN102" s="61" t="str">
        <f t="shared" si="75"/>
        <v/>
      </c>
      <c r="AO102" s="61" t="str">
        <f t="shared" si="76"/>
        <v/>
      </c>
      <c r="AP102" s="61">
        <f t="shared" si="77"/>
        <v>1</v>
      </c>
      <c r="AQ102" s="61">
        <f t="shared" si="78"/>
        <v>1</v>
      </c>
      <c r="AR102" s="61" t="str">
        <f t="shared" si="79"/>
        <v/>
      </c>
      <c r="AS102" s="61" t="str">
        <f t="shared" si="80"/>
        <v/>
      </c>
      <c r="AT102" s="61" t="str">
        <f t="shared" si="81"/>
        <v/>
      </c>
      <c r="AU102" s="61" t="str">
        <f t="shared" si="82"/>
        <v/>
      </c>
      <c r="AV102" s="61" t="str">
        <f t="shared" si="83"/>
        <v/>
      </c>
      <c r="AW102" s="61">
        <f t="shared" si="84"/>
        <v>1</v>
      </c>
      <c r="AX102" s="61"/>
      <c r="AY102" s="61">
        <v>1</v>
      </c>
      <c r="AZ102" s="61">
        <v>1</v>
      </c>
      <c r="BA102" s="61"/>
      <c r="BB102" s="61"/>
      <c r="BC102" s="55">
        <v>1</v>
      </c>
      <c r="BD102" s="61">
        <f t="shared" si="85"/>
        <v>1</v>
      </c>
      <c r="BE102" s="61" t="str">
        <f t="shared" si="86"/>
        <v/>
      </c>
      <c r="BF102" s="61" t="str">
        <f t="shared" si="87"/>
        <v/>
      </c>
      <c r="BG102" s="61">
        <f t="shared" si="88"/>
        <v>1</v>
      </c>
      <c r="BH102" s="61" t="str">
        <f t="shared" si="89"/>
        <v/>
      </c>
      <c r="BI102" s="61" t="str">
        <f t="shared" si="90"/>
        <v/>
      </c>
      <c r="BJ102" s="61">
        <f t="shared" si="91"/>
        <v>1</v>
      </c>
      <c r="BK102" s="61" t="str">
        <f t="shared" si="92"/>
        <v/>
      </c>
      <c r="BL102" s="61" t="str">
        <f t="shared" si="93"/>
        <v/>
      </c>
      <c r="BM102" s="61" t="str">
        <f t="shared" si="94"/>
        <v/>
      </c>
      <c r="BN102" s="61" t="str">
        <f t="shared" si="115"/>
        <v/>
      </c>
      <c r="BO102" s="61">
        <f t="shared" si="116"/>
        <v>-1</v>
      </c>
      <c r="BP102" s="61" t="str">
        <f t="shared" si="117"/>
        <v/>
      </c>
      <c r="BQ102" s="61">
        <f t="shared" si="118"/>
        <v>1</v>
      </c>
      <c r="BR102" s="55" t="str">
        <f t="shared" si="119"/>
        <v/>
      </c>
      <c r="BS102" s="61">
        <f t="shared" si="120"/>
        <v>-1</v>
      </c>
      <c r="BT102" s="61" t="str">
        <f t="shared" si="121"/>
        <v/>
      </c>
      <c r="BU102" s="61">
        <f t="shared" si="122"/>
        <v>1</v>
      </c>
      <c r="BV102" s="61" t="str">
        <f t="shared" si="123"/>
        <v/>
      </c>
      <c r="BW102" s="61" t="str">
        <f t="shared" si="124"/>
        <v/>
      </c>
      <c r="BX102" s="61" t="str">
        <f t="shared" si="125"/>
        <v/>
      </c>
      <c r="BY102" s="61">
        <f t="shared" si="126"/>
        <v>-1</v>
      </c>
      <c r="BZ102" s="61" t="str">
        <f t="shared" si="127"/>
        <v/>
      </c>
      <c r="CA102" s="61" t="str">
        <f t="shared" si="128"/>
        <v/>
      </c>
      <c r="CB102" s="61">
        <f t="shared" si="129"/>
        <v>1</v>
      </c>
      <c r="CC102" s="61">
        <f t="shared" si="130"/>
        <v>2</v>
      </c>
      <c r="CF102" s="59"/>
      <c r="CG102" s="36"/>
    </row>
    <row r="103" spans="35:85" x14ac:dyDescent="0.25">
      <c r="AI103" s="61">
        <v>1</v>
      </c>
      <c r="AJ103" s="61"/>
      <c r="AK103" s="61"/>
      <c r="AL103" s="61">
        <v>1</v>
      </c>
      <c r="AM103" s="55">
        <v>1</v>
      </c>
      <c r="AN103" s="61" t="str">
        <f t="shared" si="75"/>
        <v/>
      </c>
      <c r="AO103" s="61" t="str">
        <f t="shared" si="76"/>
        <v/>
      </c>
      <c r="AP103" s="61">
        <f t="shared" si="77"/>
        <v>1</v>
      </c>
      <c r="AQ103" s="61">
        <f t="shared" si="78"/>
        <v>1</v>
      </c>
      <c r="AR103" s="61" t="str">
        <f t="shared" si="79"/>
        <v/>
      </c>
      <c r="AS103" s="61" t="str">
        <f t="shared" si="80"/>
        <v/>
      </c>
      <c r="AT103" s="61" t="str">
        <f t="shared" si="81"/>
        <v/>
      </c>
      <c r="AU103" s="61" t="str">
        <f t="shared" si="82"/>
        <v/>
      </c>
      <c r="AV103" s="61" t="str">
        <f t="shared" si="83"/>
        <v/>
      </c>
      <c r="AW103" s="61">
        <f t="shared" si="84"/>
        <v>1</v>
      </c>
      <c r="AX103" s="61"/>
      <c r="AY103" s="61">
        <v>1</v>
      </c>
      <c r="AZ103" s="61">
        <v>1</v>
      </c>
      <c r="BA103" s="61">
        <v>1</v>
      </c>
      <c r="BB103" s="61">
        <v>1</v>
      </c>
      <c r="BC103" s="55"/>
      <c r="BD103" s="61">
        <f t="shared" si="85"/>
        <v>1</v>
      </c>
      <c r="BE103" s="61">
        <f t="shared" si="86"/>
        <v>1</v>
      </c>
      <c r="BF103" s="61">
        <f t="shared" si="87"/>
        <v>1</v>
      </c>
      <c r="BG103" s="61" t="str">
        <f t="shared" si="88"/>
        <v/>
      </c>
      <c r="BH103" s="61">
        <f t="shared" si="89"/>
        <v>1</v>
      </c>
      <c r="BI103" s="61">
        <f t="shared" si="90"/>
        <v>1</v>
      </c>
      <c r="BJ103" s="61" t="str">
        <f t="shared" si="91"/>
        <v/>
      </c>
      <c r="BK103" s="61">
        <f t="shared" si="92"/>
        <v>1</v>
      </c>
      <c r="BL103" s="61" t="str">
        <f t="shared" si="93"/>
        <v/>
      </c>
      <c r="BM103" s="61" t="str">
        <f t="shared" si="94"/>
        <v/>
      </c>
      <c r="BN103" s="61" t="str">
        <f t="shared" si="115"/>
        <v/>
      </c>
      <c r="BO103" s="61">
        <f t="shared" si="116"/>
        <v>-1</v>
      </c>
      <c r="BP103" s="61">
        <f t="shared" si="117"/>
        <v>-1</v>
      </c>
      <c r="BQ103" s="61" t="str">
        <f t="shared" si="118"/>
        <v/>
      </c>
      <c r="BR103" s="55">
        <f t="shared" si="119"/>
        <v>1</v>
      </c>
      <c r="BS103" s="61">
        <f t="shared" si="120"/>
        <v>-1</v>
      </c>
      <c r="BT103" s="61">
        <f t="shared" si="121"/>
        <v>-1</v>
      </c>
      <c r="BU103" s="61" t="str">
        <f t="shared" si="122"/>
        <v/>
      </c>
      <c r="BV103" s="61">
        <f t="shared" si="123"/>
        <v>1</v>
      </c>
      <c r="BW103" s="61">
        <f t="shared" si="124"/>
        <v>-1</v>
      </c>
      <c r="BX103" s="61">
        <f t="shared" si="125"/>
        <v>-1</v>
      </c>
      <c r="BY103" s="61" t="str">
        <f t="shared" si="126"/>
        <v/>
      </c>
      <c r="BZ103" s="61">
        <f t="shared" si="127"/>
        <v>-1</v>
      </c>
      <c r="CA103" s="61" t="str">
        <f t="shared" si="128"/>
        <v/>
      </c>
      <c r="CB103" s="61">
        <f t="shared" si="129"/>
        <v>1</v>
      </c>
      <c r="CC103" s="61">
        <f t="shared" si="130"/>
        <v>1</v>
      </c>
      <c r="CF103" s="59"/>
      <c r="CG103" s="36"/>
    </row>
    <row r="104" spans="35:85" x14ac:dyDescent="0.25">
      <c r="AI104" s="77">
        <v>98</v>
      </c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61"/>
      <c r="BO104" s="61"/>
      <c r="BP104" s="61"/>
      <c r="BQ104" s="61">
        <v>1</v>
      </c>
      <c r="BR104" s="59">
        <v>1</v>
      </c>
      <c r="BS104" s="61"/>
      <c r="BT104" s="61"/>
      <c r="BU104" s="61"/>
      <c r="BV104" s="61"/>
      <c r="BW104" s="61">
        <v>2</v>
      </c>
      <c r="BX104" s="61"/>
      <c r="BY104" s="61"/>
      <c r="BZ104" s="61"/>
      <c r="CA104" s="61"/>
      <c r="CB104" s="61"/>
      <c r="CC104" s="61">
        <f>COUNTIF(CC106:CC125,"&gt;0")</f>
        <v>16</v>
      </c>
      <c r="CD104" s="48">
        <f>20-CC104</f>
        <v>4</v>
      </c>
      <c r="CF104" s="59"/>
      <c r="CG104" s="36"/>
    </row>
    <row r="105" spans="35:85" x14ac:dyDescent="0.25"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32">
        <f>SUMIF($CC106:$CC125,"&lt;=0",BN106:BN125)</f>
        <v>1</v>
      </c>
      <c r="BO105" s="32">
        <f t="shared" ref="BO105:CB105" si="131">SUMIF($CC106:$CC125,"&lt;=0",BO106:BO125)</f>
        <v>2</v>
      </c>
      <c r="BP105" s="32">
        <f t="shared" si="131"/>
        <v>2</v>
      </c>
      <c r="BQ105" s="32">
        <f t="shared" si="131"/>
        <v>-1</v>
      </c>
      <c r="BR105" s="32">
        <f t="shared" si="131"/>
        <v>-1</v>
      </c>
      <c r="BS105" s="32">
        <f t="shared" si="131"/>
        <v>0</v>
      </c>
      <c r="BT105" s="32">
        <f t="shared" si="131"/>
        <v>0</v>
      </c>
      <c r="BU105" s="32">
        <f t="shared" si="131"/>
        <v>1</v>
      </c>
      <c r="BV105" s="32">
        <f t="shared" si="131"/>
        <v>1</v>
      </c>
      <c r="BW105" s="32">
        <f t="shared" si="131"/>
        <v>1</v>
      </c>
      <c r="BX105" s="32">
        <f t="shared" si="131"/>
        <v>1</v>
      </c>
      <c r="BY105" s="32">
        <f t="shared" si="131"/>
        <v>1</v>
      </c>
      <c r="BZ105" s="32">
        <f t="shared" si="131"/>
        <v>1</v>
      </c>
      <c r="CA105" s="32">
        <f t="shared" si="131"/>
        <v>1</v>
      </c>
      <c r="CB105" s="32">
        <f t="shared" si="131"/>
        <v>-1</v>
      </c>
      <c r="CC105" s="61"/>
      <c r="CF105" s="59"/>
      <c r="CG105" s="36"/>
    </row>
    <row r="106" spans="35:85" x14ac:dyDescent="0.25">
      <c r="AI106" s="61"/>
      <c r="AJ106" s="61"/>
      <c r="AK106" s="61">
        <v>1</v>
      </c>
      <c r="AL106" s="61">
        <v>1</v>
      </c>
      <c r="AM106" s="55">
        <v>1</v>
      </c>
      <c r="AN106" s="61" t="str">
        <f t="shared" si="75"/>
        <v/>
      </c>
      <c r="AO106" s="61" t="str">
        <f t="shared" si="76"/>
        <v/>
      </c>
      <c r="AP106" s="61" t="str">
        <f t="shared" si="77"/>
        <v/>
      </c>
      <c r="AQ106" s="61" t="str">
        <f t="shared" si="78"/>
        <v/>
      </c>
      <c r="AR106" s="61" t="str">
        <f t="shared" si="79"/>
        <v/>
      </c>
      <c r="AS106" s="61" t="str">
        <f t="shared" si="80"/>
        <v/>
      </c>
      <c r="AT106" s="61" t="str">
        <f t="shared" si="81"/>
        <v/>
      </c>
      <c r="AU106" s="61">
        <f t="shared" si="82"/>
        <v>1</v>
      </c>
      <c r="AV106" s="61">
        <f t="shared" si="83"/>
        <v>1</v>
      </c>
      <c r="AW106" s="61">
        <f t="shared" si="84"/>
        <v>1</v>
      </c>
      <c r="AX106" s="61"/>
      <c r="AY106" s="61"/>
      <c r="AZ106" s="61"/>
      <c r="BA106" s="61"/>
      <c r="BB106" s="61">
        <v>1</v>
      </c>
      <c r="BC106" s="55">
        <v>1</v>
      </c>
      <c r="BD106" s="61" t="str">
        <f t="shared" si="85"/>
        <v/>
      </c>
      <c r="BE106" s="61" t="str">
        <f t="shared" si="86"/>
        <v/>
      </c>
      <c r="BF106" s="61" t="str">
        <f t="shared" si="87"/>
        <v/>
      </c>
      <c r="BG106" s="61" t="str">
        <f t="shared" si="88"/>
        <v/>
      </c>
      <c r="BH106" s="61" t="str">
        <f t="shared" si="89"/>
        <v/>
      </c>
      <c r="BI106" s="61" t="str">
        <f t="shared" si="90"/>
        <v/>
      </c>
      <c r="BJ106" s="61" t="str">
        <f t="shared" si="91"/>
        <v/>
      </c>
      <c r="BK106" s="61" t="str">
        <f t="shared" si="92"/>
        <v/>
      </c>
      <c r="BL106" s="61" t="str">
        <f t="shared" si="93"/>
        <v/>
      </c>
      <c r="BM106" s="61">
        <f t="shared" si="94"/>
        <v>1</v>
      </c>
      <c r="BN106" s="61" t="str">
        <f t="shared" ref="BN106:CB106" si="132">IF(COUNTIF(AI106,1)-COUNTIF(AY106,1)=0,"",COUNTIF(AI106,1)-COUNTIF(AY106,1))</f>
        <v/>
      </c>
      <c r="BO106" s="61" t="str">
        <f t="shared" si="132"/>
        <v/>
      </c>
      <c r="BP106" s="61">
        <f t="shared" si="132"/>
        <v>1</v>
      </c>
      <c r="BQ106" s="61" t="str">
        <f t="shared" si="132"/>
        <v/>
      </c>
      <c r="BR106" s="55" t="str">
        <f t="shared" si="132"/>
        <v/>
      </c>
      <c r="BS106" s="61" t="str">
        <f t="shared" si="132"/>
        <v/>
      </c>
      <c r="BT106" s="61" t="str">
        <f t="shared" si="132"/>
        <v/>
      </c>
      <c r="BU106" s="61" t="str">
        <f t="shared" si="132"/>
        <v/>
      </c>
      <c r="BV106" s="61" t="str">
        <f t="shared" si="132"/>
        <v/>
      </c>
      <c r="BW106" s="61" t="str">
        <f t="shared" si="132"/>
        <v/>
      </c>
      <c r="BX106" s="61" t="str">
        <f t="shared" si="132"/>
        <v/>
      </c>
      <c r="BY106" s="61" t="str">
        <f t="shared" si="132"/>
        <v/>
      </c>
      <c r="BZ106" s="61">
        <f t="shared" si="132"/>
        <v>1</v>
      </c>
      <c r="CA106" s="61">
        <f t="shared" si="132"/>
        <v>1</v>
      </c>
      <c r="CB106" s="61" t="str">
        <f t="shared" si="132"/>
        <v/>
      </c>
      <c r="CC106" s="61">
        <f>SUMPRODUCT($BN$104:$CB$104,$BN106:$CB106)</f>
        <v>0</v>
      </c>
      <c r="CF106" s="59"/>
      <c r="CG106" s="36"/>
    </row>
    <row r="107" spans="35:85" x14ac:dyDescent="0.25">
      <c r="AI107" s="61"/>
      <c r="AJ107" s="61"/>
      <c r="AK107" s="61">
        <v>1</v>
      </c>
      <c r="AL107" s="61">
        <v>1</v>
      </c>
      <c r="AM107" s="55">
        <v>1</v>
      </c>
      <c r="AN107" s="61" t="str">
        <f t="shared" si="75"/>
        <v/>
      </c>
      <c r="AO107" s="61" t="str">
        <f t="shared" si="76"/>
        <v/>
      </c>
      <c r="AP107" s="61" t="str">
        <f t="shared" si="77"/>
        <v/>
      </c>
      <c r="AQ107" s="61" t="str">
        <f t="shared" si="78"/>
        <v/>
      </c>
      <c r="AR107" s="61" t="str">
        <f t="shared" si="79"/>
        <v/>
      </c>
      <c r="AS107" s="61" t="str">
        <f t="shared" si="80"/>
        <v/>
      </c>
      <c r="AT107" s="61" t="str">
        <f t="shared" si="81"/>
        <v/>
      </c>
      <c r="AU107" s="61">
        <f t="shared" si="82"/>
        <v>1</v>
      </c>
      <c r="AV107" s="61">
        <f t="shared" si="83"/>
        <v>1</v>
      </c>
      <c r="AW107" s="61">
        <f t="shared" si="84"/>
        <v>1</v>
      </c>
      <c r="AX107" s="61"/>
      <c r="AY107" s="61">
        <v>1</v>
      </c>
      <c r="AZ107" s="61"/>
      <c r="BA107" s="61">
        <v>1</v>
      </c>
      <c r="BB107" s="61"/>
      <c r="BC107" s="55">
        <v>1</v>
      </c>
      <c r="BD107" s="61" t="str">
        <f t="shared" si="85"/>
        <v/>
      </c>
      <c r="BE107" s="61">
        <f t="shared" si="86"/>
        <v>1</v>
      </c>
      <c r="BF107" s="61" t="str">
        <f t="shared" si="87"/>
        <v/>
      </c>
      <c r="BG107" s="61">
        <f t="shared" si="88"/>
        <v>1</v>
      </c>
      <c r="BH107" s="61" t="str">
        <f t="shared" si="89"/>
        <v/>
      </c>
      <c r="BI107" s="61" t="str">
        <f t="shared" si="90"/>
        <v/>
      </c>
      <c r="BJ107" s="61" t="str">
        <f t="shared" si="91"/>
        <v/>
      </c>
      <c r="BK107" s="61" t="str">
        <f t="shared" si="92"/>
        <v/>
      </c>
      <c r="BL107" s="61">
        <f t="shared" si="93"/>
        <v>1</v>
      </c>
      <c r="BM107" s="61" t="str">
        <f t="shared" si="94"/>
        <v/>
      </c>
      <c r="BN107" s="61">
        <f t="shared" ref="BN107:BN119" si="133">IF(COUNTIF(AI107,1)-COUNTIF(AY107,1)=0,"",COUNTIF(AI107,1)-COUNTIF(AY107,1))</f>
        <v>-1</v>
      </c>
      <c r="BO107" s="61" t="str">
        <f t="shared" ref="BO107:BO119" si="134">IF(COUNTIF(AJ107,1)-COUNTIF(AZ107,1)=0,"",COUNTIF(AJ107,1)-COUNTIF(AZ107,1))</f>
        <v/>
      </c>
      <c r="BP107" s="61" t="str">
        <f t="shared" ref="BP107:BP119" si="135">IF(COUNTIF(AK107,1)-COUNTIF(BA107,1)=0,"",COUNTIF(AK107,1)-COUNTIF(BA107,1))</f>
        <v/>
      </c>
      <c r="BQ107" s="61">
        <f t="shared" ref="BQ107:BQ119" si="136">IF(COUNTIF(AL107,1)-COUNTIF(BB107,1)=0,"",COUNTIF(AL107,1)-COUNTIF(BB107,1))</f>
        <v>1</v>
      </c>
      <c r="BR107" s="55" t="str">
        <f t="shared" ref="BR107:BR119" si="137">IF(COUNTIF(AM107,1)-COUNTIF(BC107,1)=0,"",COUNTIF(AM107,1)-COUNTIF(BC107,1))</f>
        <v/>
      </c>
      <c r="BS107" s="61" t="str">
        <f t="shared" ref="BS107:BS119" si="138">IF(COUNTIF(AN107,1)-COUNTIF(BD107,1)=0,"",COUNTIF(AN107,1)-COUNTIF(BD107,1))</f>
        <v/>
      </c>
      <c r="BT107" s="61">
        <f t="shared" ref="BT107:BT119" si="139">IF(COUNTIF(AO107,1)-COUNTIF(BE107,1)=0,"",COUNTIF(AO107,1)-COUNTIF(BE107,1))</f>
        <v>-1</v>
      </c>
      <c r="BU107" s="61" t="str">
        <f t="shared" ref="BU107:BU119" si="140">IF(COUNTIF(AP107,1)-COUNTIF(BF107,1)=0,"",COUNTIF(AP107,1)-COUNTIF(BF107,1))</f>
        <v/>
      </c>
      <c r="BV107" s="61">
        <f t="shared" ref="BV107:BV119" si="141">IF(COUNTIF(AQ107,1)-COUNTIF(BG107,1)=0,"",COUNTIF(AQ107,1)-COUNTIF(BG107,1))</f>
        <v>-1</v>
      </c>
      <c r="BW107" s="61" t="str">
        <f t="shared" ref="BW107:BW119" si="142">IF(COUNTIF(AR107,1)-COUNTIF(BH107,1)=0,"",COUNTIF(AR107,1)-COUNTIF(BH107,1))</f>
        <v/>
      </c>
      <c r="BX107" s="61" t="str">
        <f t="shared" ref="BX107:BX119" si="143">IF(COUNTIF(AS107,1)-COUNTIF(BI107,1)=0,"",COUNTIF(AS107,1)-COUNTIF(BI107,1))</f>
        <v/>
      </c>
      <c r="BY107" s="61" t="str">
        <f t="shared" ref="BY107:BY119" si="144">IF(COUNTIF(AT107,1)-COUNTIF(BJ107,1)=0,"",COUNTIF(AT107,1)-COUNTIF(BJ107,1))</f>
        <v/>
      </c>
      <c r="BZ107" s="61">
        <f t="shared" ref="BZ107:BZ119" si="145">IF(COUNTIF(AU107,1)-COUNTIF(BK107,1)=0,"",COUNTIF(AU107,1)-COUNTIF(BK107,1))</f>
        <v>1</v>
      </c>
      <c r="CA107" s="61" t="str">
        <f t="shared" ref="CA107:CA119" si="146">IF(COUNTIF(AV107,1)-COUNTIF(BL107,1)=0,"",COUNTIF(AV107,1)-COUNTIF(BL107,1))</f>
        <v/>
      </c>
      <c r="CB107" s="61">
        <f t="shared" ref="CB107:CB119" si="147">IF(COUNTIF(AW107,1)-COUNTIF(BM107,1)=0,"",COUNTIF(AW107,1)-COUNTIF(BM107,1))</f>
        <v>1</v>
      </c>
      <c r="CC107" s="61">
        <f t="shared" ref="CC107:CC125" si="148">SUMPRODUCT($BN$104:$CB$104,$BN107:$CB107)</f>
        <v>1</v>
      </c>
      <c r="CF107" s="59"/>
      <c r="CG107" s="36"/>
    </row>
    <row r="108" spans="35:85" x14ac:dyDescent="0.25">
      <c r="AI108" s="61"/>
      <c r="AJ108" s="61"/>
      <c r="AK108" s="61">
        <v>1</v>
      </c>
      <c r="AL108" s="61">
        <v>1</v>
      </c>
      <c r="AM108" s="55">
        <v>1</v>
      </c>
      <c r="AN108" s="61" t="str">
        <f t="shared" si="75"/>
        <v/>
      </c>
      <c r="AO108" s="61" t="str">
        <f t="shared" si="76"/>
        <v/>
      </c>
      <c r="AP108" s="61" t="str">
        <f t="shared" si="77"/>
        <v/>
      </c>
      <c r="AQ108" s="61" t="str">
        <f t="shared" si="78"/>
        <v/>
      </c>
      <c r="AR108" s="61" t="str">
        <f t="shared" si="79"/>
        <v/>
      </c>
      <c r="AS108" s="61" t="str">
        <f t="shared" si="80"/>
        <v/>
      </c>
      <c r="AT108" s="61" t="str">
        <f t="shared" si="81"/>
        <v/>
      </c>
      <c r="AU108" s="61">
        <f t="shared" si="82"/>
        <v>1</v>
      </c>
      <c r="AV108" s="61">
        <f t="shared" si="83"/>
        <v>1</v>
      </c>
      <c r="AW108" s="61">
        <f t="shared" si="84"/>
        <v>1</v>
      </c>
      <c r="AX108" s="61"/>
      <c r="AY108" s="61">
        <v>1</v>
      </c>
      <c r="AZ108" s="61"/>
      <c r="BA108" s="61">
        <v>1</v>
      </c>
      <c r="BB108" s="61">
        <v>1</v>
      </c>
      <c r="BC108" s="55"/>
      <c r="BD108" s="61" t="str">
        <f t="shared" si="85"/>
        <v/>
      </c>
      <c r="BE108" s="61">
        <f t="shared" si="86"/>
        <v>1</v>
      </c>
      <c r="BF108" s="61">
        <f t="shared" si="87"/>
        <v>1</v>
      </c>
      <c r="BG108" s="61" t="str">
        <f t="shared" si="88"/>
        <v/>
      </c>
      <c r="BH108" s="61" t="str">
        <f t="shared" si="89"/>
        <v/>
      </c>
      <c r="BI108" s="61" t="str">
        <f t="shared" si="90"/>
        <v/>
      </c>
      <c r="BJ108" s="61" t="str">
        <f t="shared" si="91"/>
        <v/>
      </c>
      <c r="BK108" s="61">
        <f t="shared" si="92"/>
        <v>1</v>
      </c>
      <c r="BL108" s="61" t="str">
        <f t="shared" si="93"/>
        <v/>
      </c>
      <c r="BM108" s="61" t="str">
        <f t="shared" si="94"/>
        <v/>
      </c>
      <c r="BN108" s="61">
        <f t="shared" si="133"/>
        <v>-1</v>
      </c>
      <c r="BO108" s="61" t="str">
        <f t="shared" si="134"/>
        <v/>
      </c>
      <c r="BP108" s="61" t="str">
        <f t="shared" si="135"/>
        <v/>
      </c>
      <c r="BQ108" s="61" t="str">
        <f t="shared" si="136"/>
        <v/>
      </c>
      <c r="BR108" s="55">
        <f t="shared" si="137"/>
        <v>1</v>
      </c>
      <c r="BS108" s="61" t="str">
        <f t="shared" si="138"/>
        <v/>
      </c>
      <c r="BT108" s="61">
        <f t="shared" si="139"/>
        <v>-1</v>
      </c>
      <c r="BU108" s="61">
        <f t="shared" si="140"/>
        <v>-1</v>
      </c>
      <c r="BV108" s="61" t="str">
        <f t="shared" si="141"/>
        <v/>
      </c>
      <c r="BW108" s="61" t="str">
        <f t="shared" si="142"/>
        <v/>
      </c>
      <c r="BX108" s="61" t="str">
        <f t="shared" si="143"/>
        <v/>
      </c>
      <c r="BY108" s="61" t="str">
        <f t="shared" si="144"/>
        <v/>
      </c>
      <c r="BZ108" s="61" t="str">
        <f t="shared" si="145"/>
        <v/>
      </c>
      <c r="CA108" s="61">
        <f t="shared" si="146"/>
        <v>1</v>
      </c>
      <c r="CB108" s="61">
        <f t="shared" si="147"/>
        <v>1</v>
      </c>
      <c r="CC108" s="61">
        <f t="shared" si="148"/>
        <v>1</v>
      </c>
      <c r="CF108" s="59"/>
      <c r="CG108" s="36"/>
    </row>
    <row r="109" spans="35:85" x14ac:dyDescent="0.25">
      <c r="AI109" s="61"/>
      <c r="AJ109" s="61"/>
      <c r="AK109" s="61">
        <v>1</v>
      </c>
      <c r="AL109" s="61">
        <v>1</v>
      </c>
      <c r="AM109" s="55">
        <v>1</v>
      </c>
      <c r="AN109" s="61" t="str">
        <f t="shared" si="75"/>
        <v/>
      </c>
      <c r="AO109" s="61" t="str">
        <f t="shared" si="76"/>
        <v/>
      </c>
      <c r="AP109" s="61" t="str">
        <f t="shared" si="77"/>
        <v/>
      </c>
      <c r="AQ109" s="61" t="str">
        <f t="shared" si="78"/>
        <v/>
      </c>
      <c r="AR109" s="61" t="str">
        <f t="shared" si="79"/>
        <v/>
      </c>
      <c r="AS109" s="61" t="str">
        <f t="shared" si="80"/>
        <v/>
      </c>
      <c r="AT109" s="61" t="str">
        <f t="shared" si="81"/>
        <v/>
      </c>
      <c r="AU109" s="61">
        <f t="shared" si="82"/>
        <v>1</v>
      </c>
      <c r="AV109" s="61">
        <f t="shared" si="83"/>
        <v>1</v>
      </c>
      <c r="AW109" s="61">
        <f t="shared" si="84"/>
        <v>1</v>
      </c>
      <c r="AX109" s="61"/>
      <c r="AY109" s="61">
        <v>1</v>
      </c>
      <c r="AZ109" s="61">
        <v>1</v>
      </c>
      <c r="BA109" s="61"/>
      <c r="BB109" s="61"/>
      <c r="BC109" s="55">
        <v>1</v>
      </c>
      <c r="BD109" s="61">
        <f t="shared" si="85"/>
        <v>1</v>
      </c>
      <c r="BE109" s="61" t="str">
        <f t="shared" si="86"/>
        <v/>
      </c>
      <c r="BF109" s="61" t="str">
        <f t="shared" si="87"/>
        <v/>
      </c>
      <c r="BG109" s="61">
        <f t="shared" si="88"/>
        <v>1</v>
      </c>
      <c r="BH109" s="61" t="str">
        <f t="shared" si="89"/>
        <v/>
      </c>
      <c r="BI109" s="61" t="str">
        <f t="shared" si="90"/>
        <v/>
      </c>
      <c r="BJ109" s="61">
        <f t="shared" si="91"/>
        <v>1</v>
      </c>
      <c r="BK109" s="61" t="str">
        <f t="shared" si="92"/>
        <v/>
      </c>
      <c r="BL109" s="61" t="str">
        <f t="shared" si="93"/>
        <v/>
      </c>
      <c r="BM109" s="61" t="str">
        <f t="shared" si="94"/>
        <v/>
      </c>
      <c r="BN109" s="61">
        <f t="shared" si="133"/>
        <v>-1</v>
      </c>
      <c r="BO109" s="61">
        <f t="shared" si="134"/>
        <v>-1</v>
      </c>
      <c r="BP109" s="61">
        <f t="shared" si="135"/>
        <v>1</v>
      </c>
      <c r="BQ109" s="61">
        <f t="shared" si="136"/>
        <v>1</v>
      </c>
      <c r="BR109" s="55" t="str">
        <f t="shared" si="137"/>
        <v/>
      </c>
      <c r="BS109" s="61">
        <f t="shared" si="138"/>
        <v>-1</v>
      </c>
      <c r="BT109" s="61" t="str">
        <f t="shared" si="139"/>
        <v/>
      </c>
      <c r="BU109" s="61" t="str">
        <f t="shared" si="140"/>
        <v/>
      </c>
      <c r="BV109" s="61">
        <f t="shared" si="141"/>
        <v>-1</v>
      </c>
      <c r="BW109" s="61" t="str">
        <f t="shared" si="142"/>
        <v/>
      </c>
      <c r="BX109" s="61" t="str">
        <f t="shared" si="143"/>
        <v/>
      </c>
      <c r="BY109" s="61">
        <f t="shared" si="144"/>
        <v>-1</v>
      </c>
      <c r="BZ109" s="61">
        <f t="shared" si="145"/>
        <v>1</v>
      </c>
      <c r="CA109" s="61">
        <f t="shared" si="146"/>
        <v>1</v>
      </c>
      <c r="CB109" s="61">
        <f t="shared" si="147"/>
        <v>1</v>
      </c>
      <c r="CC109" s="61">
        <f t="shared" si="148"/>
        <v>1</v>
      </c>
      <c r="CF109" s="59"/>
      <c r="CG109" s="36"/>
    </row>
    <row r="110" spans="35:85" x14ac:dyDescent="0.25">
      <c r="AI110" s="61"/>
      <c r="AJ110" s="61"/>
      <c r="AK110" s="61">
        <v>1</v>
      </c>
      <c r="AL110" s="61">
        <v>1</v>
      </c>
      <c r="AM110" s="55">
        <v>1</v>
      </c>
      <c r="AN110" s="61" t="str">
        <f t="shared" si="75"/>
        <v/>
      </c>
      <c r="AO110" s="61" t="str">
        <f t="shared" si="76"/>
        <v/>
      </c>
      <c r="AP110" s="61" t="str">
        <f t="shared" si="77"/>
        <v/>
      </c>
      <c r="AQ110" s="61" t="str">
        <f t="shared" si="78"/>
        <v/>
      </c>
      <c r="AR110" s="61" t="str">
        <f t="shared" si="79"/>
        <v/>
      </c>
      <c r="AS110" s="61" t="str">
        <f t="shared" si="80"/>
        <v/>
      </c>
      <c r="AT110" s="61" t="str">
        <f t="shared" si="81"/>
        <v/>
      </c>
      <c r="AU110" s="61">
        <f t="shared" si="82"/>
        <v>1</v>
      </c>
      <c r="AV110" s="61">
        <f t="shared" si="83"/>
        <v>1</v>
      </c>
      <c r="AW110" s="61">
        <f t="shared" si="84"/>
        <v>1</v>
      </c>
      <c r="AX110" s="61"/>
      <c r="AY110" s="61">
        <v>1</v>
      </c>
      <c r="AZ110" s="61">
        <v>1</v>
      </c>
      <c r="BA110" s="61"/>
      <c r="BB110" s="61">
        <v>1</v>
      </c>
      <c r="BC110" s="55"/>
      <c r="BD110" s="61">
        <f t="shared" si="85"/>
        <v>1</v>
      </c>
      <c r="BE110" s="61" t="str">
        <f t="shared" si="86"/>
        <v/>
      </c>
      <c r="BF110" s="61">
        <f t="shared" si="87"/>
        <v>1</v>
      </c>
      <c r="BG110" s="61" t="str">
        <f t="shared" si="88"/>
        <v/>
      </c>
      <c r="BH110" s="61" t="str">
        <f t="shared" si="89"/>
        <v/>
      </c>
      <c r="BI110" s="61">
        <f t="shared" si="90"/>
        <v>1</v>
      </c>
      <c r="BJ110" s="61" t="str">
        <f t="shared" si="91"/>
        <v/>
      </c>
      <c r="BK110" s="61" t="str">
        <f t="shared" si="92"/>
        <v/>
      </c>
      <c r="BL110" s="61" t="str">
        <f t="shared" si="93"/>
        <v/>
      </c>
      <c r="BM110" s="61" t="str">
        <f t="shared" si="94"/>
        <v/>
      </c>
      <c r="BN110" s="61">
        <f t="shared" si="133"/>
        <v>-1</v>
      </c>
      <c r="BO110" s="61">
        <f t="shared" si="134"/>
        <v>-1</v>
      </c>
      <c r="BP110" s="61">
        <f t="shared" si="135"/>
        <v>1</v>
      </c>
      <c r="BQ110" s="61" t="str">
        <f t="shared" si="136"/>
        <v/>
      </c>
      <c r="BR110" s="55">
        <f t="shared" si="137"/>
        <v>1</v>
      </c>
      <c r="BS110" s="61">
        <f t="shared" si="138"/>
        <v>-1</v>
      </c>
      <c r="BT110" s="61" t="str">
        <f t="shared" si="139"/>
        <v/>
      </c>
      <c r="BU110" s="61">
        <f t="shared" si="140"/>
        <v>-1</v>
      </c>
      <c r="BV110" s="61" t="str">
        <f t="shared" si="141"/>
        <v/>
      </c>
      <c r="BW110" s="61" t="str">
        <f t="shared" si="142"/>
        <v/>
      </c>
      <c r="BX110" s="61">
        <f t="shared" si="143"/>
        <v>-1</v>
      </c>
      <c r="BY110" s="61" t="str">
        <f t="shared" si="144"/>
        <v/>
      </c>
      <c r="BZ110" s="61">
        <f t="shared" si="145"/>
        <v>1</v>
      </c>
      <c r="CA110" s="61">
        <f t="shared" si="146"/>
        <v>1</v>
      </c>
      <c r="CB110" s="61">
        <f t="shared" si="147"/>
        <v>1</v>
      </c>
      <c r="CC110" s="61">
        <f t="shared" si="148"/>
        <v>1</v>
      </c>
      <c r="CF110" s="59"/>
      <c r="CG110" s="36"/>
    </row>
    <row r="111" spans="35:85" x14ac:dyDescent="0.25">
      <c r="AI111" s="61"/>
      <c r="AJ111" s="61">
        <v>1</v>
      </c>
      <c r="AK111" s="61"/>
      <c r="AL111" s="61">
        <v>1</v>
      </c>
      <c r="AM111" s="55">
        <v>1</v>
      </c>
      <c r="AN111" s="61" t="str">
        <f t="shared" si="75"/>
        <v/>
      </c>
      <c r="AO111" s="61" t="str">
        <f t="shared" si="76"/>
        <v/>
      </c>
      <c r="AP111" s="61" t="str">
        <f t="shared" si="77"/>
        <v/>
      </c>
      <c r="AQ111" s="61" t="str">
        <f t="shared" si="78"/>
        <v/>
      </c>
      <c r="AR111" s="61" t="str">
        <f t="shared" si="79"/>
        <v/>
      </c>
      <c r="AS111" s="61">
        <f t="shared" si="80"/>
        <v>1</v>
      </c>
      <c r="AT111" s="61">
        <f t="shared" si="81"/>
        <v>1</v>
      </c>
      <c r="AU111" s="61" t="str">
        <f t="shared" si="82"/>
        <v/>
      </c>
      <c r="AV111" s="61" t="str">
        <f t="shared" si="83"/>
        <v/>
      </c>
      <c r="AW111" s="61">
        <f t="shared" si="84"/>
        <v>1</v>
      </c>
      <c r="AX111" s="61"/>
      <c r="AY111" s="61"/>
      <c r="AZ111" s="61"/>
      <c r="BA111" s="61"/>
      <c r="BB111" s="61">
        <v>1</v>
      </c>
      <c r="BC111" s="55">
        <v>1</v>
      </c>
      <c r="BD111" s="61" t="str">
        <f t="shared" si="85"/>
        <v/>
      </c>
      <c r="BE111" s="61" t="str">
        <f t="shared" si="86"/>
        <v/>
      </c>
      <c r="BF111" s="61" t="str">
        <f t="shared" si="87"/>
        <v/>
      </c>
      <c r="BG111" s="61" t="str">
        <f t="shared" si="88"/>
        <v/>
      </c>
      <c r="BH111" s="61" t="str">
        <f t="shared" si="89"/>
        <v/>
      </c>
      <c r="BI111" s="61" t="str">
        <f t="shared" si="90"/>
        <v/>
      </c>
      <c r="BJ111" s="61" t="str">
        <f t="shared" si="91"/>
        <v/>
      </c>
      <c r="BK111" s="61" t="str">
        <f t="shared" si="92"/>
        <v/>
      </c>
      <c r="BL111" s="61" t="str">
        <f t="shared" si="93"/>
        <v/>
      </c>
      <c r="BM111" s="61">
        <f t="shared" si="94"/>
        <v>1</v>
      </c>
      <c r="BN111" s="61" t="str">
        <f t="shared" si="133"/>
        <v/>
      </c>
      <c r="BO111" s="61">
        <f t="shared" si="134"/>
        <v>1</v>
      </c>
      <c r="BP111" s="61" t="str">
        <f t="shared" si="135"/>
        <v/>
      </c>
      <c r="BQ111" s="61" t="str">
        <f t="shared" si="136"/>
        <v/>
      </c>
      <c r="BR111" s="55" t="str">
        <f t="shared" si="137"/>
        <v/>
      </c>
      <c r="BS111" s="61" t="str">
        <f t="shared" si="138"/>
        <v/>
      </c>
      <c r="BT111" s="61" t="str">
        <f t="shared" si="139"/>
        <v/>
      </c>
      <c r="BU111" s="61" t="str">
        <f t="shared" si="140"/>
        <v/>
      </c>
      <c r="BV111" s="61" t="str">
        <f t="shared" si="141"/>
        <v/>
      </c>
      <c r="BW111" s="61" t="str">
        <f t="shared" si="142"/>
        <v/>
      </c>
      <c r="BX111" s="61">
        <f t="shared" si="143"/>
        <v>1</v>
      </c>
      <c r="BY111" s="61">
        <f t="shared" si="144"/>
        <v>1</v>
      </c>
      <c r="BZ111" s="61" t="str">
        <f t="shared" si="145"/>
        <v/>
      </c>
      <c r="CA111" s="61" t="str">
        <f t="shared" si="146"/>
        <v/>
      </c>
      <c r="CB111" s="61" t="str">
        <f t="shared" si="147"/>
        <v/>
      </c>
      <c r="CC111" s="61">
        <f t="shared" si="148"/>
        <v>0</v>
      </c>
      <c r="CF111" s="59"/>
      <c r="CG111" s="36"/>
    </row>
    <row r="112" spans="35:85" x14ac:dyDescent="0.25">
      <c r="AI112" s="61"/>
      <c r="AJ112" s="61">
        <v>1</v>
      </c>
      <c r="AK112" s="61"/>
      <c r="AL112" s="61">
        <v>1</v>
      </c>
      <c r="AM112" s="55">
        <v>1</v>
      </c>
      <c r="AN112" s="61" t="str">
        <f t="shared" si="75"/>
        <v/>
      </c>
      <c r="AO112" s="61" t="str">
        <f t="shared" si="76"/>
        <v/>
      </c>
      <c r="AP112" s="61" t="str">
        <f t="shared" si="77"/>
        <v/>
      </c>
      <c r="AQ112" s="61" t="str">
        <f t="shared" si="78"/>
        <v/>
      </c>
      <c r="AR112" s="61" t="str">
        <f t="shared" si="79"/>
        <v/>
      </c>
      <c r="AS112" s="61">
        <f t="shared" si="80"/>
        <v>1</v>
      </c>
      <c r="AT112" s="61">
        <f t="shared" si="81"/>
        <v>1</v>
      </c>
      <c r="AU112" s="61" t="str">
        <f t="shared" si="82"/>
        <v/>
      </c>
      <c r="AV112" s="61" t="str">
        <f t="shared" si="83"/>
        <v/>
      </c>
      <c r="AW112" s="61">
        <f t="shared" si="84"/>
        <v>1</v>
      </c>
      <c r="AX112" s="61"/>
      <c r="AY112" s="61">
        <v>1</v>
      </c>
      <c r="AZ112" s="61"/>
      <c r="BA112" s="61">
        <v>1</v>
      </c>
      <c r="BB112" s="61"/>
      <c r="BC112" s="55">
        <v>1</v>
      </c>
      <c r="BD112" s="61" t="str">
        <f t="shared" si="85"/>
        <v/>
      </c>
      <c r="BE112" s="61">
        <f t="shared" si="86"/>
        <v>1</v>
      </c>
      <c r="BF112" s="61" t="str">
        <f t="shared" si="87"/>
        <v/>
      </c>
      <c r="BG112" s="61">
        <f t="shared" si="88"/>
        <v>1</v>
      </c>
      <c r="BH112" s="61" t="str">
        <f t="shared" si="89"/>
        <v/>
      </c>
      <c r="BI112" s="61" t="str">
        <f t="shared" si="90"/>
        <v/>
      </c>
      <c r="BJ112" s="61" t="str">
        <f t="shared" si="91"/>
        <v/>
      </c>
      <c r="BK112" s="61" t="str">
        <f t="shared" si="92"/>
        <v/>
      </c>
      <c r="BL112" s="61">
        <f t="shared" si="93"/>
        <v>1</v>
      </c>
      <c r="BM112" s="61" t="str">
        <f t="shared" si="94"/>
        <v/>
      </c>
      <c r="BN112" s="61">
        <f t="shared" si="133"/>
        <v>-1</v>
      </c>
      <c r="BO112" s="61">
        <f t="shared" si="134"/>
        <v>1</v>
      </c>
      <c r="BP112" s="61">
        <f t="shared" si="135"/>
        <v>-1</v>
      </c>
      <c r="BQ112" s="61">
        <f t="shared" si="136"/>
        <v>1</v>
      </c>
      <c r="BR112" s="55" t="str">
        <f t="shared" si="137"/>
        <v/>
      </c>
      <c r="BS112" s="61" t="str">
        <f t="shared" si="138"/>
        <v/>
      </c>
      <c r="BT112" s="61">
        <f t="shared" si="139"/>
        <v>-1</v>
      </c>
      <c r="BU112" s="61" t="str">
        <f t="shared" si="140"/>
        <v/>
      </c>
      <c r="BV112" s="61">
        <f t="shared" si="141"/>
        <v>-1</v>
      </c>
      <c r="BW112" s="61" t="str">
        <f t="shared" si="142"/>
        <v/>
      </c>
      <c r="BX112" s="61">
        <f t="shared" si="143"/>
        <v>1</v>
      </c>
      <c r="BY112" s="61">
        <f t="shared" si="144"/>
        <v>1</v>
      </c>
      <c r="BZ112" s="61" t="str">
        <f t="shared" si="145"/>
        <v/>
      </c>
      <c r="CA112" s="61">
        <f t="shared" si="146"/>
        <v>-1</v>
      </c>
      <c r="CB112" s="61">
        <f t="shared" si="147"/>
        <v>1</v>
      </c>
      <c r="CC112" s="61">
        <f t="shared" si="148"/>
        <v>1</v>
      </c>
      <c r="CF112" s="59"/>
      <c r="CG112" s="36"/>
    </row>
    <row r="113" spans="35:85" x14ac:dyDescent="0.25">
      <c r="AI113" s="61"/>
      <c r="AJ113" s="61">
        <v>1</v>
      </c>
      <c r="AK113" s="61"/>
      <c r="AL113" s="61">
        <v>1</v>
      </c>
      <c r="AM113" s="55">
        <v>1</v>
      </c>
      <c r="AN113" s="61" t="str">
        <f t="shared" si="75"/>
        <v/>
      </c>
      <c r="AO113" s="61" t="str">
        <f t="shared" si="76"/>
        <v/>
      </c>
      <c r="AP113" s="61" t="str">
        <f t="shared" si="77"/>
        <v/>
      </c>
      <c r="AQ113" s="61" t="str">
        <f t="shared" si="78"/>
        <v/>
      </c>
      <c r="AR113" s="61" t="str">
        <f t="shared" si="79"/>
        <v/>
      </c>
      <c r="AS113" s="61">
        <f t="shared" si="80"/>
        <v>1</v>
      </c>
      <c r="AT113" s="61">
        <f t="shared" si="81"/>
        <v>1</v>
      </c>
      <c r="AU113" s="61" t="str">
        <f t="shared" si="82"/>
        <v/>
      </c>
      <c r="AV113" s="61" t="str">
        <f t="shared" si="83"/>
        <v/>
      </c>
      <c r="AW113" s="61">
        <f t="shared" si="84"/>
        <v>1</v>
      </c>
      <c r="AX113" s="61"/>
      <c r="AY113" s="61">
        <v>1</v>
      </c>
      <c r="AZ113" s="61"/>
      <c r="BA113" s="61">
        <v>1</v>
      </c>
      <c r="BB113" s="61">
        <v>1</v>
      </c>
      <c r="BC113" s="55"/>
      <c r="BD113" s="61" t="str">
        <f t="shared" si="85"/>
        <v/>
      </c>
      <c r="BE113" s="61">
        <f t="shared" si="86"/>
        <v>1</v>
      </c>
      <c r="BF113" s="61">
        <f t="shared" si="87"/>
        <v>1</v>
      </c>
      <c r="BG113" s="61" t="str">
        <f t="shared" si="88"/>
        <v/>
      </c>
      <c r="BH113" s="61" t="str">
        <f t="shared" si="89"/>
        <v/>
      </c>
      <c r="BI113" s="61" t="str">
        <f t="shared" si="90"/>
        <v/>
      </c>
      <c r="BJ113" s="61" t="str">
        <f t="shared" si="91"/>
        <v/>
      </c>
      <c r="BK113" s="61">
        <f t="shared" si="92"/>
        <v>1</v>
      </c>
      <c r="BL113" s="61" t="str">
        <f t="shared" si="93"/>
        <v/>
      </c>
      <c r="BM113" s="61" t="str">
        <f t="shared" si="94"/>
        <v/>
      </c>
      <c r="BN113" s="61">
        <f t="shared" si="133"/>
        <v>-1</v>
      </c>
      <c r="BO113" s="61">
        <f t="shared" si="134"/>
        <v>1</v>
      </c>
      <c r="BP113" s="61">
        <f t="shared" si="135"/>
        <v>-1</v>
      </c>
      <c r="BQ113" s="61" t="str">
        <f t="shared" si="136"/>
        <v/>
      </c>
      <c r="BR113" s="55">
        <f t="shared" si="137"/>
        <v>1</v>
      </c>
      <c r="BS113" s="61" t="str">
        <f t="shared" si="138"/>
        <v/>
      </c>
      <c r="BT113" s="61">
        <f t="shared" si="139"/>
        <v>-1</v>
      </c>
      <c r="BU113" s="61">
        <f t="shared" si="140"/>
        <v>-1</v>
      </c>
      <c r="BV113" s="61" t="str">
        <f t="shared" si="141"/>
        <v/>
      </c>
      <c r="BW113" s="61" t="str">
        <f t="shared" si="142"/>
        <v/>
      </c>
      <c r="BX113" s="61">
        <f t="shared" si="143"/>
        <v>1</v>
      </c>
      <c r="BY113" s="61">
        <f t="shared" si="144"/>
        <v>1</v>
      </c>
      <c r="BZ113" s="61">
        <f t="shared" si="145"/>
        <v>-1</v>
      </c>
      <c r="CA113" s="61" t="str">
        <f t="shared" si="146"/>
        <v/>
      </c>
      <c r="CB113" s="61">
        <f t="shared" si="147"/>
        <v>1</v>
      </c>
      <c r="CC113" s="61">
        <f t="shared" si="148"/>
        <v>1</v>
      </c>
      <c r="CF113" s="59"/>
      <c r="CG113" s="36"/>
    </row>
    <row r="114" spans="35:85" x14ac:dyDescent="0.25">
      <c r="AI114" s="61"/>
      <c r="AJ114" s="61">
        <v>1</v>
      </c>
      <c r="AK114" s="61"/>
      <c r="AL114" s="61">
        <v>1</v>
      </c>
      <c r="AM114" s="55">
        <v>1</v>
      </c>
      <c r="AN114" s="61" t="str">
        <f t="shared" si="75"/>
        <v/>
      </c>
      <c r="AO114" s="61" t="str">
        <f t="shared" si="76"/>
        <v/>
      </c>
      <c r="AP114" s="61" t="str">
        <f t="shared" si="77"/>
        <v/>
      </c>
      <c r="AQ114" s="61" t="str">
        <f t="shared" si="78"/>
        <v/>
      </c>
      <c r="AR114" s="61" t="str">
        <f t="shared" si="79"/>
        <v/>
      </c>
      <c r="AS114" s="61">
        <f t="shared" si="80"/>
        <v>1</v>
      </c>
      <c r="AT114" s="61">
        <f t="shared" si="81"/>
        <v>1</v>
      </c>
      <c r="AU114" s="61" t="str">
        <f t="shared" si="82"/>
        <v/>
      </c>
      <c r="AV114" s="61" t="str">
        <f t="shared" si="83"/>
        <v/>
      </c>
      <c r="AW114" s="61">
        <f t="shared" si="84"/>
        <v>1</v>
      </c>
      <c r="AX114" s="61"/>
      <c r="AY114" s="61">
        <v>1</v>
      </c>
      <c r="AZ114" s="61">
        <v>1</v>
      </c>
      <c r="BA114" s="61"/>
      <c r="BB114" s="61"/>
      <c r="BC114" s="55">
        <v>1</v>
      </c>
      <c r="BD114" s="61">
        <f t="shared" si="85"/>
        <v>1</v>
      </c>
      <c r="BE114" s="61" t="str">
        <f t="shared" si="86"/>
        <v/>
      </c>
      <c r="BF114" s="61" t="str">
        <f t="shared" si="87"/>
        <v/>
      </c>
      <c r="BG114" s="61">
        <f t="shared" si="88"/>
        <v>1</v>
      </c>
      <c r="BH114" s="61" t="str">
        <f t="shared" si="89"/>
        <v/>
      </c>
      <c r="BI114" s="61" t="str">
        <f t="shared" si="90"/>
        <v/>
      </c>
      <c r="BJ114" s="61">
        <f t="shared" si="91"/>
        <v>1</v>
      </c>
      <c r="BK114" s="61" t="str">
        <f t="shared" si="92"/>
        <v/>
      </c>
      <c r="BL114" s="61" t="str">
        <f t="shared" si="93"/>
        <v/>
      </c>
      <c r="BM114" s="61" t="str">
        <f t="shared" si="94"/>
        <v/>
      </c>
      <c r="BN114" s="61">
        <f t="shared" si="133"/>
        <v>-1</v>
      </c>
      <c r="BO114" s="61" t="str">
        <f t="shared" si="134"/>
        <v/>
      </c>
      <c r="BP114" s="61" t="str">
        <f t="shared" si="135"/>
        <v/>
      </c>
      <c r="BQ114" s="61">
        <f t="shared" si="136"/>
        <v>1</v>
      </c>
      <c r="BR114" s="55" t="str">
        <f t="shared" si="137"/>
        <v/>
      </c>
      <c r="BS114" s="61">
        <f t="shared" si="138"/>
        <v>-1</v>
      </c>
      <c r="BT114" s="61" t="str">
        <f t="shared" si="139"/>
        <v/>
      </c>
      <c r="BU114" s="61" t="str">
        <f t="shared" si="140"/>
        <v/>
      </c>
      <c r="BV114" s="61">
        <f t="shared" si="141"/>
        <v>-1</v>
      </c>
      <c r="BW114" s="61" t="str">
        <f t="shared" si="142"/>
        <v/>
      </c>
      <c r="BX114" s="61">
        <f t="shared" si="143"/>
        <v>1</v>
      </c>
      <c r="BY114" s="61" t="str">
        <f t="shared" si="144"/>
        <v/>
      </c>
      <c r="BZ114" s="61" t="str">
        <f t="shared" si="145"/>
        <v/>
      </c>
      <c r="CA114" s="61" t="str">
        <f t="shared" si="146"/>
        <v/>
      </c>
      <c r="CB114" s="61">
        <f t="shared" si="147"/>
        <v>1</v>
      </c>
      <c r="CC114" s="61">
        <f t="shared" si="148"/>
        <v>1</v>
      </c>
      <c r="CF114" s="59"/>
      <c r="CG114" s="36"/>
    </row>
    <row r="115" spans="35:85" x14ac:dyDescent="0.25">
      <c r="AI115" s="61"/>
      <c r="AJ115" s="61">
        <v>1</v>
      </c>
      <c r="AK115" s="61"/>
      <c r="AL115" s="61">
        <v>1</v>
      </c>
      <c r="AM115" s="55">
        <v>1</v>
      </c>
      <c r="AN115" s="61" t="str">
        <f t="shared" si="75"/>
        <v/>
      </c>
      <c r="AO115" s="61" t="str">
        <f t="shared" si="76"/>
        <v/>
      </c>
      <c r="AP115" s="61" t="str">
        <f t="shared" si="77"/>
        <v/>
      </c>
      <c r="AQ115" s="61" t="str">
        <f t="shared" si="78"/>
        <v/>
      </c>
      <c r="AR115" s="61" t="str">
        <f t="shared" si="79"/>
        <v/>
      </c>
      <c r="AS115" s="61">
        <f t="shared" si="80"/>
        <v>1</v>
      </c>
      <c r="AT115" s="61">
        <f t="shared" si="81"/>
        <v>1</v>
      </c>
      <c r="AU115" s="61" t="str">
        <f t="shared" si="82"/>
        <v/>
      </c>
      <c r="AV115" s="61" t="str">
        <f t="shared" si="83"/>
        <v/>
      </c>
      <c r="AW115" s="61">
        <f t="shared" si="84"/>
        <v>1</v>
      </c>
      <c r="AX115" s="61"/>
      <c r="AY115" s="61">
        <v>1</v>
      </c>
      <c r="AZ115" s="61">
        <v>1</v>
      </c>
      <c r="BA115" s="61"/>
      <c r="BB115" s="61">
        <v>1</v>
      </c>
      <c r="BC115" s="55"/>
      <c r="BD115" s="61">
        <f t="shared" si="85"/>
        <v>1</v>
      </c>
      <c r="BE115" s="61" t="str">
        <f t="shared" si="86"/>
        <v/>
      </c>
      <c r="BF115" s="61">
        <f t="shared" si="87"/>
        <v>1</v>
      </c>
      <c r="BG115" s="61" t="str">
        <f t="shared" si="88"/>
        <v/>
      </c>
      <c r="BH115" s="61" t="str">
        <f t="shared" si="89"/>
        <v/>
      </c>
      <c r="BI115" s="61">
        <f t="shared" si="90"/>
        <v>1</v>
      </c>
      <c r="BJ115" s="61" t="str">
        <f t="shared" si="91"/>
        <v/>
      </c>
      <c r="BK115" s="61" t="str">
        <f t="shared" si="92"/>
        <v/>
      </c>
      <c r="BL115" s="61" t="str">
        <f t="shared" si="93"/>
        <v/>
      </c>
      <c r="BM115" s="61" t="str">
        <f t="shared" si="94"/>
        <v/>
      </c>
      <c r="BN115" s="61">
        <f t="shared" si="133"/>
        <v>-1</v>
      </c>
      <c r="BO115" s="61" t="str">
        <f t="shared" si="134"/>
        <v/>
      </c>
      <c r="BP115" s="61" t="str">
        <f t="shared" si="135"/>
        <v/>
      </c>
      <c r="BQ115" s="61" t="str">
        <f t="shared" si="136"/>
        <v/>
      </c>
      <c r="BR115" s="55">
        <f t="shared" si="137"/>
        <v>1</v>
      </c>
      <c r="BS115" s="61">
        <f t="shared" si="138"/>
        <v>-1</v>
      </c>
      <c r="BT115" s="61" t="str">
        <f t="shared" si="139"/>
        <v/>
      </c>
      <c r="BU115" s="61">
        <f t="shared" si="140"/>
        <v>-1</v>
      </c>
      <c r="BV115" s="61" t="str">
        <f t="shared" si="141"/>
        <v/>
      </c>
      <c r="BW115" s="61" t="str">
        <f t="shared" si="142"/>
        <v/>
      </c>
      <c r="BX115" s="61" t="str">
        <f t="shared" si="143"/>
        <v/>
      </c>
      <c r="BY115" s="61">
        <f t="shared" si="144"/>
        <v>1</v>
      </c>
      <c r="BZ115" s="61" t="str">
        <f t="shared" si="145"/>
        <v/>
      </c>
      <c r="CA115" s="61" t="str">
        <f t="shared" si="146"/>
        <v/>
      </c>
      <c r="CB115" s="61">
        <f t="shared" si="147"/>
        <v>1</v>
      </c>
      <c r="CC115" s="61">
        <f t="shared" si="148"/>
        <v>1</v>
      </c>
      <c r="CF115" s="59"/>
      <c r="CG115" s="36"/>
    </row>
    <row r="116" spans="35:85" x14ac:dyDescent="0.25">
      <c r="AI116" s="61"/>
      <c r="AJ116" s="61">
        <v>1</v>
      </c>
      <c r="AK116" s="61">
        <v>1</v>
      </c>
      <c r="AL116" s="61"/>
      <c r="AM116" s="55"/>
      <c r="AN116" s="61" t="str">
        <f t="shared" si="75"/>
        <v/>
      </c>
      <c r="AO116" s="61" t="str">
        <f t="shared" si="76"/>
        <v/>
      </c>
      <c r="AP116" s="61" t="str">
        <f t="shared" si="77"/>
        <v/>
      </c>
      <c r="AQ116" s="61" t="str">
        <f t="shared" si="78"/>
        <v/>
      </c>
      <c r="AR116" s="61">
        <f t="shared" si="79"/>
        <v>1</v>
      </c>
      <c r="AS116" s="61" t="str">
        <f t="shared" si="80"/>
        <v/>
      </c>
      <c r="AT116" s="61" t="str">
        <f t="shared" si="81"/>
        <v/>
      </c>
      <c r="AU116" s="61" t="str">
        <f t="shared" si="82"/>
        <v/>
      </c>
      <c r="AV116" s="61" t="str">
        <f t="shared" si="83"/>
        <v/>
      </c>
      <c r="AW116" s="61" t="str">
        <f t="shared" si="84"/>
        <v/>
      </c>
      <c r="AX116" s="61"/>
      <c r="AY116" s="61"/>
      <c r="AZ116" s="61"/>
      <c r="BA116" s="61"/>
      <c r="BB116" s="61">
        <v>1</v>
      </c>
      <c r="BC116" s="55">
        <v>1</v>
      </c>
      <c r="BD116" s="61" t="str">
        <f t="shared" si="85"/>
        <v/>
      </c>
      <c r="BE116" s="61" t="str">
        <f t="shared" si="86"/>
        <v/>
      </c>
      <c r="BF116" s="61" t="str">
        <f t="shared" si="87"/>
        <v/>
      </c>
      <c r="BG116" s="61" t="str">
        <f t="shared" si="88"/>
        <v/>
      </c>
      <c r="BH116" s="61" t="str">
        <f t="shared" si="89"/>
        <v/>
      </c>
      <c r="BI116" s="61" t="str">
        <f t="shared" si="90"/>
        <v/>
      </c>
      <c r="BJ116" s="61" t="str">
        <f t="shared" si="91"/>
        <v/>
      </c>
      <c r="BK116" s="61" t="str">
        <f t="shared" si="92"/>
        <v/>
      </c>
      <c r="BL116" s="61" t="str">
        <f t="shared" si="93"/>
        <v/>
      </c>
      <c r="BM116" s="61">
        <f t="shared" si="94"/>
        <v>1</v>
      </c>
      <c r="BN116" s="61" t="str">
        <f t="shared" si="133"/>
        <v/>
      </c>
      <c r="BO116" s="61">
        <f t="shared" si="134"/>
        <v>1</v>
      </c>
      <c r="BP116" s="61">
        <f t="shared" si="135"/>
        <v>1</v>
      </c>
      <c r="BQ116" s="61">
        <f t="shared" si="136"/>
        <v>-1</v>
      </c>
      <c r="BR116" s="55">
        <f t="shared" si="137"/>
        <v>-1</v>
      </c>
      <c r="BS116" s="61" t="str">
        <f t="shared" si="138"/>
        <v/>
      </c>
      <c r="BT116" s="61" t="str">
        <f t="shared" si="139"/>
        <v/>
      </c>
      <c r="BU116" s="61" t="str">
        <f t="shared" si="140"/>
        <v/>
      </c>
      <c r="BV116" s="61" t="str">
        <f t="shared" si="141"/>
        <v/>
      </c>
      <c r="BW116" s="61">
        <f t="shared" si="142"/>
        <v>1</v>
      </c>
      <c r="BX116" s="61" t="str">
        <f t="shared" si="143"/>
        <v/>
      </c>
      <c r="BY116" s="61" t="str">
        <f t="shared" si="144"/>
        <v/>
      </c>
      <c r="BZ116" s="61" t="str">
        <f t="shared" si="145"/>
        <v/>
      </c>
      <c r="CA116" s="61" t="str">
        <f t="shared" si="146"/>
        <v/>
      </c>
      <c r="CB116" s="61">
        <f t="shared" si="147"/>
        <v>-1</v>
      </c>
      <c r="CC116" s="61">
        <f t="shared" si="148"/>
        <v>0</v>
      </c>
      <c r="CF116" s="59"/>
      <c r="CG116" s="36"/>
    </row>
    <row r="117" spans="35:85" x14ac:dyDescent="0.25">
      <c r="AI117" s="61"/>
      <c r="AJ117" s="61">
        <v>1</v>
      </c>
      <c r="AK117" s="61">
        <v>1</v>
      </c>
      <c r="AL117" s="61"/>
      <c r="AM117" s="55"/>
      <c r="AN117" s="61" t="str">
        <f t="shared" si="75"/>
        <v/>
      </c>
      <c r="AO117" s="61" t="str">
        <f t="shared" si="76"/>
        <v/>
      </c>
      <c r="AP117" s="61" t="str">
        <f t="shared" si="77"/>
        <v/>
      </c>
      <c r="AQ117" s="61" t="str">
        <f t="shared" si="78"/>
        <v/>
      </c>
      <c r="AR117" s="61">
        <f t="shared" si="79"/>
        <v>1</v>
      </c>
      <c r="AS117" s="61" t="str">
        <f t="shared" si="80"/>
        <v/>
      </c>
      <c r="AT117" s="61" t="str">
        <f t="shared" si="81"/>
        <v/>
      </c>
      <c r="AU117" s="61" t="str">
        <f t="shared" si="82"/>
        <v/>
      </c>
      <c r="AV117" s="61" t="str">
        <f t="shared" si="83"/>
        <v/>
      </c>
      <c r="AW117" s="61" t="str">
        <f t="shared" si="84"/>
        <v/>
      </c>
      <c r="AX117" s="61"/>
      <c r="AY117" s="61">
        <v>1</v>
      </c>
      <c r="AZ117" s="61"/>
      <c r="BA117" s="61">
        <v>1</v>
      </c>
      <c r="BB117" s="61"/>
      <c r="BC117" s="55">
        <v>1</v>
      </c>
      <c r="BD117" s="61" t="str">
        <f t="shared" si="85"/>
        <v/>
      </c>
      <c r="BE117" s="61">
        <f t="shared" si="86"/>
        <v>1</v>
      </c>
      <c r="BF117" s="61" t="str">
        <f t="shared" si="87"/>
        <v/>
      </c>
      <c r="BG117" s="61">
        <f t="shared" si="88"/>
        <v>1</v>
      </c>
      <c r="BH117" s="61" t="str">
        <f t="shared" si="89"/>
        <v/>
      </c>
      <c r="BI117" s="61" t="str">
        <f t="shared" si="90"/>
        <v/>
      </c>
      <c r="BJ117" s="61" t="str">
        <f t="shared" si="91"/>
        <v/>
      </c>
      <c r="BK117" s="61" t="str">
        <f t="shared" si="92"/>
        <v/>
      </c>
      <c r="BL117" s="61">
        <f t="shared" si="93"/>
        <v>1</v>
      </c>
      <c r="BM117" s="61" t="str">
        <f t="shared" si="94"/>
        <v/>
      </c>
      <c r="BN117" s="61">
        <f t="shared" si="133"/>
        <v>-1</v>
      </c>
      <c r="BO117" s="61">
        <f t="shared" si="134"/>
        <v>1</v>
      </c>
      <c r="BP117" s="61" t="str">
        <f t="shared" si="135"/>
        <v/>
      </c>
      <c r="BQ117" s="61" t="str">
        <f t="shared" si="136"/>
        <v/>
      </c>
      <c r="BR117" s="55">
        <f t="shared" si="137"/>
        <v>-1</v>
      </c>
      <c r="BS117" s="61" t="str">
        <f t="shared" si="138"/>
        <v/>
      </c>
      <c r="BT117" s="61">
        <f t="shared" si="139"/>
        <v>-1</v>
      </c>
      <c r="BU117" s="61" t="str">
        <f t="shared" si="140"/>
        <v/>
      </c>
      <c r="BV117" s="61">
        <f t="shared" si="141"/>
        <v>-1</v>
      </c>
      <c r="BW117" s="61">
        <f t="shared" si="142"/>
        <v>1</v>
      </c>
      <c r="BX117" s="61" t="str">
        <f t="shared" si="143"/>
        <v/>
      </c>
      <c r="BY117" s="61" t="str">
        <f t="shared" si="144"/>
        <v/>
      </c>
      <c r="BZ117" s="61" t="str">
        <f t="shared" si="145"/>
        <v/>
      </c>
      <c r="CA117" s="61">
        <f t="shared" si="146"/>
        <v>-1</v>
      </c>
      <c r="CB117" s="61" t="str">
        <f t="shared" si="147"/>
        <v/>
      </c>
      <c r="CC117" s="61">
        <f t="shared" si="148"/>
        <v>1</v>
      </c>
      <c r="CF117" s="59"/>
      <c r="CG117" s="36"/>
    </row>
    <row r="118" spans="35:85" x14ac:dyDescent="0.25">
      <c r="AI118" s="61"/>
      <c r="AJ118" s="61">
        <v>1</v>
      </c>
      <c r="AK118" s="61">
        <v>1</v>
      </c>
      <c r="AL118" s="61"/>
      <c r="AM118" s="55"/>
      <c r="AN118" s="61" t="str">
        <f t="shared" si="75"/>
        <v/>
      </c>
      <c r="AO118" s="61" t="str">
        <f t="shared" si="76"/>
        <v/>
      </c>
      <c r="AP118" s="61" t="str">
        <f t="shared" si="77"/>
        <v/>
      </c>
      <c r="AQ118" s="61" t="str">
        <f t="shared" si="78"/>
        <v/>
      </c>
      <c r="AR118" s="61">
        <f t="shared" si="79"/>
        <v>1</v>
      </c>
      <c r="AS118" s="61" t="str">
        <f t="shared" si="80"/>
        <v/>
      </c>
      <c r="AT118" s="61" t="str">
        <f t="shared" si="81"/>
        <v/>
      </c>
      <c r="AU118" s="61" t="str">
        <f t="shared" si="82"/>
        <v/>
      </c>
      <c r="AV118" s="61" t="str">
        <f t="shared" si="83"/>
        <v/>
      </c>
      <c r="AW118" s="61" t="str">
        <f t="shared" si="84"/>
        <v/>
      </c>
      <c r="AX118" s="61"/>
      <c r="AY118" s="61">
        <v>1</v>
      </c>
      <c r="AZ118" s="61"/>
      <c r="BA118" s="61">
        <v>1</v>
      </c>
      <c r="BB118" s="61">
        <v>1</v>
      </c>
      <c r="BC118" s="55"/>
      <c r="BD118" s="61" t="str">
        <f t="shared" si="85"/>
        <v/>
      </c>
      <c r="BE118" s="61">
        <f t="shared" si="86"/>
        <v>1</v>
      </c>
      <c r="BF118" s="61">
        <f t="shared" si="87"/>
        <v>1</v>
      </c>
      <c r="BG118" s="61" t="str">
        <f t="shared" si="88"/>
        <v/>
      </c>
      <c r="BH118" s="61" t="str">
        <f t="shared" si="89"/>
        <v/>
      </c>
      <c r="BI118" s="61" t="str">
        <f t="shared" si="90"/>
        <v/>
      </c>
      <c r="BJ118" s="61" t="str">
        <f t="shared" si="91"/>
        <v/>
      </c>
      <c r="BK118" s="61">
        <f t="shared" si="92"/>
        <v>1</v>
      </c>
      <c r="BL118" s="61" t="str">
        <f t="shared" si="93"/>
        <v/>
      </c>
      <c r="BM118" s="61" t="str">
        <f t="shared" si="94"/>
        <v/>
      </c>
      <c r="BN118" s="61">
        <f t="shared" si="133"/>
        <v>-1</v>
      </c>
      <c r="BO118" s="61">
        <f t="shared" si="134"/>
        <v>1</v>
      </c>
      <c r="BP118" s="61" t="str">
        <f t="shared" si="135"/>
        <v/>
      </c>
      <c r="BQ118" s="61">
        <f t="shared" si="136"/>
        <v>-1</v>
      </c>
      <c r="BR118" s="55" t="str">
        <f t="shared" si="137"/>
        <v/>
      </c>
      <c r="BS118" s="61" t="str">
        <f t="shared" si="138"/>
        <v/>
      </c>
      <c r="BT118" s="61">
        <f t="shared" si="139"/>
        <v>-1</v>
      </c>
      <c r="BU118" s="61">
        <f t="shared" si="140"/>
        <v>-1</v>
      </c>
      <c r="BV118" s="61" t="str">
        <f t="shared" si="141"/>
        <v/>
      </c>
      <c r="BW118" s="61">
        <f t="shared" si="142"/>
        <v>1</v>
      </c>
      <c r="BX118" s="61" t="str">
        <f t="shared" si="143"/>
        <v/>
      </c>
      <c r="BY118" s="61" t="str">
        <f t="shared" si="144"/>
        <v/>
      </c>
      <c r="BZ118" s="61">
        <f t="shared" si="145"/>
        <v>-1</v>
      </c>
      <c r="CA118" s="61" t="str">
        <f t="shared" si="146"/>
        <v/>
      </c>
      <c r="CB118" s="61" t="str">
        <f t="shared" si="147"/>
        <v/>
      </c>
      <c r="CC118" s="61">
        <f t="shared" si="148"/>
        <v>1</v>
      </c>
      <c r="CF118" s="59"/>
      <c r="CG118" s="36"/>
    </row>
    <row r="119" spans="35:85" x14ac:dyDescent="0.25">
      <c r="AI119" s="61"/>
      <c r="AJ119" s="61">
        <v>1</v>
      </c>
      <c r="AK119" s="61">
        <v>1</v>
      </c>
      <c r="AL119" s="61"/>
      <c r="AM119" s="55"/>
      <c r="AN119" s="61" t="str">
        <f t="shared" si="75"/>
        <v/>
      </c>
      <c r="AO119" s="61" t="str">
        <f t="shared" si="76"/>
        <v/>
      </c>
      <c r="AP119" s="61" t="str">
        <f t="shared" si="77"/>
        <v/>
      </c>
      <c r="AQ119" s="61" t="str">
        <f t="shared" si="78"/>
        <v/>
      </c>
      <c r="AR119" s="61">
        <f t="shared" si="79"/>
        <v>1</v>
      </c>
      <c r="AS119" s="61" t="str">
        <f t="shared" si="80"/>
        <v/>
      </c>
      <c r="AT119" s="61" t="str">
        <f t="shared" si="81"/>
        <v/>
      </c>
      <c r="AU119" s="61" t="str">
        <f t="shared" si="82"/>
        <v/>
      </c>
      <c r="AV119" s="61" t="str">
        <f t="shared" si="83"/>
        <v/>
      </c>
      <c r="AW119" s="61" t="str">
        <f t="shared" si="84"/>
        <v/>
      </c>
      <c r="AX119" s="61"/>
      <c r="AY119" s="61">
        <v>1</v>
      </c>
      <c r="AZ119" s="61">
        <v>1</v>
      </c>
      <c r="BA119" s="61"/>
      <c r="BB119" s="61"/>
      <c r="BC119" s="55">
        <v>1</v>
      </c>
      <c r="BD119" s="61">
        <f t="shared" si="85"/>
        <v>1</v>
      </c>
      <c r="BE119" s="61" t="str">
        <f t="shared" si="86"/>
        <v/>
      </c>
      <c r="BF119" s="61" t="str">
        <f t="shared" si="87"/>
        <v/>
      </c>
      <c r="BG119" s="61">
        <f t="shared" si="88"/>
        <v>1</v>
      </c>
      <c r="BH119" s="61" t="str">
        <f t="shared" si="89"/>
        <v/>
      </c>
      <c r="BI119" s="61" t="str">
        <f t="shared" si="90"/>
        <v/>
      </c>
      <c r="BJ119" s="61">
        <f t="shared" si="91"/>
        <v>1</v>
      </c>
      <c r="BK119" s="61" t="str">
        <f t="shared" si="92"/>
        <v/>
      </c>
      <c r="BL119" s="61" t="str">
        <f t="shared" si="93"/>
        <v/>
      </c>
      <c r="BM119" s="61" t="str">
        <f t="shared" si="94"/>
        <v/>
      </c>
      <c r="BN119" s="61">
        <f t="shared" si="133"/>
        <v>-1</v>
      </c>
      <c r="BO119" s="61" t="str">
        <f t="shared" si="134"/>
        <v/>
      </c>
      <c r="BP119" s="61">
        <f t="shared" si="135"/>
        <v>1</v>
      </c>
      <c r="BQ119" s="61" t="str">
        <f t="shared" si="136"/>
        <v/>
      </c>
      <c r="BR119" s="55">
        <f t="shared" si="137"/>
        <v>-1</v>
      </c>
      <c r="BS119" s="61">
        <f t="shared" si="138"/>
        <v>-1</v>
      </c>
      <c r="BT119" s="61" t="str">
        <f t="shared" si="139"/>
        <v/>
      </c>
      <c r="BU119" s="61" t="str">
        <f t="shared" si="140"/>
        <v/>
      </c>
      <c r="BV119" s="61">
        <f t="shared" si="141"/>
        <v>-1</v>
      </c>
      <c r="BW119" s="61">
        <f t="shared" si="142"/>
        <v>1</v>
      </c>
      <c r="BX119" s="61" t="str">
        <f t="shared" si="143"/>
        <v/>
      </c>
      <c r="BY119" s="61">
        <f t="shared" si="144"/>
        <v>-1</v>
      </c>
      <c r="BZ119" s="61" t="str">
        <f t="shared" si="145"/>
        <v/>
      </c>
      <c r="CA119" s="61" t="str">
        <f t="shared" si="146"/>
        <v/>
      </c>
      <c r="CB119" s="61" t="str">
        <f t="shared" si="147"/>
        <v/>
      </c>
      <c r="CC119" s="61">
        <f t="shared" si="148"/>
        <v>1</v>
      </c>
      <c r="CF119" s="59"/>
      <c r="CG119" s="36"/>
    </row>
    <row r="120" spans="35:85" x14ac:dyDescent="0.25">
      <c r="AI120" s="61"/>
      <c r="AJ120" s="61">
        <v>1</v>
      </c>
      <c r="AK120" s="61">
        <v>1</v>
      </c>
      <c r="AL120" s="61"/>
      <c r="AM120" s="55"/>
      <c r="AN120" s="61" t="str">
        <f t="shared" si="75"/>
        <v/>
      </c>
      <c r="AO120" s="61" t="str">
        <f t="shared" si="76"/>
        <v/>
      </c>
      <c r="AP120" s="61" t="str">
        <f t="shared" si="77"/>
        <v/>
      </c>
      <c r="AQ120" s="61" t="str">
        <f t="shared" si="78"/>
        <v/>
      </c>
      <c r="AR120" s="61">
        <f t="shared" si="79"/>
        <v>1</v>
      </c>
      <c r="AS120" s="61" t="str">
        <f t="shared" si="80"/>
        <v/>
      </c>
      <c r="AT120" s="61" t="str">
        <f t="shared" si="81"/>
        <v/>
      </c>
      <c r="AU120" s="61" t="str">
        <f t="shared" si="82"/>
        <v/>
      </c>
      <c r="AV120" s="61" t="str">
        <f t="shared" si="83"/>
        <v/>
      </c>
      <c r="AW120" s="61" t="str">
        <f t="shared" si="84"/>
        <v/>
      </c>
      <c r="AX120" s="61"/>
      <c r="AY120" s="61">
        <v>1</v>
      </c>
      <c r="AZ120" s="61">
        <v>1</v>
      </c>
      <c r="BA120" s="61"/>
      <c r="BB120" s="61">
        <v>1</v>
      </c>
      <c r="BC120" s="55"/>
      <c r="BD120" s="61">
        <f t="shared" si="85"/>
        <v>1</v>
      </c>
      <c r="BE120" s="61" t="str">
        <f t="shared" si="86"/>
        <v/>
      </c>
      <c r="BF120" s="61">
        <f t="shared" si="87"/>
        <v>1</v>
      </c>
      <c r="BG120" s="61" t="str">
        <f t="shared" si="88"/>
        <v/>
      </c>
      <c r="BH120" s="61" t="str">
        <f t="shared" si="89"/>
        <v/>
      </c>
      <c r="BI120" s="61">
        <f t="shared" si="90"/>
        <v>1</v>
      </c>
      <c r="BJ120" s="61" t="str">
        <f t="shared" si="91"/>
        <v/>
      </c>
      <c r="BK120" s="61" t="str">
        <f t="shared" si="92"/>
        <v/>
      </c>
      <c r="BL120" s="61" t="str">
        <f t="shared" si="93"/>
        <v/>
      </c>
      <c r="BM120" s="61" t="str">
        <f t="shared" si="94"/>
        <v/>
      </c>
      <c r="BN120" s="61">
        <f t="shared" ref="BN120:CB125" si="149">IF(COUNTIF(AI120,1)-COUNTIF(AY120,1)=0,"",COUNTIF(AI120,1)-COUNTIF(AY120,1))</f>
        <v>-1</v>
      </c>
      <c r="BO120" s="61" t="str">
        <f t="shared" si="149"/>
        <v/>
      </c>
      <c r="BP120" s="61">
        <f t="shared" si="149"/>
        <v>1</v>
      </c>
      <c r="BQ120" s="61">
        <f t="shared" si="149"/>
        <v>-1</v>
      </c>
      <c r="BR120" s="55" t="str">
        <f t="shared" si="149"/>
        <v/>
      </c>
      <c r="BS120" s="61">
        <f t="shared" si="149"/>
        <v>-1</v>
      </c>
      <c r="BT120" s="61" t="str">
        <f t="shared" si="149"/>
        <v/>
      </c>
      <c r="BU120" s="61">
        <f t="shared" si="149"/>
        <v>-1</v>
      </c>
      <c r="BV120" s="61" t="str">
        <f t="shared" si="149"/>
        <v/>
      </c>
      <c r="BW120" s="61">
        <f t="shared" si="149"/>
        <v>1</v>
      </c>
      <c r="BX120" s="61">
        <f t="shared" si="149"/>
        <v>-1</v>
      </c>
      <c r="BY120" s="61" t="str">
        <f t="shared" si="149"/>
        <v/>
      </c>
      <c r="BZ120" s="61" t="str">
        <f t="shared" si="149"/>
        <v/>
      </c>
      <c r="CA120" s="61" t="str">
        <f t="shared" si="149"/>
        <v/>
      </c>
      <c r="CB120" s="61" t="str">
        <f t="shared" si="149"/>
        <v/>
      </c>
      <c r="CC120" s="61">
        <f t="shared" si="148"/>
        <v>1</v>
      </c>
      <c r="CF120" s="59"/>
      <c r="CG120" s="36"/>
    </row>
    <row r="121" spans="35:85" x14ac:dyDescent="0.25">
      <c r="AI121" s="61">
        <v>1</v>
      </c>
      <c r="AJ121" s="61"/>
      <c r="AK121" s="61"/>
      <c r="AL121" s="61">
        <v>1</v>
      </c>
      <c r="AM121" s="55">
        <v>1</v>
      </c>
      <c r="AN121" s="61" t="str">
        <f t="shared" si="75"/>
        <v/>
      </c>
      <c r="AO121" s="61" t="str">
        <f t="shared" si="76"/>
        <v/>
      </c>
      <c r="AP121" s="61">
        <f t="shared" si="77"/>
        <v>1</v>
      </c>
      <c r="AQ121" s="61">
        <f t="shared" si="78"/>
        <v>1</v>
      </c>
      <c r="AR121" s="61" t="str">
        <f t="shared" si="79"/>
        <v/>
      </c>
      <c r="AS121" s="61" t="str">
        <f t="shared" si="80"/>
        <v/>
      </c>
      <c r="AT121" s="61" t="str">
        <f t="shared" si="81"/>
        <v/>
      </c>
      <c r="AU121" s="61" t="str">
        <f t="shared" si="82"/>
        <v/>
      </c>
      <c r="AV121" s="61" t="str">
        <f t="shared" si="83"/>
        <v/>
      </c>
      <c r="AW121" s="61">
        <f t="shared" si="84"/>
        <v>1</v>
      </c>
      <c r="AX121" s="61"/>
      <c r="AY121" s="61"/>
      <c r="AZ121" s="61"/>
      <c r="BA121" s="61"/>
      <c r="BB121" s="61">
        <v>1</v>
      </c>
      <c r="BC121" s="55">
        <v>1</v>
      </c>
      <c r="BD121" s="61" t="str">
        <f t="shared" si="85"/>
        <v/>
      </c>
      <c r="BE121" s="61" t="str">
        <f t="shared" si="86"/>
        <v/>
      </c>
      <c r="BF121" s="61" t="str">
        <f t="shared" si="87"/>
        <v/>
      </c>
      <c r="BG121" s="61" t="str">
        <f t="shared" si="88"/>
        <v/>
      </c>
      <c r="BH121" s="61" t="str">
        <f t="shared" si="89"/>
        <v/>
      </c>
      <c r="BI121" s="61" t="str">
        <f t="shared" si="90"/>
        <v/>
      </c>
      <c r="BJ121" s="61" t="str">
        <f t="shared" si="91"/>
        <v/>
      </c>
      <c r="BK121" s="61" t="str">
        <f t="shared" si="92"/>
        <v/>
      </c>
      <c r="BL121" s="61" t="str">
        <f t="shared" si="93"/>
        <v/>
      </c>
      <c r="BM121" s="61">
        <f t="shared" si="94"/>
        <v>1</v>
      </c>
      <c r="BN121" s="61">
        <f t="shared" si="149"/>
        <v>1</v>
      </c>
      <c r="BO121" s="61" t="str">
        <f t="shared" si="149"/>
        <v/>
      </c>
      <c r="BP121" s="61" t="str">
        <f t="shared" si="149"/>
        <v/>
      </c>
      <c r="BQ121" s="61" t="str">
        <f t="shared" si="149"/>
        <v/>
      </c>
      <c r="BR121" s="55" t="str">
        <f t="shared" si="149"/>
        <v/>
      </c>
      <c r="BS121" s="61" t="str">
        <f t="shared" si="149"/>
        <v/>
      </c>
      <c r="BT121" s="61" t="str">
        <f t="shared" si="149"/>
        <v/>
      </c>
      <c r="BU121" s="61">
        <f t="shared" si="149"/>
        <v>1</v>
      </c>
      <c r="BV121" s="61">
        <f t="shared" si="149"/>
        <v>1</v>
      </c>
      <c r="BW121" s="61" t="str">
        <f t="shared" si="149"/>
        <v/>
      </c>
      <c r="BX121" s="61" t="str">
        <f t="shared" si="149"/>
        <v/>
      </c>
      <c r="BY121" s="61" t="str">
        <f t="shared" si="149"/>
        <v/>
      </c>
      <c r="BZ121" s="61" t="str">
        <f t="shared" si="149"/>
        <v/>
      </c>
      <c r="CA121" s="61" t="str">
        <f t="shared" si="149"/>
        <v/>
      </c>
      <c r="CB121" s="61" t="str">
        <f t="shared" si="149"/>
        <v/>
      </c>
      <c r="CC121" s="61">
        <f t="shared" si="148"/>
        <v>0</v>
      </c>
      <c r="CF121" s="59"/>
      <c r="CG121" s="36"/>
    </row>
    <row r="122" spans="35:85" x14ac:dyDescent="0.25">
      <c r="AI122" s="61">
        <v>1</v>
      </c>
      <c r="AJ122" s="61"/>
      <c r="AK122" s="61"/>
      <c r="AL122" s="61">
        <v>1</v>
      </c>
      <c r="AM122" s="55">
        <v>1</v>
      </c>
      <c r="AN122" s="61" t="str">
        <f t="shared" si="75"/>
        <v/>
      </c>
      <c r="AO122" s="61" t="str">
        <f t="shared" si="76"/>
        <v/>
      </c>
      <c r="AP122" s="61">
        <f t="shared" si="77"/>
        <v>1</v>
      </c>
      <c r="AQ122" s="61">
        <f t="shared" si="78"/>
        <v>1</v>
      </c>
      <c r="AR122" s="61" t="str">
        <f t="shared" si="79"/>
        <v/>
      </c>
      <c r="AS122" s="61" t="str">
        <f t="shared" si="80"/>
        <v/>
      </c>
      <c r="AT122" s="61" t="str">
        <f t="shared" si="81"/>
        <v/>
      </c>
      <c r="AU122" s="61" t="str">
        <f t="shared" si="82"/>
        <v/>
      </c>
      <c r="AV122" s="61" t="str">
        <f t="shared" si="83"/>
        <v/>
      </c>
      <c r="AW122" s="61">
        <f t="shared" si="84"/>
        <v>1</v>
      </c>
      <c r="AX122" s="61"/>
      <c r="AY122" s="61">
        <v>1</v>
      </c>
      <c r="AZ122" s="61"/>
      <c r="BA122" s="61">
        <v>1</v>
      </c>
      <c r="BB122" s="61"/>
      <c r="BC122" s="55">
        <v>1</v>
      </c>
      <c r="BD122" s="61" t="str">
        <f t="shared" si="85"/>
        <v/>
      </c>
      <c r="BE122" s="61">
        <f t="shared" si="86"/>
        <v>1</v>
      </c>
      <c r="BF122" s="61" t="str">
        <f t="shared" si="87"/>
        <v/>
      </c>
      <c r="BG122" s="61">
        <f t="shared" si="88"/>
        <v>1</v>
      </c>
      <c r="BH122" s="61" t="str">
        <f t="shared" si="89"/>
        <v/>
      </c>
      <c r="BI122" s="61" t="str">
        <f t="shared" si="90"/>
        <v/>
      </c>
      <c r="BJ122" s="61" t="str">
        <f t="shared" si="91"/>
        <v/>
      </c>
      <c r="BK122" s="61" t="str">
        <f t="shared" si="92"/>
        <v/>
      </c>
      <c r="BL122" s="61">
        <f t="shared" si="93"/>
        <v>1</v>
      </c>
      <c r="BM122" s="61" t="str">
        <f t="shared" si="94"/>
        <v/>
      </c>
      <c r="BN122" s="61" t="str">
        <f t="shared" si="149"/>
        <v/>
      </c>
      <c r="BO122" s="61" t="str">
        <f t="shared" si="149"/>
        <v/>
      </c>
      <c r="BP122" s="61">
        <f t="shared" si="149"/>
        <v>-1</v>
      </c>
      <c r="BQ122" s="61">
        <f t="shared" si="149"/>
        <v>1</v>
      </c>
      <c r="BR122" s="55" t="str">
        <f t="shared" si="149"/>
        <v/>
      </c>
      <c r="BS122" s="61" t="str">
        <f t="shared" si="149"/>
        <v/>
      </c>
      <c r="BT122" s="61">
        <f t="shared" si="149"/>
        <v>-1</v>
      </c>
      <c r="BU122" s="61">
        <f t="shared" si="149"/>
        <v>1</v>
      </c>
      <c r="BV122" s="61" t="str">
        <f t="shared" si="149"/>
        <v/>
      </c>
      <c r="BW122" s="61" t="str">
        <f t="shared" si="149"/>
        <v/>
      </c>
      <c r="BX122" s="61" t="str">
        <f t="shared" si="149"/>
        <v/>
      </c>
      <c r="BY122" s="61" t="str">
        <f t="shared" si="149"/>
        <v/>
      </c>
      <c r="BZ122" s="61" t="str">
        <f t="shared" si="149"/>
        <v/>
      </c>
      <c r="CA122" s="61">
        <f t="shared" si="149"/>
        <v>-1</v>
      </c>
      <c r="CB122" s="61">
        <f t="shared" si="149"/>
        <v>1</v>
      </c>
      <c r="CC122" s="61">
        <f t="shared" si="148"/>
        <v>1</v>
      </c>
      <c r="CF122" s="59"/>
      <c r="CG122" s="36"/>
    </row>
    <row r="123" spans="35:85" x14ac:dyDescent="0.25">
      <c r="AI123" s="61">
        <v>1</v>
      </c>
      <c r="AJ123" s="61"/>
      <c r="AK123" s="61"/>
      <c r="AL123" s="61">
        <v>1</v>
      </c>
      <c r="AM123" s="55">
        <v>1</v>
      </c>
      <c r="AN123" s="61" t="str">
        <f t="shared" si="75"/>
        <v/>
      </c>
      <c r="AO123" s="61" t="str">
        <f t="shared" si="76"/>
        <v/>
      </c>
      <c r="AP123" s="61">
        <f t="shared" si="77"/>
        <v>1</v>
      </c>
      <c r="AQ123" s="61">
        <f t="shared" si="78"/>
        <v>1</v>
      </c>
      <c r="AR123" s="61" t="str">
        <f t="shared" si="79"/>
        <v/>
      </c>
      <c r="AS123" s="61" t="str">
        <f t="shared" si="80"/>
        <v/>
      </c>
      <c r="AT123" s="61" t="str">
        <f t="shared" si="81"/>
        <v/>
      </c>
      <c r="AU123" s="61" t="str">
        <f t="shared" si="82"/>
        <v/>
      </c>
      <c r="AV123" s="61" t="str">
        <f t="shared" si="83"/>
        <v/>
      </c>
      <c r="AW123" s="61">
        <f t="shared" si="84"/>
        <v>1</v>
      </c>
      <c r="AX123" s="61"/>
      <c r="AY123" s="61">
        <v>1</v>
      </c>
      <c r="AZ123" s="61"/>
      <c r="BA123" s="61">
        <v>1</v>
      </c>
      <c r="BB123" s="61">
        <v>1</v>
      </c>
      <c r="BC123" s="55"/>
      <c r="BD123" s="61" t="str">
        <f t="shared" si="85"/>
        <v/>
      </c>
      <c r="BE123" s="61">
        <f t="shared" si="86"/>
        <v>1</v>
      </c>
      <c r="BF123" s="61">
        <f t="shared" si="87"/>
        <v>1</v>
      </c>
      <c r="BG123" s="61" t="str">
        <f t="shared" si="88"/>
        <v/>
      </c>
      <c r="BH123" s="61" t="str">
        <f t="shared" si="89"/>
        <v/>
      </c>
      <c r="BI123" s="61" t="str">
        <f t="shared" si="90"/>
        <v/>
      </c>
      <c r="BJ123" s="61" t="str">
        <f t="shared" si="91"/>
        <v/>
      </c>
      <c r="BK123" s="61">
        <f t="shared" si="92"/>
        <v>1</v>
      </c>
      <c r="BL123" s="61" t="str">
        <f t="shared" si="93"/>
        <v/>
      </c>
      <c r="BM123" s="61" t="str">
        <f t="shared" si="94"/>
        <v/>
      </c>
      <c r="BN123" s="61" t="str">
        <f t="shared" si="149"/>
        <v/>
      </c>
      <c r="BO123" s="61" t="str">
        <f t="shared" si="149"/>
        <v/>
      </c>
      <c r="BP123" s="61">
        <f t="shared" si="149"/>
        <v>-1</v>
      </c>
      <c r="BQ123" s="61" t="str">
        <f t="shared" si="149"/>
        <v/>
      </c>
      <c r="BR123" s="55">
        <f t="shared" si="149"/>
        <v>1</v>
      </c>
      <c r="BS123" s="61" t="str">
        <f t="shared" si="149"/>
        <v/>
      </c>
      <c r="BT123" s="61">
        <f t="shared" si="149"/>
        <v>-1</v>
      </c>
      <c r="BU123" s="61" t="str">
        <f t="shared" si="149"/>
        <v/>
      </c>
      <c r="BV123" s="61">
        <f t="shared" si="149"/>
        <v>1</v>
      </c>
      <c r="BW123" s="61" t="str">
        <f t="shared" si="149"/>
        <v/>
      </c>
      <c r="BX123" s="61" t="str">
        <f t="shared" si="149"/>
        <v/>
      </c>
      <c r="BY123" s="61" t="str">
        <f t="shared" si="149"/>
        <v/>
      </c>
      <c r="BZ123" s="61">
        <f t="shared" si="149"/>
        <v>-1</v>
      </c>
      <c r="CA123" s="61" t="str">
        <f t="shared" si="149"/>
        <v/>
      </c>
      <c r="CB123" s="61">
        <f t="shared" si="149"/>
        <v>1</v>
      </c>
      <c r="CC123" s="61">
        <f t="shared" si="148"/>
        <v>1</v>
      </c>
      <c r="CF123" s="59"/>
      <c r="CG123" s="36"/>
    </row>
    <row r="124" spans="35:85" x14ac:dyDescent="0.25">
      <c r="AI124" s="61">
        <v>1</v>
      </c>
      <c r="AJ124" s="61"/>
      <c r="AK124" s="61"/>
      <c r="AL124" s="61">
        <v>1</v>
      </c>
      <c r="AM124" s="55">
        <v>1</v>
      </c>
      <c r="AN124" s="61" t="str">
        <f t="shared" si="75"/>
        <v/>
      </c>
      <c r="AO124" s="61" t="str">
        <f t="shared" si="76"/>
        <v/>
      </c>
      <c r="AP124" s="61">
        <f t="shared" si="77"/>
        <v>1</v>
      </c>
      <c r="AQ124" s="61">
        <f t="shared" si="78"/>
        <v>1</v>
      </c>
      <c r="AR124" s="61" t="str">
        <f t="shared" si="79"/>
        <v/>
      </c>
      <c r="AS124" s="61" t="str">
        <f t="shared" si="80"/>
        <v/>
      </c>
      <c r="AT124" s="61" t="str">
        <f t="shared" si="81"/>
        <v/>
      </c>
      <c r="AU124" s="61" t="str">
        <f t="shared" si="82"/>
        <v/>
      </c>
      <c r="AV124" s="61" t="str">
        <f t="shared" si="83"/>
        <v/>
      </c>
      <c r="AW124" s="61">
        <f t="shared" si="84"/>
        <v>1</v>
      </c>
      <c r="AX124" s="61"/>
      <c r="AY124" s="61">
        <v>1</v>
      </c>
      <c r="AZ124" s="61">
        <v>1</v>
      </c>
      <c r="BA124" s="61"/>
      <c r="BB124" s="61"/>
      <c r="BC124" s="55">
        <v>1</v>
      </c>
      <c r="BD124" s="61">
        <f t="shared" si="85"/>
        <v>1</v>
      </c>
      <c r="BE124" s="61" t="str">
        <f t="shared" si="86"/>
        <v/>
      </c>
      <c r="BF124" s="61" t="str">
        <f t="shared" si="87"/>
        <v/>
      </c>
      <c r="BG124" s="61">
        <f t="shared" si="88"/>
        <v>1</v>
      </c>
      <c r="BH124" s="61" t="str">
        <f t="shared" si="89"/>
        <v/>
      </c>
      <c r="BI124" s="61" t="str">
        <f t="shared" si="90"/>
        <v/>
      </c>
      <c r="BJ124" s="61">
        <f t="shared" si="91"/>
        <v>1</v>
      </c>
      <c r="BK124" s="61" t="str">
        <f t="shared" si="92"/>
        <v/>
      </c>
      <c r="BL124" s="61" t="str">
        <f t="shared" si="93"/>
        <v/>
      </c>
      <c r="BM124" s="61" t="str">
        <f t="shared" si="94"/>
        <v/>
      </c>
      <c r="BN124" s="61" t="str">
        <f t="shared" si="149"/>
        <v/>
      </c>
      <c r="BO124" s="61">
        <f t="shared" si="149"/>
        <v>-1</v>
      </c>
      <c r="BP124" s="61" t="str">
        <f t="shared" si="149"/>
        <v/>
      </c>
      <c r="BQ124" s="61">
        <f t="shared" si="149"/>
        <v>1</v>
      </c>
      <c r="BR124" s="55" t="str">
        <f t="shared" si="149"/>
        <v/>
      </c>
      <c r="BS124" s="61">
        <f t="shared" si="149"/>
        <v>-1</v>
      </c>
      <c r="BT124" s="61" t="str">
        <f t="shared" si="149"/>
        <v/>
      </c>
      <c r="BU124" s="61">
        <f t="shared" si="149"/>
        <v>1</v>
      </c>
      <c r="BV124" s="61" t="str">
        <f t="shared" si="149"/>
        <v/>
      </c>
      <c r="BW124" s="61" t="str">
        <f t="shared" si="149"/>
        <v/>
      </c>
      <c r="BX124" s="61" t="str">
        <f t="shared" si="149"/>
        <v/>
      </c>
      <c r="BY124" s="61">
        <f t="shared" si="149"/>
        <v>-1</v>
      </c>
      <c r="BZ124" s="61" t="str">
        <f t="shared" si="149"/>
        <v/>
      </c>
      <c r="CA124" s="61" t="str">
        <f t="shared" si="149"/>
        <v/>
      </c>
      <c r="CB124" s="61">
        <f t="shared" si="149"/>
        <v>1</v>
      </c>
      <c r="CC124" s="61">
        <f t="shared" si="148"/>
        <v>1</v>
      </c>
      <c r="CF124" s="59"/>
      <c r="CG124" s="36"/>
    </row>
    <row r="125" spans="35:85" x14ac:dyDescent="0.25">
      <c r="AI125" s="61">
        <v>1</v>
      </c>
      <c r="AJ125" s="61"/>
      <c r="AK125" s="61"/>
      <c r="AL125" s="61">
        <v>1</v>
      </c>
      <c r="AM125" s="55">
        <v>1</v>
      </c>
      <c r="AN125" s="61" t="str">
        <f t="shared" si="75"/>
        <v/>
      </c>
      <c r="AO125" s="61" t="str">
        <f t="shared" si="76"/>
        <v/>
      </c>
      <c r="AP125" s="61">
        <f t="shared" si="77"/>
        <v>1</v>
      </c>
      <c r="AQ125" s="61">
        <f t="shared" si="78"/>
        <v>1</v>
      </c>
      <c r="AR125" s="61" t="str">
        <f t="shared" si="79"/>
        <v/>
      </c>
      <c r="AS125" s="61" t="str">
        <f t="shared" si="80"/>
        <v/>
      </c>
      <c r="AT125" s="61" t="str">
        <f t="shared" si="81"/>
        <v/>
      </c>
      <c r="AU125" s="61" t="str">
        <f t="shared" si="82"/>
        <v/>
      </c>
      <c r="AV125" s="61" t="str">
        <f t="shared" si="83"/>
        <v/>
      </c>
      <c r="AW125" s="61">
        <f t="shared" si="84"/>
        <v>1</v>
      </c>
      <c r="AX125" s="61"/>
      <c r="AY125" s="61">
        <v>1</v>
      </c>
      <c r="AZ125" s="61">
        <v>1</v>
      </c>
      <c r="BA125" s="61"/>
      <c r="BB125" s="61">
        <v>1</v>
      </c>
      <c r="BC125" s="55"/>
      <c r="BD125" s="61">
        <f t="shared" si="85"/>
        <v>1</v>
      </c>
      <c r="BE125" s="61" t="str">
        <f t="shared" si="86"/>
        <v/>
      </c>
      <c r="BF125" s="61">
        <f t="shared" si="87"/>
        <v>1</v>
      </c>
      <c r="BG125" s="61" t="str">
        <f t="shared" si="88"/>
        <v/>
      </c>
      <c r="BH125" s="61" t="str">
        <f t="shared" si="89"/>
        <v/>
      </c>
      <c r="BI125" s="61">
        <f t="shared" si="90"/>
        <v>1</v>
      </c>
      <c r="BJ125" s="61" t="str">
        <f t="shared" si="91"/>
        <v/>
      </c>
      <c r="BK125" s="61" t="str">
        <f t="shared" si="92"/>
        <v/>
      </c>
      <c r="BL125" s="61" t="str">
        <f t="shared" si="93"/>
        <v/>
      </c>
      <c r="BM125" s="61" t="str">
        <f t="shared" si="94"/>
        <v/>
      </c>
      <c r="BN125" s="61" t="str">
        <f t="shared" si="149"/>
        <v/>
      </c>
      <c r="BO125" s="61">
        <f t="shared" si="149"/>
        <v>-1</v>
      </c>
      <c r="BP125" s="61" t="str">
        <f t="shared" si="149"/>
        <v/>
      </c>
      <c r="BQ125" s="61" t="str">
        <f t="shared" si="149"/>
        <v/>
      </c>
      <c r="BR125" s="55">
        <f t="shared" si="149"/>
        <v>1</v>
      </c>
      <c r="BS125" s="61">
        <f t="shared" si="149"/>
        <v>-1</v>
      </c>
      <c r="BT125" s="61" t="str">
        <f t="shared" si="149"/>
        <v/>
      </c>
      <c r="BU125" s="61" t="str">
        <f t="shared" si="149"/>
        <v/>
      </c>
      <c r="BV125" s="61">
        <f t="shared" si="149"/>
        <v>1</v>
      </c>
      <c r="BW125" s="61" t="str">
        <f t="shared" si="149"/>
        <v/>
      </c>
      <c r="BX125" s="61">
        <f t="shared" si="149"/>
        <v>-1</v>
      </c>
      <c r="BY125" s="61" t="str">
        <f t="shared" si="149"/>
        <v/>
      </c>
      <c r="BZ125" s="61" t="str">
        <f t="shared" si="149"/>
        <v/>
      </c>
      <c r="CA125" s="61" t="str">
        <f t="shared" si="149"/>
        <v/>
      </c>
      <c r="CB125" s="61">
        <f t="shared" si="149"/>
        <v>1</v>
      </c>
      <c r="CC125" s="61">
        <f t="shared" si="148"/>
        <v>1</v>
      </c>
      <c r="CF125" s="59"/>
      <c r="CG125" s="36"/>
    </row>
    <row r="126" spans="35:85" x14ac:dyDescent="0.25">
      <c r="AI126" s="77">
        <v>81</v>
      </c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62"/>
      <c r="BO126" s="62">
        <v>1</v>
      </c>
      <c r="BP126" s="62">
        <v>1</v>
      </c>
      <c r="BQ126" s="62">
        <v>1</v>
      </c>
      <c r="BR126" s="55">
        <v>1</v>
      </c>
      <c r="BS126" s="62"/>
      <c r="BT126" s="62"/>
      <c r="BU126" s="62">
        <v>1</v>
      </c>
      <c r="BV126" s="62">
        <v>1</v>
      </c>
      <c r="BW126" s="62"/>
      <c r="BX126" s="62"/>
      <c r="BY126" s="62"/>
      <c r="BZ126" s="62"/>
      <c r="CA126" s="62"/>
      <c r="CB126" s="62">
        <v>-1</v>
      </c>
      <c r="CC126" s="63">
        <f>COUNTIF(CC128:CC148,"&gt;0")</f>
        <v>21</v>
      </c>
      <c r="CD126" s="48">
        <f>21-CC126</f>
        <v>0</v>
      </c>
      <c r="CF126" s="59"/>
      <c r="CG126" s="36"/>
    </row>
    <row r="127" spans="35:85" x14ac:dyDescent="0.25"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32">
        <f>SUMIF($CC128:$CC148,"&lt;=0",BN128:BN148)</f>
        <v>0</v>
      </c>
      <c r="BO127" s="32">
        <f t="shared" ref="BO127:CB127" si="150">SUMIF($CC128:$CC148,"&lt;=0",BO128:BO148)</f>
        <v>0</v>
      </c>
      <c r="BP127" s="32">
        <f t="shared" si="150"/>
        <v>0</v>
      </c>
      <c r="BQ127" s="32">
        <f t="shared" si="150"/>
        <v>0</v>
      </c>
      <c r="BR127" s="32">
        <f t="shared" si="150"/>
        <v>0</v>
      </c>
      <c r="BS127" s="32">
        <f t="shared" si="150"/>
        <v>0</v>
      </c>
      <c r="BT127" s="32">
        <f t="shared" si="150"/>
        <v>0</v>
      </c>
      <c r="BU127" s="32">
        <f t="shared" si="150"/>
        <v>0</v>
      </c>
      <c r="BV127" s="32">
        <f t="shared" si="150"/>
        <v>0</v>
      </c>
      <c r="BW127" s="32">
        <f t="shared" si="150"/>
        <v>0</v>
      </c>
      <c r="BX127" s="32">
        <f t="shared" si="150"/>
        <v>0</v>
      </c>
      <c r="BY127" s="32">
        <f t="shared" si="150"/>
        <v>0</v>
      </c>
      <c r="BZ127" s="32">
        <f t="shared" si="150"/>
        <v>0</v>
      </c>
      <c r="CA127" s="32">
        <f t="shared" si="150"/>
        <v>0</v>
      </c>
      <c r="CB127" s="32">
        <f t="shared" si="150"/>
        <v>0</v>
      </c>
      <c r="CF127" s="59"/>
      <c r="CG127" s="36"/>
    </row>
    <row r="128" spans="35:85" x14ac:dyDescent="0.25">
      <c r="AI128" s="62"/>
      <c r="AJ128" s="62"/>
      <c r="AK128" s="62">
        <v>1</v>
      </c>
      <c r="AL128" s="62"/>
      <c r="AM128" s="55">
        <v>1</v>
      </c>
      <c r="AN128" s="62" t="str">
        <f t="shared" si="75"/>
        <v/>
      </c>
      <c r="AO128" s="62" t="str">
        <f t="shared" si="76"/>
        <v/>
      </c>
      <c r="AP128" s="62" t="str">
        <f t="shared" si="77"/>
        <v/>
      </c>
      <c r="AQ128" s="62" t="str">
        <f t="shared" si="78"/>
        <v/>
      </c>
      <c r="AR128" s="62" t="str">
        <f t="shared" si="79"/>
        <v/>
      </c>
      <c r="AS128" s="62" t="str">
        <f t="shared" si="80"/>
        <v/>
      </c>
      <c r="AT128" s="62" t="str">
        <f t="shared" si="81"/>
        <v/>
      </c>
      <c r="AU128" s="62" t="str">
        <f t="shared" si="82"/>
        <v/>
      </c>
      <c r="AV128" s="62">
        <f t="shared" si="83"/>
        <v>1</v>
      </c>
      <c r="AW128" s="62" t="str">
        <f t="shared" si="84"/>
        <v/>
      </c>
      <c r="AX128" s="62"/>
      <c r="AY128" s="62"/>
      <c r="AZ128" s="62"/>
      <c r="BA128" s="62"/>
      <c r="BB128" s="62">
        <v>1</v>
      </c>
      <c r="BC128" s="55">
        <v>1</v>
      </c>
      <c r="BD128" s="62" t="str">
        <f t="shared" si="85"/>
        <v/>
      </c>
      <c r="BE128" s="62" t="str">
        <f t="shared" si="86"/>
        <v/>
      </c>
      <c r="BF128" s="62" t="str">
        <f t="shared" si="87"/>
        <v/>
      </c>
      <c r="BG128" s="62" t="str">
        <f t="shared" si="88"/>
        <v/>
      </c>
      <c r="BH128" s="62" t="str">
        <f t="shared" si="89"/>
        <v/>
      </c>
      <c r="BI128" s="62" t="str">
        <f t="shared" si="90"/>
        <v/>
      </c>
      <c r="BJ128" s="62" t="str">
        <f t="shared" si="91"/>
        <v/>
      </c>
      <c r="BK128" s="62" t="str">
        <f t="shared" si="92"/>
        <v/>
      </c>
      <c r="BL128" s="62" t="str">
        <f t="shared" si="93"/>
        <v/>
      </c>
      <c r="BM128" s="62">
        <f t="shared" si="94"/>
        <v>1</v>
      </c>
      <c r="BN128" s="62" t="str">
        <f t="shared" ref="BN128:CB128" si="151">IF(COUNTIF(AI128,1)-COUNTIF(AY128,1)=0,"",COUNTIF(AI128,1)-COUNTIF(AY128,1))</f>
        <v/>
      </c>
      <c r="BO128" s="62" t="str">
        <f t="shared" si="151"/>
        <v/>
      </c>
      <c r="BP128" s="62">
        <f t="shared" si="151"/>
        <v>1</v>
      </c>
      <c r="BQ128" s="62">
        <f t="shared" si="151"/>
        <v>-1</v>
      </c>
      <c r="BR128" s="55" t="str">
        <f t="shared" si="151"/>
        <v/>
      </c>
      <c r="BS128" s="62" t="str">
        <f t="shared" si="151"/>
        <v/>
      </c>
      <c r="BT128" s="62" t="str">
        <f t="shared" si="151"/>
        <v/>
      </c>
      <c r="BU128" s="62" t="str">
        <f t="shared" si="151"/>
        <v/>
      </c>
      <c r="BV128" s="62" t="str">
        <f t="shared" si="151"/>
        <v/>
      </c>
      <c r="BW128" s="62" t="str">
        <f t="shared" si="151"/>
        <v/>
      </c>
      <c r="BX128" s="62" t="str">
        <f t="shared" si="151"/>
        <v/>
      </c>
      <c r="BY128" s="62" t="str">
        <f t="shared" si="151"/>
        <v/>
      </c>
      <c r="BZ128" s="62" t="str">
        <f t="shared" si="151"/>
        <v/>
      </c>
      <c r="CA128" s="62">
        <f t="shared" si="151"/>
        <v>1</v>
      </c>
      <c r="CB128" s="62">
        <f t="shared" si="151"/>
        <v>-1</v>
      </c>
      <c r="CC128" s="62">
        <f>SUMPRODUCT($BN$126:$CB$126,$BN128:$CB128)</f>
        <v>1</v>
      </c>
      <c r="CF128" s="59"/>
      <c r="CG128" s="36"/>
    </row>
    <row r="129" spans="35:85" x14ac:dyDescent="0.25">
      <c r="AI129" s="63"/>
      <c r="AJ129" s="63"/>
      <c r="AK129" s="63">
        <v>1</v>
      </c>
      <c r="AL129" s="63"/>
      <c r="AM129" s="55">
        <v>1</v>
      </c>
      <c r="AN129" s="63" t="str">
        <f t="shared" si="75"/>
        <v/>
      </c>
      <c r="AO129" s="63" t="str">
        <f t="shared" si="76"/>
        <v/>
      </c>
      <c r="AP129" s="63" t="str">
        <f t="shared" si="77"/>
        <v/>
      </c>
      <c r="AQ129" s="63" t="str">
        <f t="shared" si="78"/>
        <v/>
      </c>
      <c r="AR129" s="63" t="str">
        <f t="shared" si="79"/>
        <v/>
      </c>
      <c r="AS129" s="63" t="str">
        <f t="shared" si="80"/>
        <v/>
      </c>
      <c r="AT129" s="63" t="str">
        <f t="shared" si="81"/>
        <v/>
      </c>
      <c r="AU129" s="63" t="str">
        <f t="shared" si="82"/>
        <v/>
      </c>
      <c r="AV129" s="63">
        <f t="shared" si="83"/>
        <v>1</v>
      </c>
      <c r="AW129" s="63" t="str">
        <f t="shared" si="84"/>
        <v/>
      </c>
      <c r="AX129" s="63"/>
      <c r="AY129" s="63">
        <v>1</v>
      </c>
      <c r="AZ129" s="63"/>
      <c r="BA129" s="63">
        <v>1</v>
      </c>
      <c r="BB129" s="63"/>
      <c r="BC129" s="55"/>
      <c r="BD129" s="63" t="str">
        <f t="shared" si="85"/>
        <v/>
      </c>
      <c r="BE129" s="63">
        <f t="shared" si="86"/>
        <v>1</v>
      </c>
      <c r="BF129" s="63" t="str">
        <f t="shared" si="87"/>
        <v/>
      </c>
      <c r="BG129" s="63" t="str">
        <f t="shared" si="88"/>
        <v/>
      </c>
      <c r="BH129" s="63" t="str">
        <f t="shared" si="89"/>
        <v/>
      </c>
      <c r="BI129" s="63" t="str">
        <f t="shared" si="90"/>
        <v/>
      </c>
      <c r="BJ129" s="63" t="str">
        <f t="shared" si="91"/>
        <v/>
      </c>
      <c r="BK129" s="63" t="str">
        <f t="shared" si="92"/>
        <v/>
      </c>
      <c r="BL129" s="63" t="str">
        <f t="shared" si="93"/>
        <v/>
      </c>
      <c r="BM129" s="63" t="str">
        <f t="shared" si="94"/>
        <v/>
      </c>
      <c r="BN129" s="63">
        <f t="shared" ref="BN129:BN148" si="152">IF(COUNTIF(AI129,1)-COUNTIF(AY129,1)=0,"",COUNTIF(AI129,1)-COUNTIF(AY129,1))</f>
        <v>-1</v>
      </c>
      <c r="BO129" s="63" t="str">
        <f t="shared" ref="BO129:BO148" si="153">IF(COUNTIF(AJ129,1)-COUNTIF(AZ129,1)=0,"",COUNTIF(AJ129,1)-COUNTIF(AZ129,1))</f>
        <v/>
      </c>
      <c r="BP129" s="63" t="str">
        <f t="shared" ref="BP129:BP148" si="154">IF(COUNTIF(AK129,1)-COUNTIF(BA129,1)=0,"",COUNTIF(AK129,1)-COUNTIF(BA129,1))</f>
        <v/>
      </c>
      <c r="BQ129" s="63" t="str">
        <f t="shared" ref="BQ129:BQ148" si="155">IF(COUNTIF(AL129,1)-COUNTIF(BB129,1)=0,"",COUNTIF(AL129,1)-COUNTIF(BB129,1))</f>
        <v/>
      </c>
      <c r="BR129" s="55">
        <f t="shared" ref="BR129:BR148" si="156">IF(COUNTIF(AM129,1)-COUNTIF(BC129,1)=0,"",COUNTIF(AM129,1)-COUNTIF(BC129,1))</f>
        <v>1</v>
      </c>
      <c r="BS129" s="63" t="str">
        <f t="shared" ref="BS129:BS148" si="157">IF(COUNTIF(AN129,1)-COUNTIF(BD129,1)=0,"",COUNTIF(AN129,1)-COUNTIF(BD129,1))</f>
        <v/>
      </c>
      <c r="BT129" s="63">
        <f t="shared" ref="BT129:BT148" si="158">IF(COUNTIF(AO129,1)-COUNTIF(BE129,1)=0,"",COUNTIF(AO129,1)-COUNTIF(BE129,1))</f>
        <v>-1</v>
      </c>
      <c r="BU129" s="63" t="str">
        <f t="shared" ref="BU129:BU148" si="159">IF(COUNTIF(AP129,1)-COUNTIF(BF129,1)=0,"",COUNTIF(AP129,1)-COUNTIF(BF129,1))</f>
        <v/>
      </c>
      <c r="BV129" s="63" t="str">
        <f t="shared" ref="BV129:BV148" si="160">IF(COUNTIF(AQ129,1)-COUNTIF(BG129,1)=0,"",COUNTIF(AQ129,1)-COUNTIF(BG129,1))</f>
        <v/>
      </c>
      <c r="BW129" s="63" t="str">
        <f t="shared" ref="BW129:BW148" si="161">IF(COUNTIF(AR129,1)-COUNTIF(BH129,1)=0,"",COUNTIF(AR129,1)-COUNTIF(BH129,1))</f>
        <v/>
      </c>
      <c r="BX129" s="63" t="str">
        <f t="shared" ref="BX129:BX148" si="162">IF(COUNTIF(AS129,1)-COUNTIF(BI129,1)=0,"",COUNTIF(AS129,1)-COUNTIF(BI129,1))</f>
        <v/>
      </c>
      <c r="BY129" s="63" t="str">
        <f t="shared" ref="BY129:BY148" si="163">IF(COUNTIF(AT129,1)-COUNTIF(BJ129,1)=0,"",COUNTIF(AT129,1)-COUNTIF(BJ129,1))</f>
        <v/>
      </c>
      <c r="BZ129" s="63" t="str">
        <f t="shared" ref="BZ129:BZ148" si="164">IF(COUNTIF(AU129,1)-COUNTIF(BK129,1)=0,"",COUNTIF(AU129,1)-COUNTIF(BK129,1))</f>
        <v/>
      </c>
      <c r="CA129" s="63">
        <f t="shared" ref="CA129:CA148" si="165">IF(COUNTIF(AV129,1)-COUNTIF(BL129,1)=0,"",COUNTIF(AV129,1)-COUNTIF(BL129,1))</f>
        <v>1</v>
      </c>
      <c r="CB129" s="63" t="str">
        <f t="shared" ref="CB129:CB148" si="166">IF(COUNTIF(AW129,1)-COUNTIF(BM129,1)=0,"",COUNTIF(AW129,1)-COUNTIF(BM129,1))</f>
        <v/>
      </c>
      <c r="CC129" s="63">
        <f t="shared" ref="CC129:CC148" si="167">SUMPRODUCT($BN$126:$CB$126,$BN129:$CB129)</f>
        <v>1</v>
      </c>
      <c r="CF129" s="59"/>
      <c r="CG129" s="36"/>
    </row>
    <row r="130" spans="35:85" x14ac:dyDescent="0.25">
      <c r="AI130" s="63"/>
      <c r="AJ130" s="63"/>
      <c r="AK130" s="63">
        <v>1</v>
      </c>
      <c r="AL130" s="63"/>
      <c r="AM130" s="55">
        <v>1</v>
      </c>
      <c r="AN130" s="63" t="str">
        <f t="shared" si="75"/>
        <v/>
      </c>
      <c r="AO130" s="63" t="str">
        <f t="shared" si="76"/>
        <v/>
      </c>
      <c r="AP130" s="63" t="str">
        <f t="shared" si="77"/>
        <v/>
      </c>
      <c r="AQ130" s="63" t="str">
        <f t="shared" si="78"/>
        <v/>
      </c>
      <c r="AR130" s="63" t="str">
        <f t="shared" si="79"/>
        <v/>
      </c>
      <c r="AS130" s="63" t="str">
        <f t="shared" si="80"/>
        <v/>
      </c>
      <c r="AT130" s="63" t="str">
        <f t="shared" si="81"/>
        <v/>
      </c>
      <c r="AU130" s="63" t="str">
        <f t="shared" si="82"/>
        <v/>
      </c>
      <c r="AV130" s="63">
        <f t="shared" si="83"/>
        <v>1</v>
      </c>
      <c r="AW130" s="63" t="str">
        <f t="shared" si="84"/>
        <v/>
      </c>
      <c r="AX130" s="63"/>
      <c r="AY130" s="63">
        <v>1</v>
      </c>
      <c r="AZ130" s="63">
        <v>1</v>
      </c>
      <c r="BA130" s="63"/>
      <c r="BB130" s="63"/>
      <c r="BC130" s="55"/>
      <c r="BD130" s="63">
        <f t="shared" si="85"/>
        <v>1</v>
      </c>
      <c r="BE130" s="63" t="str">
        <f t="shared" si="86"/>
        <v/>
      </c>
      <c r="BF130" s="63" t="str">
        <f t="shared" si="87"/>
        <v/>
      </c>
      <c r="BG130" s="63" t="str">
        <f t="shared" si="88"/>
        <v/>
      </c>
      <c r="BH130" s="63" t="str">
        <f t="shared" si="89"/>
        <v/>
      </c>
      <c r="BI130" s="63" t="str">
        <f t="shared" si="90"/>
        <v/>
      </c>
      <c r="BJ130" s="63" t="str">
        <f t="shared" si="91"/>
        <v/>
      </c>
      <c r="BK130" s="63" t="str">
        <f t="shared" si="92"/>
        <v/>
      </c>
      <c r="BL130" s="63" t="str">
        <f t="shared" si="93"/>
        <v/>
      </c>
      <c r="BM130" s="63" t="str">
        <f t="shared" si="94"/>
        <v/>
      </c>
      <c r="BN130" s="63">
        <f t="shared" si="152"/>
        <v>-1</v>
      </c>
      <c r="BO130" s="63">
        <f t="shared" si="153"/>
        <v>-1</v>
      </c>
      <c r="BP130" s="63">
        <f t="shared" si="154"/>
        <v>1</v>
      </c>
      <c r="BQ130" s="63" t="str">
        <f t="shared" si="155"/>
        <v/>
      </c>
      <c r="BR130" s="55">
        <f t="shared" si="156"/>
        <v>1</v>
      </c>
      <c r="BS130" s="63">
        <f t="shared" si="157"/>
        <v>-1</v>
      </c>
      <c r="BT130" s="63" t="str">
        <f t="shared" si="158"/>
        <v/>
      </c>
      <c r="BU130" s="63" t="str">
        <f t="shared" si="159"/>
        <v/>
      </c>
      <c r="BV130" s="63" t="str">
        <f t="shared" si="160"/>
        <v/>
      </c>
      <c r="BW130" s="63" t="str">
        <f t="shared" si="161"/>
        <v/>
      </c>
      <c r="BX130" s="63" t="str">
        <f t="shared" si="162"/>
        <v/>
      </c>
      <c r="BY130" s="63" t="str">
        <f t="shared" si="163"/>
        <v/>
      </c>
      <c r="BZ130" s="63" t="str">
        <f t="shared" si="164"/>
        <v/>
      </c>
      <c r="CA130" s="63">
        <f t="shared" si="165"/>
        <v>1</v>
      </c>
      <c r="CB130" s="63" t="str">
        <f t="shared" si="166"/>
        <v/>
      </c>
      <c r="CC130" s="63">
        <f t="shared" si="167"/>
        <v>1</v>
      </c>
      <c r="CF130" s="59"/>
      <c r="CG130" s="36"/>
    </row>
    <row r="131" spans="35:85" x14ac:dyDescent="0.25">
      <c r="AI131" s="63"/>
      <c r="AJ131" s="63"/>
      <c r="AK131" s="63">
        <v>1</v>
      </c>
      <c r="AL131" s="63">
        <v>1</v>
      </c>
      <c r="AM131" s="55"/>
      <c r="AN131" s="63" t="str">
        <f t="shared" si="75"/>
        <v/>
      </c>
      <c r="AO131" s="63" t="str">
        <f t="shared" si="76"/>
        <v/>
      </c>
      <c r="AP131" s="63" t="str">
        <f t="shared" si="77"/>
        <v/>
      </c>
      <c r="AQ131" s="63" t="str">
        <f t="shared" si="78"/>
        <v/>
      </c>
      <c r="AR131" s="63" t="str">
        <f t="shared" si="79"/>
        <v/>
      </c>
      <c r="AS131" s="63" t="str">
        <f t="shared" si="80"/>
        <v/>
      </c>
      <c r="AT131" s="63" t="str">
        <f t="shared" si="81"/>
        <v/>
      </c>
      <c r="AU131" s="63">
        <f t="shared" si="82"/>
        <v>1</v>
      </c>
      <c r="AV131" s="63" t="str">
        <f t="shared" si="83"/>
        <v/>
      </c>
      <c r="AW131" s="63" t="str">
        <f t="shared" si="84"/>
        <v/>
      </c>
      <c r="AX131" s="63"/>
      <c r="AY131" s="63"/>
      <c r="AZ131" s="63"/>
      <c r="BA131" s="63"/>
      <c r="BB131" s="63">
        <v>1</v>
      </c>
      <c r="BC131" s="55">
        <v>1</v>
      </c>
      <c r="BD131" s="63" t="str">
        <f t="shared" si="85"/>
        <v/>
      </c>
      <c r="BE131" s="63" t="str">
        <f t="shared" si="86"/>
        <v/>
      </c>
      <c r="BF131" s="63" t="str">
        <f t="shared" si="87"/>
        <v/>
      </c>
      <c r="BG131" s="63" t="str">
        <f t="shared" si="88"/>
        <v/>
      </c>
      <c r="BH131" s="63" t="str">
        <f t="shared" si="89"/>
        <v/>
      </c>
      <c r="BI131" s="63" t="str">
        <f t="shared" si="90"/>
        <v/>
      </c>
      <c r="BJ131" s="63" t="str">
        <f t="shared" si="91"/>
        <v/>
      </c>
      <c r="BK131" s="63" t="str">
        <f t="shared" si="92"/>
        <v/>
      </c>
      <c r="BL131" s="63" t="str">
        <f t="shared" si="93"/>
        <v/>
      </c>
      <c r="BM131" s="63">
        <f t="shared" si="94"/>
        <v>1</v>
      </c>
      <c r="BN131" s="63" t="str">
        <f t="shared" si="152"/>
        <v/>
      </c>
      <c r="BO131" s="63" t="str">
        <f t="shared" si="153"/>
        <v/>
      </c>
      <c r="BP131" s="63">
        <f t="shared" si="154"/>
        <v>1</v>
      </c>
      <c r="BQ131" s="63" t="str">
        <f t="shared" si="155"/>
        <v/>
      </c>
      <c r="BR131" s="55">
        <f t="shared" si="156"/>
        <v>-1</v>
      </c>
      <c r="BS131" s="63" t="str">
        <f t="shared" si="157"/>
        <v/>
      </c>
      <c r="BT131" s="63" t="str">
        <f t="shared" si="158"/>
        <v/>
      </c>
      <c r="BU131" s="63" t="str">
        <f t="shared" si="159"/>
        <v/>
      </c>
      <c r="BV131" s="63" t="str">
        <f t="shared" si="160"/>
        <v/>
      </c>
      <c r="BW131" s="63" t="str">
        <f t="shared" si="161"/>
        <v/>
      </c>
      <c r="BX131" s="63" t="str">
        <f t="shared" si="162"/>
        <v/>
      </c>
      <c r="BY131" s="63" t="str">
        <f t="shared" si="163"/>
        <v/>
      </c>
      <c r="BZ131" s="63">
        <f t="shared" si="164"/>
        <v>1</v>
      </c>
      <c r="CA131" s="63" t="str">
        <f t="shared" si="165"/>
        <v/>
      </c>
      <c r="CB131" s="63">
        <f t="shared" si="166"/>
        <v>-1</v>
      </c>
      <c r="CC131" s="63">
        <f t="shared" si="167"/>
        <v>1</v>
      </c>
      <c r="CF131" s="59"/>
      <c r="CG131" s="36"/>
    </row>
    <row r="132" spans="35:85" x14ac:dyDescent="0.25">
      <c r="AI132" s="63"/>
      <c r="AJ132" s="63"/>
      <c r="AK132" s="63">
        <v>1</v>
      </c>
      <c r="AL132" s="63">
        <v>1</v>
      </c>
      <c r="AM132" s="55"/>
      <c r="AN132" s="63" t="str">
        <f t="shared" si="75"/>
        <v/>
      </c>
      <c r="AO132" s="63" t="str">
        <f t="shared" si="76"/>
        <v/>
      </c>
      <c r="AP132" s="63" t="str">
        <f t="shared" si="77"/>
        <v/>
      </c>
      <c r="AQ132" s="63" t="str">
        <f t="shared" si="78"/>
        <v/>
      </c>
      <c r="AR132" s="63" t="str">
        <f t="shared" si="79"/>
        <v/>
      </c>
      <c r="AS132" s="63" t="str">
        <f t="shared" si="80"/>
        <v/>
      </c>
      <c r="AT132" s="63" t="str">
        <f t="shared" si="81"/>
        <v/>
      </c>
      <c r="AU132" s="63">
        <f t="shared" si="82"/>
        <v>1</v>
      </c>
      <c r="AV132" s="63" t="str">
        <f t="shared" si="83"/>
        <v/>
      </c>
      <c r="AW132" s="63" t="str">
        <f t="shared" si="84"/>
        <v/>
      </c>
      <c r="AX132" s="63"/>
      <c r="AY132" s="63">
        <v>1</v>
      </c>
      <c r="AZ132" s="63"/>
      <c r="BA132" s="63">
        <v>1</v>
      </c>
      <c r="BB132" s="63"/>
      <c r="BC132" s="55"/>
      <c r="BD132" s="63" t="str">
        <f t="shared" si="85"/>
        <v/>
      </c>
      <c r="BE132" s="63">
        <f t="shared" si="86"/>
        <v>1</v>
      </c>
      <c r="BF132" s="63" t="str">
        <f t="shared" si="87"/>
        <v/>
      </c>
      <c r="BG132" s="63" t="str">
        <f t="shared" si="88"/>
        <v/>
      </c>
      <c r="BH132" s="63" t="str">
        <f t="shared" si="89"/>
        <v/>
      </c>
      <c r="BI132" s="63" t="str">
        <f t="shared" si="90"/>
        <v/>
      </c>
      <c r="BJ132" s="63" t="str">
        <f t="shared" si="91"/>
        <v/>
      </c>
      <c r="BK132" s="63" t="str">
        <f t="shared" si="92"/>
        <v/>
      </c>
      <c r="BL132" s="63" t="str">
        <f t="shared" si="93"/>
        <v/>
      </c>
      <c r="BM132" s="63" t="str">
        <f t="shared" si="94"/>
        <v/>
      </c>
      <c r="BN132" s="63">
        <f t="shared" si="152"/>
        <v>-1</v>
      </c>
      <c r="BO132" s="63" t="str">
        <f t="shared" si="153"/>
        <v/>
      </c>
      <c r="BP132" s="63" t="str">
        <f t="shared" si="154"/>
        <v/>
      </c>
      <c r="BQ132" s="63">
        <f t="shared" si="155"/>
        <v>1</v>
      </c>
      <c r="BR132" s="55" t="str">
        <f t="shared" si="156"/>
        <v/>
      </c>
      <c r="BS132" s="63" t="str">
        <f t="shared" si="157"/>
        <v/>
      </c>
      <c r="BT132" s="63">
        <f t="shared" si="158"/>
        <v>-1</v>
      </c>
      <c r="BU132" s="63" t="str">
        <f t="shared" si="159"/>
        <v/>
      </c>
      <c r="BV132" s="63" t="str">
        <f t="shared" si="160"/>
        <v/>
      </c>
      <c r="BW132" s="63" t="str">
        <f t="shared" si="161"/>
        <v/>
      </c>
      <c r="BX132" s="63" t="str">
        <f t="shared" si="162"/>
        <v/>
      </c>
      <c r="BY132" s="63" t="str">
        <f t="shared" si="163"/>
        <v/>
      </c>
      <c r="BZ132" s="63">
        <f t="shared" si="164"/>
        <v>1</v>
      </c>
      <c r="CA132" s="63" t="str">
        <f t="shared" si="165"/>
        <v/>
      </c>
      <c r="CB132" s="63" t="str">
        <f t="shared" si="166"/>
        <v/>
      </c>
      <c r="CC132" s="63">
        <f t="shared" si="167"/>
        <v>1</v>
      </c>
      <c r="CF132" s="59"/>
      <c r="CG132" s="36"/>
    </row>
    <row r="133" spans="35:85" x14ac:dyDescent="0.25">
      <c r="AI133" s="63"/>
      <c r="AJ133" s="63"/>
      <c r="AK133" s="63">
        <v>1</v>
      </c>
      <c r="AL133" s="63">
        <v>1</v>
      </c>
      <c r="AM133" s="55"/>
      <c r="AN133" s="63" t="str">
        <f t="shared" ref="AN133:AN162" si="168">IF(AND($AI133=1,$AJ133=1),1,"")</f>
        <v/>
      </c>
      <c r="AO133" s="63" t="str">
        <f t="shared" ref="AO133:AO162" si="169">IF(AND($AI133=1,$AK133=1),1,"")</f>
        <v/>
      </c>
      <c r="AP133" s="63" t="str">
        <f t="shared" ref="AP133:AP162" si="170">IF(AND($AI133=1,$AL133=1),1,"")</f>
        <v/>
      </c>
      <c r="AQ133" s="63" t="str">
        <f t="shared" ref="AQ133:AQ162" si="171">IF(AND($AI133=1,$AM133=1),1,"")</f>
        <v/>
      </c>
      <c r="AR133" s="63" t="str">
        <f t="shared" ref="AR133:AR162" si="172">IF(AND($AJ133=1,$AK133=1),1,"")</f>
        <v/>
      </c>
      <c r="AS133" s="63" t="str">
        <f t="shared" ref="AS133:AS162" si="173">IF(AND($AJ133=1,$AL133=1),1,"")</f>
        <v/>
      </c>
      <c r="AT133" s="63" t="str">
        <f t="shared" ref="AT133:AT162" si="174">IF(AND($AJ133=1,$AM133=1),1,"")</f>
        <v/>
      </c>
      <c r="AU133" s="63">
        <f t="shared" ref="AU133:AU162" si="175">IF(AND($AK133=1,$AL133=1),1,"")</f>
        <v>1</v>
      </c>
      <c r="AV133" s="63" t="str">
        <f t="shared" ref="AV133:AV162" si="176">IF(AND($AK133=1,$AM133=1),1,"")</f>
        <v/>
      </c>
      <c r="AW133" s="63" t="str">
        <f t="shared" ref="AW133:AW162" si="177">IF(AND($AL133=1,$AM133=1),1,"")</f>
        <v/>
      </c>
      <c r="AX133" s="63"/>
      <c r="AY133" s="63">
        <v>1</v>
      </c>
      <c r="AZ133" s="63">
        <v>1</v>
      </c>
      <c r="BA133" s="63"/>
      <c r="BB133" s="63"/>
      <c r="BC133" s="55"/>
      <c r="BD133" s="63">
        <f t="shared" ref="BD133:BD162" si="178">IF(AND($AY133=1,$AZ133=1),1,"")</f>
        <v>1</v>
      </c>
      <c r="BE133" s="63" t="str">
        <f t="shared" ref="BE133:BE162" si="179">IF(AND($AY133=1,$BA133=1),1,"")</f>
        <v/>
      </c>
      <c r="BF133" s="63" t="str">
        <f t="shared" ref="BF133:BF162" si="180">IF(AND($AY133=1,$BB133=1),1,"")</f>
        <v/>
      </c>
      <c r="BG133" s="63" t="str">
        <f t="shared" ref="BG133:BG162" si="181">IF(AND($AY133=1,$BC133=1),1,"")</f>
        <v/>
      </c>
      <c r="BH133" s="63" t="str">
        <f t="shared" ref="BH133:BH162" si="182">IF(AND($AZ133=1,$BA133=1),1,"")</f>
        <v/>
      </c>
      <c r="BI133" s="63" t="str">
        <f t="shared" ref="BI133:BI162" si="183">IF(AND($AZ133=1,$BB133=1),1,"")</f>
        <v/>
      </c>
      <c r="BJ133" s="63" t="str">
        <f t="shared" ref="BJ133:BJ162" si="184">IF(AND($AZ133=1,$BC133=1),1,"")</f>
        <v/>
      </c>
      <c r="BK133" s="63" t="str">
        <f t="shared" ref="BK133:BK162" si="185">IF(AND($BA133=1,$BB133=1),1,"")</f>
        <v/>
      </c>
      <c r="BL133" s="63" t="str">
        <f t="shared" ref="BL133:BL162" si="186">IF(AND($BA133=1,$BC133=1),1,"")</f>
        <v/>
      </c>
      <c r="BM133" s="63" t="str">
        <f t="shared" ref="BM133:BM162" si="187">IF(AND($BB133=1,$BC133=1),1,"")</f>
        <v/>
      </c>
      <c r="BN133" s="63">
        <f t="shared" si="152"/>
        <v>-1</v>
      </c>
      <c r="BO133" s="63">
        <f t="shared" si="153"/>
        <v>-1</v>
      </c>
      <c r="BP133" s="63">
        <f t="shared" si="154"/>
        <v>1</v>
      </c>
      <c r="BQ133" s="63">
        <f t="shared" si="155"/>
        <v>1</v>
      </c>
      <c r="BR133" s="55" t="str">
        <f t="shared" si="156"/>
        <v/>
      </c>
      <c r="BS133" s="63">
        <f t="shared" si="157"/>
        <v>-1</v>
      </c>
      <c r="BT133" s="63" t="str">
        <f t="shared" si="158"/>
        <v/>
      </c>
      <c r="BU133" s="63" t="str">
        <f t="shared" si="159"/>
        <v/>
      </c>
      <c r="BV133" s="63" t="str">
        <f t="shared" si="160"/>
        <v/>
      </c>
      <c r="BW133" s="63" t="str">
        <f t="shared" si="161"/>
        <v/>
      </c>
      <c r="BX133" s="63" t="str">
        <f t="shared" si="162"/>
        <v/>
      </c>
      <c r="BY133" s="63" t="str">
        <f t="shared" si="163"/>
        <v/>
      </c>
      <c r="BZ133" s="63">
        <f t="shared" si="164"/>
        <v>1</v>
      </c>
      <c r="CA133" s="63" t="str">
        <f t="shared" si="165"/>
        <v/>
      </c>
      <c r="CB133" s="63" t="str">
        <f t="shared" si="166"/>
        <v/>
      </c>
      <c r="CC133" s="63">
        <f t="shared" si="167"/>
        <v>1</v>
      </c>
      <c r="CF133" s="59"/>
      <c r="CG133" s="36"/>
    </row>
    <row r="134" spans="35:85" x14ac:dyDescent="0.25">
      <c r="AI134" s="63"/>
      <c r="AJ134" s="63">
        <v>1</v>
      </c>
      <c r="AK134" s="63"/>
      <c r="AL134" s="63"/>
      <c r="AM134" s="55">
        <v>1</v>
      </c>
      <c r="AN134" s="63" t="str">
        <f t="shared" si="168"/>
        <v/>
      </c>
      <c r="AO134" s="63" t="str">
        <f t="shared" si="169"/>
        <v/>
      </c>
      <c r="AP134" s="63" t="str">
        <f t="shared" si="170"/>
        <v/>
      </c>
      <c r="AQ134" s="63" t="str">
        <f t="shared" si="171"/>
        <v/>
      </c>
      <c r="AR134" s="63" t="str">
        <f t="shared" si="172"/>
        <v/>
      </c>
      <c r="AS134" s="63" t="str">
        <f t="shared" si="173"/>
        <v/>
      </c>
      <c r="AT134" s="63">
        <f t="shared" si="174"/>
        <v>1</v>
      </c>
      <c r="AU134" s="63" t="str">
        <f t="shared" si="175"/>
        <v/>
      </c>
      <c r="AV134" s="63" t="str">
        <f t="shared" si="176"/>
        <v/>
      </c>
      <c r="AW134" s="63" t="str">
        <f t="shared" si="177"/>
        <v/>
      </c>
      <c r="AX134" s="63"/>
      <c r="AY134" s="63"/>
      <c r="AZ134" s="63"/>
      <c r="BA134" s="63"/>
      <c r="BB134" s="63">
        <v>1</v>
      </c>
      <c r="BC134" s="55">
        <v>1</v>
      </c>
      <c r="BD134" s="63" t="str">
        <f t="shared" si="178"/>
        <v/>
      </c>
      <c r="BE134" s="63" t="str">
        <f t="shared" si="179"/>
        <v/>
      </c>
      <c r="BF134" s="63" t="str">
        <f t="shared" si="180"/>
        <v/>
      </c>
      <c r="BG134" s="63" t="str">
        <f t="shared" si="181"/>
        <v/>
      </c>
      <c r="BH134" s="63" t="str">
        <f t="shared" si="182"/>
        <v/>
      </c>
      <c r="BI134" s="63" t="str">
        <f t="shared" si="183"/>
        <v/>
      </c>
      <c r="BJ134" s="63" t="str">
        <f t="shared" si="184"/>
        <v/>
      </c>
      <c r="BK134" s="63" t="str">
        <f t="shared" si="185"/>
        <v/>
      </c>
      <c r="BL134" s="63" t="str">
        <f t="shared" si="186"/>
        <v/>
      </c>
      <c r="BM134" s="63">
        <f t="shared" si="187"/>
        <v>1</v>
      </c>
      <c r="BN134" s="63" t="str">
        <f t="shared" si="152"/>
        <v/>
      </c>
      <c r="BO134" s="63">
        <f t="shared" si="153"/>
        <v>1</v>
      </c>
      <c r="BP134" s="63" t="str">
        <f t="shared" si="154"/>
        <v/>
      </c>
      <c r="BQ134" s="63">
        <f t="shared" si="155"/>
        <v>-1</v>
      </c>
      <c r="BR134" s="55" t="str">
        <f t="shared" si="156"/>
        <v/>
      </c>
      <c r="BS134" s="63" t="str">
        <f t="shared" si="157"/>
        <v/>
      </c>
      <c r="BT134" s="63" t="str">
        <f t="shared" si="158"/>
        <v/>
      </c>
      <c r="BU134" s="63" t="str">
        <f t="shared" si="159"/>
        <v/>
      </c>
      <c r="BV134" s="63" t="str">
        <f t="shared" si="160"/>
        <v/>
      </c>
      <c r="BW134" s="63" t="str">
        <f t="shared" si="161"/>
        <v/>
      </c>
      <c r="BX134" s="63" t="str">
        <f t="shared" si="162"/>
        <v/>
      </c>
      <c r="BY134" s="63">
        <f t="shared" si="163"/>
        <v>1</v>
      </c>
      <c r="BZ134" s="63" t="str">
        <f t="shared" si="164"/>
        <v/>
      </c>
      <c r="CA134" s="63" t="str">
        <f t="shared" si="165"/>
        <v/>
      </c>
      <c r="CB134" s="63">
        <f t="shared" si="166"/>
        <v>-1</v>
      </c>
      <c r="CC134" s="63">
        <f t="shared" si="167"/>
        <v>1</v>
      </c>
      <c r="CF134" s="59"/>
      <c r="CG134" s="36"/>
    </row>
    <row r="135" spans="35:85" x14ac:dyDescent="0.25">
      <c r="AI135" s="63"/>
      <c r="AJ135" s="63">
        <v>1</v>
      </c>
      <c r="AK135" s="63"/>
      <c r="AL135" s="63"/>
      <c r="AM135" s="55">
        <v>1</v>
      </c>
      <c r="AN135" s="63" t="str">
        <f t="shared" si="168"/>
        <v/>
      </c>
      <c r="AO135" s="63" t="str">
        <f t="shared" si="169"/>
        <v/>
      </c>
      <c r="AP135" s="63" t="str">
        <f t="shared" si="170"/>
        <v/>
      </c>
      <c r="AQ135" s="63" t="str">
        <f t="shared" si="171"/>
        <v/>
      </c>
      <c r="AR135" s="63" t="str">
        <f t="shared" si="172"/>
        <v/>
      </c>
      <c r="AS135" s="63" t="str">
        <f t="shared" si="173"/>
        <v/>
      </c>
      <c r="AT135" s="63">
        <f t="shared" si="174"/>
        <v>1</v>
      </c>
      <c r="AU135" s="63" t="str">
        <f t="shared" si="175"/>
        <v/>
      </c>
      <c r="AV135" s="63" t="str">
        <f t="shared" si="176"/>
        <v/>
      </c>
      <c r="AW135" s="63" t="str">
        <f t="shared" si="177"/>
        <v/>
      </c>
      <c r="AX135" s="63"/>
      <c r="AY135" s="63">
        <v>1</v>
      </c>
      <c r="AZ135" s="63"/>
      <c r="BA135" s="63">
        <v>1</v>
      </c>
      <c r="BB135" s="63"/>
      <c r="BC135" s="55"/>
      <c r="BD135" s="63" t="str">
        <f t="shared" si="178"/>
        <v/>
      </c>
      <c r="BE135" s="63">
        <f t="shared" si="179"/>
        <v>1</v>
      </c>
      <c r="BF135" s="63" t="str">
        <f t="shared" si="180"/>
        <v/>
      </c>
      <c r="BG135" s="63" t="str">
        <f t="shared" si="181"/>
        <v/>
      </c>
      <c r="BH135" s="63" t="str">
        <f t="shared" si="182"/>
        <v/>
      </c>
      <c r="BI135" s="63" t="str">
        <f t="shared" si="183"/>
        <v/>
      </c>
      <c r="BJ135" s="63" t="str">
        <f t="shared" si="184"/>
        <v/>
      </c>
      <c r="BK135" s="63" t="str">
        <f t="shared" si="185"/>
        <v/>
      </c>
      <c r="BL135" s="63" t="str">
        <f t="shared" si="186"/>
        <v/>
      </c>
      <c r="BM135" s="63" t="str">
        <f t="shared" si="187"/>
        <v/>
      </c>
      <c r="BN135" s="63">
        <f t="shared" si="152"/>
        <v>-1</v>
      </c>
      <c r="BO135" s="63">
        <f t="shared" si="153"/>
        <v>1</v>
      </c>
      <c r="BP135" s="63">
        <f t="shared" si="154"/>
        <v>-1</v>
      </c>
      <c r="BQ135" s="63" t="str">
        <f t="shared" si="155"/>
        <v/>
      </c>
      <c r="BR135" s="55">
        <f t="shared" si="156"/>
        <v>1</v>
      </c>
      <c r="BS135" s="63" t="str">
        <f t="shared" si="157"/>
        <v/>
      </c>
      <c r="BT135" s="63">
        <f t="shared" si="158"/>
        <v>-1</v>
      </c>
      <c r="BU135" s="63" t="str">
        <f t="shared" si="159"/>
        <v/>
      </c>
      <c r="BV135" s="63" t="str">
        <f t="shared" si="160"/>
        <v/>
      </c>
      <c r="BW135" s="63" t="str">
        <f t="shared" si="161"/>
        <v/>
      </c>
      <c r="BX135" s="63" t="str">
        <f t="shared" si="162"/>
        <v/>
      </c>
      <c r="BY135" s="63">
        <f t="shared" si="163"/>
        <v>1</v>
      </c>
      <c r="BZ135" s="63" t="str">
        <f t="shared" si="164"/>
        <v/>
      </c>
      <c r="CA135" s="63" t="str">
        <f t="shared" si="165"/>
        <v/>
      </c>
      <c r="CB135" s="63" t="str">
        <f t="shared" si="166"/>
        <v/>
      </c>
      <c r="CC135" s="63">
        <f t="shared" si="167"/>
        <v>1</v>
      </c>
      <c r="CF135" s="59"/>
      <c r="CG135" s="36"/>
    </row>
    <row r="136" spans="35:85" x14ac:dyDescent="0.25">
      <c r="AI136" s="63"/>
      <c r="AJ136" s="63">
        <v>1</v>
      </c>
      <c r="AK136" s="63"/>
      <c r="AL136" s="63"/>
      <c r="AM136" s="55">
        <v>1</v>
      </c>
      <c r="AN136" s="63" t="str">
        <f t="shared" si="168"/>
        <v/>
      </c>
      <c r="AO136" s="63" t="str">
        <f t="shared" si="169"/>
        <v/>
      </c>
      <c r="AP136" s="63" t="str">
        <f t="shared" si="170"/>
        <v/>
      </c>
      <c r="AQ136" s="63" t="str">
        <f t="shared" si="171"/>
        <v/>
      </c>
      <c r="AR136" s="63" t="str">
        <f t="shared" si="172"/>
        <v/>
      </c>
      <c r="AS136" s="63" t="str">
        <f t="shared" si="173"/>
        <v/>
      </c>
      <c r="AT136" s="63">
        <f t="shared" si="174"/>
        <v>1</v>
      </c>
      <c r="AU136" s="63" t="str">
        <f t="shared" si="175"/>
        <v/>
      </c>
      <c r="AV136" s="63" t="str">
        <f t="shared" si="176"/>
        <v/>
      </c>
      <c r="AW136" s="63" t="str">
        <f t="shared" si="177"/>
        <v/>
      </c>
      <c r="AX136" s="63"/>
      <c r="AY136" s="63">
        <v>1</v>
      </c>
      <c r="AZ136" s="63">
        <v>1</v>
      </c>
      <c r="BA136" s="63"/>
      <c r="BB136" s="63"/>
      <c r="BC136" s="55"/>
      <c r="BD136" s="63">
        <f t="shared" si="178"/>
        <v>1</v>
      </c>
      <c r="BE136" s="63" t="str">
        <f t="shared" si="179"/>
        <v/>
      </c>
      <c r="BF136" s="63" t="str">
        <f t="shared" si="180"/>
        <v/>
      </c>
      <c r="BG136" s="63" t="str">
        <f t="shared" si="181"/>
        <v/>
      </c>
      <c r="BH136" s="63" t="str">
        <f t="shared" si="182"/>
        <v/>
      </c>
      <c r="BI136" s="63" t="str">
        <f t="shared" si="183"/>
        <v/>
      </c>
      <c r="BJ136" s="63" t="str">
        <f t="shared" si="184"/>
        <v/>
      </c>
      <c r="BK136" s="63" t="str">
        <f t="shared" si="185"/>
        <v/>
      </c>
      <c r="BL136" s="63" t="str">
        <f t="shared" si="186"/>
        <v/>
      </c>
      <c r="BM136" s="63" t="str">
        <f t="shared" si="187"/>
        <v/>
      </c>
      <c r="BN136" s="63">
        <f t="shared" si="152"/>
        <v>-1</v>
      </c>
      <c r="BO136" s="63" t="str">
        <f t="shared" si="153"/>
        <v/>
      </c>
      <c r="BP136" s="63" t="str">
        <f t="shared" si="154"/>
        <v/>
      </c>
      <c r="BQ136" s="63" t="str">
        <f t="shared" si="155"/>
        <v/>
      </c>
      <c r="BR136" s="55">
        <f t="shared" si="156"/>
        <v>1</v>
      </c>
      <c r="BS136" s="63">
        <f t="shared" si="157"/>
        <v>-1</v>
      </c>
      <c r="BT136" s="63" t="str">
        <f t="shared" si="158"/>
        <v/>
      </c>
      <c r="BU136" s="63" t="str">
        <f t="shared" si="159"/>
        <v/>
      </c>
      <c r="BV136" s="63" t="str">
        <f t="shared" si="160"/>
        <v/>
      </c>
      <c r="BW136" s="63" t="str">
        <f t="shared" si="161"/>
        <v/>
      </c>
      <c r="BX136" s="63" t="str">
        <f t="shared" si="162"/>
        <v/>
      </c>
      <c r="BY136" s="63">
        <f t="shared" si="163"/>
        <v>1</v>
      </c>
      <c r="BZ136" s="63" t="str">
        <f t="shared" si="164"/>
        <v/>
      </c>
      <c r="CA136" s="63" t="str">
        <f t="shared" si="165"/>
        <v/>
      </c>
      <c r="CB136" s="63" t="str">
        <f t="shared" si="166"/>
        <v/>
      </c>
      <c r="CC136" s="63">
        <f t="shared" si="167"/>
        <v>1</v>
      </c>
      <c r="CF136" s="59"/>
      <c r="CG136" s="36"/>
    </row>
    <row r="137" spans="35:85" x14ac:dyDescent="0.25">
      <c r="AI137" s="63"/>
      <c r="AJ137" s="63">
        <v>1</v>
      </c>
      <c r="AK137" s="63"/>
      <c r="AL137" s="63">
        <v>1</v>
      </c>
      <c r="AM137" s="55"/>
      <c r="AN137" s="63" t="str">
        <f t="shared" si="168"/>
        <v/>
      </c>
      <c r="AO137" s="63" t="str">
        <f t="shared" si="169"/>
        <v/>
      </c>
      <c r="AP137" s="63" t="str">
        <f t="shared" si="170"/>
        <v/>
      </c>
      <c r="AQ137" s="63" t="str">
        <f t="shared" si="171"/>
        <v/>
      </c>
      <c r="AR137" s="63" t="str">
        <f t="shared" si="172"/>
        <v/>
      </c>
      <c r="AS137" s="63">
        <f t="shared" si="173"/>
        <v>1</v>
      </c>
      <c r="AT137" s="63" t="str">
        <f t="shared" si="174"/>
        <v/>
      </c>
      <c r="AU137" s="63" t="str">
        <f t="shared" si="175"/>
        <v/>
      </c>
      <c r="AV137" s="63" t="str">
        <f t="shared" si="176"/>
        <v/>
      </c>
      <c r="AW137" s="63" t="str">
        <f t="shared" si="177"/>
        <v/>
      </c>
      <c r="AX137" s="63"/>
      <c r="AY137" s="63"/>
      <c r="AZ137" s="63"/>
      <c r="BA137" s="63"/>
      <c r="BB137" s="63">
        <v>1</v>
      </c>
      <c r="BC137" s="55">
        <v>1</v>
      </c>
      <c r="BD137" s="63" t="str">
        <f t="shared" si="178"/>
        <v/>
      </c>
      <c r="BE137" s="63" t="str">
        <f t="shared" si="179"/>
        <v/>
      </c>
      <c r="BF137" s="63" t="str">
        <f t="shared" si="180"/>
        <v/>
      </c>
      <c r="BG137" s="63" t="str">
        <f t="shared" si="181"/>
        <v/>
      </c>
      <c r="BH137" s="63" t="str">
        <f t="shared" si="182"/>
        <v/>
      </c>
      <c r="BI137" s="63" t="str">
        <f t="shared" si="183"/>
        <v/>
      </c>
      <c r="BJ137" s="63" t="str">
        <f t="shared" si="184"/>
        <v/>
      </c>
      <c r="BK137" s="63" t="str">
        <f t="shared" si="185"/>
        <v/>
      </c>
      <c r="BL137" s="63" t="str">
        <f t="shared" si="186"/>
        <v/>
      </c>
      <c r="BM137" s="63">
        <f t="shared" si="187"/>
        <v>1</v>
      </c>
      <c r="BN137" s="63" t="str">
        <f t="shared" si="152"/>
        <v/>
      </c>
      <c r="BO137" s="63">
        <f t="shared" si="153"/>
        <v>1</v>
      </c>
      <c r="BP137" s="63" t="str">
        <f t="shared" si="154"/>
        <v/>
      </c>
      <c r="BQ137" s="63" t="str">
        <f t="shared" si="155"/>
        <v/>
      </c>
      <c r="BR137" s="55">
        <f t="shared" si="156"/>
        <v>-1</v>
      </c>
      <c r="BS137" s="63" t="str">
        <f t="shared" si="157"/>
        <v/>
      </c>
      <c r="BT137" s="63" t="str">
        <f t="shared" si="158"/>
        <v/>
      </c>
      <c r="BU137" s="63" t="str">
        <f t="shared" si="159"/>
        <v/>
      </c>
      <c r="BV137" s="63" t="str">
        <f t="shared" si="160"/>
        <v/>
      </c>
      <c r="BW137" s="63" t="str">
        <f t="shared" si="161"/>
        <v/>
      </c>
      <c r="BX137" s="63">
        <f t="shared" si="162"/>
        <v>1</v>
      </c>
      <c r="BY137" s="63" t="str">
        <f t="shared" si="163"/>
        <v/>
      </c>
      <c r="BZ137" s="63" t="str">
        <f t="shared" si="164"/>
        <v/>
      </c>
      <c r="CA137" s="63" t="str">
        <f t="shared" si="165"/>
        <v/>
      </c>
      <c r="CB137" s="63">
        <f t="shared" si="166"/>
        <v>-1</v>
      </c>
      <c r="CC137" s="63">
        <f t="shared" si="167"/>
        <v>1</v>
      </c>
      <c r="CF137" s="59"/>
      <c r="CG137" s="36"/>
    </row>
    <row r="138" spans="35:85" x14ac:dyDescent="0.25">
      <c r="AI138" s="63"/>
      <c r="AJ138" s="63">
        <v>1</v>
      </c>
      <c r="AK138" s="63"/>
      <c r="AL138" s="63">
        <v>1</v>
      </c>
      <c r="AM138" s="55"/>
      <c r="AN138" s="63" t="str">
        <f t="shared" si="168"/>
        <v/>
      </c>
      <c r="AO138" s="63" t="str">
        <f t="shared" si="169"/>
        <v/>
      </c>
      <c r="AP138" s="63" t="str">
        <f t="shared" si="170"/>
        <v/>
      </c>
      <c r="AQ138" s="63" t="str">
        <f t="shared" si="171"/>
        <v/>
      </c>
      <c r="AR138" s="63" t="str">
        <f t="shared" si="172"/>
        <v/>
      </c>
      <c r="AS138" s="63">
        <f t="shared" si="173"/>
        <v>1</v>
      </c>
      <c r="AT138" s="63" t="str">
        <f t="shared" si="174"/>
        <v/>
      </c>
      <c r="AU138" s="63" t="str">
        <f t="shared" si="175"/>
        <v/>
      </c>
      <c r="AV138" s="63" t="str">
        <f t="shared" si="176"/>
        <v/>
      </c>
      <c r="AW138" s="63" t="str">
        <f t="shared" si="177"/>
        <v/>
      </c>
      <c r="AX138" s="63"/>
      <c r="AY138" s="63">
        <v>1</v>
      </c>
      <c r="AZ138" s="63"/>
      <c r="BA138" s="63">
        <v>1</v>
      </c>
      <c r="BB138" s="63"/>
      <c r="BC138" s="55"/>
      <c r="BD138" s="63" t="str">
        <f t="shared" si="178"/>
        <v/>
      </c>
      <c r="BE138" s="63">
        <f t="shared" si="179"/>
        <v>1</v>
      </c>
      <c r="BF138" s="63" t="str">
        <f t="shared" si="180"/>
        <v/>
      </c>
      <c r="BG138" s="63" t="str">
        <f t="shared" si="181"/>
        <v/>
      </c>
      <c r="BH138" s="63" t="str">
        <f t="shared" si="182"/>
        <v/>
      </c>
      <c r="BI138" s="63" t="str">
        <f t="shared" si="183"/>
        <v/>
      </c>
      <c r="BJ138" s="63" t="str">
        <f t="shared" si="184"/>
        <v/>
      </c>
      <c r="BK138" s="63" t="str">
        <f t="shared" si="185"/>
        <v/>
      </c>
      <c r="BL138" s="63" t="str">
        <f t="shared" si="186"/>
        <v/>
      </c>
      <c r="BM138" s="63" t="str">
        <f t="shared" si="187"/>
        <v/>
      </c>
      <c r="BN138" s="63">
        <f t="shared" si="152"/>
        <v>-1</v>
      </c>
      <c r="BO138" s="63">
        <f t="shared" si="153"/>
        <v>1</v>
      </c>
      <c r="BP138" s="63">
        <f t="shared" si="154"/>
        <v>-1</v>
      </c>
      <c r="BQ138" s="63">
        <f t="shared" si="155"/>
        <v>1</v>
      </c>
      <c r="BR138" s="55" t="str">
        <f t="shared" si="156"/>
        <v/>
      </c>
      <c r="BS138" s="63" t="str">
        <f t="shared" si="157"/>
        <v/>
      </c>
      <c r="BT138" s="63">
        <f t="shared" si="158"/>
        <v>-1</v>
      </c>
      <c r="BU138" s="63" t="str">
        <f t="shared" si="159"/>
        <v/>
      </c>
      <c r="BV138" s="63" t="str">
        <f t="shared" si="160"/>
        <v/>
      </c>
      <c r="BW138" s="63" t="str">
        <f t="shared" si="161"/>
        <v/>
      </c>
      <c r="BX138" s="63">
        <f t="shared" si="162"/>
        <v>1</v>
      </c>
      <c r="BY138" s="63" t="str">
        <f t="shared" si="163"/>
        <v/>
      </c>
      <c r="BZ138" s="63" t="str">
        <f t="shared" si="164"/>
        <v/>
      </c>
      <c r="CA138" s="63" t="str">
        <f t="shared" si="165"/>
        <v/>
      </c>
      <c r="CB138" s="63" t="str">
        <f t="shared" si="166"/>
        <v/>
      </c>
      <c r="CC138" s="63">
        <f t="shared" si="167"/>
        <v>1</v>
      </c>
      <c r="CF138" s="59"/>
      <c r="CG138" s="36"/>
    </row>
    <row r="139" spans="35:85" x14ac:dyDescent="0.25">
      <c r="AI139" s="63"/>
      <c r="AJ139" s="63">
        <v>1</v>
      </c>
      <c r="AK139" s="63"/>
      <c r="AL139" s="63">
        <v>1</v>
      </c>
      <c r="AM139" s="55"/>
      <c r="AN139" s="63" t="str">
        <f t="shared" si="168"/>
        <v/>
      </c>
      <c r="AO139" s="63" t="str">
        <f t="shared" si="169"/>
        <v/>
      </c>
      <c r="AP139" s="63" t="str">
        <f t="shared" si="170"/>
        <v/>
      </c>
      <c r="AQ139" s="63" t="str">
        <f t="shared" si="171"/>
        <v/>
      </c>
      <c r="AR139" s="63" t="str">
        <f t="shared" si="172"/>
        <v/>
      </c>
      <c r="AS139" s="63">
        <f t="shared" si="173"/>
        <v>1</v>
      </c>
      <c r="AT139" s="63" t="str">
        <f t="shared" si="174"/>
        <v/>
      </c>
      <c r="AU139" s="63" t="str">
        <f t="shared" si="175"/>
        <v/>
      </c>
      <c r="AV139" s="63" t="str">
        <f t="shared" si="176"/>
        <v/>
      </c>
      <c r="AW139" s="63" t="str">
        <f t="shared" si="177"/>
        <v/>
      </c>
      <c r="AX139" s="63"/>
      <c r="AY139" s="63">
        <v>1</v>
      </c>
      <c r="AZ139" s="63">
        <v>1</v>
      </c>
      <c r="BA139" s="63"/>
      <c r="BB139" s="63"/>
      <c r="BC139" s="55"/>
      <c r="BD139" s="63">
        <f t="shared" si="178"/>
        <v>1</v>
      </c>
      <c r="BE139" s="63" t="str">
        <f t="shared" si="179"/>
        <v/>
      </c>
      <c r="BF139" s="63" t="str">
        <f t="shared" si="180"/>
        <v/>
      </c>
      <c r="BG139" s="63" t="str">
        <f t="shared" si="181"/>
        <v/>
      </c>
      <c r="BH139" s="63" t="str">
        <f t="shared" si="182"/>
        <v/>
      </c>
      <c r="BI139" s="63" t="str">
        <f t="shared" si="183"/>
        <v/>
      </c>
      <c r="BJ139" s="63" t="str">
        <f t="shared" si="184"/>
        <v/>
      </c>
      <c r="BK139" s="63" t="str">
        <f t="shared" si="185"/>
        <v/>
      </c>
      <c r="BL139" s="63" t="str">
        <f t="shared" si="186"/>
        <v/>
      </c>
      <c r="BM139" s="63" t="str">
        <f t="shared" si="187"/>
        <v/>
      </c>
      <c r="BN139" s="63">
        <f t="shared" si="152"/>
        <v>-1</v>
      </c>
      <c r="BO139" s="63" t="str">
        <f t="shared" si="153"/>
        <v/>
      </c>
      <c r="BP139" s="63" t="str">
        <f t="shared" si="154"/>
        <v/>
      </c>
      <c r="BQ139" s="63">
        <f t="shared" si="155"/>
        <v>1</v>
      </c>
      <c r="BR139" s="55" t="str">
        <f t="shared" si="156"/>
        <v/>
      </c>
      <c r="BS139" s="63">
        <f t="shared" si="157"/>
        <v>-1</v>
      </c>
      <c r="BT139" s="63" t="str">
        <f t="shared" si="158"/>
        <v/>
      </c>
      <c r="BU139" s="63" t="str">
        <f t="shared" si="159"/>
        <v/>
      </c>
      <c r="BV139" s="63" t="str">
        <f t="shared" si="160"/>
        <v/>
      </c>
      <c r="BW139" s="63" t="str">
        <f t="shared" si="161"/>
        <v/>
      </c>
      <c r="BX139" s="63">
        <f t="shared" si="162"/>
        <v>1</v>
      </c>
      <c r="BY139" s="63" t="str">
        <f t="shared" si="163"/>
        <v/>
      </c>
      <c r="BZ139" s="63" t="str">
        <f t="shared" si="164"/>
        <v/>
      </c>
      <c r="CA139" s="63" t="str">
        <f t="shared" si="165"/>
        <v/>
      </c>
      <c r="CB139" s="63" t="str">
        <f t="shared" si="166"/>
        <v/>
      </c>
      <c r="CC139" s="63">
        <f t="shared" si="167"/>
        <v>1</v>
      </c>
      <c r="CF139" s="59"/>
      <c r="CG139" s="36"/>
    </row>
    <row r="140" spans="35:85" x14ac:dyDescent="0.25">
      <c r="AI140" s="63"/>
      <c r="AJ140" s="63">
        <v>1</v>
      </c>
      <c r="AK140" s="63">
        <v>1</v>
      </c>
      <c r="AL140" s="63"/>
      <c r="AM140" s="55"/>
      <c r="AN140" s="63" t="str">
        <f t="shared" si="168"/>
        <v/>
      </c>
      <c r="AO140" s="63" t="str">
        <f t="shared" si="169"/>
        <v/>
      </c>
      <c r="AP140" s="63" t="str">
        <f t="shared" si="170"/>
        <v/>
      </c>
      <c r="AQ140" s="63" t="str">
        <f t="shared" si="171"/>
        <v/>
      </c>
      <c r="AR140" s="63">
        <f t="shared" si="172"/>
        <v>1</v>
      </c>
      <c r="AS140" s="63" t="str">
        <f t="shared" si="173"/>
        <v/>
      </c>
      <c r="AT140" s="63" t="str">
        <f t="shared" si="174"/>
        <v/>
      </c>
      <c r="AU140" s="63" t="str">
        <f t="shared" si="175"/>
        <v/>
      </c>
      <c r="AV140" s="63" t="str">
        <f t="shared" si="176"/>
        <v/>
      </c>
      <c r="AW140" s="63" t="str">
        <f t="shared" si="177"/>
        <v/>
      </c>
      <c r="AX140" s="63"/>
      <c r="AY140" s="63"/>
      <c r="AZ140" s="63"/>
      <c r="BA140" s="63"/>
      <c r="BB140" s="63">
        <v>1</v>
      </c>
      <c r="BC140" s="55">
        <v>1</v>
      </c>
      <c r="BD140" s="63" t="str">
        <f t="shared" si="178"/>
        <v/>
      </c>
      <c r="BE140" s="63" t="str">
        <f t="shared" si="179"/>
        <v/>
      </c>
      <c r="BF140" s="63" t="str">
        <f t="shared" si="180"/>
        <v/>
      </c>
      <c r="BG140" s="63" t="str">
        <f t="shared" si="181"/>
        <v/>
      </c>
      <c r="BH140" s="63" t="str">
        <f t="shared" si="182"/>
        <v/>
      </c>
      <c r="BI140" s="63" t="str">
        <f t="shared" si="183"/>
        <v/>
      </c>
      <c r="BJ140" s="63" t="str">
        <f t="shared" si="184"/>
        <v/>
      </c>
      <c r="BK140" s="63" t="str">
        <f t="shared" si="185"/>
        <v/>
      </c>
      <c r="BL140" s="63" t="str">
        <f t="shared" si="186"/>
        <v/>
      </c>
      <c r="BM140" s="63">
        <f t="shared" si="187"/>
        <v>1</v>
      </c>
      <c r="BN140" s="63" t="str">
        <f t="shared" si="152"/>
        <v/>
      </c>
      <c r="BO140" s="63">
        <f t="shared" si="153"/>
        <v>1</v>
      </c>
      <c r="BP140" s="63">
        <f t="shared" si="154"/>
        <v>1</v>
      </c>
      <c r="BQ140" s="63">
        <f t="shared" si="155"/>
        <v>-1</v>
      </c>
      <c r="BR140" s="55">
        <f t="shared" si="156"/>
        <v>-1</v>
      </c>
      <c r="BS140" s="63" t="str">
        <f t="shared" si="157"/>
        <v/>
      </c>
      <c r="BT140" s="63" t="str">
        <f t="shared" si="158"/>
        <v/>
      </c>
      <c r="BU140" s="63" t="str">
        <f t="shared" si="159"/>
        <v/>
      </c>
      <c r="BV140" s="63" t="str">
        <f t="shared" si="160"/>
        <v/>
      </c>
      <c r="BW140" s="63">
        <f t="shared" si="161"/>
        <v>1</v>
      </c>
      <c r="BX140" s="63" t="str">
        <f t="shared" si="162"/>
        <v/>
      </c>
      <c r="BY140" s="63" t="str">
        <f t="shared" si="163"/>
        <v/>
      </c>
      <c r="BZ140" s="63" t="str">
        <f t="shared" si="164"/>
        <v/>
      </c>
      <c r="CA140" s="63" t="str">
        <f t="shared" si="165"/>
        <v/>
      </c>
      <c r="CB140" s="63">
        <f t="shared" si="166"/>
        <v>-1</v>
      </c>
      <c r="CC140" s="63">
        <f t="shared" si="167"/>
        <v>1</v>
      </c>
      <c r="CF140" s="59"/>
      <c r="CG140" s="36"/>
    </row>
    <row r="141" spans="35:85" x14ac:dyDescent="0.25">
      <c r="AI141" s="63"/>
      <c r="AJ141" s="63">
        <v>1</v>
      </c>
      <c r="AK141" s="63">
        <v>1</v>
      </c>
      <c r="AL141" s="63"/>
      <c r="AM141" s="55"/>
      <c r="AN141" s="63" t="str">
        <f t="shared" si="168"/>
        <v/>
      </c>
      <c r="AO141" s="63" t="str">
        <f t="shared" si="169"/>
        <v/>
      </c>
      <c r="AP141" s="63" t="str">
        <f t="shared" si="170"/>
        <v/>
      </c>
      <c r="AQ141" s="63" t="str">
        <f t="shared" si="171"/>
        <v/>
      </c>
      <c r="AR141" s="63">
        <f t="shared" si="172"/>
        <v>1</v>
      </c>
      <c r="AS141" s="63" t="str">
        <f t="shared" si="173"/>
        <v/>
      </c>
      <c r="AT141" s="63" t="str">
        <f t="shared" si="174"/>
        <v/>
      </c>
      <c r="AU141" s="63" t="str">
        <f t="shared" si="175"/>
        <v/>
      </c>
      <c r="AV141" s="63" t="str">
        <f t="shared" si="176"/>
        <v/>
      </c>
      <c r="AW141" s="63" t="str">
        <f t="shared" si="177"/>
        <v/>
      </c>
      <c r="AX141" s="63"/>
      <c r="AY141" s="63">
        <v>1</v>
      </c>
      <c r="AZ141" s="63"/>
      <c r="BA141" s="63">
        <v>1</v>
      </c>
      <c r="BB141" s="63"/>
      <c r="BC141" s="55"/>
      <c r="BD141" s="63" t="str">
        <f t="shared" si="178"/>
        <v/>
      </c>
      <c r="BE141" s="63">
        <f t="shared" si="179"/>
        <v>1</v>
      </c>
      <c r="BF141" s="63" t="str">
        <f t="shared" si="180"/>
        <v/>
      </c>
      <c r="BG141" s="63" t="str">
        <f t="shared" si="181"/>
        <v/>
      </c>
      <c r="BH141" s="63" t="str">
        <f t="shared" si="182"/>
        <v/>
      </c>
      <c r="BI141" s="63" t="str">
        <f t="shared" si="183"/>
        <v/>
      </c>
      <c r="BJ141" s="63" t="str">
        <f t="shared" si="184"/>
        <v/>
      </c>
      <c r="BK141" s="63" t="str">
        <f t="shared" si="185"/>
        <v/>
      </c>
      <c r="BL141" s="63" t="str">
        <f t="shared" si="186"/>
        <v/>
      </c>
      <c r="BM141" s="63" t="str">
        <f t="shared" si="187"/>
        <v/>
      </c>
      <c r="BN141" s="63">
        <f t="shared" si="152"/>
        <v>-1</v>
      </c>
      <c r="BO141" s="63">
        <f t="shared" si="153"/>
        <v>1</v>
      </c>
      <c r="BP141" s="63" t="str">
        <f t="shared" si="154"/>
        <v/>
      </c>
      <c r="BQ141" s="63" t="str">
        <f t="shared" si="155"/>
        <v/>
      </c>
      <c r="BR141" s="55" t="str">
        <f t="shared" si="156"/>
        <v/>
      </c>
      <c r="BS141" s="63" t="str">
        <f t="shared" si="157"/>
        <v/>
      </c>
      <c r="BT141" s="63">
        <f t="shared" si="158"/>
        <v>-1</v>
      </c>
      <c r="BU141" s="63" t="str">
        <f t="shared" si="159"/>
        <v/>
      </c>
      <c r="BV141" s="63" t="str">
        <f t="shared" si="160"/>
        <v/>
      </c>
      <c r="BW141" s="63">
        <f t="shared" si="161"/>
        <v>1</v>
      </c>
      <c r="BX141" s="63" t="str">
        <f t="shared" si="162"/>
        <v/>
      </c>
      <c r="BY141" s="63" t="str">
        <f t="shared" si="163"/>
        <v/>
      </c>
      <c r="BZ141" s="63" t="str">
        <f t="shared" si="164"/>
        <v/>
      </c>
      <c r="CA141" s="63" t="str">
        <f t="shared" si="165"/>
        <v/>
      </c>
      <c r="CB141" s="63" t="str">
        <f t="shared" si="166"/>
        <v/>
      </c>
      <c r="CC141" s="63">
        <f t="shared" si="167"/>
        <v>1</v>
      </c>
      <c r="CF141" s="59"/>
      <c r="CG141" s="36"/>
    </row>
    <row r="142" spans="35:85" x14ac:dyDescent="0.25">
      <c r="AI142" s="63"/>
      <c r="AJ142" s="63">
        <v>1</v>
      </c>
      <c r="AK142" s="63">
        <v>1</v>
      </c>
      <c r="AL142" s="63"/>
      <c r="AM142" s="55"/>
      <c r="AN142" s="63" t="str">
        <f t="shared" si="168"/>
        <v/>
      </c>
      <c r="AO142" s="63" t="str">
        <f t="shared" si="169"/>
        <v/>
      </c>
      <c r="AP142" s="63" t="str">
        <f t="shared" si="170"/>
        <v/>
      </c>
      <c r="AQ142" s="63" t="str">
        <f t="shared" si="171"/>
        <v/>
      </c>
      <c r="AR142" s="63">
        <f t="shared" si="172"/>
        <v>1</v>
      </c>
      <c r="AS142" s="63" t="str">
        <f t="shared" si="173"/>
        <v/>
      </c>
      <c r="AT142" s="63" t="str">
        <f t="shared" si="174"/>
        <v/>
      </c>
      <c r="AU142" s="63" t="str">
        <f t="shared" si="175"/>
        <v/>
      </c>
      <c r="AV142" s="63" t="str">
        <f t="shared" si="176"/>
        <v/>
      </c>
      <c r="AW142" s="63" t="str">
        <f t="shared" si="177"/>
        <v/>
      </c>
      <c r="AX142" s="63"/>
      <c r="AY142" s="63">
        <v>1</v>
      </c>
      <c r="AZ142" s="63">
        <v>1</v>
      </c>
      <c r="BA142" s="63"/>
      <c r="BB142" s="63"/>
      <c r="BC142" s="55"/>
      <c r="BD142" s="63">
        <f t="shared" si="178"/>
        <v>1</v>
      </c>
      <c r="BE142" s="63" t="str">
        <f t="shared" si="179"/>
        <v/>
      </c>
      <c r="BF142" s="63" t="str">
        <f t="shared" si="180"/>
        <v/>
      </c>
      <c r="BG142" s="63" t="str">
        <f t="shared" si="181"/>
        <v/>
      </c>
      <c r="BH142" s="63" t="str">
        <f t="shared" si="182"/>
        <v/>
      </c>
      <c r="BI142" s="63" t="str">
        <f t="shared" si="183"/>
        <v/>
      </c>
      <c r="BJ142" s="63" t="str">
        <f t="shared" si="184"/>
        <v/>
      </c>
      <c r="BK142" s="63" t="str">
        <f t="shared" si="185"/>
        <v/>
      </c>
      <c r="BL142" s="63" t="str">
        <f t="shared" si="186"/>
        <v/>
      </c>
      <c r="BM142" s="63" t="str">
        <f t="shared" si="187"/>
        <v/>
      </c>
      <c r="BN142" s="63">
        <f t="shared" si="152"/>
        <v>-1</v>
      </c>
      <c r="BO142" s="63" t="str">
        <f t="shared" si="153"/>
        <v/>
      </c>
      <c r="BP142" s="63">
        <f t="shared" si="154"/>
        <v>1</v>
      </c>
      <c r="BQ142" s="63" t="str">
        <f t="shared" si="155"/>
        <v/>
      </c>
      <c r="BR142" s="55" t="str">
        <f t="shared" si="156"/>
        <v/>
      </c>
      <c r="BS142" s="63">
        <f t="shared" si="157"/>
        <v>-1</v>
      </c>
      <c r="BT142" s="63" t="str">
        <f t="shared" si="158"/>
        <v/>
      </c>
      <c r="BU142" s="63" t="str">
        <f t="shared" si="159"/>
        <v/>
      </c>
      <c r="BV142" s="63" t="str">
        <f t="shared" si="160"/>
        <v/>
      </c>
      <c r="BW142" s="63">
        <f t="shared" si="161"/>
        <v>1</v>
      </c>
      <c r="BX142" s="63" t="str">
        <f t="shared" si="162"/>
        <v/>
      </c>
      <c r="BY142" s="63" t="str">
        <f t="shared" si="163"/>
        <v/>
      </c>
      <c r="BZ142" s="63" t="str">
        <f t="shared" si="164"/>
        <v/>
      </c>
      <c r="CA142" s="63" t="str">
        <f t="shared" si="165"/>
        <v/>
      </c>
      <c r="CB142" s="63" t="str">
        <f t="shared" si="166"/>
        <v/>
      </c>
      <c r="CC142" s="63">
        <f t="shared" si="167"/>
        <v>1</v>
      </c>
      <c r="CF142" s="59"/>
      <c r="CG142" s="36"/>
    </row>
    <row r="143" spans="35:85" x14ac:dyDescent="0.25">
      <c r="AI143" s="63">
        <v>1</v>
      </c>
      <c r="AJ143" s="63"/>
      <c r="AK143" s="63"/>
      <c r="AL143" s="63"/>
      <c r="AM143" s="55">
        <v>1</v>
      </c>
      <c r="AN143" s="63" t="str">
        <f t="shared" si="168"/>
        <v/>
      </c>
      <c r="AO143" s="63" t="str">
        <f t="shared" si="169"/>
        <v/>
      </c>
      <c r="AP143" s="63" t="str">
        <f t="shared" si="170"/>
        <v/>
      </c>
      <c r="AQ143" s="63">
        <f t="shared" si="171"/>
        <v>1</v>
      </c>
      <c r="AR143" s="63" t="str">
        <f t="shared" si="172"/>
        <v/>
      </c>
      <c r="AS143" s="63" t="str">
        <f t="shared" si="173"/>
        <v/>
      </c>
      <c r="AT143" s="63" t="str">
        <f t="shared" si="174"/>
        <v/>
      </c>
      <c r="AU143" s="63" t="str">
        <f t="shared" si="175"/>
        <v/>
      </c>
      <c r="AV143" s="63" t="str">
        <f t="shared" si="176"/>
        <v/>
      </c>
      <c r="AW143" s="63" t="str">
        <f t="shared" si="177"/>
        <v/>
      </c>
      <c r="AX143" s="63"/>
      <c r="AY143" s="63"/>
      <c r="AZ143" s="63"/>
      <c r="BA143" s="63"/>
      <c r="BB143" s="63">
        <v>1</v>
      </c>
      <c r="BC143" s="55">
        <v>1</v>
      </c>
      <c r="BD143" s="63" t="str">
        <f t="shared" si="178"/>
        <v/>
      </c>
      <c r="BE143" s="63" t="str">
        <f t="shared" si="179"/>
        <v/>
      </c>
      <c r="BF143" s="63" t="str">
        <f t="shared" si="180"/>
        <v/>
      </c>
      <c r="BG143" s="63" t="str">
        <f t="shared" si="181"/>
        <v/>
      </c>
      <c r="BH143" s="63" t="str">
        <f t="shared" si="182"/>
        <v/>
      </c>
      <c r="BI143" s="63" t="str">
        <f t="shared" si="183"/>
        <v/>
      </c>
      <c r="BJ143" s="63" t="str">
        <f t="shared" si="184"/>
        <v/>
      </c>
      <c r="BK143" s="63" t="str">
        <f t="shared" si="185"/>
        <v/>
      </c>
      <c r="BL143" s="63" t="str">
        <f t="shared" si="186"/>
        <v/>
      </c>
      <c r="BM143" s="63">
        <f t="shared" si="187"/>
        <v>1</v>
      </c>
      <c r="BN143" s="63">
        <f t="shared" si="152"/>
        <v>1</v>
      </c>
      <c r="BO143" s="63" t="str">
        <f t="shared" si="153"/>
        <v/>
      </c>
      <c r="BP143" s="63" t="str">
        <f t="shared" si="154"/>
        <v/>
      </c>
      <c r="BQ143" s="63">
        <f t="shared" si="155"/>
        <v>-1</v>
      </c>
      <c r="BR143" s="55" t="str">
        <f t="shared" si="156"/>
        <v/>
      </c>
      <c r="BS143" s="63" t="str">
        <f t="shared" si="157"/>
        <v/>
      </c>
      <c r="BT143" s="63" t="str">
        <f t="shared" si="158"/>
        <v/>
      </c>
      <c r="BU143" s="63" t="str">
        <f t="shared" si="159"/>
        <v/>
      </c>
      <c r="BV143" s="63">
        <f t="shared" si="160"/>
        <v>1</v>
      </c>
      <c r="BW143" s="63" t="str">
        <f t="shared" si="161"/>
        <v/>
      </c>
      <c r="BX143" s="63" t="str">
        <f t="shared" si="162"/>
        <v/>
      </c>
      <c r="BY143" s="63" t="str">
        <f t="shared" si="163"/>
        <v/>
      </c>
      <c r="BZ143" s="63" t="str">
        <f t="shared" si="164"/>
        <v/>
      </c>
      <c r="CA143" s="63" t="str">
        <f t="shared" si="165"/>
        <v/>
      </c>
      <c r="CB143" s="63">
        <f t="shared" si="166"/>
        <v>-1</v>
      </c>
      <c r="CC143" s="63">
        <f t="shared" si="167"/>
        <v>1</v>
      </c>
      <c r="CF143" s="59"/>
      <c r="CG143" s="36"/>
    </row>
    <row r="144" spans="35:85" x14ac:dyDescent="0.25">
      <c r="AI144" s="63">
        <v>1</v>
      </c>
      <c r="AJ144" s="63"/>
      <c r="AK144" s="63"/>
      <c r="AL144" s="63"/>
      <c r="AM144" s="55">
        <v>1</v>
      </c>
      <c r="AN144" s="63" t="str">
        <f t="shared" si="168"/>
        <v/>
      </c>
      <c r="AO144" s="63" t="str">
        <f t="shared" si="169"/>
        <v/>
      </c>
      <c r="AP144" s="63" t="str">
        <f t="shared" si="170"/>
        <v/>
      </c>
      <c r="AQ144" s="63">
        <f t="shared" si="171"/>
        <v>1</v>
      </c>
      <c r="AR144" s="63" t="str">
        <f t="shared" si="172"/>
        <v/>
      </c>
      <c r="AS144" s="63" t="str">
        <f t="shared" si="173"/>
        <v/>
      </c>
      <c r="AT144" s="63" t="str">
        <f t="shared" si="174"/>
        <v/>
      </c>
      <c r="AU144" s="63" t="str">
        <f t="shared" si="175"/>
        <v/>
      </c>
      <c r="AV144" s="63" t="str">
        <f t="shared" si="176"/>
        <v/>
      </c>
      <c r="AW144" s="63" t="str">
        <f t="shared" si="177"/>
        <v/>
      </c>
      <c r="AX144" s="63"/>
      <c r="AY144" s="63">
        <v>1</v>
      </c>
      <c r="AZ144" s="63"/>
      <c r="BA144" s="63">
        <v>1</v>
      </c>
      <c r="BB144" s="63"/>
      <c r="BC144" s="55"/>
      <c r="BD144" s="63" t="str">
        <f t="shared" si="178"/>
        <v/>
      </c>
      <c r="BE144" s="63">
        <f t="shared" si="179"/>
        <v>1</v>
      </c>
      <c r="BF144" s="63" t="str">
        <f t="shared" si="180"/>
        <v/>
      </c>
      <c r="BG144" s="63" t="str">
        <f t="shared" si="181"/>
        <v/>
      </c>
      <c r="BH144" s="63" t="str">
        <f t="shared" si="182"/>
        <v/>
      </c>
      <c r="BI144" s="63" t="str">
        <f t="shared" si="183"/>
        <v/>
      </c>
      <c r="BJ144" s="63" t="str">
        <f t="shared" si="184"/>
        <v/>
      </c>
      <c r="BK144" s="63" t="str">
        <f t="shared" si="185"/>
        <v/>
      </c>
      <c r="BL144" s="63" t="str">
        <f t="shared" si="186"/>
        <v/>
      </c>
      <c r="BM144" s="63" t="str">
        <f t="shared" si="187"/>
        <v/>
      </c>
      <c r="BN144" s="63" t="str">
        <f t="shared" si="152"/>
        <v/>
      </c>
      <c r="BO144" s="63" t="str">
        <f t="shared" si="153"/>
        <v/>
      </c>
      <c r="BP144" s="63">
        <f t="shared" si="154"/>
        <v>-1</v>
      </c>
      <c r="BQ144" s="63" t="str">
        <f t="shared" si="155"/>
        <v/>
      </c>
      <c r="BR144" s="55">
        <f t="shared" si="156"/>
        <v>1</v>
      </c>
      <c r="BS144" s="63" t="str">
        <f t="shared" si="157"/>
        <v/>
      </c>
      <c r="BT144" s="63">
        <f t="shared" si="158"/>
        <v>-1</v>
      </c>
      <c r="BU144" s="63" t="str">
        <f t="shared" si="159"/>
        <v/>
      </c>
      <c r="BV144" s="63">
        <f t="shared" si="160"/>
        <v>1</v>
      </c>
      <c r="BW144" s="63" t="str">
        <f t="shared" si="161"/>
        <v/>
      </c>
      <c r="BX144" s="63" t="str">
        <f t="shared" si="162"/>
        <v/>
      </c>
      <c r="BY144" s="63" t="str">
        <f t="shared" si="163"/>
        <v/>
      </c>
      <c r="BZ144" s="63" t="str">
        <f t="shared" si="164"/>
        <v/>
      </c>
      <c r="CA144" s="63" t="str">
        <f t="shared" si="165"/>
        <v/>
      </c>
      <c r="CB144" s="63" t="str">
        <f t="shared" si="166"/>
        <v/>
      </c>
      <c r="CC144" s="63">
        <f t="shared" si="167"/>
        <v>1</v>
      </c>
      <c r="CF144" s="59"/>
      <c r="CG144" s="36"/>
    </row>
    <row r="145" spans="35:85" x14ac:dyDescent="0.25">
      <c r="AI145" s="63">
        <v>1</v>
      </c>
      <c r="AJ145" s="63"/>
      <c r="AK145" s="63"/>
      <c r="AL145" s="63"/>
      <c r="AM145" s="55">
        <v>1</v>
      </c>
      <c r="AN145" s="63" t="str">
        <f t="shared" si="168"/>
        <v/>
      </c>
      <c r="AO145" s="63" t="str">
        <f t="shared" si="169"/>
        <v/>
      </c>
      <c r="AP145" s="63" t="str">
        <f t="shared" si="170"/>
        <v/>
      </c>
      <c r="AQ145" s="63">
        <f t="shared" si="171"/>
        <v>1</v>
      </c>
      <c r="AR145" s="63" t="str">
        <f t="shared" si="172"/>
        <v/>
      </c>
      <c r="AS145" s="63" t="str">
        <f t="shared" si="173"/>
        <v/>
      </c>
      <c r="AT145" s="63" t="str">
        <f t="shared" si="174"/>
        <v/>
      </c>
      <c r="AU145" s="63" t="str">
        <f t="shared" si="175"/>
        <v/>
      </c>
      <c r="AV145" s="63" t="str">
        <f t="shared" si="176"/>
        <v/>
      </c>
      <c r="AW145" s="63" t="str">
        <f t="shared" si="177"/>
        <v/>
      </c>
      <c r="AX145" s="63"/>
      <c r="AY145" s="63">
        <v>1</v>
      </c>
      <c r="AZ145" s="63">
        <v>1</v>
      </c>
      <c r="BA145" s="63"/>
      <c r="BB145" s="63"/>
      <c r="BC145" s="55"/>
      <c r="BD145" s="63">
        <f t="shared" si="178"/>
        <v>1</v>
      </c>
      <c r="BE145" s="63" t="str">
        <f t="shared" si="179"/>
        <v/>
      </c>
      <c r="BF145" s="63" t="str">
        <f t="shared" si="180"/>
        <v/>
      </c>
      <c r="BG145" s="63" t="str">
        <f t="shared" si="181"/>
        <v/>
      </c>
      <c r="BH145" s="63" t="str">
        <f t="shared" si="182"/>
        <v/>
      </c>
      <c r="BI145" s="63" t="str">
        <f t="shared" si="183"/>
        <v/>
      </c>
      <c r="BJ145" s="63" t="str">
        <f t="shared" si="184"/>
        <v/>
      </c>
      <c r="BK145" s="63" t="str">
        <f t="shared" si="185"/>
        <v/>
      </c>
      <c r="BL145" s="63" t="str">
        <f t="shared" si="186"/>
        <v/>
      </c>
      <c r="BM145" s="63" t="str">
        <f t="shared" si="187"/>
        <v/>
      </c>
      <c r="BN145" s="63" t="str">
        <f t="shared" si="152"/>
        <v/>
      </c>
      <c r="BO145" s="63">
        <f t="shared" si="153"/>
        <v>-1</v>
      </c>
      <c r="BP145" s="63" t="str">
        <f t="shared" si="154"/>
        <v/>
      </c>
      <c r="BQ145" s="63" t="str">
        <f t="shared" si="155"/>
        <v/>
      </c>
      <c r="BR145" s="55">
        <f t="shared" si="156"/>
        <v>1</v>
      </c>
      <c r="BS145" s="63">
        <f t="shared" si="157"/>
        <v>-1</v>
      </c>
      <c r="BT145" s="63" t="str">
        <f t="shared" si="158"/>
        <v/>
      </c>
      <c r="BU145" s="63" t="str">
        <f t="shared" si="159"/>
        <v/>
      </c>
      <c r="BV145" s="63">
        <f t="shared" si="160"/>
        <v>1</v>
      </c>
      <c r="BW145" s="63" t="str">
        <f t="shared" si="161"/>
        <v/>
      </c>
      <c r="BX145" s="63" t="str">
        <f t="shared" si="162"/>
        <v/>
      </c>
      <c r="BY145" s="63" t="str">
        <f t="shared" si="163"/>
        <v/>
      </c>
      <c r="BZ145" s="63" t="str">
        <f t="shared" si="164"/>
        <v/>
      </c>
      <c r="CA145" s="63" t="str">
        <f t="shared" si="165"/>
        <v/>
      </c>
      <c r="CB145" s="63" t="str">
        <f t="shared" si="166"/>
        <v/>
      </c>
      <c r="CC145" s="63">
        <f t="shared" si="167"/>
        <v>1</v>
      </c>
      <c r="CF145" s="59"/>
      <c r="CG145" s="36"/>
    </row>
    <row r="146" spans="35:85" x14ac:dyDescent="0.25">
      <c r="AI146" s="63">
        <v>1</v>
      </c>
      <c r="AJ146" s="63"/>
      <c r="AK146" s="63"/>
      <c r="AL146" s="63">
        <v>1</v>
      </c>
      <c r="AM146" s="55"/>
      <c r="AN146" s="63" t="str">
        <f t="shared" si="168"/>
        <v/>
      </c>
      <c r="AO146" s="63" t="str">
        <f t="shared" si="169"/>
        <v/>
      </c>
      <c r="AP146" s="63">
        <f t="shared" si="170"/>
        <v>1</v>
      </c>
      <c r="AQ146" s="63" t="str">
        <f t="shared" si="171"/>
        <v/>
      </c>
      <c r="AR146" s="63" t="str">
        <f t="shared" si="172"/>
        <v/>
      </c>
      <c r="AS146" s="63" t="str">
        <f t="shared" si="173"/>
        <v/>
      </c>
      <c r="AT146" s="63" t="str">
        <f t="shared" si="174"/>
        <v/>
      </c>
      <c r="AU146" s="63" t="str">
        <f t="shared" si="175"/>
        <v/>
      </c>
      <c r="AV146" s="63" t="str">
        <f t="shared" si="176"/>
        <v/>
      </c>
      <c r="AW146" s="63" t="str">
        <f t="shared" si="177"/>
        <v/>
      </c>
      <c r="AX146" s="63"/>
      <c r="AY146" s="63"/>
      <c r="AZ146" s="63"/>
      <c r="BA146" s="63"/>
      <c r="BB146" s="63">
        <v>1</v>
      </c>
      <c r="BC146" s="55">
        <v>1</v>
      </c>
      <c r="BD146" s="63" t="str">
        <f t="shared" si="178"/>
        <v/>
      </c>
      <c r="BE146" s="63" t="str">
        <f t="shared" si="179"/>
        <v/>
      </c>
      <c r="BF146" s="63" t="str">
        <f t="shared" si="180"/>
        <v/>
      </c>
      <c r="BG146" s="63" t="str">
        <f t="shared" si="181"/>
        <v/>
      </c>
      <c r="BH146" s="63" t="str">
        <f t="shared" si="182"/>
        <v/>
      </c>
      <c r="BI146" s="63" t="str">
        <f t="shared" si="183"/>
        <v/>
      </c>
      <c r="BJ146" s="63" t="str">
        <f t="shared" si="184"/>
        <v/>
      </c>
      <c r="BK146" s="63" t="str">
        <f t="shared" si="185"/>
        <v/>
      </c>
      <c r="BL146" s="63" t="str">
        <f t="shared" si="186"/>
        <v/>
      </c>
      <c r="BM146" s="63">
        <f t="shared" si="187"/>
        <v>1</v>
      </c>
      <c r="BN146" s="63">
        <f t="shared" si="152"/>
        <v>1</v>
      </c>
      <c r="BO146" s="63" t="str">
        <f t="shared" si="153"/>
        <v/>
      </c>
      <c r="BP146" s="63" t="str">
        <f t="shared" si="154"/>
        <v/>
      </c>
      <c r="BQ146" s="63" t="str">
        <f t="shared" si="155"/>
        <v/>
      </c>
      <c r="BR146" s="55">
        <f t="shared" si="156"/>
        <v>-1</v>
      </c>
      <c r="BS146" s="63" t="str">
        <f t="shared" si="157"/>
        <v/>
      </c>
      <c r="BT146" s="63" t="str">
        <f t="shared" si="158"/>
        <v/>
      </c>
      <c r="BU146" s="63">
        <f t="shared" si="159"/>
        <v>1</v>
      </c>
      <c r="BV146" s="63" t="str">
        <f t="shared" si="160"/>
        <v/>
      </c>
      <c r="BW146" s="63" t="str">
        <f t="shared" si="161"/>
        <v/>
      </c>
      <c r="BX146" s="63" t="str">
        <f t="shared" si="162"/>
        <v/>
      </c>
      <c r="BY146" s="63" t="str">
        <f t="shared" si="163"/>
        <v/>
      </c>
      <c r="BZ146" s="63" t="str">
        <f t="shared" si="164"/>
        <v/>
      </c>
      <c r="CA146" s="63" t="str">
        <f t="shared" si="165"/>
        <v/>
      </c>
      <c r="CB146" s="63">
        <f t="shared" si="166"/>
        <v>-1</v>
      </c>
      <c r="CC146" s="63">
        <f t="shared" si="167"/>
        <v>1</v>
      </c>
      <c r="CF146" s="59"/>
      <c r="CG146" s="36"/>
    </row>
    <row r="147" spans="35:85" x14ac:dyDescent="0.25">
      <c r="AI147" s="63">
        <v>1</v>
      </c>
      <c r="AJ147" s="63"/>
      <c r="AK147" s="63"/>
      <c r="AL147" s="63">
        <v>1</v>
      </c>
      <c r="AM147" s="55"/>
      <c r="AN147" s="63" t="str">
        <f t="shared" si="168"/>
        <v/>
      </c>
      <c r="AO147" s="63" t="str">
        <f t="shared" si="169"/>
        <v/>
      </c>
      <c r="AP147" s="63">
        <f t="shared" si="170"/>
        <v>1</v>
      </c>
      <c r="AQ147" s="63" t="str">
        <f t="shared" si="171"/>
        <v/>
      </c>
      <c r="AR147" s="63" t="str">
        <f t="shared" si="172"/>
        <v/>
      </c>
      <c r="AS147" s="63" t="str">
        <f t="shared" si="173"/>
        <v/>
      </c>
      <c r="AT147" s="63" t="str">
        <f t="shared" si="174"/>
        <v/>
      </c>
      <c r="AU147" s="63" t="str">
        <f t="shared" si="175"/>
        <v/>
      </c>
      <c r="AV147" s="63" t="str">
        <f t="shared" si="176"/>
        <v/>
      </c>
      <c r="AW147" s="63" t="str">
        <f t="shared" si="177"/>
        <v/>
      </c>
      <c r="AX147" s="63"/>
      <c r="AY147" s="63">
        <v>1</v>
      </c>
      <c r="AZ147" s="63"/>
      <c r="BA147" s="63">
        <v>1</v>
      </c>
      <c r="BB147" s="63"/>
      <c r="BC147" s="55"/>
      <c r="BD147" s="63" t="str">
        <f t="shared" si="178"/>
        <v/>
      </c>
      <c r="BE147" s="63">
        <f t="shared" si="179"/>
        <v>1</v>
      </c>
      <c r="BF147" s="63" t="str">
        <f t="shared" si="180"/>
        <v/>
      </c>
      <c r="BG147" s="63" t="str">
        <f t="shared" si="181"/>
        <v/>
      </c>
      <c r="BH147" s="63" t="str">
        <f t="shared" si="182"/>
        <v/>
      </c>
      <c r="BI147" s="63" t="str">
        <f t="shared" si="183"/>
        <v/>
      </c>
      <c r="BJ147" s="63" t="str">
        <f t="shared" si="184"/>
        <v/>
      </c>
      <c r="BK147" s="63" t="str">
        <f t="shared" si="185"/>
        <v/>
      </c>
      <c r="BL147" s="63" t="str">
        <f t="shared" si="186"/>
        <v/>
      </c>
      <c r="BM147" s="63" t="str">
        <f t="shared" si="187"/>
        <v/>
      </c>
      <c r="BN147" s="63" t="str">
        <f t="shared" si="152"/>
        <v/>
      </c>
      <c r="BO147" s="63" t="str">
        <f t="shared" si="153"/>
        <v/>
      </c>
      <c r="BP147" s="63">
        <f t="shared" si="154"/>
        <v>-1</v>
      </c>
      <c r="BQ147" s="63">
        <f t="shared" si="155"/>
        <v>1</v>
      </c>
      <c r="BR147" s="55" t="str">
        <f t="shared" si="156"/>
        <v/>
      </c>
      <c r="BS147" s="63" t="str">
        <f t="shared" si="157"/>
        <v/>
      </c>
      <c r="BT147" s="63">
        <f t="shared" si="158"/>
        <v>-1</v>
      </c>
      <c r="BU147" s="63">
        <f t="shared" si="159"/>
        <v>1</v>
      </c>
      <c r="BV147" s="63" t="str">
        <f t="shared" si="160"/>
        <v/>
      </c>
      <c r="BW147" s="63" t="str">
        <f t="shared" si="161"/>
        <v/>
      </c>
      <c r="BX147" s="63" t="str">
        <f t="shared" si="162"/>
        <v/>
      </c>
      <c r="BY147" s="63" t="str">
        <f t="shared" si="163"/>
        <v/>
      </c>
      <c r="BZ147" s="63" t="str">
        <f t="shared" si="164"/>
        <v/>
      </c>
      <c r="CA147" s="63" t="str">
        <f t="shared" si="165"/>
        <v/>
      </c>
      <c r="CB147" s="63" t="str">
        <f t="shared" si="166"/>
        <v/>
      </c>
      <c r="CC147" s="63">
        <f t="shared" si="167"/>
        <v>1</v>
      </c>
      <c r="CF147" s="59"/>
      <c r="CG147" s="36"/>
    </row>
    <row r="148" spans="35:85" x14ac:dyDescent="0.25">
      <c r="AI148" s="63">
        <v>1</v>
      </c>
      <c r="AJ148" s="63"/>
      <c r="AK148" s="63"/>
      <c r="AL148" s="63">
        <v>1</v>
      </c>
      <c r="AM148" s="55"/>
      <c r="AN148" s="63" t="str">
        <f t="shared" si="168"/>
        <v/>
      </c>
      <c r="AO148" s="63" t="str">
        <f t="shared" si="169"/>
        <v/>
      </c>
      <c r="AP148" s="63">
        <f t="shared" si="170"/>
        <v>1</v>
      </c>
      <c r="AQ148" s="63" t="str">
        <f t="shared" si="171"/>
        <v/>
      </c>
      <c r="AR148" s="63" t="str">
        <f t="shared" si="172"/>
        <v/>
      </c>
      <c r="AS148" s="63" t="str">
        <f t="shared" si="173"/>
        <v/>
      </c>
      <c r="AT148" s="63" t="str">
        <f t="shared" si="174"/>
        <v/>
      </c>
      <c r="AU148" s="63" t="str">
        <f t="shared" si="175"/>
        <v/>
      </c>
      <c r="AV148" s="63" t="str">
        <f t="shared" si="176"/>
        <v/>
      </c>
      <c r="AW148" s="63" t="str">
        <f t="shared" si="177"/>
        <v/>
      </c>
      <c r="AX148" s="63"/>
      <c r="AY148" s="63">
        <v>1</v>
      </c>
      <c r="AZ148" s="63">
        <v>1</v>
      </c>
      <c r="BA148" s="63"/>
      <c r="BB148" s="63"/>
      <c r="BC148" s="55"/>
      <c r="BD148" s="63">
        <f t="shared" si="178"/>
        <v>1</v>
      </c>
      <c r="BE148" s="63" t="str">
        <f t="shared" si="179"/>
        <v/>
      </c>
      <c r="BF148" s="63" t="str">
        <f t="shared" si="180"/>
        <v/>
      </c>
      <c r="BG148" s="63" t="str">
        <f t="shared" si="181"/>
        <v/>
      </c>
      <c r="BH148" s="63" t="str">
        <f t="shared" si="182"/>
        <v/>
      </c>
      <c r="BI148" s="63" t="str">
        <f t="shared" si="183"/>
        <v/>
      </c>
      <c r="BJ148" s="63" t="str">
        <f t="shared" si="184"/>
        <v/>
      </c>
      <c r="BK148" s="63" t="str">
        <f t="shared" si="185"/>
        <v/>
      </c>
      <c r="BL148" s="63" t="str">
        <f t="shared" si="186"/>
        <v/>
      </c>
      <c r="BM148" s="63" t="str">
        <f t="shared" si="187"/>
        <v/>
      </c>
      <c r="BN148" s="63" t="str">
        <f t="shared" si="152"/>
        <v/>
      </c>
      <c r="BO148" s="63">
        <f t="shared" si="153"/>
        <v>-1</v>
      </c>
      <c r="BP148" s="63" t="str">
        <f t="shared" si="154"/>
        <v/>
      </c>
      <c r="BQ148" s="63">
        <f t="shared" si="155"/>
        <v>1</v>
      </c>
      <c r="BR148" s="55" t="str">
        <f t="shared" si="156"/>
        <v/>
      </c>
      <c r="BS148" s="63">
        <f t="shared" si="157"/>
        <v>-1</v>
      </c>
      <c r="BT148" s="63" t="str">
        <f t="shared" si="158"/>
        <v/>
      </c>
      <c r="BU148" s="63">
        <f t="shared" si="159"/>
        <v>1</v>
      </c>
      <c r="BV148" s="63" t="str">
        <f t="shared" si="160"/>
        <v/>
      </c>
      <c r="BW148" s="63" t="str">
        <f t="shared" si="161"/>
        <v/>
      </c>
      <c r="BX148" s="63" t="str">
        <f t="shared" si="162"/>
        <v/>
      </c>
      <c r="BY148" s="63" t="str">
        <f t="shared" si="163"/>
        <v/>
      </c>
      <c r="BZ148" s="63" t="str">
        <f t="shared" si="164"/>
        <v/>
      </c>
      <c r="CA148" s="63" t="str">
        <f t="shared" si="165"/>
        <v/>
      </c>
      <c r="CB148" s="63" t="str">
        <f t="shared" si="166"/>
        <v/>
      </c>
      <c r="CC148" s="63">
        <f t="shared" si="167"/>
        <v>1</v>
      </c>
      <c r="CF148" s="59"/>
      <c r="CG148" s="36"/>
    </row>
    <row r="149" spans="35:85" x14ac:dyDescent="0.25">
      <c r="AI149" s="78">
        <v>15</v>
      </c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59"/>
      <c r="BO149" s="59"/>
      <c r="BP149" s="59"/>
      <c r="BQ149" s="59"/>
      <c r="BR149" s="59">
        <v>1</v>
      </c>
      <c r="BS149" s="59"/>
      <c r="BT149" s="59"/>
      <c r="BU149" s="63"/>
      <c r="BV149" s="63"/>
      <c r="BW149" s="63"/>
      <c r="BX149" s="63"/>
      <c r="BY149" s="63"/>
      <c r="BZ149" s="63"/>
      <c r="CA149" s="63"/>
      <c r="CB149" s="63"/>
      <c r="CC149" s="63">
        <f>COUNTIF(CC151:CC162,"&gt;0")</f>
        <v>4</v>
      </c>
      <c r="CD149" s="48">
        <f>12-CC149</f>
        <v>8</v>
      </c>
      <c r="CF149" s="59"/>
      <c r="CG149" s="36"/>
    </row>
    <row r="150" spans="35:85" x14ac:dyDescent="0.25"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32">
        <f>SUMIF($CC151:$CC162,"&lt;=0",BN151:BN162)</f>
        <v>0</v>
      </c>
      <c r="BO150" s="32">
        <f t="shared" ref="BO150:CB150" si="188">SUMIF($CC151:$CC162,"&lt;=0",BO151:BO162)</f>
        <v>0</v>
      </c>
      <c r="BP150" s="32">
        <f t="shared" si="188"/>
        <v>0</v>
      </c>
      <c r="BQ150" s="32">
        <f t="shared" si="188"/>
        <v>0</v>
      </c>
      <c r="BR150" s="32">
        <f t="shared" si="188"/>
        <v>0</v>
      </c>
      <c r="BS150" s="32">
        <f t="shared" si="188"/>
        <v>-4</v>
      </c>
      <c r="BT150" s="32">
        <f t="shared" si="188"/>
        <v>2</v>
      </c>
      <c r="BU150" s="32">
        <f t="shared" si="188"/>
        <v>2</v>
      </c>
      <c r="BV150" s="32">
        <f t="shared" si="188"/>
        <v>0</v>
      </c>
      <c r="BW150" s="32">
        <f t="shared" si="188"/>
        <v>2</v>
      </c>
      <c r="BX150" s="32">
        <f t="shared" si="188"/>
        <v>2</v>
      </c>
      <c r="BY150" s="32">
        <f t="shared" si="188"/>
        <v>0</v>
      </c>
      <c r="BZ150" s="32">
        <f t="shared" si="188"/>
        <v>-4</v>
      </c>
      <c r="CA150" s="32">
        <f t="shared" si="188"/>
        <v>0</v>
      </c>
      <c r="CB150" s="32">
        <f t="shared" si="188"/>
        <v>0</v>
      </c>
      <c r="CC150" s="63"/>
      <c r="CF150" s="59"/>
      <c r="CG150" s="36"/>
    </row>
    <row r="151" spans="35:85" x14ac:dyDescent="0.25">
      <c r="AI151" s="63"/>
      <c r="AJ151" s="63">
        <v>1</v>
      </c>
      <c r="AK151" s="63"/>
      <c r="AL151" s="63">
        <v>1</v>
      </c>
      <c r="AM151" s="55">
        <v>1</v>
      </c>
      <c r="AN151" s="63" t="str">
        <f t="shared" si="168"/>
        <v/>
      </c>
      <c r="AO151" s="63" t="str">
        <f t="shared" si="169"/>
        <v/>
      </c>
      <c r="AP151" s="63" t="str">
        <f t="shared" si="170"/>
        <v/>
      </c>
      <c r="AQ151" s="63" t="str">
        <f t="shared" si="171"/>
        <v/>
      </c>
      <c r="AR151" s="63" t="str">
        <f t="shared" si="172"/>
        <v/>
      </c>
      <c r="AS151" s="63">
        <f t="shared" si="173"/>
        <v>1</v>
      </c>
      <c r="AT151" s="63">
        <f t="shared" si="174"/>
        <v>1</v>
      </c>
      <c r="AU151" s="63" t="str">
        <f t="shared" si="175"/>
        <v/>
      </c>
      <c r="AV151" s="63" t="str">
        <f t="shared" si="176"/>
        <v/>
      </c>
      <c r="AW151" s="63">
        <f t="shared" si="177"/>
        <v>1</v>
      </c>
      <c r="AX151" s="63"/>
      <c r="AY151" s="63"/>
      <c r="AZ151" s="63"/>
      <c r="BA151" s="63">
        <v>1</v>
      </c>
      <c r="BB151" s="63">
        <v>1</v>
      </c>
      <c r="BC151" s="55">
        <v>1</v>
      </c>
      <c r="BD151" s="63" t="str">
        <f t="shared" si="178"/>
        <v/>
      </c>
      <c r="BE151" s="63" t="str">
        <f t="shared" si="179"/>
        <v/>
      </c>
      <c r="BF151" s="63" t="str">
        <f t="shared" si="180"/>
        <v/>
      </c>
      <c r="BG151" s="63" t="str">
        <f t="shared" si="181"/>
        <v/>
      </c>
      <c r="BH151" s="63" t="str">
        <f t="shared" si="182"/>
        <v/>
      </c>
      <c r="BI151" s="63" t="str">
        <f t="shared" si="183"/>
        <v/>
      </c>
      <c r="BJ151" s="63" t="str">
        <f t="shared" si="184"/>
        <v/>
      </c>
      <c r="BK151" s="63">
        <f t="shared" si="185"/>
        <v>1</v>
      </c>
      <c r="BL151" s="63">
        <f t="shared" si="186"/>
        <v>1</v>
      </c>
      <c r="BM151" s="63">
        <f t="shared" si="187"/>
        <v>1</v>
      </c>
      <c r="BN151" s="63" t="str">
        <f t="shared" ref="BN151:CB151" si="189">IF(COUNTIF(AI151,1)-COUNTIF(AY151,1)=0,"",COUNTIF(AI151,1)-COUNTIF(AY151,1))</f>
        <v/>
      </c>
      <c r="BO151" s="63">
        <f t="shared" si="189"/>
        <v>1</v>
      </c>
      <c r="BP151" s="63">
        <f t="shared" si="189"/>
        <v>-1</v>
      </c>
      <c r="BQ151" s="63" t="str">
        <f t="shared" si="189"/>
        <v/>
      </c>
      <c r="BR151" s="55" t="str">
        <f t="shared" si="189"/>
        <v/>
      </c>
      <c r="BS151" s="63" t="str">
        <f t="shared" si="189"/>
        <v/>
      </c>
      <c r="BT151" s="63" t="str">
        <f t="shared" si="189"/>
        <v/>
      </c>
      <c r="BU151" s="63" t="str">
        <f t="shared" si="189"/>
        <v/>
      </c>
      <c r="BV151" s="63" t="str">
        <f t="shared" si="189"/>
        <v/>
      </c>
      <c r="BW151" s="63" t="str">
        <f t="shared" si="189"/>
        <v/>
      </c>
      <c r="BX151" s="63">
        <f t="shared" si="189"/>
        <v>1</v>
      </c>
      <c r="BY151" s="63">
        <f t="shared" si="189"/>
        <v>1</v>
      </c>
      <c r="BZ151" s="63">
        <f t="shared" si="189"/>
        <v>-1</v>
      </c>
      <c r="CA151" s="63">
        <f t="shared" si="189"/>
        <v>-1</v>
      </c>
      <c r="CB151" s="63" t="str">
        <f t="shared" si="189"/>
        <v/>
      </c>
      <c r="CC151" s="63">
        <f>SUMPRODUCT($BN$149:$CB$149,$BN151:$CB151)</f>
        <v>0</v>
      </c>
      <c r="CF151" s="59"/>
      <c r="CG151" s="36"/>
    </row>
    <row r="152" spans="35:85" x14ac:dyDescent="0.25">
      <c r="AI152" s="63"/>
      <c r="AJ152" s="63">
        <v>1</v>
      </c>
      <c r="AK152" s="63"/>
      <c r="AL152" s="63">
        <v>1</v>
      </c>
      <c r="AM152" s="55">
        <v>1</v>
      </c>
      <c r="AN152" s="63" t="str">
        <f t="shared" si="168"/>
        <v/>
      </c>
      <c r="AO152" s="63" t="str">
        <f t="shared" si="169"/>
        <v/>
      </c>
      <c r="AP152" s="63" t="str">
        <f t="shared" si="170"/>
        <v/>
      </c>
      <c r="AQ152" s="63" t="str">
        <f t="shared" si="171"/>
        <v/>
      </c>
      <c r="AR152" s="63" t="str">
        <f t="shared" si="172"/>
        <v/>
      </c>
      <c r="AS152" s="63">
        <f t="shared" si="173"/>
        <v>1</v>
      </c>
      <c r="AT152" s="63">
        <f t="shared" si="174"/>
        <v>1</v>
      </c>
      <c r="AU152" s="63" t="str">
        <f t="shared" si="175"/>
        <v/>
      </c>
      <c r="AV152" s="63" t="str">
        <f t="shared" si="176"/>
        <v/>
      </c>
      <c r="AW152" s="63">
        <f t="shared" si="177"/>
        <v>1</v>
      </c>
      <c r="AX152" s="63"/>
      <c r="AY152" s="63">
        <v>1</v>
      </c>
      <c r="AZ152" s="63">
        <v>1</v>
      </c>
      <c r="BA152" s="63"/>
      <c r="BB152" s="63"/>
      <c r="BC152" s="55">
        <v>1</v>
      </c>
      <c r="BD152" s="63">
        <f t="shared" si="178"/>
        <v>1</v>
      </c>
      <c r="BE152" s="63" t="str">
        <f t="shared" si="179"/>
        <v/>
      </c>
      <c r="BF152" s="63" t="str">
        <f t="shared" si="180"/>
        <v/>
      </c>
      <c r="BG152" s="63">
        <f t="shared" si="181"/>
        <v>1</v>
      </c>
      <c r="BH152" s="63" t="str">
        <f t="shared" si="182"/>
        <v/>
      </c>
      <c r="BI152" s="63" t="str">
        <f t="shared" si="183"/>
        <v/>
      </c>
      <c r="BJ152" s="63">
        <f t="shared" si="184"/>
        <v>1</v>
      </c>
      <c r="BK152" s="63" t="str">
        <f t="shared" si="185"/>
        <v/>
      </c>
      <c r="BL152" s="63" t="str">
        <f t="shared" si="186"/>
        <v/>
      </c>
      <c r="BM152" s="63" t="str">
        <f t="shared" si="187"/>
        <v/>
      </c>
      <c r="BN152" s="63">
        <f t="shared" ref="BN152:BN162" si="190">IF(COUNTIF(AI152,1)-COUNTIF(AY152,1)=0,"",COUNTIF(AI152,1)-COUNTIF(AY152,1))</f>
        <v>-1</v>
      </c>
      <c r="BO152" s="63" t="str">
        <f t="shared" ref="BO152:BO162" si="191">IF(COUNTIF(AJ152,1)-COUNTIF(AZ152,1)=0,"",COUNTIF(AJ152,1)-COUNTIF(AZ152,1))</f>
        <v/>
      </c>
      <c r="BP152" s="63" t="str">
        <f t="shared" ref="BP152:BP162" si="192">IF(COUNTIF(AK152,1)-COUNTIF(BA152,1)=0,"",COUNTIF(AK152,1)-COUNTIF(BA152,1))</f>
        <v/>
      </c>
      <c r="BQ152" s="63">
        <f t="shared" ref="BQ152:BQ162" si="193">IF(COUNTIF(AL152,1)-COUNTIF(BB152,1)=0,"",COUNTIF(AL152,1)-COUNTIF(BB152,1))</f>
        <v>1</v>
      </c>
      <c r="BR152" s="55" t="str">
        <f t="shared" ref="BR152:BR162" si="194">IF(COUNTIF(AM152,1)-COUNTIF(BC152,1)=0,"",COUNTIF(AM152,1)-COUNTIF(BC152,1))</f>
        <v/>
      </c>
      <c r="BS152" s="63">
        <f t="shared" ref="BS152:BS162" si="195">IF(COUNTIF(AN152,1)-COUNTIF(BD152,1)=0,"",COUNTIF(AN152,1)-COUNTIF(BD152,1))</f>
        <v>-1</v>
      </c>
      <c r="BT152" s="63" t="str">
        <f t="shared" ref="BT152:BT162" si="196">IF(COUNTIF(AO152,1)-COUNTIF(BE152,1)=0,"",COUNTIF(AO152,1)-COUNTIF(BE152,1))</f>
        <v/>
      </c>
      <c r="BU152" s="63" t="str">
        <f t="shared" ref="BU152:BU162" si="197">IF(COUNTIF(AP152,1)-COUNTIF(BF152,1)=0,"",COUNTIF(AP152,1)-COUNTIF(BF152,1))</f>
        <v/>
      </c>
      <c r="BV152" s="63">
        <f t="shared" ref="BV152:BV162" si="198">IF(COUNTIF(AQ152,1)-COUNTIF(BG152,1)=0,"",COUNTIF(AQ152,1)-COUNTIF(BG152,1))</f>
        <v>-1</v>
      </c>
      <c r="BW152" s="63" t="str">
        <f t="shared" ref="BW152:BW162" si="199">IF(COUNTIF(AR152,1)-COUNTIF(BH152,1)=0,"",COUNTIF(AR152,1)-COUNTIF(BH152,1))</f>
        <v/>
      </c>
      <c r="BX152" s="63">
        <f t="shared" ref="BX152:BX162" si="200">IF(COUNTIF(AS152,1)-COUNTIF(BI152,1)=0,"",COUNTIF(AS152,1)-COUNTIF(BI152,1))</f>
        <v>1</v>
      </c>
      <c r="BY152" s="63" t="str">
        <f t="shared" ref="BY152:BY162" si="201">IF(COUNTIF(AT152,1)-COUNTIF(BJ152,1)=0,"",COUNTIF(AT152,1)-COUNTIF(BJ152,1))</f>
        <v/>
      </c>
      <c r="BZ152" s="63" t="str">
        <f t="shared" ref="BZ152:BZ162" si="202">IF(COUNTIF(AU152,1)-COUNTIF(BK152,1)=0,"",COUNTIF(AU152,1)-COUNTIF(BK152,1))</f>
        <v/>
      </c>
      <c r="CA152" s="63" t="str">
        <f t="shared" ref="CA152:CA162" si="203">IF(COUNTIF(AV152,1)-COUNTIF(BL152,1)=0,"",COUNTIF(AV152,1)-COUNTIF(BL152,1))</f>
        <v/>
      </c>
      <c r="CB152" s="63">
        <f t="shared" ref="CB152:CB162" si="204">IF(COUNTIF(AW152,1)-COUNTIF(BM152,1)=0,"",COUNTIF(AW152,1)-COUNTIF(BM152,1))</f>
        <v>1</v>
      </c>
      <c r="CC152" s="63">
        <f t="shared" ref="CC152:CC162" si="205">SUMPRODUCT($BN$149:$CB$149,$BN152:$CB152)</f>
        <v>0</v>
      </c>
      <c r="CF152" s="59"/>
      <c r="CG152" s="36"/>
    </row>
    <row r="153" spans="35:85" x14ac:dyDescent="0.25">
      <c r="AI153" s="63"/>
      <c r="AJ153" s="63">
        <v>1</v>
      </c>
      <c r="AK153" s="63"/>
      <c r="AL153" s="63">
        <v>1</v>
      </c>
      <c r="AM153" s="55">
        <v>1</v>
      </c>
      <c r="AN153" s="63" t="str">
        <f t="shared" si="168"/>
        <v/>
      </c>
      <c r="AO153" s="63" t="str">
        <f t="shared" si="169"/>
        <v/>
      </c>
      <c r="AP153" s="63" t="str">
        <f t="shared" si="170"/>
        <v/>
      </c>
      <c r="AQ153" s="63" t="str">
        <f t="shared" si="171"/>
        <v/>
      </c>
      <c r="AR153" s="63" t="str">
        <f t="shared" si="172"/>
        <v/>
      </c>
      <c r="AS153" s="63">
        <f t="shared" si="173"/>
        <v>1</v>
      </c>
      <c r="AT153" s="63">
        <f t="shared" si="174"/>
        <v>1</v>
      </c>
      <c r="AU153" s="63" t="str">
        <f t="shared" si="175"/>
        <v/>
      </c>
      <c r="AV153" s="63" t="str">
        <f t="shared" si="176"/>
        <v/>
      </c>
      <c r="AW153" s="63">
        <f t="shared" si="177"/>
        <v>1</v>
      </c>
      <c r="AX153" s="63"/>
      <c r="AY153" s="63">
        <v>1</v>
      </c>
      <c r="AZ153" s="63">
        <v>1</v>
      </c>
      <c r="BA153" s="63">
        <v>1</v>
      </c>
      <c r="BB153" s="63">
        <v>1</v>
      </c>
      <c r="BC153" s="55"/>
      <c r="BD153" s="63">
        <f t="shared" si="178"/>
        <v>1</v>
      </c>
      <c r="BE153" s="63">
        <f t="shared" si="179"/>
        <v>1</v>
      </c>
      <c r="BF153" s="63">
        <f t="shared" si="180"/>
        <v>1</v>
      </c>
      <c r="BG153" s="63" t="str">
        <f t="shared" si="181"/>
        <v/>
      </c>
      <c r="BH153" s="63">
        <f t="shared" si="182"/>
        <v>1</v>
      </c>
      <c r="BI153" s="63">
        <f t="shared" si="183"/>
        <v>1</v>
      </c>
      <c r="BJ153" s="63" t="str">
        <f t="shared" si="184"/>
        <v/>
      </c>
      <c r="BK153" s="63">
        <f t="shared" si="185"/>
        <v>1</v>
      </c>
      <c r="BL153" s="63" t="str">
        <f t="shared" si="186"/>
        <v/>
      </c>
      <c r="BM153" s="63" t="str">
        <f t="shared" si="187"/>
        <v/>
      </c>
      <c r="BN153" s="63">
        <f t="shared" si="190"/>
        <v>-1</v>
      </c>
      <c r="BO153" s="63" t="str">
        <f t="shared" si="191"/>
        <v/>
      </c>
      <c r="BP153" s="63">
        <f t="shared" si="192"/>
        <v>-1</v>
      </c>
      <c r="BQ153" s="63" t="str">
        <f t="shared" si="193"/>
        <v/>
      </c>
      <c r="BR153" s="55">
        <f t="shared" si="194"/>
        <v>1</v>
      </c>
      <c r="BS153" s="63">
        <f t="shared" si="195"/>
        <v>-1</v>
      </c>
      <c r="BT153" s="63">
        <f t="shared" si="196"/>
        <v>-1</v>
      </c>
      <c r="BU153" s="63">
        <f t="shared" si="197"/>
        <v>-1</v>
      </c>
      <c r="BV153" s="63" t="str">
        <f t="shared" si="198"/>
        <v/>
      </c>
      <c r="BW153" s="63">
        <f t="shared" si="199"/>
        <v>-1</v>
      </c>
      <c r="BX153" s="63" t="str">
        <f t="shared" si="200"/>
        <v/>
      </c>
      <c r="BY153" s="63">
        <f t="shared" si="201"/>
        <v>1</v>
      </c>
      <c r="BZ153" s="63">
        <f t="shared" si="202"/>
        <v>-1</v>
      </c>
      <c r="CA153" s="63" t="str">
        <f t="shared" si="203"/>
        <v/>
      </c>
      <c r="CB153" s="63">
        <f t="shared" si="204"/>
        <v>1</v>
      </c>
      <c r="CC153" s="63">
        <f t="shared" si="205"/>
        <v>1</v>
      </c>
      <c r="CF153" s="59"/>
      <c r="CG153" s="36"/>
    </row>
    <row r="154" spans="35:85" x14ac:dyDescent="0.25">
      <c r="AI154" s="63"/>
      <c r="AJ154" s="63">
        <v>1</v>
      </c>
      <c r="AK154" s="63">
        <v>1</v>
      </c>
      <c r="AL154" s="63"/>
      <c r="AM154" s="55">
        <v>1</v>
      </c>
      <c r="AN154" s="63" t="str">
        <f t="shared" si="168"/>
        <v/>
      </c>
      <c r="AO154" s="63" t="str">
        <f t="shared" si="169"/>
        <v/>
      </c>
      <c r="AP154" s="63" t="str">
        <f t="shared" si="170"/>
        <v/>
      </c>
      <c r="AQ154" s="63" t="str">
        <f t="shared" si="171"/>
        <v/>
      </c>
      <c r="AR154" s="63">
        <f t="shared" si="172"/>
        <v>1</v>
      </c>
      <c r="AS154" s="63" t="str">
        <f t="shared" si="173"/>
        <v/>
      </c>
      <c r="AT154" s="63">
        <f t="shared" si="174"/>
        <v>1</v>
      </c>
      <c r="AU154" s="63" t="str">
        <f t="shared" si="175"/>
        <v/>
      </c>
      <c r="AV154" s="63">
        <f t="shared" si="176"/>
        <v>1</v>
      </c>
      <c r="AW154" s="63" t="str">
        <f t="shared" si="177"/>
        <v/>
      </c>
      <c r="AX154" s="63"/>
      <c r="AY154" s="63"/>
      <c r="AZ154" s="63"/>
      <c r="BA154" s="63">
        <v>1</v>
      </c>
      <c r="BB154" s="63">
        <v>1</v>
      </c>
      <c r="BC154" s="55">
        <v>1</v>
      </c>
      <c r="BD154" s="63" t="str">
        <f t="shared" si="178"/>
        <v/>
      </c>
      <c r="BE154" s="63" t="str">
        <f t="shared" si="179"/>
        <v/>
      </c>
      <c r="BF154" s="63" t="str">
        <f t="shared" si="180"/>
        <v/>
      </c>
      <c r="BG154" s="63" t="str">
        <f t="shared" si="181"/>
        <v/>
      </c>
      <c r="BH154" s="63" t="str">
        <f t="shared" si="182"/>
        <v/>
      </c>
      <c r="BI154" s="63" t="str">
        <f t="shared" si="183"/>
        <v/>
      </c>
      <c r="BJ154" s="63" t="str">
        <f t="shared" si="184"/>
        <v/>
      </c>
      <c r="BK154" s="63">
        <f t="shared" si="185"/>
        <v>1</v>
      </c>
      <c r="BL154" s="63">
        <f t="shared" si="186"/>
        <v>1</v>
      </c>
      <c r="BM154" s="63">
        <f t="shared" si="187"/>
        <v>1</v>
      </c>
      <c r="BN154" s="63" t="str">
        <f t="shared" si="190"/>
        <v/>
      </c>
      <c r="BO154" s="63">
        <f t="shared" si="191"/>
        <v>1</v>
      </c>
      <c r="BP154" s="63" t="str">
        <f t="shared" si="192"/>
        <v/>
      </c>
      <c r="BQ154" s="63">
        <f t="shared" si="193"/>
        <v>-1</v>
      </c>
      <c r="BR154" s="55" t="str">
        <f t="shared" si="194"/>
        <v/>
      </c>
      <c r="BS154" s="63" t="str">
        <f t="shared" si="195"/>
        <v/>
      </c>
      <c r="BT154" s="63" t="str">
        <f t="shared" si="196"/>
        <v/>
      </c>
      <c r="BU154" s="63" t="str">
        <f t="shared" si="197"/>
        <v/>
      </c>
      <c r="BV154" s="63" t="str">
        <f t="shared" si="198"/>
        <v/>
      </c>
      <c r="BW154" s="63">
        <f t="shared" si="199"/>
        <v>1</v>
      </c>
      <c r="BX154" s="63" t="str">
        <f t="shared" si="200"/>
        <v/>
      </c>
      <c r="BY154" s="63">
        <f t="shared" si="201"/>
        <v>1</v>
      </c>
      <c r="BZ154" s="63">
        <f t="shared" si="202"/>
        <v>-1</v>
      </c>
      <c r="CA154" s="63" t="str">
        <f t="shared" si="203"/>
        <v/>
      </c>
      <c r="CB154" s="63">
        <f t="shared" si="204"/>
        <v>-1</v>
      </c>
      <c r="CC154" s="63">
        <f t="shared" si="205"/>
        <v>0</v>
      </c>
      <c r="CF154" s="59"/>
      <c r="CG154" s="36"/>
    </row>
    <row r="155" spans="35:85" x14ac:dyDescent="0.25">
      <c r="AI155" s="63"/>
      <c r="AJ155" s="63">
        <v>1</v>
      </c>
      <c r="AK155" s="63">
        <v>1</v>
      </c>
      <c r="AL155" s="63"/>
      <c r="AM155" s="55">
        <v>1</v>
      </c>
      <c r="AN155" s="63" t="str">
        <f t="shared" si="168"/>
        <v/>
      </c>
      <c r="AO155" s="63" t="str">
        <f t="shared" si="169"/>
        <v/>
      </c>
      <c r="AP155" s="63" t="str">
        <f t="shared" si="170"/>
        <v/>
      </c>
      <c r="AQ155" s="63" t="str">
        <f t="shared" si="171"/>
        <v/>
      </c>
      <c r="AR155" s="63">
        <f t="shared" si="172"/>
        <v>1</v>
      </c>
      <c r="AS155" s="63" t="str">
        <f t="shared" si="173"/>
        <v/>
      </c>
      <c r="AT155" s="63">
        <f t="shared" si="174"/>
        <v>1</v>
      </c>
      <c r="AU155" s="63" t="str">
        <f t="shared" si="175"/>
        <v/>
      </c>
      <c r="AV155" s="63">
        <f t="shared" si="176"/>
        <v>1</v>
      </c>
      <c r="AW155" s="63" t="str">
        <f t="shared" si="177"/>
        <v/>
      </c>
      <c r="AX155" s="63"/>
      <c r="AY155" s="63">
        <v>1</v>
      </c>
      <c r="AZ155" s="63">
        <v>1</v>
      </c>
      <c r="BA155" s="63"/>
      <c r="BB155" s="63"/>
      <c r="BC155" s="55">
        <v>1</v>
      </c>
      <c r="BD155" s="63">
        <f t="shared" si="178"/>
        <v>1</v>
      </c>
      <c r="BE155" s="63" t="str">
        <f t="shared" si="179"/>
        <v/>
      </c>
      <c r="BF155" s="63" t="str">
        <f t="shared" si="180"/>
        <v/>
      </c>
      <c r="BG155" s="63">
        <f t="shared" si="181"/>
        <v>1</v>
      </c>
      <c r="BH155" s="63" t="str">
        <f t="shared" si="182"/>
        <v/>
      </c>
      <c r="BI155" s="63" t="str">
        <f t="shared" si="183"/>
        <v/>
      </c>
      <c r="BJ155" s="63">
        <f t="shared" si="184"/>
        <v>1</v>
      </c>
      <c r="BK155" s="63" t="str">
        <f t="shared" si="185"/>
        <v/>
      </c>
      <c r="BL155" s="63" t="str">
        <f t="shared" si="186"/>
        <v/>
      </c>
      <c r="BM155" s="63" t="str">
        <f t="shared" si="187"/>
        <v/>
      </c>
      <c r="BN155" s="63">
        <f t="shared" si="190"/>
        <v>-1</v>
      </c>
      <c r="BO155" s="63" t="str">
        <f t="shared" si="191"/>
        <v/>
      </c>
      <c r="BP155" s="63">
        <f t="shared" si="192"/>
        <v>1</v>
      </c>
      <c r="BQ155" s="63" t="str">
        <f t="shared" si="193"/>
        <v/>
      </c>
      <c r="BR155" s="55" t="str">
        <f t="shared" si="194"/>
        <v/>
      </c>
      <c r="BS155" s="63">
        <f t="shared" si="195"/>
        <v>-1</v>
      </c>
      <c r="BT155" s="63" t="str">
        <f t="shared" si="196"/>
        <v/>
      </c>
      <c r="BU155" s="63" t="str">
        <f t="shared" si="197"/>
        <v/>
      </c>
      <c r="BV155" s="63">
        <f t="shared" si="198"/>
        <v>-1</v>
      </c>
      <c r="BW155" s="63">
        <f t="shared" si="199"/>
        <v>1</v>
      </c>
      <c r="BX155" s="63" t="str">
        <f t="shared" si="200"/>
        <v/>
      </c>
      <c r="BY155" s="63" t="str">
        <f t="shared" si="201"/>
        <v/>
      </c>
      <c r="BZ155" s="63" t="str">
        <f t="shared" si="202"/>
        <v/>
      </c>
      <c r="CA155" s="63">
        <f t="shared" si="203"/>
        <v>1</v>
      </c>
      <c r="CB155" s="63" t="str">
        <f t="shared" si="204"/>
        <v/>
      </c>
      <c r="CC155" s="63">
        <f t="shared" si="205"/>
        <v>0</v>
      </c>
      <c r="CF155" s="59"/>
      <c r="CG155" s="36"/>
    </row>
    <row r="156" spans="35:85" x14ac:dyDescent="0.25">
      <c r="AI156" s="63"/>
      <c r="AJ156" s="63">
        <v>1</v>
      </c>
      <c r="AK156" s="63">
        <v>1</v>
      </c>
      <c r="AL156" s="63"/>
      <c r="AM156" s="55">
        <v>1</v>
      </c>
      <c r="AN156" s="63" t="str">
        <f t="shared" si="168"/>
        <v/>
      </c>
      <c r="AO156" s="63" t="str">
        <f t="shared" si="169"/>
        <v/>
      </c>
      <c r="AP156" s="63" t="str">
        <f t="shared" si="170"/>
        <v/>
      </c>
      <c r="AQ156" s="63" t="str">
        <f t="shared" si="171"/>
        <v/>
      </c>
      <c r="AR156" s="63">
        <f t="shared" si="172"/>
        <v>1</v>
      </c>
      <c r="AS156" s="63" t="str">
        <f t="shared" si="173"/>
        <v/>
      </c>
      <c r="AT156" s="63">
        <f t="shared" si="174"/>
        <v>1</v>
      </c>
      <c r="AU156" s="63" t="str">
        <f t="shared" si="175"/>
        <v/>
      </c>
      <c r="AV156" s="63">
        <f t="shared" si="176"/>
        <v>1</v>
      </c>
      <c r="AW156" s="63" t="str">
        <f t="shared" si="177"/>
        <v/>
      </c>
      <c r="AX156" s="63"/>
      <c r="AY156" s="63">
        <v>1</v>
      </c>
      <c r="AZ156" s="63">
        <v>1</v>
      </c>
      <c r="BA156" s="63">
        <v>1</v>
      </c>
      <c r="BB156" s="63">
        <v>1</v>
      </c>
      <c r="BC156" s="55"/>
      <c r="BD156" s="63">
        <f t="shared" si="178"/>
        <v>1</v>
      </c>
      <c r="BE156" s="63">
        <f t="shared" si="179"/>
        <v>1</v>
      </c>
      <c r="BF156" s="63">
        <f t="shared" si="180"/>
        <v>1</v>
      </c>
      <c r="BG156" s="63" t="str">
        <f t="shared" si="181"/>
        <v/>
      </c>
      <c r="BH156" s="63">
        <f t="shared" si="182"/>
        <v>1</v>
      </c>
      <c r="BI156" s="63">
        <f t="shared" si="183"/>
        <v>1</v>
      </c>
      <c r="BJ156" s="63" t="str">
        <f t="shared" si="184"/>
        <v/>
      </c>
      <c r="BK156" s="63">
        <f t="shared" si="185"/>
        <v>1</v>
      </c>
      <c r="BL156" s="63" t="str">
        <f t="shared" si="186"/>
        <v/>
      </c>
      <c r="BM156" s="63" t="str">
        <f t="shared" si="187"/>
        <v/>
      </c>
      <c r="BN156" s="63">
        <f t="shared" si="190"/>
        <v>-1</v>
      </c>
      <c r="BO156" s="63" t="str">
        <f t="shared" si="191"/>
        <v/>
      </c>
      <c r="BP156" s="63" t="str">
        <f t="shared" si="192"/>
        <v/>
      </c>
      <c r="BQ156" s="63">
        <f t="shared" si="193"/>
        <v>-1</v>
      </c>
      <c r="BR156" s="55">
        <f t="shared" si="194"/>
        <v>1</v>
      </c>
      <c r="BS156" s="63">
        <f t="shared" si="195"/>
        <v>-1</v>
      </c>
      <c r="BT156" s="63">
        <f t="shared" si="196"/>
        <v>-1</v>
      </c>
      <c r="BU156" s="63">
        <f t="shared" si="197"/>
        <v>-1</v>
      </c>
      <c r="BV156" s="63" t="str">
        <f t="shared" si="198"/>
        <v/>
      </c>
      <c r="BW156" s="63" t="str">
        <f t="shared" si="199"/>
        <v/>
      </c>
      <c r="BX156" s="63">
        <f t="shared" si="200"/>
        <v>-1</v>
      </c>
      <c r="BY156" s="63">
        <f t="shared" si="201"/>
        <v>1</v>
      </c>
      <c r="BZ156" s="63">
        <f t="shared" si="202"/>
        <v>-1</v>
      </c>
      <c r="CA156" s="63">
        <f t="shared" si="203"/>
        <v>1</v>
      </c>
      <c r="CB156" s="63" t="str">
        <f t="shared" si="204"/>
        <v/>
      </c>
      <c r="CC156" s="63">
        <f t="shared" si="205"/>
        <v>1</v>
      </c>
      <c r="CF156" s="59"/>
      <c r="CG156" s="36"/>
    </row>
    <row r="157" spans="35:85" x14ac:dyDescent="0.25">
      <c r="AI157" s="63">
        <v>1</v>
      </c>
      <c r="AJ157" s="63"/>
      <c r="AK157" s="63"/>
      <c r="AL157" s="63">
        <v>1</v>
      </c>
      <c r="AM157" s="55">
        <v>1</v>
      </c>
      <c r="AN157" s="63" t="str">
        <f t="shared" si="168"/>
        <v/>
      </c>
      <c r="AO157" s="63" t="str">
        <f t="shared" si="169"/>
        <v/>
      </c>
      <c r="AP157" s="63">
        <f t="shared" si="170"/>
        <v>1</v>
      </c>
      <c r="AQ157" s="63">
        <f t="shared" si="171"/>
        <v>1</v>
      </c>
      <c r="AR157" s="63" t="str">
        <f t="shared" si="172"/>
        <v/>
      </c>
      <c r="AS157" s="63" t="str">
        <f t="shared" si="173"/>
        <v/>
      </c>
      <c r="AT157" s="63" t="str">
        <f t="shared" si="174"/>
        <v/>
      </c>
      <c r="AU157" s="63" t="str">
        <f t="shared" si="175"/>
        <v/>
      </c>
      <c r="AV157" s="63" t="str">
        <f t="shared" si="176"/>
        <v/>
      </c>
      <c r="AW157" s="63">
        <f t="shared" si="177"/>
        <v>1</v>
      </c>
      <c r="AX157" s="63"/>
      <c r="AY157" s="63"/>
      <c r="AZ157" s="63"/>
      <c r="BA157" s="63">
        <v>1</v>
      </c>
      <c r="BB157" s="63">
        <v>1</v>
      </c>
      <c r="BC157" s="55">
        <v>1</v>
      </c>
      <c r="BD157" s="63" t="str">
        <f t="shared" si="178"/>
        <v/>
      </c>
      <c r="BE157" s="63" t="str">
        <f t="shared" si="179"/>
        <v/>
      </c>
      <c r="BF157" s="63" t="str">
        <f t="shared" si="180"/>
        <v/>
      </c>
      <c r="BG157" s="63" t="str">
        <f t="shared" si="181"/>
        <v/>
      </c>
      <c r="BH157" s="63" t="str">
        <f t="shared" si="182"/>
        <v/>
      </c>
      <c r="BI157" s="63" t="str">
        <f t="shared" si="183"/>
        <v/>
      </c>
      <c r="BJ157" s="63" t="str">
        <f t="shared" si="184"/>
        <v/>
      </c>
      <c r="BK157" s="63">
        <f t="shared" si="185"/>
        <v>1</v>
      </c>
      <c r="BL157" s="63">
        <f t="shared" si="186"/>
        <v>1</v>
      </c>
      <c r="BM157" s="63">
        <f t="shared" si="187"/>
        <v>1</v>
      </c>
      <c r="BN157" s="63">
        <f t="shared" si="190"/>
        <v>1</v>
      </c>
      <c r="BO157" s="63" t="str">
        <f t="shared" si="191"/>
        <v/>
      </c>
      <c r="BP157" s="63">
        <f t="shared" si="192"/>
        <v>-1</v>
      </c>
      <c r="BQ157" s="63" t="str">
        <f t="shared" si="193"/>
        <v/>
      </c>
      <c r="BR157" s="55" t="str">
        <f t="shared" si="194"/>
        <v/>
      </c>
      <c r="BS157" s="63" t="str">
        <f t="shared" si="195"/>
        <v/>
      </c>
      <c r="BT157" s="63" t="str">
        <f t="shared" si="196"/>
        <v/>
      </c>
      <c r="BU157" s="63">
        <f t="shared" si="197"/>
        <v>1</v>
      </c>
      <c r="BV157" s="63">
        <f t="shared" si="198"/>
        <v>1</v>
      </c>
      <c r="BW157" s="63" t="str">
        <f t="shared" si="199"/>
        <v/>
      </c>
      <c r="BX157" s="63" t="str">
        <f t="shared" si="200"/>
        <v/>
      </c>
      <c r="BY157" s="63" t="str">
        <f t="shared" si="201"/>
        <v/>
      </c>
      <c r="BZ157" s="63">
        <f t="shared" si="202"/>
        <v>-1</v>
      </c>
      <c r="CA157" s="63">
        <f t="shared" si="203"/>
        <v>-1</v>
      </c>
      <c r="CB157" s="63" t="str">
        <f t="shared" si="204"/>
        <v/>
      </c>
      <c r="CC157" s="63">
        <f t="shared" si="205"/>
        <v>0</v>
      </c>
      <c r="CF157" s="59"/>
      <c r="CG157" s="36"/>
    </row>
    <row r="158" spans="35:85" x14ac:dyDescent="0.25">
      <c r="AI158" s="63">
        <v>1</v>
      </c>
      <c r="AJ158" s="63"/>
      <c r="AK158" s="63"/>
      <c r="AL158" s="63">
        <v>1</v>
      </c>
      <c r="AM158" s="55">
        <v>1</v>
      </c>
      <c r="AN158" s="63" t="str">
        <f t="shared" si="168"/>
        <v/>
      </c>
      <c r="AO158" s="63" t="str">
        <f t="shared" si="169"/>
        <v/>
      </c>
      <c r="AP158" s="63">
        <f t="shared" si="170"/>
        <v>1</v>
      </c>
      <c r="AQ158" s="63">
        <f t="shared" si="171"/>
        <v>1</v>
      </c>
      <c r="AR158" s="63" t="str">
        <f t="shared" si="172"/>
        <v/>
      </c>
      <c r="AS158" s="63" t="str">
        <f t="shared" si="173"/>
        <v/>
      </c>
      <c r="AT158" s="63" t="str">
        <f t="shared" si="174"/>
        <v/>
      </c>
      <c r="AU158" s="63" t="str">
        <f t="shared" si="175"/>
        <v/>
      </c>
      <c r="AV158" s="63" t="str">
        <f t="shared" si="176"/>
        <v/>
      </c>
      <c r="AW158" s="63">
        <f t="shared" si="177"/>
        <v>1</v>
      </c>
      <c r="AX158" s="63"/>
      <c r="AY158" s="63">
        <v>1</v>
      </c>
      <c r="AZ158" s="63">
        <v>1</v>
      </c>
      <c r="BA158" s="63"/>
      <c r="BB158" s="63"/>
      <c r="BC158" s="55">
        <v>1</v>
      </c>
      <c r="BD158" s="63">
        <f t="shared" si="178"/>
        <v>1</v>
      </c>
      <c r="BE158" s="63" t="str">
        <f t="shared" si="179"/>
        <v/>
      </c>
      <c r="BF158" s="63" t="str">
        <f t="shared" si="180"/>
        <v/>
      </c>
      <c r="BG158" s="63">
        <f t="shared" si="181"/>
        <v>1</v>
      </c>
      <c r="BH158" s="63" t="str">
        <f t="shared" si="182"/>
        <v/>
      </c>
      <c r="BI158" s="63" t="str">
        <f t="shared" si="183"/>
        <v/>
      </c>
      <c r="BJ158" s="63">
        <f t="shared" si="184"/>
        <v>1</v>
      </c>
      <c r="BK158" s="63" t="str">
        <f t="shared" si="185"/>
        <v/>
      </c>
      <c r="BL158" s="63" t="str">
        <f t="shared" si="186"/>
        <v/>
      </c>
      <c r="BM158" s="63" t="str">
        <f t="shared" si="187"/>
        <v/>
      </c>
      <c r="BN158" s="63" t="str">
        <f t="shared" si="190"/>
        <v/>
      </c>
      <c r="BO158" s="63">
        <f t="shared" si="191"/>
        <v>-1</v>
      </c>
      <c r="BP158" s="63" t="str">
        <f t="shared" si="192"/>
        <v/>
      </c>
      <c r="BQ158" s="63">
        <f t="shared" si="193"/>
        <v>1</v>
      </c>
      <c r="BR158" s="55" t="str">
        <f t="shared" si="194"/>
        <v/>
      </c>
      <c r="BS158" s="63">
        <f t="shared" si="195"/>
        <v>-1</v>
      </c>
      <c r="BT158" s="63" t="str">
        <f t="shared" si="196"/>
        <v/>
      </c>
      <c r="BU158" s="63">
        <f t="shared" si="197"/>
        <v>1</v>
      </c>
      <c r="BV158" s="63" t="str">
        <f t="shared" si="198"/>
        <v/>
      </c>
      <c r="BW158" s="63" t="str">
        <f t="shared" si="199"/>
        <v/>
      </c>
      <c r="BX158" s="63" t="str">
        <f t="shared" si="200"/>
        <v/>
      </c>
      <c r="BY158" s="63">
        <f t="shared" si="201"/>
        <v>-1</v>
      </c>
      <c r="BZ158" s="63" t="str">
        <f t="shared" si="202"/>
        <v/>
      </c>
      <c r="CA158" s="63" t="str">
        <f t="shared" si="203"/>
        <v/>
      </c>
      <c r="CB158" s="63">
        <f t="shared" si="204"/>
        <v>1</v>
      </c>
      <c r="CC158" s="63">
        <f t="shared" si="205"/>
        <v>0</v>
      </c>
      <c r="CF158" s="59"/>
      <c r="CG158" s="36"/>
    </row>
    <row r="159" spans="35:85" x14ac:dyDescent="0.25">
      <c r="AI159" s="63">
        <v>1</v>
      </c>
      <c r="AJ159" s="63"/>
      <c r="AK159" s="63"/>
      <c r="AL159" s="63">
        <v>1</v>
      </c>
      <c r="AM159" s="55">
        <v>1</v>
      </c>
      <c r="AN159" s="63" t="str">
        <f t="shared" si="168"/>
        <v/>
      </c>
      <c r="AO159" s="63" t="str">
        <f t="shared" si="169"/>
        <v/>
      </c>
      <c r="AP159" s="63">
        <f t="shared" si="170"/>
        <v>1</v>
      </c>
      <c r="AQ159" s="63">
        <f t="shared" si="171"/>
        <v>1</v>
      </c>
      <c r="AR159" s="63" t="str">
        <f t="shared" si="172"/>
        <v/>
      </c>
      <c r="AS159" s="63" t="str">
        <f t="shared" si="173"/>
        <v/>
      </c>
      <c r="AT159" s="63" t="str">
        <f t="shared" si="174"/>
        <v/>
      </c>
      <c r="AU159" s="63" t="str">
        <f t="shared" si="175"/>
        <v/>
      </c>
      <c r="AV159" s="63" t="str">
        <f t="shared" si="176"/>
        <v/>
      </c>
      <c r="AW159" s="63">
        <f t="shared" si="177"/>
        <v>1</v>
      </c>
      <c r="AX159" s="63"/>
      <c r="AY159" s="63">
        <v>1</v>
      </c>
      <c r="AZ159" s="63">
        <v>1</v>
      </c>
      <c r="BA159" s="63">
        <v>1</v>
      </c>
      <c r="BB159" s="63">
        <v>1</v>
      </c>
      <c r="BC159" s="55"/>
      <c r="BD159" s="63">
        <f t="shared" si="178"/>
        <v>1</v>
      </c>
      <c r="BE159" s="63">
        <f t="shared" si="179"/>
        <v>1</v>
      </c>
      <c r="BF159" s="63">
        <f t="shared" si="180"/>
        <v>1</v>
      </c>
      <c r="BG159" s="63" t="str">
        <f t="shared" si="181"/>
        <v/>
      </c>
      <c r="BH159" s="63">
        <f t="shared" si="182"/>
        <v>1</v>
      </c>
      <c r="BI159" s="63">
        <f t="shared" si="183"/>
        <v>1</v>
      </c>
      <c r="BJ159" s="63" t="str">
        <f t="shared" si="184"/>
        <v/>
      </c>
      <c r="BK159" s="63">
        <f t="shared" si="185"/>
        <v>1</v>
      </c>
      <c r="BL159" s="63" t="str">
        <f t="shared" si="186"/>
        <v/>
      </c>
      <c r="BM159" s="63" t="str">
        <f t="shared" si="187"/>
        <v/>
      </c>
      <c r="BN159" s="63" t="str">
        <f t="shared" si="190"/>
        <v/>
      </c>
      <c r="BO159" s="63">
        <f t="shared" si="191"/>
        <v>-1</v>
      </c>
      <c r="BP159" s="63">
        <f t="shared" si="192"/>
        <v>-1</v>
      </c>
      <c r="BQ159" s="63" t="str">
        <f t="shared" si="193"/>
        <v/>
      </c>
      <c r="BR159" s="55">
        <f t="shared" si="194"/>
        <v>1</v>
      </c>
      <c r="BS159" s="63">
        <f t="shared" si="195"/>
        <v>-1</v>
      </c>
      <c r="BT159" s="63">
        <f t="shared" si="196"/>
        <v>-1</v>
      </c>
      <c r="BU159" s="63" t="str">
        <f t="shared" si="197"/>
        <v/>
      </c>
      <c r="BV159" s="63">
        <f t="shared" si="198"/>
        <v>1</v>
      </c>
      <c r="BW159" s="63">
        <f t="shared" si="199"/>
        <v>-1</v>
      </c>
      <c r="BX159" s="63">
        <f t="shared" si="200"/>
        <v>-1</v>
      </c>
      <c r="BY159" s="63" t="str">
        <f t="shared" si="201"/>
        <v/>
      </c>
      <c r="BZ159" s="63">
        <f t="shared" si="202"/>
        <v>-1</v>
      </c>
      <c r="CA159" s="63" t="str">
        <f t="shared" si="203"/>
        <v/>
      </c>
      <c r="CB159" s="63">
        <f t="shared" si="204"/>
        <v>1</v>
      </c>
      <c r="CC159" s="63">
        <f t="shared" si="205"/>
        <v>1</v>
      </c>
      <c r="CF159" s="59"/>
      <c r="CG159" s="36"/>
    </row>
    <row r="160" spans="35:85" x14ac:dyDescent="0.25">
      <c r="AI160" s="63">
        <v>1</v>
      </c>
      <c r="AJ160" s="63"/>
      <c r="AK160" s="63">
        <v>1</v>
      </c>
      <c r="AL160" s="63"/>
      <c r="AM160" s="55">
        <v>1</v>
      </c>
      <c r="AN160" s="63" t="str">
        <f t="shared" si="168"/>
        <v/>
      </c>
      <c r="AO160" s="63">
        <f t="shared" si="169"/>
        <v>1</v>
      </c>
      <c r="AP160" s="63" t="str">
        <f t="shared" si="170"/>
        <v/>
      </c>
      <c r="AQ160" s="63">
        <f t="shared" si="171"/>
        <v>1</v>
      </c>
      <c r="AR160" s="63" t="str">
        <f t="shared" si="172"/>
        <v/>
      </c>
      <c r="AS160" s="63" t="str">
        <f t="shared" si="173"/>
        <v/>
      </c>
      <c r="AT160" s="63" t="str">
        <f t="shared" si="174"/>
        <v/>
      </c>
      <c r="AU160" s="63" t="str">
        <f t="shared" si="175"/>
        <v/>
      </c>
      <c r="AV160" s="63">
        <f t="shared" si="176"/>
        <v>1</v>
      </c>
      <c r="AW160" s="63" t="str">
        <f t="shared" si="177"/>
        <v/>
      </c>
      <c r="AX160" s="63"/>
      <c r="AY160" s="63"/>
      <c r="AZ160" s="63"/>
      <c r="BA160" s="63">
        <v>1</v>
      </c>
      <c r="BB160" s="63">
        <v>1</v>
      </c>
      <c r="BC160" s="55">
        <v>1</v>
      </c>
      <c r="BD160" s="63" t="str">
        <f t="shared" si="178"/>
        <v/>
      </c>
      <c r="BE160" s="63" t="str">
        <f t="shared" si="179"/>
        <v/>
      </c>
      <c r="BF160" s="63" t="str">
        <f t="shared" si="180"/>
        <v/>
      </c>
      <c r="BG160" s="63" t="str">
        <f t="shared" si="181"/>
        <v/>
      </c>
      <c r="BH160" s="63" t="str">
        <f t="shared" si="182"/>
        <v/>
      </c>
      <c r="BI160" s="63" t="str">
        <f t="shared" si="183"/>
        <v/>
      </c>
      <c r="BJ160" s="63" t="str">
        <f t="shared" si="184"/>
        <v/>
      </c>
      <c r="BK160" s="63">
        <f t="shared" si="185"/>
        <v>1</v>
      </c>
      <c r="BL160" s="63">
        <f t="shared" si="186"/>
        <v>1</v>
      </c>
      <c r="BM160" s="63">
        <f t="shared" si="187"/>
        <v>1</v>
      </c>
      <c r="BN160" s="63">
        <f t="shared" si="190"/>
        <v>1</v>
      </c>
      <c r="BO160" s="63" t="str">
        <f t="shared" si="191"/>
        <v/>
      </c>
      <c r="BP160" s="63" t="str">
        <f t="shared" si="192"/>
        <v/>
      </c>
      <c r="BQ160" s="63">
        <f t="shared" si="193"/>
        <v>-1</v>
      </c>
      <c r="BR160" s="55" t="str">
        <f t="shared" si="194"/>
        <v/>
      </c>
      <c r="BS160" s="63" t="str">
        <f t="shared" si="195"/>
        <v/>
      </c>
      <c r="BT160" s="63">
        <f t="shared" si="196"/>
        <v>1</v>
      </c>
      <c r="BU160" s="63" t="str">
        <f t="shared" si="197"/>
        <v/>
      </c>
      <c r="BV160" s="63">
        <f t="shared" si="198"/>
        <v>1</v>
      </c>
      <c r="BW160" s="63" t="str">
        <f t="shared" si="199"/>
        <v/>
      </c>
      <c r="BX160" s="63" t="str">
        <f t="shared" si="200"/>
        <v/>
      </c>
      <c r="BY160" s="63" t="str">
        <f t="shared" si="201"/>
        <v/>
      </c>
      <c r="BZ160" s="63">
        <f t="shared" si="202"/>
        <v>-1</v>
      </c>
      <c r="CA160" s="63" t="str">
        <f t="shared" si="203"/>
        <v/>
      </c>
      <c r="CB160" s="63">
        <f t="shared" si="204"/>
        <v>-1</v>
      </c>
      <c r="CC160" s="63">
        <f t="shared" si="205"/>
        <v>0</v>
      </c>
      <c r="CF160" s="59"/>
      <c r="CG160" s="36"/>
    </row>
    <row r="161" spans="35:85" x14ac:dyDescent="0.25">
      <c r="AI161" s="63">
        <v>1</v>
      </c>
      <c r="AJ161" s="63"/>
      <c r="AK161" s="63">
        <v>1</v>
      </c>
      <c r="AL161" s="63"/>
      <c r="AM161" s="55">
        <v>1</v>
      </c>
      <c r="AN161" s="63" t="str">
        <f t="shared" si="168"/>
        <v/>
      </c>
      <c r="AO161" s="63">
        <f t="shared" si="169"/>
        <v>1</v>
      </c>
      <c r="AP161" s="63" t="str">
        <f t="shared" si="170"/>
        <v/>
      </c>
      <c r="AQ161" s="63">
        <f t="shared" si="171"/>
        <v>1</v>
      </c>
      <c r="AR161" s="63" t="str">
        <f t="shared" si="172"/>
        <v/>
      </c>
      <c r="AS161" s="63" t="str">
        <f t="shared" si="173"/>
        <v/>
      </c>
      <c r="AT161" s="63" t="str">
        <f t="shared" si="174"/>
        <v/>
      </c>
      <c r="AU161" s="63" t="str">
        <f t="shared" si="175"/>
        <v/>
      </c>
      <c r="AV161" s="63">
        <f t="shared" si="176"/>
        <v>1</v>
      </c>
      <c r="AW161" s="63" t="str">
        <f t="shared" si="177"/>
        <v/>
      </c>
      <c r="AX161" s="63"/>
      <c r="AY161" s="63">
        <v>1</v>
      </c>
      <c r="AZ161" s="63">
        <v>1</v>
      </c>
      <c r="BA161" s="63"/>
      <c r="BB161" s="63"/>
      <c r="BC161" s="55">
        <v>1</v>
      </c>
      <c r="BD161" s="63">
        <f t="shared" si="178"/>
        <v>1</v>
      </c>
      <c r="BE161" s="63" t="str">
        <f t="shared" si="179"/>
        <v/>
      </c>
      <c r="BF161" s="63" t="str">
        <f t="shared" si="180"/>
        <v/>
      </c>
      <c r="BG161" s="63">
        <f t="shared" si="181"/>
        <v>1</v>
      </c>
      <c r="BH161" s="63" t="str">
        <f t="shared" si="182"/>
        <v/>
      </c>
      <c r="BI161" s="63" t="str">
        <f t="shared" si="183"/>
        <v/>
      </c>
      <c r="BJ161" s="63">
        <f t="shared" si="184"/>
        <v>1</v>
      </c>
      <c r="BK161" s="63" t="str">
        <f t="shared" si="185"/>
        <v/>
      </c>
      <c r="BL161" s="63" t="str">
        <f t="shared" si="186"/>
        <v/>
      </c>
      <c r="BM161" s="63" t="str">
        <f t="shared" si="187"/>
        <v/>
      </c>
      <c r="BN161" s="63" t="str">
        <f t="shared" si="190"/>
        <v/>
      </c>
      <c r="BO161" s="63">
        <f t="shared" si="191"/>
        <v>-1</v>
      </c>
      <c r="BP161" s="63">
        <f t="shared" si="192"/>
        <v>1</v>
      </c>
      <c r="BQ161" s="63" t="str">
        <f t="shared" si="193"/>
        <v/>
      </c>
      <c r="BR161" s="55" t="str">
        <f t="shared" si="194"/>
        <v/>
      </c>
      <c r="BS161" s="63">
        <f t="shared" si="195"/>
        <v>-1</v>
      </c>
      <c r="BT161" s="63">
        <f t="shared" si="196"/>
        <v>1</v>
      </c>
      <c r="BU161" s="63" t="str">
        <f t="shared" si="197"/>
        <v/>
      </c>
      <c r="BV161" s="63" t="str">
        <f t="shared" si="198"/>
        <v/>
      </c>
      <c r="BW161" s="63" t="str">
        <f t="shared" si="199"/>
        <v/>
      </c>
      <c r="BX161" s="63" t="str">
        <f t="shared" si="200"/>
        <v/>
      </c>
      <c r="BY161" s="63">
        <f t="shared" si="201"/>
        <v>-1</v>
      </c>
      <c r="BZ161" s="63" t="str">
        <f t="shared" si="202"/>
        <v/>
      </c>
      <c r="CA161" s="63">
        <f t="shared" si="203"/>
        <v>1</v>
      </c>
      <c r="CB161" s="63" t="str">
        <f t="shared" si="204"/>
        <v/>
      </c>
      <c r="CC161" s="63">
        <f t="shared" si="205"/>
        <v>0</v>
      </c>
      <c r="CF161" s="59"/>
      <c r="CG161" s="36"/>
    </row>
    <row r="162" spans="35:85" x14ac:dyDescent="0.25">
      <c r="AI162" s="63">
        <v>1</v>
      </c>
      <c r="AJ162" s="63"/>
      <c r="AK162" s="63">
        <v>1</v>
      </c>
      <c r="AL162" s="63"/>
      <c r="AM162" s="55">
        <v>1</v>
      </c>
      <c r="AN162" s="63" t="str">
        <f t="shared" si="168"/>
        <v/>
      </c>
      <c r="AO162" s="63">
        <f t="shared" si="169"/>
        <v>1</v>
      </c>
      <c r="AP162" s="63" t="str">
        <f t="shared" si="170"/>
        <v/>
      </c>
      <c r="AQ162" s="63">
        <f t="shared" si="171"/>
        <v>1</v>
      </c>
      <c r="AR162" s="63" t="str">
        <f t="shared" si="172"/>
        <v/>
      </c>
      <c r="AS162" s="63" t="str">
        <f t="shared" si="173"/>
        <v/>
      </c>
      <c r="AT162" s="63" t="str">
        <f t="shared" si="174"/>
        <v/>
      </c>
      <c r="AU162" s="63" t="str">
        <f t="shared" si="175"/>
        <v/>
      </c>
      <c r="AV162" s="63">
        <f t="shared" si="176"/>
        <v>1</v>
      </c>
      <c r="AW162" s="63" t="str">
        <f t="shared" si="177"/>
        <v/>
      </c>
      <c r="AX162" s="63"/>
      <c r="AY162" s="63">
        <v>1</v>
      </c>
      <c r="AZ162" s="63">
        <v>1</v>
      </c>
      <c r="BA162" s="63">
        <v>1</v>
      </c>
      <c r="BB162" s="63">
        <v>1</v>
      </c>
      <c r="BC162" s="55"/>
      <c r="BD162" s="63">
        <f t="shared" si="178"/>
        <v>1</v>
      </c>
      <c r="BE162" s="63">
        <f t="shared" si="179"/>
        <v>1</v>
      </c>
      <c r="BF162" s="63">
        <f t="shared" si="180"/>
        <v>1</v>
      </c>
      <c r="BG162" s="63" t="str">
        <f t="shared" si="181"/>
        <v/>
      </c>
      <c r="BH162" s="63">
        <f t="shared" si="182"/>
        <v>1</v>
      </c>
      <c r="BI162" s="63">
        <f t="shared" si="183"/>
        <v>1</v>
      </c>
      <c r="BJ162" s="63" t="str">
        <f t="shared" si="184"/>
        <v/>
      </c>
      <c r="BK162" s="63">
        <f t="shared" si="185"/>
        <v>1</v>
      </c>
      <c r="BL162" s="63" t="str">
        <f t="shared" si="186"/>
        <v/>
      </c>
      <c r="BM162" s="63" t="str">
        <f t="shared" si="187"/>
        <v/>
      </c>
      <c r="BN162" s="63" t="str">
        <f t="shared" si="190"/>
        <v/>
      </c>
      <c r="BO162" s="63">
        <f t="shared" si="191"/>
        <v>-1</v>
      </c>
      <c r="BP162" s="63" t="str">
        <f t="shared" si="192"/>
        <v/>
      </c>
      <c r="BQ162" s="63">
        <f t="shared" si="193"/>
        <v>-1</v>
      </c>
      <c r="BR162" s="55">
        <f t="shared" si="194"/>
        <v>1</v>
      </c>
      <c r="BS162" s="63">
        <f t="shared" si="195"/>
        <v>-1</v>
      </c>
      <c r="BT162" s="63" t="str">
        <f t="shared" si="196"/>
        <v/>
      </c>
      <c r="BU162" s="63">
        <f t="shared" si="197"/>
        <v>-1</v>
      </c>
      <c r="BV162" s="63">
        <f t="shared" si="198"/>
        <v>1</v>
      </c>
      <c r="BW162" s="63">
        <f t="shared" si="199"/>
        <v>-1</v>
      </c>
      <c r="BX162" s="63">
        <f t="shared" si="200"/>
        <v>-1</v>
      </c>
      <c r="BY162" s="63" t="str">
        <f t="shared" si="201"/>
        <v/>
      </c>
      <c r="BZ162" s="63">
        <f t="shared" si="202"/>
        <v>-1</v>
      </c>
      <c r="CA162" s="63">
        <f t="shared" si="203"/>
        <v>1</v>
      </c>
      <c r="CB162" s="63" t="str">
        <f t="shared" si="204"/>
        <v/>
      </c>
      <c r="CC162" s="63">
        <f t="shared" si="205"/>
        <v>1</v>
      </c>
      <c r="CF162" s="59"/>
      <c r="CG162" s="36"/>
    </row>
    <row r="163" spans="35:85" x14ac:dyDescent="0.25">
      <c r="AI163" s="77">
        <v>69</v>
      </c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  <c r="BF163" s="77"/>
      <c r="BG163" s="77"/>
      <c r="BH163" s="77"/>
      <c r="BI163" s="77"/>
      <c r="BJ163" s="77"/>
      <c r="BK163" s="77"/>
      <c r="BL163" s="77"/>
      <c r="BM163" s="77"/>
      <c r="BN163" s="67"/>
      <c r="BO163" s="67">
        <v>1</v>
      </c>
      <c r="BP163" s="67">
        <v>1</v>
      </c>
      <c r="BQ163" s="67">
        <v>1</v>
      </c>
      <c r="BR163" s="67">
        <v>1</v>
      </c>
      <c r="BS163" s="67"/>
      <c r="BT163" s="67"/>
      <c r="BU163" s="67"/>
      <c r="BV163" s="67"/>
      <c r="BW163" s="67">
        <v>-1</v>
      </c>
      <c r="BX163" s="67"/>
      <c r="BY163" s="67"/>
      <c r="BZ163" s="67"/>
      <c r="CA163" s="67"/>
      <c r="CB163" s="67"/>
      <c r="CC163" s="67">
        <f>COUNTIF(CC165:CC179,"&gt;0")</f>
        <v>8</v>
      </c>
      <c r="CD163" s="48" t="s">
        <v>823</v>
      </c>
      <c r="CF163" s="59"/>
      <c r="CG163" s="36"/>
    </row>
    <row r="164" spans="35:85" x14ac:dyDescent="0.25"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  <c r="BC164" s="77"/>
      <c r="BD164" s="77"/>
      <c r="BE164" s="77"/>
      <c r="BF164" s="77"/>
      <c r="BG164" s="77"/>
      <c r="BH164" s="77"/>
      <c r="BI164" s="77"/>
      <c r="BJ164" s="77"/>
      <c r="BK164" s="77"/>
      <c r="BL164" s="77"/>
      <c r="BM164" s="77"/>
      <c r="BN164" s="69">
        <f>SUMIF($CC165:$CC179,"&lt;=0",BN165:BN179)</f>
        <v>1</v>
      </c>
      <c r="BO164" s="69">
        <f t="shared" ref="BO164:CB164" si="206">SUMIF($CC165:$CC179,"&lt;=0",BO165:BO179)</f>
        <v>1</v>
      </c>
      <c r="BP164" s="69">
        <f t="shared" si="206"/>
        <v>1</v>
      </c>
      <c r="BQ164" s="69">
        <f t="shared" si="206"/>
        <v>-4</v>
      </c>
      <c r="BR164" s="69">
        <f t="shared" si="206"/>
        <v>0</v>
      </c>
      <c r="BS164" s="69">
        <f t="shared" si="206"/>
        <v>-1</v>
      </c>
      <c r="BT164" s="69">
        <f t="shared" si="206"/>
        <v>-1</v>
      </c>
      <c r="BU164" s="69">
        <f t="shared" si="206"/>
        <v>-1</v>
      </c>
      <c r="BV164" s="69">
        <f t="shared" si="206"/>
        <v>3</v>
      </c>
      <c r="BW164" s="69">
        <f t="shared" si="206"/>
        <v>-1</v>
      </c>
      <c r="BX164" s="69">
        <f t="shared" si="206"/>
        <v>1</v>
      </c>
      <c r="BY164" s="69">
        <f t="shared" si="206"/>
        <v>1</v>
      </c>
      <c r="BZ164" s="69">
        <f t="shared" si="206"/>
        <v>1</v>
      </c>
      <c r="CA164" s="69">
        <f t="shared" si="206"/>
        <v>1</v>
      </c>
      <c r="CB164" s="69">
        <f t="shared" si="206"/>
        <v>-5</v>
      </c>
      <c r="CC164" s="67"/>
      <c r="CF164" s="59"/>
      <c r="CG164" s="36"/>
    </row>
    <row r="165" spans="35:85" x14ac:dyDescent="0.25">
      <c r="AI165" s="66"/>
      <c r="AJ165" s="66"/>
      <c r="AK165" s="66">
        <v>1</v>
      </c>
      <c r="AL165" s="66"/>
      <c r="AM165" s="55">
        <v>1</v>
      </c>
      <c r="AN165" s="66" t="str">
        <f t="shared" ref="AN165:AN228" si="207">IF(AND($AI165=1,$AJ165=1),1,"")</f>
        <v/>
      </c>
      <c r="AO165" s="66" t="str">
        <f t="shared" ref="AO165:AO228" si="208">IF(AND($AI165=1,$AK165=1),1,"")</f>
        <v/>
      </c>
      <c r="AP165" s="66" t="str">
        <f t="shared" ref="AP165:AP228" si="209">IF(AND($AI165=1,$AL165=1),1,"")</f>
        <v/>
      </c>
      <c r="AQ165" s="66" t="str">
        <f t="shared" ref="AQ165:AQ228" si="210">IF(AND($AI165=1,$AM165=1),1,"")</f>
        <v/>
      </c>
      <c r="AR165" s="66" t="str">
        <f t="shared" ref="AR165:AR228" si="211">IF(AND($AJ165=1,$AK165=1),1,"")</f>
        <v/>
      </c>
      <c r="AS165" s="66" t="str">
        <f t="shared" ref="AS165:AS228" si="212">IF(AND($AJ165=1,$AL165=1),1,"")</f>
        <v/>
      </c>
      <c r="AT165" s="66" t="str">
        <f t="shared" ref="AT165:AT228" si="213">IF(AND($AJ165=1,$AM165=1),1,"")</f>
        <v/>
      </c>
      <c r="AU165" s="66" t="str">
        <f t="shared" ref="AU165:AU228" si="214">IF(AND($AK165=1,$AL165=1),1,"")</f>
        <v/>
      </c>
      <c r="AV165" s="66">
        <f t="shared" ref="AV165:AV228" si="215">IF(AND($AK165=1,$AM165=1),1,"")</f>
        <v>1</v>
      </c>
      <c r="AW165" s="66" t="str">
        <f t="shared" ref="AW165:AW228" si="216">IF(AND($AL165=1,$AM165=1),1,"")</f>
        <v/>
      </c>
      <c r="AX165" s="66"/>
      <c r="AY165" s="66"/>
      <c r="AZ165" s="66"/>
      <c r="BA165" s="66"/>
      <c r="BB165" s="66">
        <v>1</v>
      </c>
      <c r="BC165" s="55">
        <v>1</v>
      </c>
      <c r="BD165" s="66" t="str">
        <f t="shared" ref="BD165:BD228" si="217">IF(AND($AY165=1,$AZ165=1),1,"")</f>
        <v/>
      </c>
      <c r="BE165" s="66" t="str">
        <f t="shared" ref="BE165:BE228" si="218">IF(AND($AY165=1,$BA165=1),1,"")</f>
        <v/>
      </c>
      <c r="BF165" s="66" t="str">
        <f t="shared" ref="BF165:BF228" si="219">IF(AND($AY165=1,$BB165=1),1,"")</f>
        <v/>
      </c>
      <c r="BG165" s="66" t="str">
        <f t="shared" ref="BG165:BG228" si="220">IF(AND($AY165=1,$BC165=1),1,"")</f>
        <v/>
      </c>
      <c r="BH165" s="66" t="str">
        <f t="shared" ref="BH165:BH228" si="221">IF(AND($AZ165=1,$BA165=1),1,"")</f>
        <v/>
      </c>
      <c r="BI165" s="66" t="str">
        <f t="shared" ref="BI165:BI228" si="222">IF(AND($AZ165=1,$BB165=1),1,"")</f>
        <v/>
      </c>
      <c r="BJ165" s="66" t="str">
        <f t="shared" ref="BJ165:BJ228" si="223">IF(AND($AZ165=1,$BC165=1),1,"")</f>
        <v/>
      </c>
      <c r="BK165" s="66" t="str">
        <f t="shared" ref="BK165:BK228" si="224">IF(AND($BA165=1,$BB165=1),1,"")</f>
        <v/>
      </c>
      <c r="BL165" s="66" t="str">
        <f t="shared" ref="BL165:BL228" si="225">IF(AND($BA165=1,$BC165=1),1,"")</f>
        <v/>
      </c>
      <c r="BM165" s="66">
        <f t="shared" ref="BM165:BM228" si="226">IF(AND($BB165=1,$BC165=1),1,"")</f>
        <v>1</v>
      </c>
      <c r="BN165" s="66" t="str">
        <f t="shared" ref="BN165:CB165" si="227">IF(COUNTIF(AI165,1)-COUNTIF(AY165,1)=0,"",COUNTIF(AI165,1)-COUNTIF(AY165,1))</f>
        <v/>
      </c>
      <c r="BO165" s="66" t="str">
        <f t="shared" si="227"/>
        <v/>
      </c>
      <c r="BP165" s="66">
        <f t="shared" si="227"/>
        <v>1</v>
      </c>
      <c r="BQ165" s="66">
        <f t="shared" si="227"/>
        <v>-1</v>
      </c>
      <c r="BR165" s="55" t="str">
        <f t="shared" si="227"/>
        <v/>
      </c>
      <c r="BS165" s="66" t="str">
        <f t="shared" si="227"/>
        <v/>
      </c>
      <c r="BT165" s="66" t="str">
        <f t="shared" si="227"/>
        <v/>
      </c>
      <c r="BU165" s="66" t="str">
        <f t="shared" si="227"/>
        <v/>
      </c>
      <c r="BV165" s="66" t="str">
        <f t="shared" si="227"/>
        <v/>
      </c>
      <c r="BW165" s="66" t="str">
        <f t="shared" si="227"/>
        <v/>
      </c>
      <c r="BX165" s="66" t="str">
        <f t="shared" si="227"/>
        <v/>
      </c>
      <c r="BY165" s="66" t="str">
        <f t="shared" si="227"/>
        <v/>
      </c>
      <c r="BZ165" s="66" t="str">
        <f t="shared" si="227"/>
        <v/>
      </c>
      <c r="CA165" s="66">
        <f t="shared" si="227"/>
        <v>1</v>
      </c>
      <c r="CB165" s="66">
        <f t="shared" si="227"/>
        <v>-1</v>
      </c>
      <c r="CC165" s="66">
        <f>SUMPRODUCT($BN$163:$CB$163,$BN165:$CB165)</f>
        <v>0</v>
      </c>
      <c r="CF165" s="59"/>
      <c r="CG165" s="36"/>
    </row>
    <row r="166" spans="35:85" x14ac:dyDescent="0.25">
      <c r="AI166" s="68"/>
      <c r="AJ166" s="68"/>
      <c r="AK166" s="68">
        <v>1</v>
      </c>
      <c r="AL166" s="68"/>
      <c r="AM166" s="55">
        <v>1</v>
      </c>
      <c r="AN166" s="68" t="str">
        <f t="shared" si="207"/>
        <v/>
      </c>
      <c r="AO166" s="68" t="str">
        <f t="shared" si="208"/>
        <v/>
      </c>
      <c r="AP166" s="68" t="str">
        <f t="shared" si="209"/>
        <v/>
      </c>
      <c r="AQ166" s="68" t="str">
        <f t="shared" si="210"/>
        <v/>
      </c>
      <c r="AR166" s="68" t="str">
        <f t="shared" si="211"/>
        <v/>
      </c>
      <c r="AS166" s="68" t="str">
        <f t="shared" si="212"/>
        <v/>
      </c>
      <c r="AT166" s="68" t="str">
        <f t="shared" si="213"/>
        <v/>
      </c>
      <c r="AU166" s="68" t="str">
        <f t="shared" si="214"/>
        <v/>
      </c>
      <c r="AV166" s="68">
        <f t="shared" si="215"/>
        <v>1</v>
      </c>
      <c r="AW166" s="68" t="str">
        <f t="shared" si="216"/>
        <v/>
      </c>
      <c r="AX166" s="68"/>
      <c r="AY166" s="68">
        <v>1</v>
      </c>
      <c r="AZ166" s="68"/>
      <c r="BA166" s="68"/>
      <c r="BB166" s="68">
        <v>1</v>
      </c>
      <c r="BC166" s="55"/>
      <c r="BD166" s="68" t="str">
        <f t="shared" si="217"/>
        <v/>
      </c>
      <c r="BE166" s="68" t="str">
        <f t="shared" si="218"/>
        <v/>
      </c>
      <c r="BF166" s="68">
        <f t="shared" si="219"/>
        <v>1</v>
      </c>
      <c r="BG166" s="68" t="str">
        <f t="shared" si="220"/>
        <v/>
      </c>
      <c r="BH166" s="68" t="str">
        <f t="shared" si="221"/>
        <v/>
      </c>
      <c r="BI166" s="68" t="str">
        <f t="shared" si="222"/>
        <v/>
      </c>
      <c r="BJ166" s="68" t="str">
        <f t="shared" si="223"/>
        <v/>
      </c>
      <c r="BK166" s="68" t="str">
        <f t="shared" si="224"/>
        <v/>
      </c>
      <c r="BL166" s="68" t="str">
        <f t="shared" si="225"/>
        <v/>
      </c>
      <c r="BM166" s="68" t="str">
        <f t="shared" si="226"/>
        <v/>
      </c>
      <c r="BN166" s="68">
        <f t="shared" ref="BN166:BN179" si="228">IF(COUNTIF(AI166,1)-COUNTIF(AY166,1)=0,"",COUNTIF(AI166,1)-COUNTIF(AY166,1))</f>
        <v>-1</v>
      </c>
      <c r="BO166" s="68" t="str">
        <f t="shared" ref="BO166:BO179" si="229">IF(COUNTIF(AJ166,1)-COUNTIF(AZ166,1)=0,"",COUNTIF(AJ166,1)-COUNTIF(AZ166,1))</f>
        <v/>
      </c>
      <c r="BP166" s="68">
        <f t="shared" ref="BP166:BP179" si="230">IF(COUNTIF(AK166,1)-COUNTIF(BA166,1)=0,"",COUNTIF(AK166,1)-COUNTIF(BA166,1))</f>
        <v>1</v>
      </c>
      <c r="BQ166" s="68">
        <f t="shared" ref="BQ166:BQ179" si="231">IF(COUNTIF(AL166,1)-COUNTIF(BB166,1)=0,"",COUNTIF(AL166,1)-COUNTIF(BB166,1))</f>
        <v>-1</v>
      </c>
      <c r="BR166" s="55">
        <f t="shared" ref="BR166:BR179" si="232">IF(COUNTIF(AM166,1)-COUNTIF(BC166,1)=0,"",COUNTIF(AM166,1)-COUNTIF(BC166,1))</f>
        <v>1</v>
      </c>
      <c r="BS166" s="68" t="str">
        <f t="shared" ref="BS166:BS179" si="233">IF(COUNTIF(AN166,1)-COUNTIF(BD166,1)=0,"",COUNTIF(AN166,1)-COUNTIF(BD166,1))</f>
        <v/>
      </c>
      <c r="BT166" s="68" t="str">
        <f t="shared" ref="BT166:BT179" si="234">IF(COUNTIF(AO166,1)-COUNTIF(BE166,1)=0,"",COUNTIF(AO166,1)-COUNTIF(BE166,1))</f>
        <v/>
      </c>
      <c r="BU166" s="68">
        <f t="shared" ref="BU166:BU179" si="235">IF(COUNTIF(AP166,1)-COUNTIF(BF166,1)=0,"",COUNTIF(AP166,1)-COUNTIF(BF166,1))</f>
        <v>-1</v>
      </c>
      <c r="BV166" s="68" t="str">
        <f t="shared" ref="BV166:BV179" si="236">IF(COUNTIF(AQ166,1)-COUNTIF(BG166,1)=0,"",COUNTIF(AQ166,1)-COUNTIF(BG166,1))</f>
        <v/>
      </c>
      <c r="BW166" s="68" t="str">
        <f t="shared" ref="BW166:BW179" si="237">IF(COUNTIF(AR166,1)-COUNTIF(BH166,1)=0,"",COUNTIF(AR166,1)-COUNTIF(BH166,1))</f>
        <v/>
      </c>
      <c r="BX166" s="68" t="str">
        <f t="shared" ref="BX166:BX179" si="238">IF(COUNTIF(AS166,1)-COUNTIF(BI166,1)=0,"",COUNTIF(AS166,1)-COUNTIF(BI166,1))</f>
        <v/>
      </c>
      <c r="BY166" s="68" t="str">
        <f t="shared" ref="BY166:BY179" si="239">IF(COUNTIF(AT166,1)-COUNTIF(BJ166,1)=0,"",COUNTIF(AT166,1)-COUNTIF(BJ166,1))</f>
        <v/>
      </c>
      <c r="BZ166" s="68" t="str">
        <f t="shared" ref="BZ166:BZ179" si="240">IF(COUNTIF(AU166,1)-COUNTIF(BK166,1)=0,"",COUNTIF(AU166,1)-COUNTIF(BK166,1))</f>
        <v/>
      </c>
      <c r="CA166" s="68">
        <f t="shared" ref="CA166:CA179" si="241">IF(COUNTIF(AV166,1)-COUNTIF(BL166,1)=0,"",COUNTIF(AV166,1)-COUNTIF(BL166,1))</f>
        <v>1</v>
      </c>
      <c r="CB166" s="68" t="str">
        <f t="shared" ref="CB166:CB179" si="242">IF(COUNTIF(AW166,1)-COUNTIF(BM166,1)=0,"",COUNTIF(AW166,1)-COUNTIF(BM166,1))</f>
        <v/>
      </c>
      <c r="CC166" s="68">
        <f t="shared" ref="CC166:CC179" si="243">SUMPRODUCT($BN$163:$CB$163,$BN166:$CB166)</f>
        <v>1</v>
      </c>
      <c r="CF166" s="59"/>
      <c r="CG166" s="36"/>
    </row>
    <row r="167" spans="35:85" x14ac:dyDescent="0.25">
      <c r="AI167" s="68"/>
      <c r="AJ167" s="68"/>
      <c r="AK167" s="68">
        <v>1</v>
      </c>
      <c r="AL167" s="68"/>
      <c r="AM167" s="55">
        <v>1</v>
      </c>
      <c r="AN167" s="68" t="str">
        <f t="shared" si="207"/>
        <v/>
      </c>
      <c r="AO167" s="68" t="str">
        <f t="shared" si="208"/>
        <v/>
      </c>
      <c r="AP167" s="68" t="str">
        <f t="shared" si="209"/>
        <v/>
      </c>
      <c r="AQ167" s="68" t="str">
        <f t="shared" si="210"/>
        <v/>
      </c>
      <c r="AR167" s="68" t="str">
        <f t="shared" si="211"/>
        <v/>
      </c>
      <c r="AS167" s="68" t="str">
        <f t="shared" si="212"/>
        <v/>
      </c>
      <c r="AT167" s="68" t="str">
        <f t="shared" si="213"/>
        <v/>
      </c>
      <c r="AU167" s="68" t="str">
        <f t="shared" si="214"/>
        <v/>
      </c>
      <c r="AV167" s="68">
        <f t="shared" si="215"/>
        <v>1</v>
      </c>
      <c r="AW167" s="68" t="str">
        <f t="shared" si="216"/>
        <v/>
      </c>
      <c r="AX167" s="68"/>
      <c r="AY167" s="68">
        <v>1</v>
      </c>
      <c r="AZ167" s="68">
        <v>1</v>
      </c>
      <c r="BA167" s="68">
        <v>1</v>
      </c>
      <c r="BB167" s="68"/>
      <c r="BC167" s="55"/>
      <c r="BD167" s="68">
        <f t="shared" si="217"/>
        <v>1</v>
      </c>
      <c r="BE167" s="68">
        <f t="shared" si="218"/>
        <v>1</v>
      </c>
      <c r="BF167" s="68" t="str">
        <f t="shared" si="219"/>
        <v/>
      </c>
      <c r="BG167" s="68" t="str">
        <f t="shared" si="220"/>
        <v/>
      </c>
      <c r="BH167" s="68">
        <f t="shared" si="221"/>
        <v>1</v>
      </c>
      <c r="BI167" s="68" t="str">
        <f t="shared" si="222"/>
        <v/>
      </c>
      <c r="BJ167" s="68" t="str">
        <f t="shared" si="223"/>
        <v/>
      </c>
      <c r="BK167" s="68" t="str">
        <f t="shared" si="224"/>
        <v/>
      </c>
      <c r="BL167" s="68" t="str">
        <f t="shared" si="225"/>
        <v/>
      </c>
      <c r="BM167" s="68" t="str">
        <f t="shared" si="226"/>
        <v/>
      </c>
      <c r="BN167" s="68">
        <f t="shared" si="228"/>
        <v>-1</v>
      </c>
      <c r="BO167" s="68">
        <f t="shared" si="229"/>
        <v>-1</v>
      </c>
      <c r="BP167" s="68" t="str">
        <f t="shared" si="230"/>
        <v/>
      </c>
      <c r="BQ167" s="68" t="str">
        <f t="shared" si="231"/>
        <v/>
      </c>
      <c r="BR167" s="55">
        <f t="shared" si="232"/>
        <v>1</v>
      </c>
      <c r="BS167" s="68">
        <f t="shared" si="233"/>
        <v>-1</v>
      </c>
      <c r="BT167" s="68">
        <f t="shared" si="234"/>
        <v>-1</v>
      </c>
      <c r="BU167" s="68" t="str">
        <f t="shared" si="235"/>
        <v/>
      </c>
      <c r="BV167" s="68" t="str">
        <f t="shared" si="236"/>
        <v/>
      </c>
      <c r="BW167" s="68">
        <f t="shared" si="237"/>
        <v>-1</v>
      </c>
      <c r="BX167" s="68" t="str">
        <f t="shared" si="238"/>
        <v/>
      </c>
      <c r="BY167" s="68" t="str">
        <f t="shared" si="239"/>
        <v/>
      </c>
      <c r="BZ167" s="68" t="str">
        <f t="shared" si="240"/>
        <v/>
      </c>
      <c r="CA167" s="68">
        <f t="shared" si="241"/>
        <v>1</v>
      </c>
      <c r="CB167" s="68" t="str">
        <f t="shared" si="242"/>
        <v/>
      </c>
      <c r="CC167" s="68">
        <f t="shared" si="243"/>
        <v>1</v>
      </c>
    </row>
    <row r="168" spans="35:85" x14ac:dyDescent="0.25">
      <c r="AI168" s="68"/>
      <c r="AJ168" s="68"/>
      <c r="AK168" s="68">
        <v>1</v>
      </c>
      <c r="AL168" s="68">
        <v>1</v>
      </c>
      <c r="AM168" s="55"/>
      <c r="AN168" s="68" t="str">
        <f t="shared" si="207"/>
        <v/>
      </c>
      <c r="AO168" s="68" t="str">
        <f t="shared" si="208"/>
        <v/>
      </c>
      <c r="AP168" s="68" t="str">
        <f t="shared" si="209"/>
        <v/>
      </c>
      <c r="AQ168" s="68" t="str">
        <f t="shared" si="210"/>
        <v/>
      </c>
      <c r="AR168" s="68" t="str">
        <f t="shared" si="211"/>
        <v/>
      </c>
      <c r="AS168" s="68" t="str">
        <f t="shared" si="212"/>
        <v/>
      </c>
      <c r="AT168" s="68" t="str">
        <f t="shared" si="213"/>
        <v/>
      </c>
      <c r="AU168" s="68">
        <f t="shared" si="214"/>
        <v>1</v>
      </c>
      <c r="AV168" s="68" t="str">
        <f t="shared" si="215"/>
        <v/>
      </c>
      <c r="AW168" s="68" t="str">
        <f t="shared" si="216"/>
        <v/>
      </c>
      <c r="AX168" s="68"/>
      <c r="AY168" s="68"/>
      <c r="AZ168" s="68"/>
      <c r="BA168" s="68"/>
      <c r="BB168" s="68">
        <v>1</v>
      </c>
      <c r="BC168" s="55">
        <v>1</v>
      </c>
      <c r="BD168" s="68" t="str">
        <f t="shared" si="217"/>
        <v/>
      </c>
      <c r="BE168" s="68" t="str">
        <f t="shared" si="218"/>
        <v/>
      </c>
      <c r="BF168" s="68" t="str">
        <f t="shared" si="219"/>
        <v/>
      </c>
      <c r="BG168" s="68" t="str">
        <f t="shared" si="220"/>
        <v/>
      </c>
      <c r="BH168" s="68" t="str">
        <f t="shared" si="221"/>
        <v/>
      </c>
      <c r="BI168" s="68" t="str">
        <f t="shared" si="222"/>
        <v/>
      </c>
      <c r="BJ168" s="68" t="str">
        <f t="shared" si="223"/>
        <v/>
      </c>
      <c r="BK168" s="68" t="str">
        <f t="shared" si="224"/>
        <v/>
      </c>
      <c r="BL168" s="68" t="str">
        <f t="shared" si="225"/>
        <v/>
      </c>
      <c r="BM168" s="68">
        <f t="shared" si="226"/>
        <v>1</v>
      </c>
      <c r="BN168" s="68" t="str">
        <f t="shared" si="228"/>
        <v/>
      </c>
      <c r="BO168" s="68" t="str">
        <f t="shared" si="229"/>
        <v/>
      </c>
      <c r="BP168" s="68">
        <f t="shared" si="230"/>
        <v>1</v>
      </c>
      <c r="BQ168" s="68" t="str">
        <f t="shared" si="231"/>
        <v/>
      </c>
      <c r="BR168" s="55">
        <f t="shared" si="232"/>
        <v>-1</v>
      </c>
      <c r="BS168" s="68" t="str">
        <f t="shared" si="233"/>
        <v/>
      </c>
      <c r="BT168" s="68" t="str">
        <f t="shared" si="234"/>
        <v/>
      </c>
      <c r="BU168" s="68" t="str">
        <f t="shared" si="235"/>
        <v/>
      </c>
      <c r="BV168" s="68" t="str">
        <f t="shared" si="236"/>
        <v/>
      </c>
      <c r="BW168" s="68" t="str">
        <f t="shared" si="237"/>
        <v/>
      </c>
      <c r="BX168" s="68" t="str">
        <f t="shared" si="238"/>
        <v/>
      </c>
      <c r="BY168" s="68" t="str">
        <f t="shared" si="239"/>
        <v/>
      </c>
      <c r="BZ168" s="68">
        <f t="shared" si="240"/>
        <v>1</v>
      </c>
      <c r="CA168" s="68" t="str">
        <f t="shared" si="241"/>
        <v/>
      </c>
      <c r="CB168" s="68">
        <f t="shared" si="242"/>
        <v>-1</v>
      </c>
      <c r="CC168" s="68">
        <f t="shared" si="243"/>
        <v>0</v>
      </c>
    </row>
    <row r="169" spans="35:85" x14ac:dyDescent="0.25">
      <c r="AI169" s="68"/>
      <c r="AJ169" s="68"/>
      <c r="AK169" s="68">
        <v>1</v>
      </c>
      <c r="AL169" s="68">
        <v>1</v>
      </c>
      <c r="AM169" s="55"/>
      <c r="AN169" s="68" t="str">
        <f t="shared" si="207"/>
        <v/>
      </c>
      <c r="AO169" s="68" t="str">
        <f t="shared" si="208"/>
        <v/>
      </c>
      <c r="AP169" s="68" t="str">
        <f t="shared" si="209"/>
        <v/>
      </c>
      <c r="AQ169" s="68" t="str">
        <f t="shared" si="210"/>
        <v/>
      </c>
      <c r="AR169" s="68" t="str">
        <f t="shared" si="211"/>
        <v/>
      </c>
      <c r="AS169" s="68" t="str">
        <f t="shared" si="212"/>
        <v/>
      </c>
      <c r="AT169" s="68" t="str">
        <f t="shared" si="213"/>
        <v/>
      </c>
      <c r="AU169" s="68">
        <f t="shared" si="214"/>
        <v>1</v>
      </c>
      <c r="AV169" s="68" t="str">
        <f t="shared" si="215"/>
        <v/>
      </c>
      <c r="AW169" s="68" t="str">
        <f t="shared" si="216"/>
        <v/>
      </c>
      <c r="AX169" s="68"/>
      <c r="AY169" s="68">
        <v>1</v>
      </c>
      <c r="AZ169" s="68"/>
      <c r="BA169" s="68"/>
      <c r="BB169" s="68">
        <v>1</v>
      </c>
      <c r="BC169" s="55"/>
      <c r="BD169" s="68" t="str">
        <f t="shared" si="217"/>
        <v/>
      </c>
      <c r="BE169" s="68" t="str">
        <f t="shared" si="218"/>
        <v/>
      </c>
      <c r="BF169" s="68">
        <f t="shared" si="219"/>
        <v>1</v>
      </c>
      <c r="BG169" s="68" t="str">
        <f t="shared" si="220"/>
        <v/>
      </c>
      <c r="BH169" s="68" t="str">
        <f t="shared" si="221"/>
        <v/>
      </c>
      <c r="BI169" s="68" t="str">
        <f t="shared" si="222"/>
        <v/>
      </c>
      <c r="BJ169" s="68" t="str">
        <f t="shared" si="223"/>
        <v/>
      </c>
      <c r="BK169" s="68" t="str">
        <f t="shared" si="224"/>
        <v/>
      </c>
      <c r="BL169" s="68" t="str">
        <f t="shared" si="225"/>
        <v/>
      </c>
      <c r="BM169" s="68" t="str">
        <f t="shared" si="226"/>
        <v/>
      </c>
      <c r="BN169" s="68">
        <f t="shared" si="228"/>
        <v>-1</v>
      </c>
      <c r="BO169" s="68" t="str">
        <f t="shared" si="229"/>
        <v/>
      </c>
      <c r="BP169" s="68">
        <f t="shared" si="230"/>
        <v>1</v>
      </c>
      <c r="BQ169" s="68" t="str">
        <f t="shared" si="231"/>
        <v/>
      </c>
      <c r="BR169" s="55" t="str">
        <f t="shared" si="232"/>
        <v/>
      </c>
      <c r="BS169" s="68" t="str">
        <f t="shared" si="233"/>
        <v/>
      </c>
      <c r="BT169" s="68" t="str">
        <f t="shared" si="234"/>
        <v/>
      </c>
      <c r="BU169" s="68">
        <f t="shared" si="235"/>
        <v>-1</v>
      </c>
      <c r="BV169" s="68" t="str">
        <f t="shared" si="236"/>
        <v/>
      </c>
      <c r="BW169" s="68" t="str">
        <f t="shared" si="237"/>
        <v/>
      </c>
      <c r="BX169" s="68" t="str">
        <f t="shared" si="238"/>
        <v/>
      </c>
      <c r="BY169" s="68" t="str">
        <f t="shared" si="239"/>
        <v/>
      </c>
      <c r="BZ169" s="68">
        <f t="shared" si="240"/>
        <v>1</v>
      </c>
      <c r="CA169" s="68" t="str">
        <f t="shared" si="241"/>
        <v/>
      </c>
      <c r="CB169" s="68" t="str">
        <f t="shared" si="242"/>
        <v/>
      </c>
      <c r="CC169" s="68">
        <f t="shared" si="243"/>
        <v>1</v>
      </c>
    </row>
    <row r="170" spans="35:85" x14ac:dyDescent="0.25">
      <c r="AI170" s="68"/>
      <c r="AJ170" s="68"/>
      <c r="AK170" s="68">
        <v>1</v>
      </c>
      <c r="AL170" s="68">
        <v>1</v>
      </c>
      <c r="AM170" s="55"/>
      <c r="AN170" s="68" t="str">
        <f t="shared" si="207"/>
        <v/>
      </c>
      <c r="AO170" s="68" t="str">
        <f t="shared" si="208"/>
        <v/>
      </c>
      <c r="AP170" s="68" t="str">
        <f t="shared" si="209"/>
        <v/>
      </c>
      <c r="AQ170" s="68" t="str">
        <f t="shared" si="210"/>
        <v/>
      </c>
      <c r="AR170" s="68" t="str">
        <f t="shared" si="211"/>
        <v/>
      </c>
      <c r="AS170" s="68" t="str">
        <f t="shared" si="212"/>
        <v/>
      </c>
      <c r="AT170" s="68" t="str">
        <f t="shared" si="213"/>
        <v/>
      </c>
      <c r="AU170" s="68">
        <f t="shared" si="214"/>
        <v>1</v>
      </c>
      <c r="AV170" s="68" t="str">
        <f t="shared" si="215"/>
        <v/>
      </c>
      <c r="AW170" s="68" t="str">
        <f t="shared" si="216"/>
        <v/>
      </c>
      <c r="AX170" s="68"/>
      <c r="AY170" s="68">
        <v>1</v>
      </c>
      <c r="AZ170" s="68">
        <v>1</v>
      </c>
      <c r="BA170" s="68">
        <v>1</v>
      </c>
      <c r="BB170" s="68"/>
      <c r="BC170" s="55"/>
      <c r="BD170" s="68">
        <f t="shared" si="217"/>
        <v>1</v>
      </c>
      <c r="BE170" s="68">
        <f t="shared" si="218"/>
        <v>1</v>
      </c>
      <c r="BF170" s="68" t="str">
        <f t="shared" si="219"/>
        <v/>
      </c>
      <c r="BG170" s="68" t="str">
        <f t="shared" si="220"/>
        <v/>
      </c>
      <c r="BH170" s="68">
        <f t="shared" si="221"/>
        <v>1</v>
      </c>
      <c r="BI170" s="68" t="str">
        <f t="shared" si="222"/>
        <v/>
      </c>
      <c r="BJ170" s="68" t="str">
        <f t="shared" si="223"/>
        <v/>
      </c>
      <c r="BK170" s="68" t="str">
        <f t="shared" si="224"/>
        <v/>
      </c>
      <c r="BL170" s="68" t="str">
        <f t="shared" si="225"/>
        <v/>
      </c>
      <c r="BM170" s="68" t="str">
        <f t="shared" si="226"/>
        <v/>
      </c>
      <c r="BN170" s="68">
        <f t="shared" si="228"/>
        <v>-1</v>
      </c>
      <c r="BO170" s="68">
        <f t="shared" si="229"/>
        <v>-1</v>
      </c>
      <c r="BP170" s="68" t="str">
        <f t="shared" si="230"/>
        <v/>
      </c>
      <c r="BQ170" s="68">
        <f t="shared" si="231"/>
        <v>1</v>
      </c>
      <c r="BR170" s="55" t="str">
        <f t="shared" si="232"/>
        <v/>
      </c>
      <c r="BS170" s="68">
        <f t="shared" si="233"/>
        <v>-1</v>
      </c>
      <c r="BT170" s="68">
        <f t="shared" si="234"/>
        <v>-1</v>
      </c>
      <c r="BU170" s="68" t="str">
        <f t="shared" si="235"/>
        <v/>
      </c>
      <c r="BV170" s="68" t="str">
        <f t="shared" si="236"/>
        <v/>
      </c>
      <c r="BW170" s="68">
        <f t="shared" si="237"/>
        <v>-1</v>
      </c>
      <c r="BX170" s="68" t="str">
        <f t="shared" si="238"/>
        <v/>
      </c>
      <c r="BY170" s="68" t="str">
        <f t="shared" si="239"/>
        <v/>
      </c>
      <c r="BZ170" s="68">
        <f t="shared" si="240"/>
        <v>1</v>
      </c>
      <c r="CA170" s="68" t="str">
        <f t="shared" si="241"/>
        <v/>
      </c>
      <c r="CB170" s="68" t="str">
        <f t="shared" si="242"/>
        <v/>
      </c>
      <c r="CC170" s="68">
        <f t="shared" si="243"/>
        <v>1</v>
      </c>
    </row>
    <row r="171" spans="35:85" x14ac:dyDescent="0.25">
      <c r="AI171" s="68"/>
      <c r="AJ171" s="68">
        <v>1</v>
      </c>
      <c r="AK171" s="68"/>
      <c r="AL171" s="68"/>
      <c r="AM171" s="55">
        <v>1</v>
      </c>
      <c r="AN171" s="68" t="str">
        <f t="shared" si="207"/>
        <v/>
      </c>
      <c r="AO171" s="68" t="str">
        <f t="shared" si="208"/>
        <v/>
      </c>
      <c r="AP171" s="68" t="str">
        <f t="shared" si="209"/>
        <v/>
      </c>
      <c r="AQ171" s="68" t="str">
        <f t="shared" si="210"/>
        <v/>
      </c>
      <c r="AR171" s="68" t="str">
        <f t="shared" si="211"/>
        <v/>
      </c>
      <c r="AS171" s="68" t="str">
        <f t="shared" si="212"/>
        <v/>
      </c>
      <c r="AT171" s="68">
        <f t="shared" si="213"/>
        <v>1</v>
      </c>
      <c r="AU171" s="68" t="str">
        <f t="shared" si="214"/>
        <v/>
      </c>
      <c r="AV171" s="68" t="str">
        <f t="shared" si="215"/>
        <v/>
      </c>
      <c r="AW171" s="68" t="str">
        <f t="shared" si="216"/>
        <v/>
      </c>
      <c r="AX171" s="68"/>
      <c r="AY171" s="68"/>
      <c r="AZ171" s="68"/>
      <c r="BA171" s="68"/>
      <c r="BB171" s="68">
        <v>1</v>
      </c>
      <c r="BC171" s="55">
        <v>1</v>
      </c>
      <c r="BD171" s="68" t="str">
        <f t="shared" si="217"/>
        <v/>
      </c>
      <c r="BE171" s="68" t="str">
        <f t="shared" si="218"/>
        <v/>
      </c>
      <c r="BF171" s="68" t="str">
        <f t="shared" si="219"/>
        <v/>
      </c>
      <c r="BG171" s="68" t="str">
        <f t="shared" si="220"/>
        <v/>
      </c>
      <c r="BH171" s="68" t="str">
        <f t="shared" si="221"/>
        <v/>
      </c>
      <c r="BI171" s="68" t="str">
        <f t="shared" si="222"/>
        <v/>
      </c>
      <c r="BJ171" s="68" t="str">
        <f t="shared" si="223"/>
        <v/>
      </c>
      <c r="BK171" s="68" t="str">
        <f t="shared" si="224"/>
        <v/>
      </c>
      <c r="BL171" s="68" t="str">
        <f t="shared" si="225"/>
        <v/>
      </c>
      <c r="BM171" s="68">
        <f t="shared" si="226"/>
        <v>1</v>
      </c>
      <c r="BN171" s="68" t="str">
        <f t="shared" si="228"/>
        <v/>
      </c>
      <c r="BO171" s="68">
        <f t="shared" si="229"/>
        <v>1</v>
      </c>
      <c r="BP171" s="68" t="str">
        <f t="shared" si="230"/>
        <v/>
      </c>
      <c r="BQ171" s="68">
        <f t="shared" si="231"/>
        <v>-1</v>
      </c>
      <c r="BR171" s="55" t="str">
        <f t="shared" si="232"/>
        <v/>
      </c>
      <c r="BS171" s="68" t="str">
        <f t="shared" si="233"/>
        <v/>
      </c>
      <c r="BT171" s="68" t="str">
        <f t="shared" si="234"/>
        <v/>
      </c>
      <c r="BU171" s="68" t="str">
        <f t="shared" si="235"/>
        <v/>
      </c>
      <c r="BV171" s="68" t="str">
        <f t="shared" si="236"/>
        <v/>
      </c>
      <c r="BW171" s="68" t="str">
        <f t="shared" si="237"/>
        <v/>
      </c>
      <c r="BX171" s="68" t="str">
        <f t="shared" si="238"/>
        <v/>
      </c>
      <c r="BY171" s="68">
        <f t="shared" si="239"/>
        <v>1</v>
      </c>
      <c r="BZ171" s="68" t="str">
        <f t="shared" si="240"/>
        <v/>
      </c>
      <c r="CA171" s="68" t="str">
        <f t="shared" si="241"/>
        <v/>
      </c>
      <c r="CB171" s="68">
        <f t="shared" si="242"/>
        <v>-1</v>
      </c>
      <c r="CC171" s="68">
        <f t="shared" si="243"/>
        <v>0</v>
      </c>
    </row>
    <row r="172" spans="35:85" x14ac:dyDescent="0.25">
      <c r="AI172" s="68"/>
      <c r="AJ172" s="68">
        <v>1</v>
      </c>
      <c r="AK172" s="68"/>
      <c r="AL172" s="68"/>
      <c r="AM172" s="55">
        <v>1</v>
      </c>
      <c r="AN172" s="68" t="str">
        <f t="shared" si="207"/>
        <v/>
      </c>
      <c r="AO172" s="68" t="str">
        <f t="shared" si="208"/>
        <v/>
      </c>
      <c r="AP172" s="68" t="str">
        <f t="shared" si="209"/>
        <v/>
      </c>
      <c r="AQ172" s="68" t="str">
        <f t="shared" si="210"/>
        <v/>
      </c>
      <c r="AR172" s="68" t="str">
        <f t="shared" si="211"/>
        <v/>
      </c>
      <c r="AS172" s="68" t="str">
        <f t="shared" si="212"/>
        <v/>
      </c>
      <c r="AT172" s="68">
        <f t="shared" si="213"/>
        <v>1</v>
      </c>
      <c r="AU172" s="68" t="str">
        <f t="shared" si="214"/>
        <v/>
      </c>
      <c r="AV172" s="68" t="str">
        <f t="shared" si="215"/>
        <v/>
      </c>
      <c r="AW172" s="68" t="str">
        <f t="shared" si="216"/>
        <v/>
      </c>
      <c r="AX172" s="68"/>
      <c r="AY172" s="68">
        <v>1</v>
      </c>
      <c r="AZ172" s="68"/>
      <c r="BA172" s="68"/>
      <c r="BB172" s="68">
        <v>1</v>
      </c>
      <c r="BC172" s="55"/>
      <c r="BD172" s="68" t="str">
        <f t="shared" si="217"/>
        <v/>
      </c>
      <c r="BE172" s="68" t="str">
        <f t="shared" si="218"/>
        <v/>
      </c>
      <c r="BF172" s="68">
        <f t="shared" si="219"/>
        <v>1</v>
      </c>
      <c r="BG172" s="68" t="str">
        <f t="shared" si="220"/>
        <v/>
      </c>
      <c r="BH172" s="68" t="str">
        <f t="shared" si="221"/>
        <v/>
      </c>
      <c r="BI172" s="68" t="str">
        <f t="shared" si="222"/>
        <v/>
      </c>
      <c r="BJ172" s="68" t="str">
        <f t="shared" si="223"/>
        <v/>
      </c>
      <c r="BK172" s="68" t="str">
        <f t="shared" si="224"/>
        <v/>
      </c>
      <c r="BL172" s="68" t="str">
        <f t="shared" si="225"/>
        <v/>
      </c>
      <c r="BM172" s="68" t="str">
        <f t="shared" si="226"/>
        <v/>
      </c>
      <c r="BN172" s="68">
        <f t="shared" si="228"/>
        <v>-1</v>
      </c>
      <c r="BO172" s="68">
        <f t="shared" si="229"/>
        <v>1</v>
      </c>
      <c r="BP172" s="68" t="str">
        <f t="shared" si="230"/>
        <v/>
      </c>
      <c r="BQ172" s="68">
        <f t="shared" si="231"/>
        <v>-1</v>
      </c>
      <c r="BR172" s="55">
        <f t="shared" si="232"/>
        <v>1</v>
      </c>
      <c r="BS172" s="68" t="str">
        <f t="shared" si="233"/>
        <v/>
      </c>
      <c r="BT172" s="68" t="str">
        <f t="shared" si="234"/>
        <v/>
      </c>
      <c r="BU172" s="68">
        <f t="shared" si="235"/>
        <v>-1</v>
      </c>
      <c r="BV172" s="68" t="str">
        <f t="shared" si="236"/>
        <v/>
      </c>
      <c r="BW172" s="68" t="str">
        <f t="shared" si="237"/>
        <v/>
      </c>
      <c r="BX172" s="68" t="str">
        <f t="shared" si="238"/>
        <v/>
      </c>
      <c r="BY172" s="68">
        <f t="shared" si="239"/>
        <v>1</v>
      </c>
      <c r="BZ172" s="68" t="str">
        <f t="shared" si="240"/>
        <v/>
      </c>
      <c r="CA172" s="68" t="str">
        <f t="shared" si="241"/>
        <v/>
      </c>
      <c r="CB172" s="68" t="str">
        <f t="shared" si="242"/>
        <v/>
      </c>
      <c r="CC172" s="68">
        <f t="shared" si="243"/>
        <v>1</v>
      </c>
    </row>
    <row r="173" spans="35:85" x14ac:dyDescent="0.25">
      <c r="AI173" s="68"/>
      <c r="AJ173" s="68">
        <v>1</v>
      </c>
      <c r="AK173" s="68"/>
      <c r="AL173" s="68"/>
      <c r="AM173" s="55">
        <v>1</v>
      </c>
      <c r="AN173" s="68" t="str">
        <f t="shared" si="207"/>
        <v/>
      </c>
      <c r="AO173" s="68" t="str">
        <f t="shared" si="208"/>
        <v/>
      </c>
      <c r="AP173" s="68" t="str">
        <f t="shared" si="209"/>
        <v/>
      </c>
      <c r="AQ173" s="68" t="str">
        <f t="shared" si="210"/>
        <v/>
      </c>
      <c r="AR173" s="68" t="str">
        <f t="shared" si="211"/>
        <v/>
      </c>
      <c r="AS173" s="68" t="str">
        <f t="shared" si="212"/>
        <v/>
      </c>
      <c r="AT173" s="68">
        <f t="shared" si="213"/>
        <v>1</v>
      </c>
      <c r="AU173" s="68" t="str">
        <f t="shared" si="214"/>
        <v/>
      </c>
      <c r="AV173" s="68" t="str">
        <f t="shared" si="215"/>
        <v/>
      </c>
      <c r="AW173" s="68" t="str">
        <f t="shared" si="216"/>
        <v/>
      </c>
      <c r="AX173" s="68"/>
      <c r="AY173" s="68">
        <v>1</v>
      </c>
      <c r="AZ173" s="68">
        <v>1</v>
      </c>
      <c r="BA173" s="68">
        <v>1</v>
      </c>
      <c r="BB173" s="68"/>
      <c r="BC173" s="55"/>
      <c r="BD173" s="68">
        <f t="shared" si="217"/>
        <v>1</v>
      </c>
      <c r="BE173" s="68">
        <f t="shared" si="218"/>
        <v>1</v>
      </c>
      <c r="BF173" s="68" t="str">
        <f t="shared" si="219"/>
        <v/>
      </c>
      <c r="BG173" s="68" t="str">
        <f t="shared" si="220"/>
        <v/>
      </c>
      <c r="BH173" s="68">
        <f t="shared" si="221"/>
        <v>1</v>
      </c>
      <c r="BI173" s="68" t="str">
        <f t="shared" si="222"/>
        <v/>
      </c>
      <c r="BJ173" s="68" t="str">
        <f t="shared" si="223"/>
        <v/>
      </c>
      <c r="BK173" s="68" t="str">
        <f t="shared" si="224"/>
        <v/>
      </c>
      <c r="BL173" s="68" t="str">
        <f t="shared" si="225"/>
        <v/>
      </c>
      <c r="BM173" s="68" t="str">
        <f t="shared" si="226"/>
        <v/>
      </c>
      <c r="BN173" s="68">
        <f t="shared" si="228"/>
        <v>-1</v>
      </c>
      <c r="BO173" s="68" t="str">
        <f t="shared" si="229"/>
        <v/>
      </c>
      <c r="BP173" s="68">
        <f t="shared" si="230"/>
        <v>-1</v>
      </c>
      <c r="BQ173" s="68" t="str">
        <f t="shared" si="231"/>
        <v/>
      </c>
      <c r="BR173" s="55">
        <f t="shared" si="232"/>
        <v>1</v>
      </c>
      <c r="BS173" s="68">
        <f t="shared" si="233"/>
        <v>-1</v>
      </c>
      <c r="BT173" s="68">
        <f t="shared" si="234"/>
        <v>-1</v>
      </c>
      <c r="BU173" s="68" t="str">
        <f t="shared" si="235"/>
        <v/>
      </c>
      <c r="BV173" s="68" t="str">
        <f t="shared" si="236"/>
        <v/>
      </c>
      <c r="BW173" s="68">
        <f t="shared" si="237"/>
        <v>-1</v>
      </c>
      <c r="BX173" s="68" t="str">
        <f t="shared" si="238"/>
        <v/>
      </c>
      <c r="BY173" s="68">
        <f t="shared" si="239"/>
        <v>1</v>
      </c>
      <c r="BZ173" s="68" t="str">
        <f t="shared" si="240"/>
        <v/>
      </c>
      <c r="CA173" s="68" t="str">
        <f t="shared" si="241"/>
        <v/>
      </c>
      <c r="CB173" s="68" t="str">
        <f t="shared" si="242"/>
        <v/>
      </c>
      <c r="CC173" s="68">
        <f t="shared" si="243"/>
        <v>1</v>
      </c>
    </row>
    <row r="174" spans="35:85" x14ac:dyDescent="0.25">
      <c r="AI174" s="68"/>
      <c r="AJ174" s="68">
        <v>1</v>
      </c>
      <c r="AK174" s="68"/>
      <c r="AL174" s="68">
        <v>1</v>
      </c>
      <c r="AM174" s="55"/>
      <c r="AN174" s="68" t="str">
        <f t="shared" si="207"/>
        <v/>
      </c>
      <c r="AO174" s="68" t="str">
        <f t="shared" si="208"/>
        <v/>
      </c>
      <c r="AP174" s="68" t="str">
        <f t="shared" si="209"/>
        <v/>
      </c>
      <c r="AQ174" s="68" t="str">
        <f t="shared" si="210"/>
        <v/>
      </c>
      <c r="AR174" s="68" t="str">
        <f t="shared" si="211"/>
        <v/>
      </c>
      <c r="AS174" s="68">
        <f t="shared" si="212"/>
        <v>1</v>
      </c>
      <c r="AT174" s="68" t="str">
        <f t="shared" si="213"/>
        <v/>
      </c>
      <c r="AU174" s="68" t="str">
        <f t="shared" si="214"/>
        <v/>
      </c>
      <c r="AV174" s="68" t="str">
        <f t="shared" si="215"/>
        <v/>
      </c>
      <c r="AW174" s="68" t="str">
        <f t="shared" si="216"/>
        <v/>
      </c>
      <c r="AX174" s="68"/>
      <c r="AY174" s="68"/>
      <c r="AZ174" s="68"/>
      <c r="BA174" s="68"/>
      <c r="BB174" s="68">
        <v>1</v>
      </c>
      <c r="BC174" s="55">
        <v>1</v>
      </c>
      <c r="BD174" s="68" t="str">
        <f t="shared" si="217"/>
        <v/>
      </c>
      <c r="BE174" s="68" t="str">
        <f t="shared" si="218"/>
        <v/>
      </c>
      <c r="BF174" s="68" t="str">
        <f t="shared" si="219"/>
        <v/>
      </c>
      <c r="BG174" s="68" t="str">
        <f t="shared" si="220"/>
        <v/>
      </c>
      <c r="BH174" s="68" t="str">
        <f t="shared" si="221"/>
        <v/>
      </c>
      <c r="BI174" s="68" t="str">
        <f t="shared" si="222"/>
        <v/>
      </c>
      <c r="BJ174" s="68" t="str">
        <f t="shared" si="223"/>
        <v/>
      </c>
      <c r="BK174" s="68" t="str">
        <f t="shared" si="224"/>
        <v/>
      </c>
      <c r="BL174" s="68" t="str">
        <f t="shared" si="225"/>
        <v/>
      </c>
      <c r="BM174" s="68">
        <f t="shared" si="226"/>
        <v>1</v>
      </c>
      <c r="BN174" s="68" t="str">
        <f t="shared" si="228"/>
        <v/>
      </c>
      <c r="BO174" s="68">
        <f t="shared" si="229"/>
        <v>1</v>
      </c>
      <c r="BP174" s="68" t="str">
        <f t="shared" si="230"/>
        <v/>
      </c>
      <c r="BQ174" s="68" t="str">
        <f t="shared" si="231"/>
        <v/>
      </c>
      <c r="BR174" s="55">
        <f t="shared" si="232"/>
        <v>-1</v>
      </c>
      <c r="BS174" s="68" t="str">
        <f t="shared" si="233"/>
        <v/>
      </c>
      <c r="BT174" s="68" t="str">
        <f t="shared" si="234"/>
        <v/>
      </c>
      <c r="BU174" s="68" t="str">
        <f t="shared" si="235"/>
        <v/>
      </c>
      <c r="BV174" s="68" t="str">
        <f t="shared" si="236"/>
        <v/>
      </c>
      <c r="BW174" s="68" t="str">
        <f t="shared" si="237"/>
        <v/>
      </c>
      <c r="BX174" s="68">
        <f t="shared" si="238"/>
        <v>1</v>
      </c>
      <c r="BY174" s="68" t="str">
        <f t="shared" si="239"/>
        <v/>
      </c>
      <c r="BZ174" s="68" t="str">
        <f t="shared" si="240"/>
        <v/>
      </c>
      <c r="CA174" s="68" t="str">
        <f t="shared" si="241"/>
        <v/>
      </c>
      <c r="CB174" s="68">
        <f t="shared" si="242"/>
        <v>-1</v>
      </c>
      <c r="CC174" s="68">
        <f t="shared" si="243"/>
        <v>0</v>
      </c>
    </row>
    <row r="175" spans="35:85" x14ac:dyDescent="0.25">
      <c r="AI175" s="68"/>
      <c r="AJ175" s="68">
        <v>1</v>
      </c>
      <c r="AK175" s="68"/>
      <c r="AL175" s="68">
        <v>1</v>
      </c>
      <c r="AM175" s="55"/>
      <c r="AN175" s="68" t="str">
        <f t="shared" si="207"/>
        <v/>
      </c>
      <c r="AO175" s="68" t="str">
        <f t="shared" si="208"/>
        <v/>
      </c>
      <c r="AP175" s="68" t="str">
        <f t="shared" si="209"/>
        <v/>
      </c>
      <c r="AQ175" s="68" t="str">
        <f t="shared" si="210"/>
        <v/>
      </c>
      <c r="AR175" s="68" t="str">
        <f t="shared" si="211"/>
        <v/>
      </c>
      <c r="AS175" s="68">
        <f t="shared" si="212"/>
        <v>1</v>
      </c>
      <c r="AT175" s="68" t="str">
        <f t="shared" si="213"/>
        <v/>
      </c>
      <c r="AU175" s="68" t="str">
        <f t="shared" si="214"/>
        <v/>
      </c>
      <c r="AV175" s="68" t="str">
        <f t="shared" si="215"/>
        <v/>
      </c>
      <c r="AW175" s="68" t="str">
        <f t="shared" si="216"/>
        <v/>
      </c>
      <c r="AX175" s="68"/>
      <c r="AY175" s="68">
        <v>1</v>
      </c>
      <c r="AZ175" s="68"/>
      <c r="BA175" s="68"/>
      <c r="BB175" s="68">
        <v>1</v>
      </c>
      <c r="BC175" s="55"/>
      <c r="BD175" s="68" t="str">
        <f t="shared" si="217"/>
        <v/>
      </c>
      <c r="BE175" s="68" t="str">
        <f t="shared" si="218"/>
        <v/>
      </c>
      <c r="BF175" s="68">
        <f t="shared" si="219"/>
        <v>1</v>
      </c>
      <c r="BG175" s="68" t="str">
        <f t="shared" si="220"/>
        <v/>
      </c>
      <c r="BH175" s="68" t="str">
        <f t="shared" si="221"/>
        <v/>
      </c>
      <c r="BI175" s="68" t="str">
        <f t="shared" si="222"/>
        <v/>
      </c>
      <c r="BJ175" s="68" t="str">
        <f t="shared" si="223"/>
        <v/>
      </c>
      <c r="BK175" s="68" t="str">
        <f t="shared" si="224"/>
        <v/>
      </c>
      <c r="BL175" s="68" t="str">
        <f t="shared" si="225"/>
        <v/>
      </c>
      <c r="BM175" s="68" t="str">
        <f t="shared" si="226"/>
        <v/>
      </c>
      <c r="BN175" s="68">
        <f t="shared" si="228"/>
        <v>-1</v>
      </c>
      <c r="BO175" s="68">
        <f t="shared" si="229"/>
        <v>1</v>
      </c>
      <c r="BP175" s="68" t="str">
        <f t="shared" si="230"/>
        <v/>
      </c>
      <c r="BQ175" s="68" t="str">
        <f t="shared" si="231"/>
        <v/>
      </c>
      <c r="BR175" s="55" t="str">
        <f t="shared" si="232"/>
        <v/>
      </c>
      <c r="BS175" s="68" t="str">
        <f t="shared" si="233"/>
        <v/>
      </c>
      <c r="BT175" s="68" t="str">
        <f t="shared" si="234"/>
        <v/>
      </c>
      <c r="BU175" s="68">
        <f t="shared" si="235"/>
        <v>-1</v>
      </c>
      <c r="BV175" s="68" t="str">
        <f t="shared" si="236"/>
        <v/>
      </c>
      <c r="BW175" s="68" t="str">
        <f t="shared" si="237"/>
        <v/>
      </c>
      <c r="BX175" s="68">
        <f t="shared" si="238"/>
        <v>1</v>
      </c>
      <c r="BY175" s="68" t="str">
        <f t="shared" si="239"/>
        <v/>
      </c>
      <c r="BZ175" s="68" t="str">
        <f t="shared" si="240"/>
        <v/>
      </c>
      <c r="CA175" s="68" t="str">
        <f t="shared" si="241"/>
        <v/>
      </c>
      <c r="CB175" s="68" t="str">
        <f t="shared" si="242"/>
        <v/>
      </c>
      <c r="CC175" s="68">
        <f t="shared" si="243"/>
        <v>1</v>
      </c>
    </row>
    <row r="176" spans="35:85" x14ac:dyDescent="0.25">
      <c r="AI176" s="68"/>
      <c r="AJ176" s="68">
        <v>1</v>
      </c>
      <c r="AK176" s="68"/>
      <c r="AL176" s="68">
        <v>1</v>
      </c>
      <c r="AM176" s="55"/>
      <c r="AN176" s="68" t="str">
        <f t="shared" si="207"/>
        <v/>
      </c>
      <c r="AO176" s="68" t="str">
        <f t="shared" si="208"/>
        <v/>
      </c>
      <c r="AP176" s="68" t="str">
        <f t="shared" si="209"/>
        <v/>
      </c>
      <c r="AQ176" s="68" t="str">
        <f t="shared" si="210"/>
        <v/>
      </c>
      <c r="AR176" s="68" t="str">
        <f t="shared" si="211"/>
        <v/>
      </c>
      <c r="AS176" s="68">
        <f t="shared" si="212"/>
        <v>1</v>
      </c>
      <c r="AT176" s="68" t="str">
        <f t="shared" si="213"/>
        <v/>
      </c>
      <c r="AU176" s="68" t="str">
        <f t="shared" si="214"/>
        <v/>
      </c>
      <c r="AV176" s="68" t="str">
        <f t="shared" si="215"/>
        <v/>
      </c>
      <c r="AW176" s="68" t="str">
        <f t="shared" si="216"/>
        <v/>
      </c>
      <c r="AX176" s="68"/>
      <c r="AY176" s="68">
        <v>1</v>
      </c>
      <c r="AZ176" s="68">
        <v>1</v>
      </c>
      <c r="BA176" s="68">
        <v>1</v>
      </c>
      <c r="BB176" s="68"/>
      <c r="BC176" s="55"/>
      <c r="BD176" s="68">
        <f t="shared" si="217"/>
        <v>1</v>
      </c>
      <c r="BE176" s="68">
        <f t="shared" si="218"/>
        <v>1</v>
      </c>
      <c r="BF176" s="68" t="str">
        <f t="shared" si="219"/>
        <v/>
      </c>
      <c r="BG176" s="68" t="str">
        <f t="shared" si="220"/>
        <v/>
      </c>
      <c r="BH176" s="68">
        <f t="shared" si="221"/>
        <v>1</v>
      </c>
      <c r="BI176" s="68" t="str">
        <f t="shared" si="222"/>
        <v/>
      </c>
      <c r="BJ176" s="68" t="str">
        <f t="shared" si="223"/>
        <v/>
      </c>
      <c r="BK176" s="68" t="str">
        <f t="shared" si="224"/>
        <v/>
      </c>
      <c r="BL176" s="68" t="str">
        <f t="shared" si="225"/>
        <v/>
      </c>
      <c r="BM176" s="68" t="str">
        <f t="shared" si="226"/>
        <v/>
      </c>
      <c r="BN176" s="68">
        <f t="shared" si="228"/>
        <v>-1</v>
      </c>
      <c r="BO176" s="68" t="str">
        <f t="shared" si="229"/>
        <v/>
      </c>
      <c r="BP176" s="68">
        <f t="shared" si="230"/>
        <v>-1</v>
      </c>
      <c r="BQ176" s="68">
        <f t="shared" si="231"/>
        <v>1</v>
      </c>
      <c r="BR176" s="55" t="str">
        <f t="shared" si="232"/>
        <v/>
      </c>
      <c r="BS176" s="68">
        <f t="shared" si="233"/>
        <v>-1</v>
      </c>
      <c r="BT176" s="68">
        <f t="shared" si="234"/>
        <v>-1</v>
      </c>
      <c r="BU176" s="68" t="str">
        <f t="shared" si="235"/>
        <v/>
      </c>
      <c r="BV176" s="68" t="str">
        <f t="shared" si="236"/>
        <v/>
      </c>
      <c r="BW176" s="68">
        <f t="shared" si="237"/>
        <v>-1</v>
      </c>
      <c r="BX176" s="68">
        <f t="shared" si="238"/>
        <v>1</v>
      </c>
      <c r="BY176" s="68" t="str">
        <f t="shared" si="239"/>
        <v/>
      </c>
      <c r="BZ176" s="68" t="str">
        <f t="shared" si="240"/>
        <v/>
      </c>
      <c r="CA176" s="68" t="str">
        <f t="shared" si="241"/>
        <v/>
      </c>
      <c r="CB176" s="68" t="str">
        <f t="shared" si="242"/>
        <v/>
      </c>
      <c r="CC176" s="68">
        <f t="shared" si="243"/>
        <v>1</v>
      </c>
    </row>
    <row r="177" spans="35:82" x14ac:dyDescent="0.25">
      <c r="AI177" s="68">
        <v>1</v>
      </c>
      <c r="AJ177" s="68"/>
      <c r="AK177" s="68"/>
      <c r="AL177" s="68"/>
      <c r="AM177" s="55">
        <v>1</v>
      </c>
      <c r="AN177" s="68" t="str">
        <f t="shared" si="207"/>
        <v/>
      </c>
      <c r="AO177" s="68" t="str">
        <f t="shared" si="208"/>
        <v/>
      </c>
      <c r="AP177" s="68" t="str">
        <f t="shared" si="209"/>
        <v/>
      </c>
      <c r="AQ177" s="68">
        <f t="shared" si="210"/>
        <v>1</v>
      </c>
      <c r="AR177" s="68" t="str">
        <f t="shared" si="211"/>
        <v/>
      </c>
      <c r="AS177" s="68" t="str">
        <f t="shared" si="212"/>
        <v/>
      </c>
      <c r="AT177" s="68" t="str">
        <f t="shared" si="213"/>
        <v/>
      </c>
      <c r="AU177" s="68" t="str">
        <f t="shared" si="214"/>
        <v/>
      </c>
      <c r="AV177" s="68" t="str">
        <f t="shared" si="215"/>
        <v/>
      </c>
      <c r="AW177" s="68" t="str">
        <f t="shared" si="216"/>
        <v/>
      </c>
      <c r="AX177" s="68"/>
      <c r="AY177" s="68"/>
      <c r="AZ177" s="68"/>
      <c r="BA177" s="68"/>
      <c r="BB177" s="68">
        <v>1</v>
      </c>
      <c r="BC177" s="55">
        <v>1</v>
      </c>
      <c r="BD177" s="68" t="str">
        <f t="shared" si="217"/>
        <v/>
      </c>
      <c r="BE177" s="68" t="str">
        <f t="shared" si="218"/>
        <v/>
      </c>
      <c r="BF177" s="68" t="str">
        <f t="shared" si="219"/>
        <v/>
      </c>
      <c r="BG177" s="68" t="str">
        <f t="shared" si="220"/>
        <v/>
      </c>
      <c r="BH177" s="68" t="str">
        <f t="shared" si="221"/>
        <v/>
      </c>
      <c r="BI177" s="68" t="str">
        <f t="shared" si="222"/>
        <v/>
      </c>
      <c r="BJ177" s="68" t="str">
        <f t="shared" si="223"/>
        <v/>
      </c>
      <c r="BK177" s="68" t="str">
        <f t="shared" si="224"/>
        <v/>
      </c>
      <c r="BL177" s="68" t="str">
        <f t="shared" si="225"/>
        <v/>
      </c>
      <c r="BM177" s="68">
        <f t="shared" si="226"/>
        <v>1</v>
      </c>
      <c r="BN177" s="68">
        <f t="shared" si="228"/>
        <v>1</v>
      </c>
      <c r="BO177" s="68" t="str">
        <f t="shared" si="229"/>
        <v/>
      </c>
      <c r="BP177" s="68" t="str">
        <f t="shared" si="230"/>
        <v/>
      </c>
      <c r="BQ177" s="68">
        <f t="shared" si="231"/>
        <v>-1</v>
      </c>
      <c r="BR177" s="55" t="str">
        <f t="shared" si="232"/>
        <v/>
      </c>
      <c r="BS177" s="68" t="str">
        <f t="shared" si="233"/>
        <v/>
      </c>
      <c r="BT177" s="68" t="str">
        <f t="shared" si="234"/>
        <v/>
      </c>
      <c r="BU177" s="68" t="str">
        <f t="shared" si="235"/>
        <v/>
      </c>
      <c r="BV177" s="68">
        <f t="shared" si="236"/>
        <v>1</v>
      </c>
      <c r="BW177" s="68" t="str">
        <f t="shared" si="237"/>
        <v/>
      </c>
      <c r="BX177" s="68" t="str">
        <f t="shared" si="238"/>
        <v/>
      </c>
      <c r="BY177" s="68" t="str">
        <f t="shared" si="239"/>
        <v/>
      </c>
      <c r="BZ177" s="68" t="str">
        <f t="shared" si="240"/>
        <v/>
      </c>
      <c r="CA177" s="68" t="str">
        <f t="shared" si="241"/>
        <v/>
      </c>
      <c r="CB177" s="68">
        <f t="shared" si="242"/>
        <v>-1</v>
      </c>
      <c r="CC177" s="68">
        <f t="shared" si="243"/>
        <v>-1</v>
      </c>
    </row>
    <row r="178" spans="35:82" x14ac:dyDescent="0.25">
      <c r="AI178" s="68">
        <v>1</v>
      </c>
      <c r="AJ178" s="68"/>
      <c r="AK178" s="68"/>
      <c r="AL178" s="68"/>
      <c r="AM178" s="55">
        <v>1</v>
      </c>
      <c r="AN178" s="68" t="str">
        <f t="shared" si="207"/>
        <v/>
      </c>
      <c r="AO178" s="68" t="str">
        <f t="shared" si="208"/>
        <v/>
      </c>
      <c r="AP178" s="68" t="str">
        <f t="shared" si="209"/>
        <v/>
      </c>
      <c r="AQ178" s="68">
        <f t="shared" si="210"/>
        <v>1</v>
      </c>
      <c r="AR178" s="68" t="str">
        <f t="shared" si="211"/>
        <v/>
      </c>
      <c r="AS178" s="68" t="str">
        <f t="shared" si="212"/>
        <v/>
      </c>
      <c r="AT178" s="68" t="str">
        <f t="shared" si="213"/>
        <v/>
      </c>
      <c r="AU178" s="68" t="str">
        <f t="shared" si="214"/>
        <v/>
      </c>
      <c r="AV178" s="68" t="str">
        <f t="shared" si="215"/>
        <v/>
      </c>
      <c r="AW178" s="68" t="str">
        <f t="shared" si="216"/>
        <v/>
      </c>
      <c r="AX178" s="68"/>
      <c r="AY178" s="68">
        <v>1</v>
      </c>
      <c r="AZ178" s="68"/>
      <c r="BA178" s="68"/>
      <c r="BB178" s="68">
        <v>1</v>
      </c>
      <c r="BC178" s="55"/>
      <c r="BD178" s="68" t="str">
        <f t="shared" si="217"/>
        <v/>
      </c>
      <c r="BE178" s="68" t="str">
        <f t="shared" si="218"/>
        <v/>
      </c>
      <c r="BF178" s="68">
        <f t="shared" si="219"/>
        <v>1</v>
      </c>
      <c r="BG178" s="68" t="str">
        <f t="shared" si="220"/>
        <v/>
      </c>
      <c r="BH178" s="68" t="str">
        <f t="shared" si="221"/>
        <v/>
      </c>
      <c r="BI178" s="68" t="str">
        <f t="shared" si="222"/>
        <v/>
      </c>
      <c r="BJ178" s="68" t="str">
        <f t="shared" si="223"/>
        <v/>
      </c>
      <c r="BK178" s="68" t="str">
        <f t="shared" si="224"/>
        <v/>
      </c>
      <c r="BL178" s="68" t="str">
        <f t="shared" si="225"/>
        <v/>
      </c>
      <c r="BM178" s="68" t="str">
        <f t="shared" si="226"/>
        <v/>
      </c>
      <c r="BN178" s="68" t="str">
        <f t="shared" si="228"/>
        <v/>
      </c>
      <c r="BO178" s="68" t="str">
        <f t="shared" si="229"/>
        <v/>
      </c>
      <c r="BP178" s="68" t="str">
        <f t="shared" si="230"/>
        <v/>
      </c>
      <c r="BQ178" s="68">
        <f t="shared" si="231"/>
        <v>-1</v>
      </c>
      <c r="BR178" s="55">
        <f t="shared" si="232"/>
        <v>1</v>
      </c>
      <c r="BS178" s="68" t="str">
        <f t="shared" si="233"/>
        <v/>
      </c>
      <c r="BT178" s="68" t="str">
        <f t="shared" si="234"/>
        <v/>
      </c>
      <c r="BU178" s="68">
        <f t="shared" si="235"/>
        <v>-1</v>
      </c>
      <c r="BV178" s="68">
        <f t="shared" si="236"/>
        <v>1</v>
      </c>
      <c r="BW178" s="68" t="str">
        <f t="shared" si="237"/>
        <v/>
      </c>
      <c r="BX178" s="68" t="str">
        <f t="shared" si="238"/>
        <v/>
      </c>
      <c r="BY178" s="68" t="str">
        <f t="shared" si="239"/>
        <v/>
      </c>
      <c r="BZ178" s="68" t="str">
        <f t="shared" si="240"/>
        <v/>
      </c>
      <c r="CA178" s="68" t="str">
        <f t="shared" si="241"/>
        <v/>
      </c>
      <c r="CB178" s="68" t="str">
        <f t="shared" si="242"/>
        <v/>
      </c>
      <c r="CC178" s="68">
        <f t="shared" si="243"/>
        <v>0</v>
      </c>
    </row>
    <row r="179" spans="35:82" x14ac:dyDescent="0.25">
      <c r="AI179" s="68">
        <v>1</v>
      </c>
      <c r="AJ179" s="68"/>
      <c r="AK179" s="68"/>
      <c r="AL179" s="68"/>
      <c r="AM179" s="55">
        <v>1</v>
      </c>
      <c r="AN179" s="68" t="str">
        <f t="shared" si="207"/>
        <v/>
      </c>
      <c r="AO179" s="68" t="str">
        <f t="shared" si="208"/>
        <v/>
      </c>
      <c r="AP179" s="68" t="str">
        <f t="shared" si="209"/>
        <v/>
      </c>
      <c r="AQ179" s="68">
        <f t="shared" si="210"/>
        <v>1</v>
      </c>
      <c r="AR179" s="68" t="str">
        <f t="shared" si="211"/>
        <v/>
      </c>
      <c r="AS179" s="68" t="str">
        <f t="shared" si="212"/>
        <v/>
      </c>
      <c r="AT179" s="68" t="str">
        <f t="shared" si="213"/>
        <v/>
      </c>
      <c r="AU179" s="68" t="str">
        <f t="shared" si="214"/>
        <v/>
      </c>
      <c r="AV179" s="68" t="str">
        <f t="shared" si="215"/>
        <v/>
      </c>
      <c r="AW179" s="68" t="str">
        <f t="shared" si="216"/>
        <v/>
      </c>
      <c r="AX179" s="68"/>
      <c r="AY179" s="68">
        <v>1</v>
      </c>
      <c r="AZ179" s="68">
        <v>1</v>
      </c>
      <c r="BA179" s="68">
        <v>1</v>
      </c>
      <c r="BB179" s="68"/>
      <c r="BC179" s="55"/>
      <c r="BD179" s="68">
        <f t="shared" si="217"/>
        <v>1</v>
      </c>
      <c r="BE179" s="68">
        <f t="shared" si="218"/>
        <v>1</v>
      </c>
      <c r="BF179" s="68" t="str">
        <f t="shared" si="219"/>
        <v/>
      </c>
      <c r="BG179" s="68" t="str">
        <f t="shared" si="220"/>
        <v/>
      </c>
      <c r="BH179" s="68">
        <f t="shared" si="221"/>
        <v>1</v>
      </c>
      <c r="BI179" s="68" t="str">
        <f t="shared" si="222"/>
        <v/>
      </c>
      <c r="BJ179" s="68" t="str">
        <f t="shared" si="223"/>
        <v/>
      </c>
      <c r="BK179" s="68" t="str">
        <f t="shared" si="224"/>
        <v/>
      </c>
      <c r="BL179" s="68" t="str">
        <f t="shared" si="225"/>
        <v/>
      </c>
      <c r="BM179" s="68" t="str">
        <f t="shared" si="226"/>
        <v/>
      </c>
      <c r="BN179" s="68" t="str">
        <f t="shared" si="228"/>
        <v/>
      </c>
      <c r="BO179" s="68">
        <f t="shared" si="229"/>
        <v>-1</v>
      </c>
      <c r="BP179" s="68">
        <f t="shared" si="230"/>
        <v>-1</v>
      </c>
      <c r="BQ179" s="68" t="str">
        <f t="shared" si="231"/>
        <v/>
      </c>
      <c r="BR179" s="55">
        <f t="shared" si="232"/>
        <v>1</v>
      </c>
      <c r="BS179" s="68">
        <f t="shared" si="233"/>
        <v>-1</v>
      </c>
      <c r="BT179" s="68">
        <f t="shared" si="234"/>
        <v>-1</v>
      </c>
      <c r="BU179" s="68" t="str">
        <f t="shared" si="235"/>
        <v/>
      </c>
      <c r="BV179" s="68">
        <f t="shared" si="236"/>
        <v>1</v>
      </c>
      <c r="BW179" s="68">
        <f t="shared" si="237"/>
        <v>-1</v>
      </c>
      <c r="BX179" s="68" t="str">
        <f t="shared" si="238"/>
        <v/>
      </c>
      <c r="BY179" s="68" t="str">
        <f t="shared" si="239"/>
        <v/>
      </c>
      <c r="BZ179" s="68" t="str">
        <f t="shared" si="240"/>
        <v/>
      </c>
      <c r="CA179" s="68" t="str">
        <f t="shared" si="241"/>
        <v/>
      </c>
      <c r="CB179" s="68" t="str">
        <f t="shared" si="242"/>
        <v/>
      </c>
      <c r="CC179" s="68">
        <f t="shared" si="243"/>
        <v>0</v>
      </c>
    </row>
    <row r="180" spans="35:82" x14ac:dyDescent="0.25">
      <c r="AI180" s="78">
        <v>24</v>
      </c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>
        <f>COUNTIF(CC182:CC206,"&gt;0")</f>
        <v>0</v>
      </c>
      <c r="CD180" s="48" t="s">
        <v>824</v>
      </c>
    </row>
    <row r="181" spans="35:82" x14ac:dyDescent="0.25"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69">
        <f>SUMIF($CC182:$CC206,"&lt;=0",BN182:BN206)</f>
        <v>0</v>
      </c>
      <c r="BO181" s="69">
        <f t="shared" ref="BO181:CB181" si="244">SUMIF($CC182:$CC206,"&lt;=0",BO182:BO206)</f>
        <v>0</v>
      </c>
      <c r="BP181" s="69">
        <f t="shared" si="244"/>
        <v>0</v>
      </c>
      <c r="BQ181" s="69">
        <f t="shared" si="244"/>
        <v>0</v>
      </c>
      <c r="BR181" s="69">
        <f t="shared" si="244"/>
        <v>0</v>
      </c>
      <c r="BS181" s="69">
        <f t="shared" si="244"/>
        <v>-5</v>
      </c>
      <c r="BT181" s="69">
        <f t="shared" si="244"/>
        <v>-5</v>
      </c>
      <c r="BU181" s="69">
        <f t="shared" si="244"/>
        <v>5</v>
      </c>
      <c r="BV181" s="69">
        <f t="shared" si="244"/>
        <v>5</v>
      </c>
      <c r="BW181" s="69">
        <f t="shared" si="244"/>
        <v>5</v>
      </c>
      <c r="BX181" s="69">
        <f t="shared" si="244"/>
        <v>-5</v>
      </c>
      <c r="BY181" s="69">
        <f t="shared" si="244"/>
        <v>5</v>
      </c>
      <c r="BZ181" s="69">
        <f t="shared" si="244"/>
        <v>5</v>
      </c>
      <c r="CA181" s="69">
        <f t="shared" si="244"/>
        <v>-5</v>
      </c>
      <c r="CB181" s="69">
        <f t="shared" si="244"/>
        <v>-5</v>
      </c>
    </row>
    <row r="182" spans="35:82" x14ac:dyDescent="0.25">
      <c r="AI182" s="68"/>
      <c r="AJ182" s="68">
        <v>1</v>
      </c>
      <c r="AK182" s="68">
        <v>1</v>
      </c>
      <c r="AL182" s="68"/>
      <c r="AM182" s="55">
        <v>1</v>
      </c>
      <c r="AN182" s="68" t="str">
        <f t="shared" si="207"/>
        <v/>
      </c>
      <c r="AO182" s="68" t="str">
        <f t="shared" si="208"/>
        <v/>
      </c>
      <c r="AP182" s="68" t="str">
        <f t="shared" si="209"/>
        <v/>
      </c>
      <c r="AQ182" s="68" t="str">
        <f t="shared" si="210"/>
        <v/>
      </c>
      <c r="AR182" s="68">
        <f t="shared" si="211"/>
        <v>1</v>
      </c>
      <c r="AS182" s="68" t="str">
        <f t="shared" si="212"/>
        <v/>
      </c>
      <c r="AT182" s="68">
        <f t="shared" si="213"/>
        <v>1</v>
      </c>
      <c r="AU182" s="68" t="str">
        <f t="shared" si="214"/>
        <v/>
      </c>
      <c r="AV182" s="68">
        <f t="shared" si="215"/>
        <v>1</v>
      </c>
      <c r="AW182" s="68" t="str">
        <f t="shared" si="216"/>
        <v/>
      </c>
      <c r="AX182" s="68"/>
      <c r="AY182" s="68"/>
      <c r="AZ182" s="68"/>
      <c r="BA182" s="68">
        <v>1</v>
      </c>
      <c r="BB182" s="68">
        <v>1</v>
      </c>
      <c r="BC182" s="55">
        <v>1</v>
      </c>
      <c r="BD182" s="68" t="str">
        <f t="shared" si="217"/>
        <v/>
      </c>
      <c r="BE182" s="68" t="str">
        <f t="shared" si="218"/>
        <v/>
      </c>
      <c r="BF182" s="68" t="str">
        <f t="shared" si="219"/>
        <v/>
      </c>
      <c r="BG182" s="68" t="str">
        <f t="shared" si="220"/>
        <v/>
      </c>
      <c r="BH182" s="68" t="str">
        <f t="shared" si="221"/>
        <v/>
      </c>
      <c r="BI182" s="68" t="str">
        <f t="shared" si="222"/>
        <v/>
      </c>
      <c r="BJ182" s="68" t="str">
        <f t="shared" si="223"/>
        <v/>
      </c>
      <c r="BK182" s="68">
        <f t="shared" si="224"/>
        <v>1</v>
      </c>
      <c r="BL182" s="68">
        <f t="shared" si="225"/>
        <v>1</v>
      </c>
      <c r="BM182" s="68">
        <f t="shared" si="226"/>
        <v>1</v>
      </c>
      <c r="BN182" s="68" t="str">
        <f t="shared" ref="BN182:CB182" si="245">IF(COUNTIF(AI182,1)-COUNTIF(AY182,1)=0,"",COUNTIF(AI182,1)-COUNTIF(AY182,1))</f>
        <v/>
      </c>
      <c r="BO182" s="68">
        <f t="shared" si="245"/>
        <v>1</v>
      </c>
      <c r="BP182" s="68" t="str">
        <f t="shared" si="245"/>
        <v/>
      </c>
      <c r="BQ182" s="68">
        <f t="shared" si="245"/>
        <v>-1</v>
      </c>
      <c r="BR182" s="55" t="str">
        <f t="shared" si="245"/>
        <v/>
      </c>
      <c r="BS182" s="68" t="str">
        <f t="shared" si="245"/>
        <v/>
      </c>
      <c r="BT182" s="68" t="str">
        <f t="shared" si="245"/>
        <v/>
      </c>
      <c r="BU182" s="68" t="str">
        <f t="shared" si="245"/>
        <v/>
      </c>
      <c r="BV182" s="68" t="str">
        <f t="shared" si="245"/>
        <v/>
      </c>
      <c r="BW182" s="68">
        <f t="shared" si="245"/>
        <v>1</v>
      </c>
      <c r="BX182" s="68" t="str">
        <f t="shared" si="245"/>
        <v/>
      </c>
      <c r="BY182" s="68">
        <f t="shared" si="245"/>
        <v>1</v>
      </c>
      <c r="BZ182" s="68">
        <f t="shared" si="245"/>
        <v>-1</v>
      </c>
      <c r="CA182" s="68" t="str">
        <f t="shared" si="245"/>
        <v/>
      </c>
      <c r="CB182" s="68">
        <f t="shared" si="245"/>
        <v>-1</v>
      </c>
      <c r="CC182" s="68">
        <f>SUMPRODUCT($BN$180:$CB$180,$BN182:$CB182)</f>
        <v>0</v>
      </c>
    </row>
    <row r="183" spans="35:82" x14ac:dyDescent="0.25">
      <c r="AI183" s="68"/>
      <c r="AJ183" s="68">
        <v>1</v>
      </c>
      <c r="AK183" s="68">
        <v>1</v>
      </c>
      <c r="AL183" s="68"/>
      <c r="AM183" s="55">
        <v>1</v>
      </c>
      <c r="AN183" s="68" t="str">
        <f t="shared" si="207"/>
        <v/>
      </c>
      <c r="AO183" s="68" t="str">
        <f t="shared" si="208"/>
        <v/>
      </c>
      <c r="AP183" s="68" t="str">
        <f t="shared" si="209"/>
        <v/>
      </c>
      <c r="AQ183" s="68" t="str">
        <f t="shared" si="210"/>
        <v/>
      </c>
      <c r="AR183" s="68">
        <f t="shared" si="211"/>
        <v>1</v>
      </c>
      <c r="AS183" s="68" t="str">
        <f t="shared" si="212"/>
        <v/>
      </c>
      <c r="AT183" s="68">
        <f t="shared" si="213"/>
        <v>1</v>
      </c>
      <c r="AU183" s="68" t="str">
        <f t="shared" si="214"/>
        <v/>
      </c>
      <c r="AV183" s="68">
        <f t="shared" si="215"/>
        <v>1</v>
      </c>
      <c r="AW183" s="68" t="str">
        <f t="shared" si="216"/>
        <v/>
      </c>
      <c r="AX183" s="68"/>
      <c r="AY183" s="68"/>
      <c r="AZ183" s="68">
        <v>1</v>
      </c>
      <c r="BA183" s="68"/>
      <c r="BB183" s="68">
        <v>1</v>
      </c>
      <c r="BC183" s="55">
        <v>1</v>
      </c>
      <c r="BD183" s="68" t="str">
        <f t="shared" si="217"/>
        <v/>
      </c>
      <c r="BE183" s="68" t="str">
        <f t="shared" si="218"/>
        <v/>
      </c>
      <c r="BF183" s="68" t="str">
        <f t="shared" si="219"/>
        <v/>
      </c>
      <c r="BG183" s="68" t="str">
        <f t="shared" si="220"/>
        <v/>
      </c>
      <c r="BH183" s="68" t="str">
        <f t="shared" si="221"/>
        <v/>
      </c>
      <c r="BI183" s="68">
        <f t="shared" si="222"/>
        <v>1</v>
      </c>
      <c r="BJ183" s="68">
        <f t="shared" si="223"/>
        <v>1</v>
      </c>
      <c r="BK183" s="68" t="str">
        <f t="shared" si="224"/>
        <v/>
      </c>
      <c r="BL183" s="68" t="str">
        <f t="shared" si="225"/>
        <v/>
      </c>
      <c r="BM183" s="68">
        <f t="shared" si="226"/>
        <v>1</v>
      </c>
      <c r="BN183" s="68" t="str">
        <f t="shared" ref="BN183:BN202" si="246">IF(COUNTIF(AI183,1)-COUNTIF(AY183,1)=0,"",COUNTIF(AI183,1)-COUNTIF(AY183,1))</f>
        <v/>
      </c>
      <c r="BO183" s="68" t="str">
        <f t="shared" ref="BO183:BO202" si="247">IF(COUNTIF(AJ183,1)-COUNTIF(AZ183,1)=0,"",COUNTIF(AJ183,1)-COUNTIF(AZ183,1))</f>
        <v/>
      </c>
      <c r="BP183" s="68">
        <f t="shared" ref="BP183:BP202" si="248">IF(COUNTIF(AK183,1)-COUNTIF(BA183,1)=0,"",COUNTIF(AK183,1)-COUNTIF(BA183,1))</f>
        <v>1</v>
      </c>
      <c r="BQ183" s="68">
        <f t="shared" ref="BQ183:BQ202" si="249">IF(COUNTIF(AL183,1)-COUNTIF(BB183,1)=0,"",COUNTIF(AL183,1)-COUNTIF(BB183,1))</f>
        <v>-1</v>
      </c>
      <c r="BR183" s="55" t="str">
        <f t="shared" ref="BR183:BR202" si="250">IF(COUNTIF(AM183,1)-COUNTIF(BC183,1)=0,"",COUNTIF(AM183,1)-COUNTIF(BC183,1))</f>
        <v/>
      </c>
      <c r="BS183" s="68" t="str">
        <f t="shared" ref="BS183:BS202" si="251">IF(COUNTIF(AN183,1)-COUNTIF(BD183,1)=0,"",COUNTIF(AN183,1)-COUNTIF(BD183,1))</f>
        <v/>
      </c>
      <c r="BT183" s="68" t="str">
        <f t="shared" ref="BT183:BT202" si="252">IF(COUNTIF(AO183,1)-COUNTIF(BE183,1)=0,"",COUNTIF(AO183,1)-COUNTIF(BE183,1))</f>
        <v/>
      </c>
      <c r="BU183" s="68" t="str">
        <f t="shared" ref="BU183:BU202" si="253">IF(COUNTIF(AP183,1)-COUNTIF(BF183,1)=0,"",COUNTIF(AP183,1)-COUNTIF(BF183,1))</f>
        <v/>
      </c>
      <c r="BV183" s="68" t="str">
        <f t="shared" ref="BV183:BV202" si="254">IF(COUNTIF(AQ183,1)-COUNTIF(BG183,1)=0,"",COUNTIF(AQ183,1)-COUNTIF(BG183,1))</f>
        <v/>
      </c>
      <c r="BW183" s="68">
        <f t="shared" ref="BW183:BW202" si="255">IF(COUNTIF(AR183,1)-COUNTIF(BH183,1)=0,"",COUNTIF(AR183,1)-COUNTIF(BH183,1))</f>
        <v>1</v>
      </c>
      <c r="BX183" s="68">
        <f t="shared" ref="BX183:BX202" si="256">IF(COUNTIF(AS183,1)-COUNTIF(BI183,1)=0,"",COUNTIF(AS183,1)-COUNTIF(BI183,1))</f>
        <v>-1</v>
      </c>
      <c r="BY183" s="68" t="str">
        <f t="shared" ref="BY183:BY202" si="257">IF(COUNTIF(AT183,1)-COUNTIF(BJ183,1)=0,"",COUNTIF(AT183,1)-COUNTIF(BJ183,1))</f>
        <v/>
      </c>
      <c r="BZ183" s="68" t="str">
        <f t="shared" ref="BZ183:BZ202" si="258">IF(COUNTIF(AU183,1)-COUNTIF(BK183,1)=0,"",COUNTIF(AU183,1)-COUNTIF(BK183,1))</f>
        <v/>
      </c>
      <c r="CA183" s="68">
        <f t="shared" ref="CA183:CA202" si="259">IF(COUNTIF(AV183,1)-COUNTIF(BL183,1)=0,"",COUNTIF(AV183,1)-COUNTIF(BL183,1))</f>
        <v>1</v>
      </c>
      <c r="CB183" s="68">
        <f t="shared" ref="CB183:CB202" si="260">IF(COUNTIF(AW183,1)-COUNTIF(BM183,1)=0,"",COUNTIF(AW183,1)-COUNTIF(BM183,1))</f>
        <v>-1</v>
      </c>
      <c r="CC183" s="68">
        <f t="shared" ref="CC183:CC206" si="261">SUMPRODUCT($BN$180:$CB$180,$BN183:$CB183)</f>
        <v>0</v>
      </c>
    </row>
    <row r="184" spans="35:82" x14ac:dyDescent="0.25">
      <c r="AI184" s="68"/>
      <c r="AJ184" s="68">
        <v>1</v>
      </c>
      <c r="AK184" s="68">
        <v>1</v>
      </c>
      <c r="AL184" s="68"/>
      <c r="AM184" s="55">
        <v>1</v>
      </c>
      <c r="AN184" s="68" t="str">
        <f t="shared" si="207"/>
        <v/>
      </c>
      <c r="AO184" s="68" t="str">
        <f t="shared" si="208"/>
        <v/>
      </c>
      <c r="AP184" s="68" t="str">
        <f t="shared" si="209"/>
        <v/>
      </c>
      <c r="AQ184" s="68" t="str">
        <f t="shared" si="210"/>
        <v/>
      </c>
      <c r="AR184" s="68">
        <f t="shared" si="211"/>
        <v>1</v>
      </c>
      <c r="AS184" s="68" t="str">
        <f t="shared" si="212"/>
        <v/>
      </c>
      <c r="AT184" s="68">
        <f t="shared" si="213"/>
        <v>1</v>
      </c>
      <c r="AU184" s="68" t="str">
        <f t="shared" si="214"/>
        <v/>
      </c>
      <c r="AV184" s="68">
        <f t="shared" si="215"/>
        <v>1</v>
      </c>
      <c r="AW184" s="68" t="str">
        <f t="shared" si="216"/>
        <v/>
      </c>
      <c r="AX184" s="68"/>
      <c r="AY184" s="68">
        <v>1</v>
      </c>
      <c r="AZ184" s="68"/>
      <c r="BA184" s="68">
        <v>1</v>
      </c>
      <c r="BB184" s="68"/>
      <c r="BC184" s="55">
        <v>1</v>
      </c>
      <c r="BD184" s="68" t="str">
        <f t="shared" si="217"/>
        <v/>
      </c>
      <c r="BE184" s="68">
        <f t="shared" si="218"/>
        <v>1</v>
      </c>
      <c r="BF184" s="68" t="str">
        <f t="shared" si="219"/>
        <v/>
      </c>
      <c r="BG184" s="68">
        <f t="shared" si="220"/>
        <v>1</v>
      </c>
      <c r="BH184" s="68" t="str">
        <f t="shared" si="221"/>
        <v/>
      </c>
      <c r="BI184" s="68" t="str">
        <f t="shared" si="222"/>
        <v/>
      </c>
      <c r="BJ184" s="68" t="str">
        <f t="shared" si="223"/>
        <v/>
      </c>
      <c r="BK184" s="68" t="str">
        <f t="shared" si="224"/>
        <v/>
      </c>
      <c r="BL184" s="68">
        <f t="shared" si="225"/>
        <v>1</v>
      </c>
      <c r="BM184" s="68" t="str">
        <f t="shared" si="226"/>
        <v/>
      </c>
      <c r="BN184" s="68">
        <f t="shared" si="246"/>
        <v>-1</v>
      </c>
      <c r="BO184" s="68">
        <f t="shared" si="247"/>
        <v>1</v>
      </c>
      <c r="BP184" s="68" t="str">
        <f t="shared" si="248"/>
        <v/>
      </c>
      <c r="BQ184" s="68" t="str">
        <f t="shared" si="249"/>
        <v/>
      </c>
      <c r="BR184" s="55" t="str">
        <f t="shared" si="250"/>
        <v/>
      </c>
      <c r="BS184" s="68" t="str">
        <f t="shared" si="251"/>
        <v/>
      </c>
      <c r="BT184" s="68">
        <f t="shared" si="252"/>
        <v>-1</v>
      </c>
      <c r="BU184" s="68" t="str">
        <f t="shared" si="253"/>
        <v/>
      </c>
      <c r="BV184" s="68">
        <f t="shared" si="254"/>
        <v>-1</v>
      </c>
      <c r="BW184" s="68">
        <f t="shared" si="255"/>
        <v>1</v>
      </c>
      <c r="BX184" s="68" t="str">
        <f t="shared" si="256"/>
        <v/>
      </c>
      <c r="BY184" s="68">
        <f t="shared" si="257"/>
        <v>1</v>
      </c>
      <c r="BZ184" s="68" t="str">
        <f t="shared" si="258"/>
        <v/>
      </c>
      <c r="CA184" s="68" t="str">
        <f t="shared" si="259"/>
        <v/>
      </c>
      <c r="CB184" s="68" t="str">
        <f t="shared" si="260"/>
        <v/>
      </c>
      <c r="CC184" s="68">
        <f t="shared" si="261"/>
        <v>0</v>
      </c>
    </row>
    <row r="185" spans="35:82" x14ac:dyDescent="0.25">
      <c r="AI185" s="68"/>
      <c r="AJ185" s="68">
        <v>1</v>
      </c>
      <c r="AK185" s="68">
        <v>1</v>
      </c>
      <c r="AL185" s="68"/>
      <c r="AM185" s="55">
        <v>1</v>
      </c>
      <c r="AN185" s="68" t="str">
        <f t="shared" si="207"/>
        <v/>
      </c>
      <c r="AO185" s="68" t="str">
        <f t="shared" si="208"/>
        <v/>
      </c>
      <c r="AP185" s="68" t="str">
        <f t="shared" si="209"/>
        <v/>
      </c>
      <c r="AQ185" s="68" t="str">
        <f t="shared" si="210"/>
        <v/>
      </c>
      <c r="AR185" s="68">
        <f t="shared" si="211"/>
        <v>1</v>
      </c>
      <c r="AS185" s="68" t="str">
        <f t="shared" si="212"/>
        <v/>
      </c>
      <c r="AT185" s="68">
        <f t="shared" si="213"/>
        <v>1</v>
      </c>
      <c r="AU185" s="68" t="str">
        <f t="shared" si="214"/>
        <v/>
      </c>
      <c r="AV185" s="68">
        <f t="shared" si="215"/>
        <v>1</v>
      </c>
      <c r="AW185" s="68" t="str">
        <f t="shared" si="216"/>
        <v/>
      </c>
      <c r="AX185" s="68"/>
      <c r="AY185" s="68">
        <v>1</v>
      </c>
      <c r="AZ185" s="68">
        <v>1</v>
      </c>
      <c r="BA185" s="68"/>
      <c r="BB185" s="68">
        <v>1</v>
      </c>
      <c r="BC185" s="55"/>
      <c r="BD185" s="68">
        <f t="shared" si="217"/>
        <v>1</v>
      </c>
      <c r="BE185" s="68" t="str">
        <f t="shared" si="218"/>
        <v/>
      </c>
      <c r="BF185" s="68">
        <f t="shared" si="219"/>
        <v>1</v>
      </c>
      <c r="BG185" s="68" t="str">
        <f t="shared" si="220"/>
        <v/>
      </c>
      <c r="BH185" s="68" t="str">
        <f t="shared" si="221"/>
        <v/>
      </c>
      <c r="BI185" s="68">
        <f t="shared" si="222"/>
        <v>1</v>
      </c>
      <c r="BJ185" s="68" t="str">
        <f t="shared" si="223"/>
        <v/>
      </c>
      <c r="BK185" s="68" t="str">
        <f t="shared" si="224"/>
        <v/>
      </c>
      <c r="BL185" s="68" t="str">
        <f t="shared" si="225"/>
        <v/>
      </c>
      <c r="BM185" s="68" t="str">
        <f t="shared" si="226"/>
        <v/>
      </c>
      <c r="BN185" s="68">
        <f t="shared" si="246"/>
        <v>-1</v>
      </c>
      <c r="BO185" s="68" t="str">
        <f t="shared" si="247"/>
        <v/>
      </c>
      <c r="BP185" s="68">
        <f t="shared" si="248"/>
        <v>1</v>
      </c>
      <c r="BQ185" s="68">
        <f t="shared" si="249"/>
        <v>-1</v>
      </c>
      <c r="BR185" s="55">
        <f t="shared" si="250"/>
        <v>1</v>
      </c>
      <c r="BS185" s="68">
        <f t="shared" si="251"/>
        <v>-1</v>
      </c>
      <c r="BT185" s="68" t="str">
        <f t="shared" si="252"/>
        <v/>
      </c>
      <c r="BU185" s="68">
        <f t="shared" si="253"/>
        <v>-1</v>
      </c>
      <c r="BV185" s="68" t="str">
        <f t="shared" si="254"/>
        <v/>
      </c>
      <c r="BW185" s="68">
        <f t="shared" si="255"/>
        <v>1</v>
      </c>
      <c r="BX185" s="68">
        <f t="shared" si="256"/>
        <v>-1</v>
      </c>
      <c r="BY185" s="68">
        <f t="shared" si="257"/>
        <v>1</v>
      </c>
      <c r="BZ185" s="68" t="str">
        <f t="shared" si="258"/>
        <v/>
      </c>
      <c r="CA185" s="68">
        <f t="shared" si="259"/>
        <v>1</v>
      </c>
      <c r="CB185" s="68" t="str">
        <f t="shared" si="260"/>
        <v/>
      </c>
      <c r="CC185" s="68">
        <f t="shared" si="261"/>
        <v>0</v>
      </c>
    </row>
    <row r="186" spans="35:82" x14ac:dyDescent="0.25">
      <c r="AI186" s="68"/>
      <c r="AJ186" s="68">
        <v>1</v>
      </c>
      <c r="AK186" s="68">
        <v>1</v>
      </c>
      <c r="AL186" s="68"/>
      <c r="AM186" s="55">
        <v>1</v>
      </c>
      <c r="AN186" s="68" t="str">
        <f t="shared" si="207"/>
        <v/>
      </c>
      <c r="AO186" s="68" t="str">
        <f t="shared" si="208"/>
        <v/>
      </c>
      <c r="AP186" s="68" t="str">
        <f t="shared" si="209"/>
        <v/>
      </c>
      <c r="AQ186" s="68" t="str">
        <f t="shared" si="210"/>
        <v/>
      </c>
      <c r="AR186" s="68">
        <f t="shared" si="211"/>
        <v>1</v>
      </c>
      <c r="AS186" s="68" t="str">
        <f t="shared" si="212"/>
        <v/>
      </c>
      <c r="AT186" s="68">
        <f t="shared" si="213"/>
        <v>1</v>
      </c>
      <c r="AU186" s="68" t="str">
        <f t="shared" si="214"/>
        <v/>
      </c>
      <c r="AV186" s="68">
        <f t="shared" si="215"/>
        <v>1</v>
      </c>
      <c r="AW186" s="68" t="str">
        <f t="shared" si="216"/>
        <v/>
      </c>
      <c r="AX186" s="68"/>
      <c r="AY186" s="68">
        <v>1</v>
      </c>
      <c r="AZ186" s="68">
        <v>1</v>
      </c>
      <c r="BA186" s="68">
        <v>1</v>
      </c>
      <c r="BB186" s="68"/>
      <c r="BC186" s="55"/>
      <c r="BD186" s="68">
        <f t="shared" si="217"/>
        <v>1</v>
      </c>
      <c r="BE186" s="68">
        <f t="shared" si="218"/>
        <v>1</v>
      </c>
      <c r="BF186" s="68" t="str">
        <f t="shared" si="219"/>
        <v/>
      </c>
      <c r="BG186" s="68" t="str">
        <f t="shared" si="220"/>
        <v/>
      </c>
      <c r="BH186" s="68">
        <f t="shared" si="221"/>
        <v>1</v>
      </c>
      <c r="BI186" s="68" t="str">
        <f t="shared" si="222"/>
        <v/>
      </c>
      <c r="BJ186" s="68" t="str">
        <f t="shared" si="223"/>
        <v/>
      </c>
      <c r="BK186" s="68" t="str">
        <f t="shared" si="224"/>
        <v/>
      </c>
      <c r="BL186" s="68" t="str">
        <f t="shared" si="225"/>
        <v/>
      </c>
      <c r="BM186" s="68" t="str">
        <f t="shared" si="226"/>
        <v/>
      </c>
      <c r="BN186" s="68">
        <f t="shared" si="246"/>
        <v>-1</v>
      </c>
      <c r="BO186" s="68" t="str">
        <f t="shared" si="247"/>
        <v/>
      </c>
      <c r="BP186" s="68" t="str">
        <f t="shared" si="248"/>
        <v/>
      </c>
      <c r="BQ186" s="68" t="str">
        <f t="shared" si="249"/>
        <v/>
      </c>
      <c r="BR186" s="55">
        <f t="shared" si="250"/>
        <v>1</v>
      </c>
      <c r="BS186" s="68">
        <f t="shared" si="251"/>
        <v>-1</v>
      </c>
      <c r="BT186" s="68">
        <f t="shared" si="252"/>
        <v>-1</v>
      </c>
      <c r="BU186" s="68" t="str">
        <f t="shared" si="253"/>
        <v/>
      </c>
      <c r="BV186" s="68" t="str">
        <f t="shared" si="254"/>
        <v/>
      </c>
      <c r="BW186" s="68" t="str">
        <f t="shared" si="255"/>
        <v/>
      </c>
      <c r="BX186" s="68" t="str">
        <f t="shared" si="256"/>
        <v/>
      </c>
      <c r="BY186" s="68">
        <f t="shared" si="257"/>
        <v>1</v>
      </c>
      <c r="BZ186" s="68" t="str">
        <f t="shared" si="258"/>
        <v/>
      </c>
      <c r="CA186" s="68">
        <f t="shared" si="259"/>
        <v>1</v>
      </c>
      <c r="CB186" s="68" t="str">
        <f t="shared" si="260"/>
        <v/>
      </c>
      <c r="CC186" s="68">
        <f t="shared" si="261"/>
        <v>0</v>
      </c>
    </row>
    <row r="187" spans="35:82" x14ac:dyDescent="0.25">
      <c r="AI187" s="68"/>
      <c r="AJ187" s="68">
        <v>1</v>
      </c>
      <c r="AK187" s="68">
        <v>1</v>
      </c>
      <c r="AL187" s="68">
        <v>1</v>
      </c>
      <c r="AM187" s="55"/>
      <c r="AN187" s="68" t="str">
        <f t="shared" si="207"/>
        <v/>
      </c>
      <c r="AO187" s="68" t="str">
        <f t="shared" si="208"/>
        <v/>
      </c>
      <c r="AP187" s="68" t="str">
        <f t="shared" si="209"/>
        <v/>
      </c>
      <c r="AQ187" s="68" t="str">
        <f t="shared" si="210"/>
        <v/>
      </c>
      <c r="AR187" s="68">
        <f t="shared" si="211"/>
        <v>1</v>
      </c>
      <c r="AS187" s="68">
        <f t="shared" si="212"/>
        <v>1</v>
      </c>
      <c r="AT187" s="68" t="str">
        <f t="shared" si="213"/>
        <v/>
      </c>
      <c r="AU187" s="68">
        <f t="shared" si="214"/>
        <v>1</v>
      </c>
      <c r="AV187" s="68" t="str">
        <f t="shared" si="215"/>
        <v/>
      </c>
      <c r="AW187" s="68" t="str">
        <f t="shared" si="216"/>
        <v/>
      </c>
      <c r="AX187" s="68"/>
      <c r="AY187" s="68"/>
      <c r="AZ187" s="68"/>
      <c r="BA187" s="68">
        <v>1</v>
      </c>
      <c r="BB187" s="68">
        <v>1</v>
      </c>
      <c r="BC187" s="55">
        <v>1</v>
      </c>
      <c r="BD187" s="68" t="str">
        <f t="shared" si="217"/>
        <v/>
      </c>
      <c r="BE187" s="68" t="str">
        <f t="shared" si="218"/>
        <v/>
      </c>
      <c r="BF187" s="68" t="str">
        <f t="shared" si="219"/>
        <v/>
      </c>
      <c r="BG187" s="68" t="str">
        <f t="shared" si="220"/>
        <v/>
      </c>
      <c r="BH187" s="68" t="str">
        <f t="shared" si="221"/>
        <v/>
      </c>
      <c r="BI187" s="68" t="str">
        <f t="shared" si="222"/>
        <v/>
      </c>
      <c r="BJ187" s="68" t="str">
        <f t="shared" si="223"/>
        <v/>
      </c>
      <c r="BK187" s="68">
        <f t="shared" si="224"/>
        <v>1</v>
      </c>
      <c r="BL187" s="68">
        <f t="shared" si="225"/>
        <v>1</v>
      </c>
      <c r="BM187" s="68">
        <f t="shared" si="226"/>
        <v>1</v>
      </c>
      <c r="BN187" s="68" t="str">
        <f t="shared" si="246"/>
        <v/>
      </c>
      <c r="BO187" s="68">
        <f t="shared" si="247"/>
        <v>1</v>
      </c>
      <c r="BP187" s="68" t="str">
        <f t="shared" si="248"/>
        <v/>
      </c>
      <c r="BQ187" s="68" t="str">
        <f t="shared" si="249"/>
        <v/>
      </c>
      <c r="BR187" s="55">
        <f t="shared" si="250"/>
        <v>-1</v>
      </c>
      <c r="BS187" s="68" t="str">
        <f t="shared" si="251"/>
        <v/>
      </c>
      <c r="BT187" s="68" t="str">
        <f t="shared" si="252"/>
        <v/>
      </c>
      <c r="BU187" s="68" t="str">
        <f t="shared" si="253"/>
        <v/>
      </c>
      <c r="BV187" s="68" t="str">
        <f t="shared" si="254"/>
        <v/>
      </c>
      <c r="BW187" s="68">
        <f t="shared" si="255"/>
        <v>1</v>
      </c>
      <c r="BX187" s="68">
        <f t="shared" si="256"/>
        <v>1</v>
      </c>
      <c r="BY187" s="68" t="str">
        <f t="shared" si="257"/>
        <v/>
      </c>
      <c r="BZ187" s="68" t="str">
        <f t="shared" si="258"/>
        <v/>
      </c>
      <c r="CA187" s="68">
        <f t="shared" si="259"/>
        <v>-1</v>
      </c>
      <c r="CB187" s="68">
        <f t="shared" si="260"/>
        <v>-1</v>
      </c>
      <c r="CC187" s="68">
        <f t="shared" si="261"/>
        <v>0</v>
      </c>
    </row>
    <row r="188" spans="35:82" x14ac:dyDescent="0.25">
      <c r="AI188" s="68"/>
      <c r="AJ188" s="68">
        <v>1</v>
      </c>
      <c r="AK188" s="68">
        <v>1</v>
      </c>
      <c r="AL188" s="68">
        <v>1</v>
      </c>
      <c r="AM188" s="55"/>
      <c r="AN188" s="68" t="str">
        <f t="shared" si="207"/>
        <v/>
      </c>
      <c r="AO188" s="68" t="str">
        <f t="shared" si="208"/>
        <v/>
      </c>
      <c r="AP188" s="68" t="str">
        <f t="shared" si="209"/>
        <v/>
      </c>
      <c r="AQ188" s="68" t="str">
        <f t="shared" si="210"/>
        <v/>
      </c>
      <c r="AR188" s="68">
        <f t="shared" si="211"/>
        <v>1</v>
      </c>
      <c r="AS188" s="68">
        <f t="shared" si="212"/>
        <v>1</v>
      </c>
      <c r="AT188" s="68" t="str">
        <f t="shared" si="213"/>
        <v/>
      </c>
      <c r="AU188" s="68">
        <f t="shared" si="214"/>
        <v>1</v>
      </c>
      <c r="AV188" s="68" t="str">
        <f t="shared" si="215"/>
        <v/>
      </c>
      <c r="AW188" s="68" t="str">
        <f t="shared" si="216"/>
        <v/>
      </c>
      <c r="AX188" s="68"/>
      <c r="AY188" s="68"/>
      <c r="AZ188" s="68">
        <v>1</v>
      </c>
      <c r="BA188" s="68"/>
      <c r="BB188" s="68">
        <v>1</v>
      </c>
      <c r="BC188" s="55">
        <v>1</v>
      </c>
      <c r="BD188" s="68" t="str">
        <f t="shared" si="217"/>
        <v/>
      </c>
      <c r="BE188" s="68" t="str">
        <f t="shared" si="218"/>
        <v/>
      </c>
      <c r="BF188" s="68" t="str">
        <f t="shared" si="219"/>
        <v/>
      </c>
      <c r="BG188" s="68" t="str">
        <f t="shared" si="220"/>
        <v/>
      </c>
      <c r="BH188" s="68" t="str">
        <f t="shared" si="221"/>
        <v/>
      </c>
      <c r="BI188" s="68">
        <f t="shared" si="222"/>
        <v>1</v>
      </c>
      <c r="BJ188" s="68">
        <f t="shared" si="223"/>
        <v>1</v>
      </c>
      <c r="BK188" s="68" t="str">
        <f t="shared" si="224"/>
        <v/>
      </c>
      <c r="BL188" s="68" t="str">
        <f t="shared" si="225"/>
        <v/>
      </c>
      <c r="BM188" s="68">
        <f t="shared" si="226"/>
        <v>1</v>
      </c>
      <c r="BN188" s="68" t="str">
        <f t="shared" si="246"/>
        <v/>
      </c>
      <c r="BO188" s="68" t="str">
        <f t="shared" si="247"/>
        <v/>
      </c>
      <c r="BP188" s="68">
        <f t="shared" si="248"/>
        <v>1</v>
      </c>
      <c r="BQ188" s="68" t="str">
        <f t="shared" si="249"/>
        <v/>
      </c>
      <c r="BR188" s="55">
        <f t="shared" si="250"/>
        <v>-1</v>
      </c>
      <c r="BS188" s="68" t="str">
        <f t="shared" si="251"/>
        <v/>
      </c>
      <c r="BT188" s="68" t="str">
        <f t="shared" si="252"/>
        <v/>
      </c>
      <c r="BU188" s="68" t="str">
        <f t="shared" si="253"/>
        <v/>
      </c>
      <c r="BV188" s="68" t="str">
        <f t="shared" si="254"/>
        <v/>
      </c>
      <c r="BW188" s="68">
        <f t="shared" si="255"/>
        <v>1</v>
      </c>
      <c r="BX188" s="68" t="str">
        <f t="shared" si="256"/>
        <v/>
      </c>
      <c r="BY188" s="68">
        <f t="shared" si="257"/>
        <v>-1</v>
      </c>
      <c r="BZ188" s="68">
        <f t="shared" si="258"/>
        <v>1</v>
      </c>
      <c r="CA188" s="68" t="str">
        <f t="shared" si="259"/>
        <v/>
      </c>
      <c r="CB188" s="68">
        <f t="shared" si="260"/>
        <v>-1</v>
      </c>
      <c r="CC188" s="68">
        <f t="shared" si="261"/>
        <v>0</v>
      </c>
    </row>
    <row r="189" spans="35:82" x14ac:dyDescent="0.25">
      <c r="AI189" s="68"/>
      <c r="AJ189" s="68">
        <v>1</v>
      </c>
      <c r="AK189" s="68">
        <v>1</v>
      </c>
      <c r="AL189" s="68">
        <v>1</v>
      </c>
      <c r="AM189" s="55"/>
      <c r="AN189" s="68" t="str">
        <f t="shared" si="207"/>
        <v/>
      </c>
      <c r="AO189" s="68" t="str">
        <f t="shared" si="208"/>
        <v/>
      </c>
      <c r="AP189" s="68" t="str">
        <f t="shared" si="209"/>
        <v/>
      </c>
      <c r="AQ189" s="68" t="str">
        <f t="shared" si="210"/>
        <v/>
      </c>
      <c r="AR189" s="68">
        <f t="shared" si="211"/>
        <v>1</v>
      </c>
      <c r="AS189" s="68">
        <f t="shared" si="212"/>
        <v>1</v>
      </c>
      <c r="AT189" s="68" t="str">
        <f t="shared" si="213"/>
        <v/>
      </c>
      <c r="AU189" s="68">
        <f t="shared" si="214"/>
        <v>1</v>
      </c>
      <c r="AV189" s="68" t="str">
        <f t="shared" si="215"/>
        <v/>
      </c>
      <c r="AW189" s="68" t="str">
        <f t="shared" si="216"/>
        <v/>
      </c>
      <c r="AX189" s="68"/>
      <c r="AY189" s="68">
        <v>1</v>
      </c>
      <c r="AZ189" s="68"/>
      <c r="BA189" s="68">
        <v>1</v>
      </c>
      <c r="BB189" s="68"/>
      <c r="BC189" s="55">
        <v>1</v>
      </c>
      <c r="BD189" s="68" t="str">
        <f t="shared" si="217"/>
        <v/>
      </c>
      <c r="BE189" s="68">
        <f t="shared" si="218"/>
        <v>1</v>
      </c>
      <c r="BF189" s="68" t="str">
        <f t="shared" si="219"/>
        <v/>
      </c>
      <c r="BG189" s="68">
        <f t="shared" si="220"/>
        <v>1</v>
      </c>
      <c r="BH189" s="68" t="str">
        <f t="shared" si="221"/>
        <v/>
      </c>
      <c r="BI189" s="68" t="str">
        <f t="shared" si="222"/>
        <v/>
      </c>
      <c r="BJ189" s="68" t="str">
        <f t="shared" si="223"/>
        <v/>
      </c>
      <c r="BK189" s="68" t="str">
        <f t="shared" si="224"/>
        <v/>
      </c>
      <c r="BL189" s="68">
        <f t="shared" si="225"/>
        <v>1</v>
      </c>
      <c r="BM189" s="68" t="str">
        <f t="shared" si="226"/>
        <v/>
      </c>
      <c r="BN189" s="68">
        <f t="shared" si="246"/>
        <v>-1</v>
      </c>
      <c r="BO189" s="68">
        <f t="shared" si="247"/>
        <v>1</v>
      </c>
      <c r="BP189" s="68" t="str">
        <f t="shared" si="248"/>
        <v/>
      </c>
      <c r="BQ189" s="68">
        <f t="shared" si="249"/>
        <v>1</v>
      </c>
      <c r="BR189" s="55">
        <f t="shared" si="250"/>
        <v>-1</v>
      </c>
      <c r="BS189" s="68" t="str">
        <f t="shared" si="251"/>
        <v/>
      </c>
      <c r="BT189" s="68">
        <f t="shared" si="252"/>
        <v>-1</v>
      </c>
      <c r="BU189" s="68" t="str">
        <f t="shared" si="253"/>
        <v/>
      </c>
      <c r="BV189" s="68">
        <f t="shared" si="254"/>
        <v>-1</v>
      </c>
      <c r="BW189" s="68">
        <f t="shared" si="255"/>
        <v>1</v>
      </c>
      <c r="BX189" s="68">
        <f t="shared" si="256"/>
        <v>1</v>
      </c>
      <c r="BY189" s="68" t="str">
        <f t="shared" si="257"/>
        <v/>
      </c>
      <c r="BZ189" s="68">
        <f t="shared" si="258"/>
        <v>1</v>
      </c>
      <c r="CA189" s="68">
        <f t="shared" si="259"/>
        <v>-1</v>
      </c>
      <c r="CB189" s="68" t="str">
        <f t="shared" si="260"/>
        <v/>
      </c>
      <c r="CC189" s="68">
        <f t="shared" si="261"/>
        <v>0</v>
      </c>
    </row>
    <row r="190" spans="35:82" x14ac:dyDescent="0.25">
      <c r="AI190" s="68"/>
      <c r="AJ190" s="68">
        <v>1</v>
      </c>
      <c r="AK190" s="68">
        <v>1</v>
      </c>
      <c r="AL190" s="68">
        <v>1</v>
      </c>
      <c r="AM190" s="55"/>
      <c r="AN190" s="68" t="str">
        <f t="shared" si="207"/>
        <v/>
      </c>
      <c r="AO190" s="68" t="str">
        <f t="shared" si="208"/>
        <v/>
      </c>
      <c r="AP190" s="68" t="str">
        <f t="shared" si="209"/>
        <v/>
      </c>
      <c r="AQ190" s="68" t="str">
        <f t="shared" si="210"/>
        <v/>
      </c>
      <c r="AR190" s="68">
        <f t="shared" si="211"/>
        <v>1</v>
      </c>
      <c r="AS190" s="68">
        <f t="shared" si="212"/>
        <v>1</v>
      </c>
      <c r="AT190" s="68" t="str">
        <f t="shared" si="213"/>
        <v/>
      </c>
      <c r="AU190" s="68">
        <f t="shared" si="214"/>
        <v>1</v>
      </c>
      <c r="AV190" s="68" t="str">
        <f t="shared" si="215"/>
        <v/>
      </c>
      <c r="AW190" s="68" t="str">
        <f t="shared" si="216"/>
        <v/>
      </c>
      <c r="AX190" s="68"/>
      <c r="AY190" s="68">
        <v>1</v>
      </c>
      <c r="AZ190" s="68">
        <v>1</v>
      </c>
      <c r="BA190" s="68"/>
      <c r="BB190" s="68">
        <v>1</v>
      </c>
      <c r="BC190" s="55"/>
      <c r="BD190" s="68">
        <f t="shared" si="217"/>
        <v>1</v>
      </c>
      <c r="BE190" s="68" t="str">
        <f t="shared" si="218"/>
        <v/>
      </c>
      <c r="BF190" s="68">
        <f t="shared" si="219"/>
        <v>1</v>
      </c>
      <c r="BG190" s="68" t="str">
        <f t="shared" si="220"/>
        <v/>
      </c>
      <c r="BH190" s="68" t="str">
        <f t="shared" si="221"/>
        <v/>
      </c>
      <c r="BI190" s="68">
        <f t="shared" si="222"/>
        <v>1</v>
      </c>
      <c r="BJ190" s="68" t="str">
        <f t="shared" si="223"/>
        <v/>
      </c>
      <c r="BK190" s="68" t="str">
        <f t="shared" si="224"/>
        <v/>
      </c>
      <c r="BL190" s="68" t="str">
        <f t="shared" si="225"/>
        <v/>
      </c>
      <c r="BM190" s="68" t="str">
        <f t="shared" si="226"/>
        <v/>
      </c>
      <c r="BN190" s="68">
        <f t="shared" si="246"/>
        <v>-1</v>
      </c>
      <c r="BO190" s="68" t="str">
        <f t="shared" si="247"/>
        <v/>
      </c>
      <c r="BP190" s="68">
        <f t="shared" si="248"/>
        <v>1</v>
      </c>
      <c r="BQ190" s="68" t="str">
        <f t="shared" si="249"/>
        <v/>
      </c>
      <c r="BR190" s="55" t="str">
        <f t="shared" si="250"/>
        <v/>
      </c>
      <c r="BS190" s="68">
        <f t="shared" si="251"/>
        <v>-1</v>
      </c>
      <c r="BT190" s="68" t="str">
        <f t="shared" si="252"/>
        <v/>
      </c>
      <c r="BU190" s="68">
        <f t="shared" si="253"/>
        <v>-1</v>
      </c>
      <c r="BV190" s="68" t="str">
        <f t="shared" si="254"/>
        <v/>
      </c>
      <c r="BW190" s="68">
        <f t="shared" si="255"/>
        <v>1</v>
      </c>
      <c r="BX190" s="68" t="str">
        <f t="shared" si="256"/>
        <v/>
      </c>
      <c r="BY190" s="68" t="str">
        <f t="shared" si="257"/>
        <v/>
      </c>
      <c r="BZ190" s="68">
        <f t="shared" si="258"/>
        <v>1</v>
      </c>
      <c r="CA190" s="68" t="str">
        <f t="shared" si="259"/>
        <v/>
      </c>
      <c r="CB190" s="68" t="str">
        <f t="shared" si="260"/>
        <v/>
      </c>
      <c r="CC190" s="68">
        <f t="shared" si="261"/>
        <v>0</v>
      </c>
    </row>
    <row r="191" spans="35:82" x14ac:dyDescent="0.25">
      <c r="AI191" s="68"/>
      <c r="AJ191" s="68">
        <v>1</v>
      </c>
      <c r="AK191" s="68">
        <v>1</v>
      </c>
      <c r="AL191" s="68">
        <v>1</v>
      </c>
      <c r="AM191" s="55"/>
      <c r="AN191" s="68" t="str">
        <f t="shared" si="207"/>
        <v/>
      </c>
      <c r="AO191" s="68" t="str">
        <f t="shared" si="208"/>
        <v/>
      </c>
      <c r="AP191" s="68" t="str">
        <f t="shared" si="209"/>
        <v/>
      </c>
      <c r="AQ191" s="68" t="str">
        <f t="shared" si="210"/>
        <v/>
      </c>
      <c r="AR191" s="68">
        <f t="shared" si="211"/>
        <v>1</v>
      </c>
      <c r="AS191" s="68">
        <f t="shared" si="212"/>
        <v>1</v>
      </c>
      <c r="AT191" s="68" t="str">
        <f t="shared" si="213"/>
        <v/>
      </c>
      <c r="AU191" s="68">
        <f t="shared" si="214"/>
        <v>1</v>
      </c>
      <c r="AV191" s="68" t="str">
        <f t="shared" si="215"/>
        <v/>
      </c>
      <c r="AW191" s="68" t="str">
        <f t="shared" si="216"/>
        <v/>
      </c>
      <c r="AX191" s="68"/>
      <c r="AY191" s="68">
        <v>1</v>
      </c>
      <c r="AZ191" s="68">
        <v>1</v>
      </c>
      <c r="BA191" s="68">
        <v>1</v>
      </c>
      <c r="BB191" s="68"/>
      <c r="BC191" s="55"/>
      <c r="BD191" s="68">
        <f t="shared" si="217"/>
        <v>1</v>
      </c>
      <c r="BE191" s="68">
        <f t="shared" si="218"/>
        <v>1</v>
      </c>
      <c r="BF191" s="68" t="str">
        <f t="shared" si="219"/>
        <v/>
      </c>
      <c r="BG191" s="68" t="str">
        <f t="shared" si="220"/>
        <v/>
      </c>
      <c r="BH191" s="68">
        <f t="shared" si="221"/>
        <v>1</v>
      </c>
      <c r="BI191" s="68" t="str">
        <f t="shared" si="222"/>
        <v/>
      </c>
      <c r="BJ191" s="68" t="str">
        <f t="shared" si="223"/>
        <v/>
      </c>
      <c r="BK191" s="68" t="str">
        <f t="shared" si="224"/>
        <v/>
      </c>
      <c r="BL191" s="68" t="str">
        <f t="shared" si="225"/>
        <v/>
      </c>
      <c r="BM191" s="68" t="str">
        <f t="shared" si="226"/>
        <v/>
      </c>
      <c r="BN191" s="68">
        <f t="shared" si="246"/>
        <v>-1</v>
      </c>
      <c r="BO191" s="68" t="str">
        <f t="shared" si="247"/>
        <v/>
      </c>
      <c r="BP191" s="68" t="str">
        <f t="shared" si="248"/>
        <v/>
      </c>
      <c r="BQ191" s="68">
        <f t="shared" si="249"/>
        <v>1</v>
      </c>
      <c r="BR191" s="55" t="str">
        <f t="shared" si="250"/>
        <v/>
      </c>
      <c r="BS191" s="68">
        <f t="shared" si="251"/>
        <v>-1</v>
      </c>
      <c r="BT191" s="68">
        <f t="shared" si="252"/>
        <v>-1</v>
      </c>
      <c r="BU191" s="68" t="str">
        <f t="shared" si="253"/>
        <v/>
      </c>
      <c r="BV191" s="68" t="str">
        <f t="shared" si="254"/>
        <v/>
      </c>
      <c r="BW191" s="68" t="str">
        <f t="shared" si="255"/>
        <v/>
      </c>
      <c r="BX191" s="68">
        <f t="shared" si="256"/>
        <v>1</v>
      </c>
      <c r="BY191" s="68" t="str">
        <f t="shared" si="257"/>
        <v/>
      </c>
      <c r="BZ191" s="68">
        <f t="shared" si="258"/>
        <v>1</v>
      </c>
      <c r="CA191" s="68" t="str">
        <f t="shared" si="259"/>
        <v/>
      </c>
      <c r="CB191" s="68" t="str">
        <f t="shared" si="260"/>
        <v/>
      </c>
      <c r="CC191" s="68">
        <f t="shared" si="261"/>
        <v>0</v>
      </c>
    </row>
    <row r="192" spans="35:82" x14ac:dyDescent="0.25">
      <c r="AI192" s="68">
        <v>1</v>
      </c>
      <c r="AJ192" s="68"/>
      <c r="AK192" s="68"/>
      <c r="AL192" s="68">
        <v>1</v>
      </c>
      <c r="AM192" s="55">
        <v>1</v>
      </c>
      <c r="AN192" s="68" t="str">
        <f t="shared" si="207"/>
        <v/>
      </c>
      <c r="AO192" s="68" t="str">
        <f t="shared" si="208"/>
        <v/>
      </c>
      <c r="AP192" s="68">
        <f t="shared" si="209"/>
        <v>1</v>
      </c>
      <c r="AQ192" s="68">
        <f t="shared" si="210"/>
        <v>1</v>
      </c>
      <c r="AR192" s="68" t="str">
        <f t="shared" si="211"/>
        <v/>
      </c>
      <c r="AS192" s="68" t="str">
        <f t="shared" si="212"/>
        <v/>
      </c>
      <c r="AT192" s="68" t="str">
        <f t="shared" si="213"/>
        <v/>
      </c>
      <c r="AU192" s="68" t="str">
        <f t="shared" si="214"/>
        <v/>
      </c>
      <c r="AV192" s="68" t="str">
        <f t="shared" si="215"/>
        <v/>
      </c>
      <c r="AW192" s="68">
        <f t="shared" si="216"/>
        <v>1</v>
      </c>
      <c r="AX192" s="68"/>
      <c r="AY192" s="68"/>
      <c r="AZ192" s="68"/>
      <c r="BA192" s="68">
        <v>1</v>
      </c>
      <c r="BB192" s="68">
        <v>1</v>
      </c>
      <c r="BC192" s="55">
        <v>1</v>
      </c>
      <c r="BD192" s="68" t="str">
        <f t="shared" si="217"/>
        <v/>
      </c>
      <c r="BE192" s="68" t="str">
        <f t="shared" si="218"/>
        <v/>
      </c>
      <c r="BF192" s="68" t="str">
        <f t="shared" si="219"/>
        <v/>
      </c>
      <c r="BG192" s="68" t="str">
        <f t="shared" si="220"/>
        <v/>
      </c>
      <c r="BH192" s="68" t="str">
        <f t="shared" si="221"/>
        <v/>
      </c>
      <c r="BI192" s="68" t="str">
        <f t="shared" si="222"/>
        <v/>
      </c>
      <c r="BJ192" s="68" t="str">
        <f t="shared" si="223"/>
        <v/>
      </c>
      <c r="BK192" s="68">
        <f t="shared" si="224"/>
        <v>1</v>
      </c>
      <c r="BL192" s="68">
        <f t="shared" si="225"/>
        <v>1</v>
      </c>
      <c r="BM192" s="68">
        <f t="shared" si="226"/>
        <v>1</v>
      </c>
      <c r="BN192" s="68">
        <f t="shared" si="246"/>
        <v>1</v>
      </c>
      <c r="BO192" s="68" t="str">
        <f t="shared" si="247"/>
        <v/>
      </c>
      <c r="BP192" s="68">
        <f t="shared" si="248"/>
        <v>-1</v>
      </c>
      <c r="BQ192" s="68" t="str">
        <f t="shared" si="249"/>
        <v/>
      </c>
      <c r="BR192" s="55" t="str">
        <f t="shared" si="250"/>
        <v/>
      </c>
      <c r="BS192" s="68" t="str">
        <f t="shared" si="251"/>
        <v/>
      </c>
      <c r="BT192" s="68" t="str">
        <f t="shared" si="252"/>
        <v/>
      </c>
      <c r="BU192" s="68">
        <f t="shared" si="253"/>
        <v>1</v>
      </c>
      <c r="BV192" s="68">
        <f t="shared" si="254"/>
        <v>1</v>
      </c>
      <c r="BW192" s="68" t="str">
        <f t="shared" si="255"/>
        <v/>
      </c>
      <c r="BX192" s="68" t="str">
        <f t="shared" si="256"/>
        <v/>
      </c>
      <c r="BY192" s="68" t="str">
        <f t="shared" si="257"/>
        <v/>
      </c>
      <c r="BZ192" s="68">
        <f t="shared" si="258"/>
        <v>-1</v>
      </c>
      <c r="CA192" s="68">
        <f t="shared" si="259"/>
        <v>-1</v>
      </c>
      <c r="CB192" s="68" t="str">
        <f t="shared" si="260"/>
        <v/>
      </c>
      <c r="CC192" s="68">
        <f t="shared" si="261"/>
        <v>0</v>
      </c>
    </row>
    <row r="193" spans="35:82" x14ac:dyDescent="0.25">
      <c r="AI193" s="68">
        <v>1</v>
      </c>
      <c r="AJ193" s="68"/>
      <c r="AK193" s="68"/>
      <c r="AL193" s="68">
        <v>1</v>
      </c>
      <c r="AM193" s="55">
        <v>1</v>
      </c>
      <c r="AN193" s="68" t="str">
        <f t="shared" si="207"/>
        <v/>
      </c>
      <c r="AO193" s="68" t="str">
        <f t="shared" si="208"/>
        <v/>
      </c>
      <c r="AP193" s="68">
        <f t="shared" si="209"/>
        <v>1</v>
      </c>
      <c r="AQ193" s="68">
        <f t="shared" si="210"/>
        <v>1</v>
      </c>
      <c r="AR193" s="68" t="str">
        <f t="shared" si="211"/>
        <v/>
      </c>
      <c r="AS193" s="68" t="str">
        <f t="shared" si="212"/>
        <v/>
      </c>
      <c r="AT193" s="68" t="str">
        <f t="shared" si="213"/>
        <v/>
      </c>
      <c r="AU193" s="68" t="str">
        <f t="shared" si="214"/>
        <v/>
      </c>
      <c r="AV193" s="68" t="str">
        <f t="shared" si="215"/>
        <v/>
      </c>
      <c r="AW193" s="68">
        <f t="shared" si="216"/>
        <v>1</v>
      </c>
      <c r="AX193" s="68"/>
      <c r="AY193" s="68"/>
      <c r="AZ193" s="68">
        <v>1</v>
      </c>
      <c r="BA193" s="68"/>
      <c r="BB193" s="68">
        <v>1</v>
      </c>
      <c r="BC193" s="55">
        <v>1</v>
      </c>
      <c r="BD193" s="68" t="str">
        <f t="shared" si="217"/>
        <v/>
      </c>
      <c r="BE193" s="68" t="str">
        <f t="shared" si="218"/>
        <v/>
      </c>
      <c r="BF193" s="68" t="str">
        <f t="shared" si="219"/>
        <v/>
      </c>
      <c r="BG193" s="68" t="str">
        <f t="shared" si="220"/>
        <v/>
      </c>
      <c r="BH193" s="68" t="str">
        <f t="shared" si="221"/>
        <v/>
      </c>
      <c r="BI193" s="68">
        <f t="shared" si="222"/>
        <v>1</v>
      </c>
      <c r="BJ193" s="68">
        <f t="shared" si="223"/>
        <v>1</v>
      </c>
      <c r="BK193" s="68" t="str">
        <f t="shared" si="224"/>
        <v/>
      </c>
      <c r="BL193" s="68" t="str">
        <f t="shared" si="225"/>
        <v/>
      </c>
      <c r="BM193" s="68">
        <f t="shared" si="226"/>
        <v>1</v>
      </c>
      <c r="BN193" s="68">
        <f t="shared" si="246"/>
        <v>1</v>
      </c>
      <c r="BO193" s="68">
        <f t="shared" si="247"/>
        <v>-1</v>
      </c>
      <c r="BP193" s="68" t="str">
        <f t="shared" si="248"/>
        <v/>
      </c>
      <c r="BQ193" s="68" t="str">
        <f t="shared" si="249"/>
        <v/>
      </c>
      <c r="BR193" s="55" t="str">
        <f t="shared" si="250"/>
        <v/>
      </c>
      <c r="BS193" s="68" t="str">
        <f t="shared" si="251"/>
        <v/>
      </c>
      <c r="BT193" s="68" t="str">
        <f t="shared" si="252"/>
        <v/>
      </c>
      <c r="BU193" s="68">
        <f t="shared" si="253"/>
        <v>1</v>
      </c>
      <c r="BV193" s="68">
        <f t="shared" si="254"/>
        <v>1</v>
      </c>
      <c r="BW193" s="68" t="str">
        <f t="shared" si="255"/>
        <v/>
      </c>
      <c r="BX193" s="68">
        <f t="shared" si="256"/>
        <v>-1</v>
      </c>
      <c r="BY193" s="68">
        <f t="shared" si="257"/>
        <v>-1</v>
      </c>
      <c r="BZ193" s="68" t="str">
        <f t="shared" si="258"/>
        <v/>
      </c>
      <c r="CA193" s="68" t="str">
        <f t="shared" si="259"/>
        <v/>
      </c>
      <c r="CB193" s="68" t="str">
        <f t="shared" si="260"/>
        <v/>
      </c>
      <c r="CC193" s="68">
        <f t="shared" si="261"/>
        <v>0</v>
      </c>
    </row>
    <row r="194" spans="35:82" x14ac:dyDescent="0.25">
      <c r="AI194" s="68">
        <v>1</v>
      </c>
      <c r="AJ194" s="68"/>
      <c r="AK194" s="68"/>
      <c r="AL194" s="68">
        <v>1</v>
      </c>
      <c r="AM194" s="55">
        <v>1</v>
      </c>
      <c r="AN194" s="68" t="str">
        <f t="shared" si="207"/>
        <v/>
      </c>
      <c r="AO194" s="68" t="str">
        <f t="shared" si="208"/>
        <v/>
      </c>
      <c r="AP194" s="68">
        <f t="shared" si="209"/>
        <v>1</v>
      </c>
      <c r="AQ194" s="68">
        <f t="shared" si="210"/>
        <v>1</v>
      </c>
      <c r="AR194" s="68" t="str">
        <f t="shared" si="211"/>
        <v/>
      </c>
      <c r="AS194" s="68" t="str">
        <f t="shared" si="212"/>
        <v/>
      </c>
      <c r="AT194" s="68" t="str">
        <f t="shared" si="213"/>
        <v/>
      </c>
      <c r="AU194" s="68" t="str">
        <f t="shared" si="214"/>
        <v/>
      </c>
      <c r="AV194" s="68" t="str">
        <f t="shared" si="215"/>
        <v/>
      </c>
      <c r="AW194" s="68">
        <f t="shared" si="216"/>
        <v>1</v>
      </c>
      <c r="AX194" s="68"/>
      <c r="AY194" s="68">
        <v>1</v>
      </c>
      <c r="AZ194" s="68"/>
      <c r="BA194" s="68">
        <v>1</v>
      </c>
      <c r="BB194" s="68"/>
      <c r="BC194" s="55">
        <v>1</v>
      </c>
      <c r="BD194" s="68" t="str">
        <f t="shared" si="217"/>
        <v/>
      </c>
      <c r="BE194" s="68">
        <f t="shared" si="218"/>
        <v>1</v>
      </c>
      <c r="BF194" s="68" t="str">
        <f t="shared" si="219"/>
        <v/>
      </c>
      <c r="BG194" s="68">
        <f t="shared" si="220"/>
        <v>1</v>
      </c>
      <c r="BH194" s="68" t="str">
        <f t="shared" si="221"/>
        <v/>
      </c>
      <c r="BI194" s="68" t="str">
        <f t="shared" si="222"/>
        <v/>
      </c>
      <c r="BJ194" s="68" t="str">
        <f t="shared" si="223"/>
        <v/>
      </c>
      <c r="BK194" s="68" t="str">
        <f t="shared" si="224"/>
        <v/>
      </c>
      <c r="BL194" s="68">
        <f t="shared" si="225"/>
        <v>1</v>
      </c>
      <c r="BM194" s="68" t="str">
        <f t="shared" si="226"/>
        <v/>
      </c>
      <c r="BN194" s="68" t="str">
        <f t="shared" si="246"/>
        <v/>
      </c>
      <c r="BO194" s="68" t="str">
        <f t="shared" si="247"/>
        <v/>
      </c>
      <c r="BP194" s="68">
        <f t="shared" si="248"/>
        <v>-1</v>
      </c>
      <c r="BQ194" s="68">
        <f t="shared" si="249"/>
        <v>1</v>
      </c>
      <c r="BR194" s="55" t="str">
        <f t="shared" si="250"/>
        <v/>
      </c>
      <c r="BS194" s="68" t="str">
        <f t="shared" si="251"/>
        <v/>
      </c>
      <c r="BT194" s="68">
        <f t="shared" si="252"/>
        <v>-1</v>
      </c>
      <c r="BU194" s="68">
        <f t="shared" si="253"/>
        <v>1</v>
      </c>
      <c r="BV194" s="68" t="str">
        <f t="shared" si="254"/>
        <v/>
      </c>
      <c r="BW194" s="68" t="str">
        <f t="shared" si="255"/>
        <v/>
      </c>
      <c r="BX194" s="68" t="str">
        <f t="shared" si="256"/>
        <v/>
      </c>
      <c r="BY194" s="68" t="str">
        <f t="shared" si="257"/>
        <v/>
      </c>
      <c r="BZ194" s="68" t="str">
        <f t="shared" si="258"/>
        <v/>
      </c>
      <c r="CA194" s="68">
        <f t="shared" si="259"/>
        <v>-1</v>
      </c>
      <c r="CB194" s="68">
        <f t="shared" si="260"/>
        <v>1</v>
      </c>
      <c r="CC194" s="68">
        <f t="shared" si="261"/>
        <v>0</v>
      </c>
    </row>
    <row r="195" spans="35:82" x14ac:dyDescent="0.25">
      <c r="AI195" s="68">
        <v>1</v>
      </c>
      <c r="AJ195" s="68"/>
      <c r="AK195" s="68"/>
      <c r="AL195" s="68">
        <v>1</v>
      </c>
      <c r="AM195" s="55">
        <v>1</v>
      </c>
      <c r="AN195" s="68" t="str">
        <f t="shared" si="207"/>
        <v/>
      </c>
      <c r="AO195" s="68" t="str">
        <f t="shared" si="208"/>
        <v/>
      </c>
      <c r="AP195" s="68">
        <f t="shared" si="209"/>
        <v>1</v>
      </c>
      <c r="AQ195" s="68">
        <f t="shared" si="210"/>
        <v>1</v>
      </c>
      <c r="AR195" s="68" t="str">
        <f t="shared" si="211"/>
        <v/>
      </c>
      <c r="AS195" s="68" t="str">
        <f t="shared" si="212"/>
        <v/>
      </c>
      <c r="AT195" s="68" t="str">
        <f t="shared" si="213"/>
        <v/>
      </c>
      <c r="AU195" s="68" t="str">
        <f t="shared" si="214"/>
        <v/>
      </c>
      <c r="AV195" s="68" t="str">
        <f t="shared" si="215"/>
        <v/>
      </c>
      <c r="AW195" s="68">
        <f t="shared" si="216"/>
        <v>1</v>
      </c>
      <c r="AX195" s="68"/>
      <c r="AY195" s="68">
        <v>1</v>
      </c>
      <c r="AZ195" s="68">
        <v>1</v>
      </c>
      <c r="BA195" s="68"/>
      <c r="BB195" s="68">
        <v>1</v>
      </c>
      <c r="BC195" s="55"/>
      <c r="BD195" s="68">
        <f t="shared" si="217"/>
        <v>1</v>
      </c>
      <c r="BE195" s="68" t="str">
        <f t="shared" si="218"/>
        <v/>
      </c>
      <c r="BF195" s="68">
        <f t="shared" si="219"/>
        <v>1</v>
      </c>
      <c r="BG195" s="68" t="str">
        <f t="shared" si="220"/>
        <v/>
      </c>
      <c r="BH195" s="68" t="str">
        <f t="shared" si="221"/>
        <v/>
      </c>
      <c r="BI195" s="68">
        <f t="shared" si="222"/>
        <v>1</v>
      </c>
      <c r="BJ195" s="68" t="str">
        <f t="shared" si="223"/>
        <v/>
      </c>
      <c r="BK195" s="68" t="str">
        <f t="shared" si="224"/>
        <v/>
      </c>
      <c r="BL195" s="68" t="str">
        <f t="shared" si="225"/>
        <v/>
      </c>
      <c r="BM195" s="68" t="str">
        <f t="shared" si="226"/>
        <v/>
      </c>
      <c r="BN195" s="68" t="str">
        <f t="shared" si="246"/>
        <v/>
      </c>
      <c r="BO195" s="68">
        <f t="shared" si="247"/>
        <v>-1</v>
      </c>
      <c r="BP195" s="68" t="str">
        <f t="shared" si="248"/>
        <v/>
      </c>
      <c r="BQ195" s="68" t="str">
        <f t="shared" si="249"/>
        <v/>
      </c>
      <c r="BR195" s="55">
        <f t="shared" si="250"/>
        <v>1</v>
      </c>
      <c r="BS195" s="68">
        <f t="shared" si="251"/>
        <v>-1</v>
      </c>
      <c r="BT195" s="68" t="str">
        <f t="shared" si="252"/>
        <v/>
      </c>
      <c r="BU195" s="68" t="str">
        <f t="shared" si="253"/>
        <v/>
      </c>
      <c r="BV195" s="68">
        <f t="shared" si="254"/>
        <v>1</v>
      </c>
      <c r="BW195" s="68" t="str">
        <f t="shared" si="255"/>
        <v/>
      </c>
      <c r="BX195" s="68">
        <f t="shared" si="256"/>
        <v>-1</v>
      </c>
      <c r="BY195" s="68" t="str">
        <f t="shared" si="257"/>
        <v/>
      </c>
      <c r="BZ195" s="68" t="str">
        <f t="shared" si="258"/>
        <v/>
      </c>
      <c r="CA195" s="68" t="str">
        <f t="shared" si="259"/>
        <v/>
      </c>
      <c r="CB195" s="68">
        <f t="shared" si="260"/>
        <v>1</v>
      </c>
      <c r="CC195" s="68">
        <f t="shared" si="261"/>
        <v>0</v>
      </c>
    </row>
    <row r="196" spans="35:82" x14ac:dyDescent="0.25">
      <c r="AI196" s="68">
        <v>1</v>
      </c>
      <c r="AJ196" s="68"/>
      <c r="AK196" s="68"/>
      <c r="AL196" s="68">
        <v>1</v>
      </c>
      <c r="AM196" s="55">
        <v>1</v>
      </c>
      <c r="AN196" s="68" t="str">
        <f t="shared" si="207"/>
        <v/>
      </c>
      <c r="AO196" s="68" t="str">
        <f t="shared" si="208"/>
        <v/>
      </c>
      <c r="AP196" s="68">
        <f t="shared" si="209"/>
        <v>1</v>
      </c>
      <c r="AQ196" s="68">
        <f t="shared" si="210"/>
        <v>1</v>
      </c>
      <c r="AR196" s="68" t="str">
        <f t="shared" si="211"/>
        <v/>
      </c>
      <c r="AS196" s="68" t="str">
        <f t="shared" si="212"/>
        <v/>
      </c>
      <c r="AT196" s="68" t="str">
        <f t="shared" si="213"/>
        <v/>
      </c>
      <c r="AU196" s="68" t="str">
        <f t="shared" si="214"/>
        <v/>
      </c>
      <c r="AV196" s="68" t="str">
        <f t="shared" si="215"/>
        <v/>
      </c>
      <c r="AW196" s="68">
        <f t="shared" si="216"/>
        <v>1</v>
      </c>
      <c r="AX196" s="68"/>
      <c r="AY196" s="68">
        <v>1</v>
      </c>
      <c r="AZ196" s="68">
        <v>1</v>
      </c>
      <c r="BA196" s="68">
        <v>1</v>
      </c>
      <c r="BB196" s="68"/>
      <c r="BC196" s="55"/>
      <c r="BD196" s="68">
        <f t="shared" si="217"/>
        <v>1</v>
      </c>
      <c r="BE196" s="68">
        <f t="shared" si="218"/>
        <v>1</v>
      </c>
      <c r="BF196" s="68" t="str">
        <f t="shared" si="219"/>
        <v/>
      </c>
      <c r="BG196" s="68" t="str">
        <f t="shared" si="220"/>
        <v/>
      </c>
      <c r="BH196" s="68">
        <f t="shared" si="221"/>
        <v>1</v>
      </c>
      <c r="BI196" s="68" t="str">
        <f t="shared" si="222"/>
        <v/>
      </c>
      <c r="BJ196" s="68" t="str">
        <f t="shared" si="223"/>
        <v/>
      </c>
      <c r="BK196" s="68" t="str">
        <f t="shared" si="224"/>
        <v/>
      </c>
      <c r="BL196" s="68" t="str">
        <f t="shared" si="225"/>
        <v/>
      </c>
      <c r="BM196" s="68" t="str">
        <f t="shared" si="226"/>
        <v/>
      </c>
      <c r="BN196" s="68" t="str">
        <f t="shared" si="246"/>
        <v/>
      </c>
      <c r="BO196" s="68">
        <f t="shared" si="247"/>
        <v>-1</v>
      </c>
      <c r="BP196" s="68">
        <f t="shared" si="248"/>
        <v>-1</v>
      </c>
      <c r="BQ196" s="68">
        <f t="shared" si="249"/>
        <v>1</v>
      </c>
      <c r="BR196" s="55">
        <f t="shared" si="250"/>
        <v>1</v>
      </c>
      <c r="BS196" s="68">
        <f t="shared" si="251"/>
        <v>-1</v>
      </c>
      <c r="BT196" s="68">
        <f t="shared" si="252"/>
        <v>-1</v>
      </c>
      <c r="BU196" s="68">
        <f t="shared" si="253"/>
        <v>1</v>
      </c>
      <c r="BV196" s="68">
        <f t="shared" si="254"/>
        <v>1</v>
      </c>
      <c r="BW196" s="68">
        <f t="shared" si="255"/>
        <v>-1</v>
      </c>
      <c r="BX196" s="68" t="str">
        <f t="shared" si="256"/>
        <v/>
      </c>
      <c r="BY196" s="68" t="str">
        <f t="shared" si="257"/>
        <v/>
      </c>
      <c r="BZ196" s="68" t="str">
        <f t="shared" si="258"/>
        <v/>
      </c>
      <c r="CA196" s="68" t="str">
        <f t="shared" si="259"/>
        <v/>
      </c>
      <c r="CB196" s="68">
        <f t="shared" si="260"/>
        <v>1</v>
      </c>
      <c r="CC196" s="68">
        <f t="shared" si="261"/>
        <v>0</v>
      </c>
    </row>
    <row r="197" spans="35:82" x14ac:dyDescent="0.25">
      <c r="AI197" s="68">
        <v>1</v>
      </c>
      <c r="AJ197" s="68"/>
      <c r="AK197" s="68">
        <v>1</v>
      </c>
      <c r="AL197" s="68">
        <v>1</v>
      </c>
      <c r="AM197" s="55"/>
      <c r="AN197" s="68" t="str">
        <f t="shared" si="207"/>
        <v/>
      </c>
      <c r="AO197" s="68">
        <f t="shared" si="208"/>
        <v>1</v>
      </c>
      <c r="AP197" s="68">
        <f t="shared" si="209"/>
        <v>1</v>
      </c>
      <c r="AQ197" s="68" t="str">
        <f t="shared" si="210"/>
        <v/>
      </c>
      <c r="AR197" s="68" t="str">
        <f t="shared" si="211"/>
        <v/>
      </c>
      <c r="AS197" s="68" t="str">
        <f t="shared" si="212"/>
        <v/>
      </c>
      <c r="AT197" s="68" t="str">
        <f t="shared" si="213"/>
        <v/>
      </c>
      <c r="AU197" s="68">
        <f t="shared" si="214"/>
        <v>1</v>
      </c>
      <c r="AV197" s="68" t="str">
        <f t="shared" si="215"/>
        <v/>
      </c>
      <c r="AW197" s="68" t="str">
        <f t="shared" si="216"/>
        <v/>
      </c>
      <c r="AX197" s="68"/>
      <c r="AY197" s="68"/>
      <c r="AZ197" s="68"/>
      <c r="BA197" s="68">
        <v>1</v>
      </c>
      <c r="BB197" s="68">
        <v>1</v>
      </c>
      <c r="BC197" s="55">
        <v>1</v>
      </c>
      <c r="BD197" s="68" t="str">
        <f t="shared" si="217"/>
        <v/>
      </c>
      <c r="BE197" s="68" t="str">
        <f t="shared" si="218"/>
        <v/>
      </c>
      <c r="BF197" s="68" t="str">
        <f t="shared" si="219"/>
        <v/>
      </c>
      <c r="BG197" s="68" t="str">
        <f t="shared" si="220"/>
        <v/>
      </c>
      <c r="BH197" s="68" t="str">
        <f t="shared" si="221"/>
        <v/>
      </c>
      <c r="BI197" s="68" t="str">
        <f t="shared" si="222"/>
        <v/>
      </c>
      <c r="BJ197" s="68" t="str">
        <f t="shared" si="223"/>
        <v/>
      </c>
      <c r="BK197" s="68">
        <f t="shared" si="224"/>
        <v>1</v>
      </c>
      <c r="BL197" s="68">
        <f t="shared" si="225"/>
        <v>1</v>
      </c>
      <c r="BM197" s="68">
        <f t="shared" si="226"/>
        <v>1</v>
      </c>
      <c r="BN197" s="68">
        <f t="shared" si="246"/>
        <v>1</v>
      </c>
      <c r="BO197" s="68" t="str">
        <f t="shared" si="247"/>
        <v/>
      </c>
      <c r="BP197" s="68" t="str">
        <f t="shared" si="248"/>
        <v/>
      </c>
      <c r="BQ197" s="68" t="str">
        <f t="shared" si="249"/>
        <v/>
      </c>
      <c r="BR197" s="55">
        <f t="shared" si="250"/>
        <v>-1</v>
      </c>
      <c r="BS197" s="68" t="str">
        <f t="shared" si="251"/>
        <v/>
      </c>
      <c r="BT197" s="68">
        <f t="shared" si="252"/>
        <v>1</v>
      </c>
      <c r="BU197" s="68">
        <f t="shared" si="253"/>
        <v>1</v>
      </c>
      <c r="BV197" s="68" t="str">
        <f t="shared" si="254"/>
        <v/>
      </c>
      <c r="BW197" s="68" t="str">
        <f t="shared" si="255"/>
        <v/>
      </c>
      <c r="BX197" s="68" t="str">
        <f t="shared" si="256"/>
        <v/>
      </c>
      <c r="BY197" s="68" t="str">
        <f t="shared" si="257"/>
        <v/>
      </c>
      <c r="BZ197" s="68" t="str">
        <f t="shared" si="258"/>
        <v/>
      </c>
      <c r="CA197" s="68">
        <f t="shared" si="259"/>
        <v>-1</v>
      </c>
      <c r="CB197" s="68">
        <f t="shared" si="260"/>
        <v>-1</v>
      </c>
      <c r="CC197" s="68">
        <f t="shared" si="261"/>
        <v>0</v>
      </c>
    </row>
    <row r="198" spans="35:82" x14ac:dyDescent="0.25">
      <c r="AI198" s="68">
        <v>1</v>
      </c>
      <c r="AJ198" s="68"/>
      <c r="AK198" s="68">
        <v>1</v>
      </c>
      <c r="AL198" s="68">
        <v>1</v>
      </c>
      <c r="AM198" s="55"/>
      <c r="AN198" s="68" t="str">
        <f t="shared" si="207"/>
        <v/>
      </c>
      <c r="AO198" s="68">
        <f t="shared" si="208"/>
        <v>1</v>
      </c>
      <c r="AP198" s="68">
        <f t="shared" si="209"/>
        <v>1</v>
      </c>
      <c r="AQ198" s="68" t="str">
        <f t="shared" si="210"/>
        <v/>
      </c>
      <c r="AR198" s="68" t="str">
        <f t="shared" si="211"/>
        <v/>
      </c>
      <c r="AS198" s="68" t="str">
        <f t="shared" si="212"/>
        <v/>
      </c>
      <c r="AT198" s="68" t="str">
        <f t="shared" si="213"/>
        <v/>
      </c>
      <c r="AU198" s="68">
        <f t="shared" si="214"/>
        <v>1</v>
      </c>
      <c r="AV198" s="68" t="str">
        <f t="shared" si="215"/>
        <v/>
      </c>
      <c r="AW198" s="68" t="str">
        <f t="shared" si="216"/>
        <v/>
      </c>
      <c r="AX198" s="68"/>
      <c r="AY198" s="68"/>
      <c r="AZ198" s="68">
        <v>1</v>
      </c>
      <c r="BA198" s="68"/>
      <c r="BB198" s="68">
        <v>1</v>
      </c>
      <c r="BC198" s="55">
        <v>1</v>
      </c>
      <c r="BD198" s="68" t="str">
        <f t="shared" si="217"/>
        <v/>
      </c>
      <c r="BE198" s="68" t="str">
        <f t="shared" si="218"/>
        <v/>
      </c>
      <c r="BF198" s="68" t="str">
        <f t="shared" si="219"/>
        <v/>
      </c>
      <c r="BG198" s="68" t="str">
        <f t="shared" si="220"/>
        <v/>
      </c>
      <c r="BH198" s="68" t="str">
        <f t="shared" si="221"/>
        <v/>
      </c>
      <c r="BI198" s="68">
        <f t="shared" si="222"/>
        <v>1</v>
      </c>
      <c r="BJ198" s="68">
        <f t="shared" si="223"/>
        <v>1</v>
      </c>
      <c r="BK198" s="68" t="str">
        <f t="shared" si="224"/>
        <v/>
      </c>
      <c r="BL198" s="68" t="str">
        <f t="shared" si="225"/>
        <v/>
      </c>
      <c r="BM198" s="68">
        <f t="shared" si="226"/>
        <v>1</v>
      </c>
      <c r="BN198" s="68">
        <f t="shared" si="246"/>
        <v>1</v>
      </c>
      <c r="BO198" s="68">
        <f t="shared" si="247"/>
        <v>-1</v>
      </c>
      <c r="BP198" s="68">
        <f t="shared" si="248"/>
        <v>1</v>
      </c>
      <c r="BQ198" s="68" t="str">
        <f t="shared" si="249"/>
        <v/>
      </c>
      <c r="BR198" s="55">
        <f t="shared" si="250"/>
        <v>-1</v>
      </c>
      <c r="BS198" s="68" t="str">
        <f t="shared" si="251"/>
        <v/>
      </c>
      <c r="BT198" s="68">
        <f t="shared" si="252"/>
        <v>1</v>
      </c>
      <c r="BU198" s="68">
        <f t="shared" si="253"/>
        <v>1</v>
      </c>
      <c r="BV198" s="68" t="str">
        <f t="shared" si="254"/>
        <v/>
      </c>
      <c r="BW198" s="68" t="str">
        <f t="shared" si="255"/>
        <v/>
      </c>
      <c r="BX198" s="68">
        <f t="shared" si="256"/>
        <v>-1</v>
      </c>
      <c r="BY198" s="68">
        <f t="shared" si="257"/>
        <v>-1</v>
      </c>
      <c r="BZ198" s="68">
        <f t="shared" si="258"/>
        <v>1</v>
      </c>
      <c r="CA198" s="68" t="str">
        <f t="shared" si="259"/>
        <v/>
      </c>
      <c r="CB198" s="68">
        <f t="shared" si="260"/>
        <v>-1</v>
      </c>
      <c r="CC198" s="68">
        <f t="shared" si="261"/>
        <v>0</v>
      </c>
    </row>
    <row r="199" spans="35:82" x14ac:dyDescent="0.25">
      <c r="AI199" s="68">
        <v>1</v>
      </c>
      <c r="AJ199" s="68"/>
      <c r="AK199" s="68">
        <v>1</v>
      </c>
      <c r="AL199" s="68">
        <v>1</v>
      </c>
      <c r="AM199" s="55"/>
      <c r="AN199" s="68" t="str">
        <f t="shared" si="207"/>
        <v/>
      </c>
      <c r="AO199" s="68">
        <f t="shared" si="208"/>
        <v>1</v>
      </c>
      <c r="AP199" s="68">
        <f t="shared" si="209"/>
        <v>1</v>
      </c>
      <c r="AQ199" s="68" t="str">
        <f t="shared" si="210"/>
        <v/>
      </c>
      <c r="AR199" s="68" t="str">
        <f t="shared" si="211"/>
        <v/>
      </c>
      <c r="AS199" s="68" t="str">
        <f t="shared" si="212"/>
        <v/>
      </c>
      <c r="AT199" s="68" t="str">
        <f t="shared" si="213"/>
        <v/>
      </c>
      <c r="AU199" s="68">
        <f t="shared" si="214"/>
        <v>1</v>
      </c>
      <c r="AV199" s="68" t="str">
        <f t="shared" si="215"/>
        <v/>
      </c>
      <c r="AW199" s="68" t="str">
        <f t="shared" si="216"/>
        <v/>
      </c>
      <c r="AX199" s="68"/>
      <c r="AY199" s="68">
        <v>1</v>
      </c>
      <c r="AZ199" s="68"/>
      <c r="BA199" s="68">
        <v>1</v>
      </c>
      <c r="BB199" s="68"/>
      <c r="BC199" s="55">
        <v>1</v>
      </c>
      <c r="BD199" s="68" t="str">
        <f t="shared" si="217"/>
        <v/>
      </c>
      <c r="BE199" s="68">
        <f t="shared" si="218"/>
        <v>1</v>
      </c>
      <c r="BF199" s="68" t="str">
        <f t="shared" si="219"/>
        <v/>
      </c>
      <c r="BG199" s="68">
        <f t="shared" si="220"/>
        <v>1</v>
      </c>
      <c r="BH199" s="68" t="str">
        <f t="shared" si="221"/>
        <v/>
      </c>
      <c r="BI199" s="68" t="str">
        <f t="shared" si="222"/>
        <v/>
      </c>
      <c r="BJ199" s="68" t="str">
        <f t="shared" si="223"/>
        <v/>
      </c>
      <c r="BK199" s="68" t="str">
        <f t="shared" si="224"/>
        <v/>
      </c>
      <c r="BL199" s="68">
        <f t="shared" si="225"/>
        <v>1</v>
      </c>
      <c r="BM199" s="68" t="str">
        <f t="shared" si="226"/>
        <v/>
      </c>
      <c r="BN199" s="68" t="str">
        <f t="shared" si="246"/>
        <v/>
      </c>
      <c r="BO199" s="68" t="str">
        <f t="shared" si="247"/>
        <v/>
      </c>
      <c r="BP199" s="68" t="str">
        <f t="shared" si="248"/>
        <v/>
      </c>
      <c r="BQ199" s="68">
        <f t="shared" si="249"/>
        <v>1</v>
      </c>
      <c r="BR199" s="55">
        <f t="shared" si="250"/>
        <v>-1</v>
      </c>
      <c r="BS199" s="68" t="str">
        <f t="shared" si="251"/>
        <v/>
      </c>
      <c r="BT199" s="68" t="str">
        <f t="shared" si="252"/>
        <v/>
      </c>
      <c r="BU199" s="68">
        <f t="shared" si="253"/>
        <v>1</v>
      </c>
      <c r="BV199" s="68">
        <f t="shared" si="254"/>
        <v>-1</v>
      </c>
      <c r="BW199" s="68" t="str">
        <f t="shared" si="255"/>
        <v/>
      </c>
      <c r="BX199" s="68" t="str">
        <f t="shared" si="256"/>
        <v/>
      </c>
      <c r="BY199" s="68" t="str">
        <f t="shared" si="257"/>
        <v/>
      </c>
      <c r="BZ199" s="68">
        <f t="shared" si="258"/>
        <v>1</v>
      </c>
      <c r="CA199" s="68">
        <f t="shared" si="259"/>
        <v>-1</v>
      </c>
      <c r="CB199" s="68" t="str">
        <f t="shared" si="260"/>
        <v/>
      </c>
      <c r="CC199" s="68">
        <f t="shared" si="261"/>
        <v>0</v>
      </c>
    </row>
    <row r="200" spans="35:82" x14ac:dyDescent="0.25">
      <c r="AI200" s="68">
        <v>1</v>
      </c>
      <c r="AJ200" s="68"/>
      <c r="AK200" s="68">
        <v>1</v>
      </c>
      <c r="AL200" s="68">
        <v>1</v>
      </c>
      <c r="AM200" s="55"/>
      <c r="AN200" s="68" t="str">
        <f t="shared" si="207"/>
        <v/>
      </c>
      <c r="AO200" s="68">
        <f t="shared" si="208"/>
        <v>1</v>
      </c>
      <c r="AP200" s="68">
        <f t="shared" si="209"/>
        <v>1</v>
      </c>
      <c r="AQ200" s="68" t="str">
        <f t="shared" si="210"/>
        <v/>
      </c>
      <c r="AR200" s="68" t="str">
        <f t="shared" si="211"/>
        <v/>
      </c>
      <c r="AS200" s="68" t="str">
        <f t="shared" si="212"/>
        <v/>
      </c>
      <c r="AT200" s="68" t="str">
        <f t="shared" si="213"/>
        <v/>
      </c>
      <c r="AU200" s="68">
        <f t="shared" si="214"/>
        <v>1</v>
      </c>
      <c r="AV200" s="68" t="str">
        <f t="shared" si="215"/>
        <v/>
      </c>
      <c r="AW200" s="68" t="str">
        <f t="shared" si="216"/>
        <v/>
      </c>
      <c r="AX200" s="68"/>
      <c r="AY200" s="68">
        <v>1</v>
      </c>
      <c r="AZ200" s="68">
        <v>1</v>
      </c>
      <c r="BA200" s="68"/>
      <c r="BB200" s="68">
        <v>1</v>
      </c>
      <c r="BC200" s="55"/>
      <c r="BD200" s="68">
        <f t="shared" si="217"/>
        <v>1</v>
      </c>
      <c r="BE200" s="68" t="str">
        <f t="shared" si="218"/>
        <v/>
      </c>
      <c r="BF200" s="68">
        <f t="shared" si="219"/>
        <v>1</v>
      </c>
      <c r="BG200" s="68" t="str">
        <f t="shared" si="220"/>
        <v/>
      </c>
      <c r="BH200" s="68" t="str">
        <f t="shared" si="221"/>
        <v/>
      </c>
      <c r="BI200" s="68">
        <f t="shared" si="222"/>
        <v>1</v>
      </c>
      <c r="BJ200" s="68" t="str">
        <f t="shared" si="223"/>
        <v/>
      </c>
      <c r="BK200" s="68" t="str">
        <f t="shared" si="224"/>
        <v/>
      </c>
      <c r="BL200" s="68" t="str">
        <f t="shared" si="225"/>
        <v/>
      </c>
      <c r="BM200" s="68" t="str">
        <f t="shared" si="226"/>
        <v/>
      </c>
      <c r="BN200" s="68" t="str">
        <f t="shared" si="246"/>
        <v/>
      </c>
      <c r="BO200" s="68">
        <f t="shared" si="247"/>
        <v>-1</v>
      </c>
      <c r="BP200" s="68">
        <f t="shared" si="248"/>
        <v>1</v>
      </c>
      <c r="BQ200" s="68" t="str">
        <f t="shared" si="249"/>
        <v/>
      </c>
      <c r="BR200" s="55" t="str">
        <f t="shared" si="250"/>
        <v/>
      </c>
      <c r="BS200" s="68">
        <f t="shared" si="251"/>
        <v>-1</v>
      </c>
      <c r="BT200" s="68">
        <f t="shared" si="252"/>
        <v>1</v>
      </c>
      <c r="BU200" s="68" t="str">
        <f t="shared" si="253"/>
        <v/>
      </c>
      <c r="BV200" s="68" t="str">
        <f t="shared" si="254"/>
        <v/>
      </c>
      <c r="BW200" s="68" t="str">
        <f t="shared" si="255"/>
        <v/>
      </c>
      <c r="BX200" s="68">
        <f t="shared" si="256"/>
        <v>-1</v>
      </c>
      <c r="BY200" s="68" t="str">
        <f t="shared" si="257"/>
        <v/>
      </c>
      <c r="BZ200" s="68">
        <f t="shared" si="258"/>
        <v>1</v>
      </c>
      <c r="CA200" s="68" t="str">
        <f t="shared" si="259"/>
        <v/>
      </c>
      <c r="CB200" s="68" t="str">
        <f t="shared" si="260"/>
        <v/>
      </c>
      <c r="CC200" s="68">
        <f t="shared" si="261"/>
        <v>0</v>
      </c>
    </row>
    <row r="201" spans="35:82" x14ac:dyDescent="0.25">
      <c r="AI201" s="68">
        <v>1</v>
      </c>
      <c r="AJ201" s="68"/>
      <c r="AK201" s="68">
        <v>1</v>
      </c>
      <c r="AL201" s="68">
        <v>1</v>
      </c>
      <c r="AM201" s="55"/>
      <c r="AN201" s="68" t="str">
        <f t="shared" si="207"/>
        <v/>
      </c>
      <c r="AO201" s="68">
        <f t="shared" si="208"/>
        <v>1</v>
      </c>
      <c r="AP201" s="68">
        <f t="shared" si="209"/>
        <v>1</v>
      </c>
      <c r="AQ201" s="68" t="str">
        <f t="shared" si="210"/>
        <v/>
      </c>
      <c r="AR201" s="68" t="str">
        <f t="shared" si="211"/>
        <v/>
      </c>
      <c r="AS201" s="68" t="str">
        <f t="shared" si="212"/>
        <v/>
      </c>
      <c r="AT201" s="68" t="str">
        <f t="shared" si="213"/>
        <v/>
      </c>
      <c r="AU201" s="68">
        <f t="shared" si="214"/>
        <v>1</v>
      </c>
      <c r="AV201" s="68" t="str">
        <f t="shared" si="215"/>
        <v/>
      </c>
      <c r="AW201" s="68" t="str">
        <f t="shared" si="216"/>
        <v/>
      </c>
      <c r="AX201" s="68"/>
      <c r="AY201" s="68">
        <v>1</v>
      </c>
      <c r="AZ201" s="68">
        <v>1</v>
      </c>
      <c r="BA201" s="68">
        <v>1</v>
      </c>
      <c r="BB201" s="68"/>
      <c r="BC201" s="55"/>
      <c r="BD201" s="68">
        <f t="shared" si="217"/>
        <v>1</v>
      </c>
      <c r="BE201" s="68">
        <f t="shared" si="218"/>
        <v>1</v>
      </c>
      <c r="BF201" s="68" t="str">
        <f t="shared" si="219"/>
        <v/>
      </c>
      <c r="BG201" s="68" t="str">
        <f t="shared" si="220"/>
        <v/>
      </c>
      <c r="BH201" s="68">
        <f t="shared" si="221"/>
        <v>1</v>
      </c>
      <c r="BI201" s="68" t="str">
        <f t="shared" si="222"/>
        <v/>
      </c>
      <c r="BJ201" s="68" t="str">
        <f t="shared" si="223"/>
        <v/>
      </c>
      <c r="BK201" s="68" t="str">
        <f t="shared" si="224"/>
        <v/>
      </c>
      <c r="BL201" s="68" t="str">
        <f t="shared" si="225"/>
        <v/>
      </c>
      <c r="BM201" s="68" t="str">
        <f t="shared" si="226"/>
        <v/>
      </c>
      <c r="BN201" s="68" t="str">
        <f t="shared" si="246"/>
        <v/>
      </c>
      <c r="BO201" s="68">
        <f t="shared" si="247"/>
        <v>-1</v>
      </c>
      <c r="BP201" s="68" t="str">
        <f t="shared" si="248"/>
        <v/>
      </c>
      <c r="BQ201" s="68">
        <f t="shared" si="249"/>
        <v>1</v>
      </c>
      <c r="BR201" s="55" t="str">
        <f t="shared" si="250"/>
        <v/>
      </c>
      <c r="BS201" s="68">
        <f t="shared" si="251"/>
        <v>-1</v>
      </c>
      <c r="BT201" s="68" t="str">
        <f t="shared" si="252"/>
        <v/>
      </c>
      <c r="BU201" s="68">
        <f t="shared" si="253"/>
        <v>1</v>
      </c>
      <c r="BV201" s="68" t="str">
        <f t="shared" si="254"/>
        <v/>
      </c>
      <c r="BW201" s="68">
        <f t="shared" si="255"/>
        <v>-1</v>
      </c>
      <c r="BX201" s="68" t="str">
        <f t="shared" si="256"/>
        <v/>
      </c>
      <c r="BY201" s="68" t="str">
        <f t="shared" si="257"/>
        <v/>
      </c>
      <c r="BZ201" s="68">
        <f t="shared" si="258"/>
        <v>1</v>
      </c>
      <c r="CA201" s="68" t="str">
        <f t="shared" si="259"/>
        <v/>
      </c>
      <c r="CB201" s="68" t="str">
        <f t="shared" si="260"/>
        <v/>
      </c>
      <c r="CC201" s="68">
        <f t="shared" si="261"/>
        <v>0</v>
      </c>
    </row>
    <row r="202" spans="35:82" x14ac:dyDescent="0.25">
      <c r="AI202" s="68">
        <v>1</v>
      </c>
      <c r="AJ202" s="68">
        <v>1</v>
      </c>
      <c r="AK202" s="68"/>
      <c r="AL202" s="68"/>
      <c r="AM202" s="55">
        <v>1</v>
      </c>
      <c r="AN202" s="68">
        <f t="shared" si="207"/>
        <v>1</v>
      </c>
      <c r="AO202" s="68" t="str">
        <f t="shared" si="208"/>
        <v/>
      </c>
      <c r="AP202" s="68" t="str">
        <f t="shared" si="209"/>
        <v/>
      </c>
      <c r="AQ202" s="68">
        <f t="shared" si="210"/>
        <v>1</v>
      </c>
      <c r="AR202" s="68" t="str">
        <f t="shared" si="211"/>
        <v/>
      </c>
      <c r="AS202" s="68" t="str">
        <f t="shared" si="212"/>
        <v/>
      </c>
      <c r="AT202" s="68">
        <f t="shared" si="213"/>
        <v>1</v>
      </c>
      <c r="AU202" s="68" t="str">
        <f t="shared" si="214"/>
        <v/>
      </c>
      <c r="AV202" s="68" t="str">
        <f t="shared" si="215"/>
        <v/>
      </c>
      <c r="AW202" s="68" t="str">
        <f t="shared" si="216"/>
        <v/>
      </c>
      <c r="AX202" s="68"/>
      <c r="AY202" s="68"/>
      <c r="AZ202" s="68"/>
      <c r="BA202" s="68">
        <v>1</v>
      </c>
      <c r="BB202" s="68">
        <v>1</v>
      </c>
      <c r="BC202" s="55">
        <v>1</v>
      </c>
      <c r="BD202" s="68" t="str">
        <f t="shared" si="217"/>
        <v/>
      </c>
      <c r="BE202" s="68" t="str">
        <f t="shared" si="218"/>
        <v/>
      </c>
      <c r="BF202" s="68" t="str">
        <f t="shared" si="219"/>
        <v/>
      </c>
      <c r="BG202" s="68" t="str">
        <f t="shared" si="220"/>
        <v/>
      </c>
      <c r="BH202" s="68" t="str">
        <f t="shared" si="221"/>
        <v/>
      </c>
      <c r="BI202" s="68" t="str">
        <f t="shared" si="222"/>
        <v/>
      </c>
      <c r="BJ202" s="68" t="str">
        <f t="shared" si="223"/>
        <v/>
      </c>
      <c r="BK202" s="68">
        <f t="shared" si="224"/>
        <v>1</v>
      </c>
      <c r="BL202" s="68">
        <f t="shared" si="225"/>
        <v>1</v>
      </c>
      <c r="BM202" s="68">
        <f t="shared" si="226"/>
        <v>1</v>
      </c>
      <c r="BN202" s="68">
        <f t="shared" si="246"/>
        <v>1</v>
      </c>
      <c r="BO202" s="68">
        <f t="shared" si="247"/>
        <v>1</v>
      </c>
      <c r="BP202" s="68">
        <f t="shared" si="248"/>
        <v>-1</v>
      </c>
      <c r="BQ202" s="68">
        <f t="shared" si="249"/>
        <v>-1</v>
      </c>
      <c r="BR202" s="55" t="str">
        <f t="shared" si="250"/>
        <v/>
      </c>
      <c r="BS202" s="68">
        <f t="shared" si="251"/>
        <v>1</v>
      </c>
      <c r="BT202" s="68" t="str">
        <f t="shared" si="252"/>
        <v/>
      </c>
      <c r="BU202" s="68" t="str">
        <f t="shared" si="253"/>
        <v/>
      </c>
      <c r="BV202" s="68">
        <f t="shared" si="254"/>
        <v>1</v>
      </c>
      <c r="BW202" s="68" t="str">
        <f t="shared" si="255"/>
        <v/>
      </c>
      <c r="BX202" s="68" t="str">
        <f t="shared" si="256"/>
        <v/>
      </c>
      <c r="BY202" s="68">
        <f t="shared" si="257"/>
        <v>1</v>
      </c>
      <c r="BZ202" s="68">
        <f t="shared" si="258"/>
        <v>-1</v>
      </c>
      <c r="CA202" s="68">
        <f t="shared" si="259"/>
        <v>-1</v>
      </c>
      <c r="CB202" s="68">
        <f t="shared" si="260"/>
        <v>-1</v>
      </c>
      <c r="CC202" s="68">
        <f t="shared" si="261"/>
        <v>0</v>
      </c>
    </row>
    <row r="203" spans="35:82" x14ac:dyDescent="0.25">
      <c r="AI203" s="68">
        <v>1</v>
      </c>
      <c r="AJ203" s="68">
        <v>1</v>
      </c>
      <c r="AK203" s="68"/>
      <c r="AL203" s="68"/>
      <c r="AM203" s="55">
        <v>1</v>
      </c>
      <c r="AN203" s="68">
        <f t="shared" si="207"/>
        <v>1</v>
      </c>
      <c r="AO203" s="68" t="str">
        <f t="shared" si="208"/>
        <v/>
      </c>
      <c r="AP203" s="68" t="str">
        <f t="shared" si="209"/>
        <v/>
      </c>
      <c r="AQ203" s="68">
        <f t="shared" si="210"/>
        <v>1</v>
      </c>
      <c r="AR203" s="68" t="str">
        <f t="shared" si="211"/>
        <v/>
      </c>
      <c r="AS203" s="68" t="str">
        <f t="shared" si="212"/>
        <v/>
      </c>
      <c r="AT203" s="68">
        <f t="shared" si="213"/>
        <v>1</v>
      </c>
      <c r="AU203" s="68" t="str">
        <f t="shared" si="214"/>
        <v/>
      </c>
      <c r="AV203" s="68" t="str">
        <f t="shared" si="215"/>
        <v/>
      </c>
      <c r="AW203" s="68" t="str">
        <f t="shared" si="216"/>
        <v/>
      </c>
      <c r="AX203" s="68"/>
      <c r="AY203" s="68"/>
      <c r="AZ203" s="68">
        <v>1</v>
      </c>
      <c r="BA203" s="68"/>
      <c r="BB203" s="68">
        <v>1</v>
      </c>
      <c r="BC203" s="55">
        <v>1</v>
      </c>
      <c r="BD203" s="68" t="str">
        <f t="shared" si="217"/>
        <v/>
      </c>
      <c r="BE203" s="68" t="str">
        <f t="shared" si="218"/>
        <v/>
      </c>
      <c r="BF203" s="68" t="str">
        <f t="shared" si="219"/>
        <v/>
      </c>
      <c r="BG203" s="68" t="str">
        <f t="shared" si="220"/>
        <v/>
      </c>
      <c r="BH203" s="68" t="str">
        <f t="shared" si="221"/>
        <v/>
      </c>
      <c r="BI203" s="68">
        <f t="shared" si="222"/>
        <v>1</v>
      </c>
      <c r="BJ203" s="68">
        <f t="shared" si="223"/>
        <v>1</v>
      </c>
      <c r="BK203" s="68" t="str">
        <f t="shared" si="224"/>
        <v/>
      </c>
      <c r="BL203" s="68" t="str">
        <f t="shared" si="225"/>
        <v/>
      </c>
      <c r="BM203" s="68">
        <f t="shared" si="226"/>
        <v>1</v>
      </c>
      <c r="BN203" s="68">
        <f t="shared" ref="BN203:CB206" si="262">IF(COUNTIF(AI203,1)-COUNTIF(AY203,1)=0,"",COUNTIF(AI203,1)-COUNTIF(AY203,1))</f>
        <v>1</v>
      </c>
      <c r="BO203" s="68" t="str">
        <f t="shared" si="262"/>
        <v/>
      </c>
      <c r="BP203" s="68" t="str">
        <f t="shared" si="262"/>
        <v/>
      </c>
      <c r="BQ203" s="68">
        <f t="shared" si="262"/>
        <v>-1</v>
      </c>
      <c r="BR203" s="55" t="str">
        <f t="shared" si="262"/>
        <v/>
      </c>
      <c r="BS203" s="68">
        <f t="shared" si="262"/>
        <v>1</v>
      </c>
      <c r="BT203" s="68" t="str">
        <f t="shared" si="262"/>
        <v/>
      </c>
      <c r="BU203" s="68" t="str">
        <f t="shared" si="262"/>
        <v/>
      </c>
      <c r="BV203" s="68">
        <f t="shared" si="262"/>
        <v>1</v>
      </c>
      <c r="BW203" s="68" t="str">
        <f t="shared" si="262"/>
        <v/>
      </c>
      <c r="BX203" s="68">
        <f t="shared" si="262"/>
        <v>-1</v>
      </c>
      <c r="BY203" s="68" t="str">
        <f t="shared" si="262"/>
        <v/>
      </c>
      <c r="BZ203" s="68" t="str">
        <f t="shared" si="262"/>
        <v/>
      </c>
      <c r="CA203" s="68" t="str">
        <f t="shared" si="262"/>
        <v/>
      </c>
      <c r="CB203" s="68">
        <f t="shared" si="262"/>
        <v>-1</v>
      </c>
      <c r="CC203" s="68">
        <f t="shared" si="261"/>
        <v>0</v>
      </c>
    </row>
    <row r="204" spans="35:82" x14ac:dyDescent="0.25">
      <c r="AI204" s="68">
        <v>1</v>
      </c>
      <c r="AJ204" s="68">
        <v>1</v>
      </c>
      <c r="AK204" s="68"/>
      <c r="AL204" s="68"/>
      <c r="AM204" s="55">
        <v>1</v>
      </c>
      <c r="AN204" s="68">
        <f t="shared" si="207"/>
        <v>1</v>
      </c>
      <c r="AO204" s="68" t="str">
        <f t="shared" si="208"/>
        <v/>
      </c>
      <c r="AP204" s="68" t="str">
        <f t="shared" si="209"/>
        <v/>
      </c>
      <c r="AQ204" s="68">
        <f t="shared" si="210"/>
        <v>1</v>
      </c>
      <c r="AR204" s="68" t="str">
        <f t="shared" si="211"/>
        <v/>
      </c>
      <c r="AS204" s="68" t="str">
        <f t="shared" si="212"/>
        <v/>
      </c>
      <c r="AT204" s="68">
        <f t="shared" si="213"/>
        <v>1</v>
      </c>
      <c r="AU204" s="68" t="str">
        <f t="shared" si="214"/>
        <v/>
      </c>
      <c r="AV204" s="68" t="str">
        <f t="shared" si="215"/>
        <v/>
      </c>
      <c r="AW204" s="68" t="str">
        <f t="shared" si="216"/>
        <v/>
      </c>
      <c r="AX204" s="68"/>
      <c r="AY204" s="68">
        <v>1</v>
      </c>
      <c r="AZ204" s="68"/>
      <c r="BA204" s="68">
        <v>1</v>
      </c>
      <c r="BB204" s="68"/>
      <c r="BC204" s="55">
        <v>1</v>
      </c>
      <c r="BD204" s="68" t="str">
        <f t="shared" si="217"/>
        <v/>
      </c>
      <c r="BE204" s="68">
        <f t="shared" si="218"/>
        <v>1</v>
      </c>
      <c r="BF204" s="68" t="str">
        <f t="shared" si="219"/>
        <v/>
      </c>
      <c r="BG204" s="68">
        <f t="shared" si="220"/>
        <v>1</v>
      </c>
      <c r="BH204" s="68" t="str">
        <f t="shared" si="221"/>
        <v/>
      </c>
      <c r="BI204" s="68" t="str">
        <f t="shared" si="222"/>
        <v/>
      </c>
      <c r="BJ204" s="68" t="str">
        <f t="shared" si="223"/>
        <v/>
      </c>
      <c r="BK204" s="68" t="str">
        <f t="shared" si="224"/>
        <v/>
      </c>
      <c r="BL204" s="68">
        <f t="shared" si="225"/>
        <v>1</v>
      </c>
      <c r="BM204" s="68" t="str">
        <f t="shared" si="226"/>
        <v/>
      </c>
      <c r="BN204" s="68" t="str">
        <f t="shared" si="262"/>
        <v/>
      </c>
      <c r="BO204" s="68">
        <f t="shared" si="262"/>
        <v>1</v>
      </c>
      <c r="BP204" s="68">
        <f t="shared" si="262"/>
        <v>-1</v>
      </c>
      <c r="BQ204" s="68" t="str">
        <f t="shared" si="262"/>
        <v/>
      </c>
      <c r="BR204" s="55" t="str">
        <f t="shared" si="262"/>
        <v/>
      </c>
      <c r="BS204" s="68">
        <f t="shared" si="262"/>
        <v>1</v>
      </c>
      <c r="BT204" s="68">
        <f t="shared" si="262"/>
        <v>-1</v>
      </c>
      <c r="BU204" s="68" t="str">
        <f t="shared" si="262"/>
        <v/>
      </c>
      <c r="BV204" s="68" t="str">
        <f t="shared" si="262"/>
        <v/>
      </c>
      <c r="BW204" s="68" t="str">
        <f t="shared" si="262"/>
        <v/>
      </c>
      <c r="BX204" s="68" t="str">
        <f t="shared" si="262"/>
        <v/>
      </c>
      <c r="BY204" s="68">
        <f t="shared" si="262"/>
        <v>1</v>
      </c>
      <c r="BZ204" s="68" t="str">
        <f t="shared" si="262"/>
        <v/>
      </c>
      <c r="CA204" s="68">
        <f t="shared" si="262"/>
        <v>-1</v>
      </c>
      <c r="CB204" s="68" t="str">
        <f t="shared" si="262"/>
        <v/>
      </c>
      <c r="CC204" s="68">
        <f t="shared" si="261"/>
        <v>0</v>
      </c>
    </row>
    <row r="205" spans="35:82" x14ac:dyDescent="0.25">
      <c r="AI205" s="68">
        <v>1</v>
      </c>
      <c r="AJ205" s="68">
        <v>1</v>
      </c>
      <c r="AK205" s="68"/>
      <c r="AL205" s="68"/>
      <c r="AM205" s="55">
        <v>1</v>
      </c>
      <c r="AN205" s="68">
        <f t="shared" si="207"/>
        <v>1</v>
      </c>
      <c r="AO205" s="68" t="str">
        <f t="shared" si="208"/>
        <v/>
      </c>
      <c r="AP205" s="68" t="str">
        <f t="shared" si="209"/>
        <v/>
      </c>
      <c r="AQ205" s="68">
        <f t="shared" si="210"/>
        <v>1</v>
      </c>
      <c r="AR205" s="68" t="str">
        <f t="shared" si="211"/>
        <v/>
      </c>
      <c r="AS205" s="68" t="str">
        <f t="shared" si="212"/>
        <v/>
      </c>
      <c r="AT205" s="68">
        <f t="shared" si="213"/>
        <v>1</v>
      </c>
      <c r="AU205" s="68" t="str">
        <f t="shared" si="214"/>
        <v/>
      </c>
      <c r="AV205" s="68" t="str">
        <f t="shared" si="215"/>
        <v/>
      </c>
      <c r="AW205" s="68" t="str">
        <f t="shared" si="216"/>
        <v/>
      </c>
      <c r="AX205" s="68"/>
      <c r="AY205" s="68">
        <v>1</v>
      </c>
      <c r="AZ205" s="68">
        <v>1</v>
      </c>
      <c r="BA205" s="68"/>
      <c r="BB205" s="68">
        <v>1</v>
      </c>
      <c r="BC205" s="55"/>
      <c r="BD205" s="68">
        <f t="shared" si="217"/>
        <v>1</v>
      </c>
      <c r="BE205" s="68" t="str">
        <f t="shared" si="218"/>
        <v/>
      </c>
      <c r="BF205" s="68">
        <f t="shared" si="219"/>
        <v>1</v>
      </c>
      <c r="BG205" s="68" t="str">
        <f t="shared" si="220"/>
        <v/>
      </c>
      <c r="BH205" s="68" t="str">
        <f t="shared" si="221"/>
        <v/>
      </c>
      <c r="BI205" s="68">
        <f t="shared" si="222"/>
        <v>1</v>
      </c>
      <c r="BJ205" s="68" t="str">
        <f t="shared" si="223"/>
        <v/>
      </c>
      <c r="BK205" s="68" t="str">
        <f t="shared" si="224"/>
        <v/>
      </c>
      <c r="BL205" s="68" t="str">
        <f t="shared" si="225"/>
        <v/>
      </c>
      <c r="BM205" s="68" t="str">
        <f t="shared" si="226"/>
        <v/>
      </c>
      <c r="BN205" s="68" t="str">
        <f t="shared" si="262"/>
        <v/>
      </c>
      <c r="BO205" s="68" t="str">
        <f t="shared" si="262"/>
        <v/>
      </c>
      <c r="BP205" s="68" t="str">
        <f t="shared" si="262"/>
        <v/>
      </c>
      <c r="BQ205" s="68">
        <f t="shared" si="262"/>
        <v>-1</v>
      </c>
      <c r="BR205" s="55">
        <f t="shared" si="262"/>
        <v>1</v>
      </c>
      <c r="BS205" s="68" t="str">
        <f t="shared" si="262"/>
        <v/>
      </c>
      <c r="BT205" s="68" t="str">
        <f t="shared" si="262"/>
        <v/>
      </c>
      <c r="BU205" s="68">
        <f t="shared" si="262"/>
        <v>-1</v>
      </c>
      <c r="BV205" s="68">
        <f t="shared" si="262"/>
        <v>1</v>
      </c>
      <c r="BW205" s="68" t="str">
        <f t="shared" si="262"/>
        <v/>
      </c>
      <c r="BX205" s="68">
        <f t="shared" si="262"/>
        <v>-1</v>
      </c>
      <c r="BY205" s="68">
        <f t="shared" si="262"/>
        <v>1</v>
      </c>
      <c r="BZ205" s="68" t="str">
        <f t="shared" si="262"/>
        <v/>
      </c>
      <c r="CA205" s="68" t="str">
        <f t="shared" si="262"/>
        <v/>
      </c>
      <c r="CB205" s="68" t="str">
        <f t="shared" si="262"/>
        <v/>
      </c>
      <c r="CC205" s="68">
        <f t="shared" si="261"/>
        <v>0</v>
      </c>
    </row>
    <row r="206" spans="35:82" x14ac:dyDescent="0.25">
      <c r="AI206" s="68">
        <v>1</v>
      </c>
      <c r="AJ206" s="68">
        <v>1</v>
      </c>
      <c r="AK206" s="68"/>
      <c r="AL206" s="68"/>
      <c r="AM206" s="55">
        <v>1</v>
      </c>
      <c r="AN206" s="68">
        <f t="shared" si="207"/>
        <v>1</v>
      </c>
      <c r="AO206" s="68" t="str">
        <f t="shared" si="208"/>
        <v/>
      </c>
      <c r="AP206" s="68" t="str">
        <f t="shared" si="209"/>
        <v/>
      </c>
      <c r="AQ206" s="68">
        <f t="shared" si="210"/>
        <v>1</v>
      </c>
      <c r="AR206" s="68" t="str">
        <f t="shared" si="211"/>
        <v/>
      </c>
      <c r="AS206" s="68" t="str">
        <f t="shared" si="212"/>
        <v/>
      </c>
      <c r="AT206" s="68">
        <f t="shared" si="213"/>
        <v>1</v>
      </c>
      <c r="AU206" s="68" t="str">
        <f t="shared" si="214"/>
        <v/>
      </c>
      <c r="AV206" s="68" t="str">
        <f t="shared" si="215"/>
        <v/>
      </c>
      <c r="AW206" s="68" t="str">
        <f t="shared" si="216"/>
        <v/>
      </c>
      <c r="AX206" s="68"/>
      <c r="AY206" s="68">
        <v>1</v>
      </c>
      <c r="AZ206" s="68">
        <v>1</v>
      </c>
      <c r="BA206" s="68">
        <v>1</v>
      </c>
      <c r="BB206" s="68"/>
      <c r="BC206" s="55"/>
      <c r="BD206" s="68">
        <f t="shared" si="217"/>
        <v>1</v>
      </c>
      <c r="BE206" s="68">
        <f t="shared" si="218"/>
        <v>1</v>
      </c>
      <c r="BF206" s="68" t="str">
        <f t="shared" si="219"/>
        <v/>
      </c>
      <c r="BG206" s="68" t="str">
        <f t="shared" si="220"/>
        <v/>
      </c>
      <c r="BH206" s="68">
        <f t="shared" si="221"/>
        <v>1</v>
      </c>
      <c r="BI206" s="68" t="str">
        <f t="shared" si="222"/>
        <v/>
      </c>
      <c r="BJ206" s="68" t="str">
        <f t="shared" si="223"/>
        <v/>
      </c>
      <c r="BK206" s="68" t="str">
        <f t="shared" si="224"/>
        <v/>
      </c>
      <c r="BL206" s="68" t="str">
        <f t="shared" si="225"/>
        <v/>
      </c>
      <c r="BM206" s="68" t="str">
        <f t="shared" si="226"/>
        <v/>
      </c>
      <c r="BN206" s="68" t="str">
        <f t="shared" si="262"/>
        <v/>
      </c>
      <c r="BO206" s="68" t="str">
        <f t="shared" si="262"/>
        <v/>
      </c>
      <c r="BP206" s="68">
        <f t="shared" si="262"/>
        <v>-1</v>
      </c>
      <c r="BQ206" s="68" t="str">
        <f t="shared" si="262"/>
        <v/>
      </c>
      <c r="BR206" s="55">
        <f t="shared" si="262"/>
        <v>1</v>
      </c>
      <c r="BS206" s="68" t="str">
        <f t="shared" si="262"/>
        <v/>
      </c>
      <c r="BT206" s="68">
        <f t="shared" si="262"/>
        <v>-1</v>
      </c>
      <c r="BU206" s="68" t="str">
        <f t="shared" si="262"/>
        <v/>
      </c>
      <c r="BV206" s="68">
        <f t="shared" si="262"/>
        <v>1</v>
      </c>
      <c r="BW206" s="68">
        <f t="shared" si="262"/>
        <v>-1</v>
      </c>
      <c r="BX206" s="68" t="str">
        <f t="shared" si="262"/>
        <v/>
      </c>
      <c r="BY206" s="68">
        <f t="shared" si="262"/>
        <v>1</v>
      </c>
      <c r="BZ206" s="68" t="str">
        <f t="shared" si="262"/>
        <v/>
      </c>
      <c r="CA206" s="68" t="str">
        <f t="shared" si="262"/>
        <v/>
      </c>
      <c r="CB206" s="68" t="str">
        <f t="shared" si="262"/>
        <v/>
      </c>
      <c r="CC206" s="68">
        <f t="shared" si="261"/>
        <v>0</v>
      </c>
    </row>
    <row r="207" spans="35:82" x14ac:dyDescent="0.25">
      <c r="AI207" s="77">
        <v>13</v>
      </c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7"/>
      <c r="BE207" s="77"/>
      <c r="BF207" s="77"/>
      <c r="BG207" s="77"/>
      <c r="BH207" s="77"/>
      <c r="BI207" s="77"/>
      <c r="BJ207" s="77"/>
      <c r="BK207" s="77"/>
      <c r="BL207" s="77"/>
      <c r="BM207" s="77"/>
      <c r="BN207" s="70"/>
      <c r="BO207" s="70"/>
      <c r="BP207" s="70"/>
      <c r="BQ207" s="70"/>
      <c r="BR207" s="71"/>
      <c r="BS207" s="71"/>
      <c r="BT207" s="70"/>
      <c r="BU207" s="70"/>
      <c r="BV207" s="70"/>
      <c r="BW207" s="70"/>
      <c r="BX207" s="70"/>
      <c r="BY207" s="70"/>
      <c r="BZ207" s="70"/>
      <c r="CA207" s="70"/>
      <c r="CB207" s="70"/>
      <c r="CC207" s="70">
        <f>COUNTIF(CC209:CC229,"&gt;0")</f>
        <v>0</v>
      </c>
      <c r="CD207" s="48" t="s">
        <v>825</v>
      </c>
    </row>
    <row r="208" spans="35:82" x14ac:dyDescent="0.25"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7"/>
      <c r="BE208" s="77"/>
      <c r="BF208" s="77"/>
      <c r="BG208" s="77"/>
      <c r="BH208" s="77"/>
      <c r="BI208" s="77"/>
      <c r="BJ208" s="77"/>
      <c r="BK208" s="77"/>
      <c r="BL208" s="77"/>
      <c r="BM208" s="77"/>
      <c r="BN208" s="71">
        <f>SUMIF($CC209:$CC229,"&lt;=0",BN209:BN229)</f>
        <v>-8</v>
      </c>
      <c r="BO208" s="71">
        <f t="shared" ref="BO208:CB208" si="263">SUMIF($CC209:$CC229,"&lt;=0",BO209:BO229)</f>
        <v>2</v>
      </c>
      <c r="BP208" s="71">
        <f t="shared" si="263"/>
        <v>2</v>
      </c>
      <c r="BQ208" s="71">
        <f t="shared" si="263"/>
        <v>2</v>
      </c>
      <c r="BR208" s="71">
        <f t="shared" si="263"/>
        <v>2</v>
      </c>
      <c r="BS208" s="71">
        <f t="shared" si="263"/>
        <v>-9</v>
      </c>
      <c r="BT208" s="71">
        <f t="shared" si="263"/>
        <v>-9</v>
      </c>
      <c r="BU208" s="71">
        <f t="shared" si="263"/>
        <v>1</v>
      </c>
      <c r="BV208" s="71">
        <f t="shared" si="263"/>
        <v>1</v>
      </c>
      <c r="BW208" s="71">
        <f t="shared" si="263"/>
        <v>11</v>
      </c>
      <c r="BX208" s="71">
        <f t="shared" si="263"/>
        <v>1</v>
      </c>
      <c r="BY208" s="71">
        <f t="shared" si="263"/>
        <v>1</v>
      </c>
      <c r="BZ208" s="71">
        <f t="shared" si="263"/>
        <v>1</v>
      </c>
      <c r="CA208" s="71">
        <f t="shared" si="263"/>
        <v>1</v>
      </c>
      <c r="CB208" s="71">
        <f t="shared" si="263"/>
        <v>1</v>
      </c>
      <c r="CC208" s="70"/>
    </row>
    <row r="209" spans="35:81" x14ac:dyDescent="0.25">
      <c r="AI209" s="70"/>
      <c r="AJ209" s="70">
        <v>1</v>
      </c>
      <c r="AK209" s="70">
        <v>1</v>
      </c>
      <c r="AL209" s="70"/>
      <c r="AM209" s="55">
        <v>1</v>
      </c>
      <c r="AN209" s="70" t="str">
        <f t="shared" si="207"/>
        <v/>
      </c>
      <c r="AO209" s="70" t="str">
        <f t="shared" si="208"/>
        <v/>
      </c>
      <c r="AP209" s="70" t="str">
        <f t="shared" si="209"/>
        <v/>
      </c>
      <c r="AQ209" s="70" t="str">
        <f t="shared" si="210"/>
        <v/>
      </c>
      <c r="AR209" s="70">
        <f t="shared" si="211"/>
        <v>1</v>
      </c>
      <c r="AS209" s="70" t="str">
        <f t="shared" si="212"/>
        <v/>
      </c>
      <c r="AT209" s="70">
        <f t="shared" si="213"/>
        <v>1</v>
      </c>
      <c r="AU209" s="70" t="str">
        <f t="shared" si="214"/>
        <v/>
      </c>
      <c r="AV209" s="70">
        <f t="shared" si="215"/>
        <v>1</v>
      </c>
      <c r="AW209" s="70" t="str">
        <f t="shared" si="216"/>
        <v/>
      </c>
      <c r="AX209" s="70"/>
      <c r="AY209" s="70"/>
      <c r="AZ209" s="70"/>
      <c r="BA209" s="70">
        <v>1</v>
      </c>
      <c r="BB209" s="70">
        <v>1</v>
      </c>
      <c r="BC209" s="55">
        <v>1</v>
      </c>
      <c r="BD209" s="70" t="str">
        <f t="shared" si="217"/>
        <v/>
      </c>
      <c r="BE209" s="70" t="str">
        <f t="shared" si="218"/>
        <v/>
      </c>
      <c r="BF209" s="70" t="str">
        <f t="shared" si="219"/>
        <v/>
      </c>
      <c r="BG209" s="70" t="str">
        <f t="shared" si="220"/>
        <v/>
      </c>
      <c r="BH209" s="70" t="str">
        <f t="shared" si="221"/>
        <v/>
      </c>
      <c r="BI209" s="70" t="str">
        <f t="shared" si="222"/>
        <v/>
      </c>
      <c r="BJ209" s="70" t="str">
        <f t="shared" si="223"/>
        <v/>
      </c>
      <c r="BK209" s="70">
        <f t="shared" si="224"/>
        <v>1</v>
      </c>
      <c r="BL209" s="70">
        <f t="shared" si="225"/>
        <v>1</v>
      </c>
      <c r="BM209" s="70">
        <f t="shared" si="226"/>
        <v>1</v>
      </c>
      <c r="BN209" s="70" t="str">
        <f t="shared" ref="BN209:CB209" si="264">IF(COUNTIF(AI209,1)-COUNTIF(AY209,1)=0,"",COUNTIF(AI209,1)-COUNTIF(AY209,1))</f>
        <v/>
      </c>
      <c r="BO209" s="70">
        <f t="shared" si="264"/>
        <v>1</v>
      </c>
      <c r="BP209" s="70" t="str">
        <f t="shared" si="264"/>
        <v/>
      </c>
      <c r="BQ209" s="70">
        <f t="shared" si="264"/>
        <v>-1</v>
      </c>
      <c r="BR209" s="55" t="str">
        <f t="shared" si="264"/>
        <v/>
      </c>
      <c r="BS209" s="70" t="str">
        <f t="shared" si="264"/>
        <v/>
      </c>
      <c r="BT209" s="70" t="str">
        <f t="shared" si="264"/>
        <v/>
      </c>
      <c r="BU209" s="70" t="str">
        <f t="shared" si="264"/>
        <v/>
      </c>
      <c r="BV209" s="70" t="str">
        <f t="shared" si="264"/>
        <v/>
      </c>
      <c r="BW209" s="70">
        <f t="shared" si="264"/>
        <v>1</v>
      </c>
      <c r="BX209" s="70" t="str">
        <f t="shared" si="264"/>
        <v/>
      </c>
      <c r="BY209" s="70">
        <f t="shared" si="264"/>
        <v>1</v>
      </c>
      <c r="BZ209" s="70">
        <f t="shared" si="264"/>
        <v>-1</v>
      </c>
      <c r="CA209" s="70" t="str">
        <f t="shared" si="264"/>
        <v/>
      </c>
      <c r="CB209" s="70">
        <f t="shared" si="264"/>
        <v>-1</v>
      </c>
      <c r="CC209" s="70">
        <f>SUMPRODUCT($BN$207:$CB$207,$BN209:$CB209)</f>
        <v>0</v>
      </c>
    </row>
    <row r="210" spans="35:81" x14ac:dyDescent="0.25">
      <c r="AI210" s="70"/>
      <c r="AJ210" s="70">
        <v>1</v>
      </c>
      <c r="AK210" s="70">
        <v>1</v>
      </c>
      <c r="AL210" s="70"/>
      <c r="AM210" s="55">
        <v>1</v>
      </c>
      <c r="AN210" s="70" t="str">
        <f t="shared" si="207"/>
        <v/>
      </c>
      <c r="AO210" s="70" t="str">
        <f t="shared" si="208"/>
        <v/>
      </c>
      <c r="AP210" s="70" t="str">
        <f t="shared" si="209"/>
        <v/>
      </c>
      <c r="AQ210" s="70" t="str">
        <f t="shared" si="210"/>
        <v/>
      </c>
      <c r="AR210" s="70">
        <f t="shared" si="211"/>
        <v>1</v>
      </c>
      <c r="AS210" s="70" t="str">
        <f t="shared" si="212"/>
        <v/>
      </c>
      <c r="AT210" s="70">
        <f t="shared" si="213"/>
        <v>1</v>
      </c>
      <c r="AU210" s="70" t="str">
        <f t="shared" si="214"/>
        <v/>
      </c>
      <c r="AV210" s="70">
        <f t="shared" si="215"/>
        <v>1</v>
      </c>
      <c r="AW210" s="70" t="str">
        <f t="shared" si="216"/>
        <v/>
      </c>
      <c r="AX210" s="70"/>
      <c r="AY210" s="70"/>
      <c r="AZ210" s="70">
        <v>1</v>
      </c>
      <c r="BA210" s="70"/>
      <c r="BB210" s="70">
        <v>1</v>
      </c>
      <c r="BC210" s="55">
        <v>1</v>
      </c>
      <c r="BD210" s="70" t="str">
        <f t="shared" si="217"/>
        <v/>
      </c>
      <c r="BE210" s="70" t="str">
        <f t="shared" si="218"/>
        <v/>
      </c>
      <c r="BF210" s="70" t="str">
        <f t="shared" si="219"/>
        <v/>
      </c>
      <c r="BG210" s="70" t="str">
        <f t="shared" si="220"/>
        <v/>
      </c>
      <c r="BH210" s="70" t="str">
        <f t="shared" si="221"/>
        <v/>
      </c>
      <c r="BI210" s="70">
        <f t="shared" si="222"/>
        <v>1</v>
      </c>
      <c r="BJ210" s="70">
        <f t="shared" si="223"/>
        <v>1</v>
      </c>
      <c r="BK210" s="70" t="str">
        <f t="shared" si="224"/>
        <v/>
      </c>
      <c r="BL210" s="70" t="str">
        <f t="shared" si="225"/>
        <v/>
      </c>
      <c r="BM210" s="70">
        <f t="shared" si="226"/>
        <v>1</v>
      </c>
      <c r="BN210" s="70" t="str">
        <f t="shared" ref="BN210:BN229" si="265">IF(COUNTIF(AI210,1)-COUNTIF(AY210,1)=0,"",COUNTIF(AI210,1)-COUNTIF(AY210,1))</f>
        <v/>
      </c>
      <c r="BO210" s="70" t="str">
        <f t="shared" ref="BO210:BO229" si="266">IF(COUNTIF(AJ210,1)-COUNTIF(AZ210,1)=0,"",COUNTIF(AJ210,1)-COUNTIF(AZ210,1))</f>
        <v/>
      </c>
      <c r="BP210" s="70">
        <f t="shared" ref="BP210:BP229" si="267">IF(COUNTIF(AK210,1)-COUNTIF(BA210,1)=0,"",COUNTIF(AK210,1)-COUNTIF(BA210,1))</f>
        <v>1</v>
      </c>
      <c r="BQ210" s="70">
        <f t="shared" ref="BQ210:BQ229" si="268">IF(COUNTIF(AL210,1)-COUNTIF(BB210,1)=0,"",COUNTIF(AL210,1)-COUNTIF(BB210,1))</f>
        <v>-1</v>
      </c>
      <c r="BR210" s="55" t="str">
        <f t="shared" ref="BR210:BR229" si="269">IF(COUNTIF(AM210,1)-COUNTIF(BC210,1)=0,"",COUNTIF(AM210,1)-COUNTIF(BC210,1))</f>
        <v/>
      </c>
      <c r="BS210" s="70" t="str">
        <f t="shared" ref="BS210:BS229" si="270">IF(COUNTIF(AN210,1)-COUNTIF(BD210,1)=0,"",COUNTIF(AN210,1)-COUNTIF(BD210,1))</f>
        <v/>
      </c>
      <c r="BT210" s="70" t="str">
        <f t="shared" ref="BT210:BT229" si="271">IF(COUNTIF(AO210,1)-COUNTIF(BE210,1)=0,"",COUNTIF(AO210,1)-COUNTIF(BE210,1))</f>
        <v/>
      </c>
      <c r="BU210" s="70" t="str">
        <f t="shared" ref="BU210:BU229" si="272">IF(COUNTIF(AP210,1)-COUNTIF(BF210,1)=0,"",COUNTIF(AP210,1)-COUNTIF(BF210,1))</f>
        <v/>
      </c>
      <c r="BV210" s="70" t="str">
        <f t="shared" ref="BV210:BV229" si="273">IF(COUNTIF(AQ210,1)-COUNTIF(BG210,1)=0,"",COUNTIF(AQ210,1)-COUNTIF(BG210,1))</f>
        <v/>
      </c>
      <c r="BW210" s="70">
        <f t="shared" ref="BW210:BW229" si="274">IF(COUNTIF(AR210,1)-COUNTIF(BH210,1)=0,"",COUNTIF(AR210,1)-COUNTIF(BH210,1))</f>
        <v>1</v>
      </c>
      <c r="BX210" s="70">
        <f t="shared" ref="BX210:BX229" si="275">IF(COUNTIF(AS210,1)-COUNTIF(BI210,1)=0,"",COUNTIF(AS210,1)-COUNTIF(BI210,1))</f>
        <v>-1</v>
      </c>
      <c r="BY210" s="70" t="str">
        <f t="shared" ref="BY210:BY229" si="276">IF(COUNTIF(AT210,1)-COUNTIF(BJ210,1)=0,"",COUNTIF(AT210,1)-COUNTIF(BJ210,1))</f>
        <v/>
      </c>
      <c r="BZ210" s="70" t="str">
        <f t="shared" ref="BZ210:BZ229" si="277">IF(COUNTIF(AU210,1)-COUNTIF(BK210,1)=0,"",COUNTIF(AU210,1)-COUNTIF(BK210,1))</f>
        <v/>
      </c>
      <c r="CA210" s="70">
        <f t="shared" ref="CA210:CA229" si="278">IF(COUNTIF(AV210,1)-COUNTIF(BL210,1)=0,"",COUNTIF(AV210,1)-COUNTIF(BL210,1))</f>
        <v>1</v>
      </c>
      <c r="CB210" s="70">
        <f t="shared" ref="CB210:CB229" si="279">IF(COUNTIF(AW210,1)-COUNTIF(BM210,1)=0,"",COUNTIF(AW210,1)-COUNTIF(BM210,1))</f>
        <v>-1</v>
      </c>
      <c r="CC210" s="70">
        <f t="shared" ref="CC210:CC229" si="280">SUMPRODUCT($BN$207:$CB$207,$BN210:$CB210)</f>
        <v>0</v>
      </c>
    </row>
    <row r="211" spans="35:81" x14ac:dyDescent="0.25">
      <c r="AI211" s="70"/>
      <c r="AJ211" s="70">
        <v>1</v>
      </c>
      <c r="AK211" s="70">
        <v>1</v>
      </c>
      <c r="AL211" s="70"/>
      <c r="AM211" s="55">
        <v>1</v>
      </c>
      <c r="AN211" s="70" t="str">
        <f t="shared" si="207"/>
        <v/>
      </c>
      <c r="AO211" s="70" t="str">
        <f t="shared" si="208"/>
        <v/>
      </c>
      <c r="AP211" s="70" t="str">
        <f t="shared" si="209"/>
        <v/>
      </c>
      <c r="AQ211" s="70" t="str">
        <f t="shared" si="210"/>
        <v/>
      </c>
      <c r="AR211" s="70">
        <f t="shared" si="211"/>
        <v>1</v>
      </c>
      <c r="AS211" s="70" t="str">
        <f t="shared" si="212"/>
        <v/>
      </c>
      <c r="AT211" s="70">
        <f t="shared" si="213"/>
        <v>1</v>
      </c>
      <c r="AU211" s="70" t="str">
        <f t="shared" si="214"/>
        <v/>
      </c>
      <c r="AV211" s="70">
        <f t="shared" si="215"/>
        <v>1</v>
      </c>
      <c r="AW211" s="70" t="str">
        <f t="shared" si="216"/>
        <v/>
      </c>
      <c r="AX211" s="70"/>
      <c r="AY211" s="70">
        <v>1</v>
      </c>
      <c r="AZ211" s="70"/>
      <c r="BA211" s="70">
        <v>1</v>
      </c>
      <c r="BB211" s="70"/>
      <c r="BC211" s="55">
        <v>1</v>
      </c>
      <c r="BD211" s="70" t="str">
        <f t="shared" si="217"/>
        <v/>
      </c>
      <c r="BE211" s="70">
        <f t="shared" si="218"/>
        <v>1</v>
      </c>
      <c r="BF211" s="70" t="str">
        <f t="shared" si="219"/>
        <v/>
      </c>
      <c r="BG211" s="70">
        <f t="shared" si="220"/>
        <v>1</v>
      </c>
      <c r="BH211" s="70" t="str">
        <f t="shared" si="221"/>
        <v/>
      </c>
      <c r="BI211" s="70" t="str">
        <f t="shared" si="222"/>
        <v/>
      </c>
      <c r="BJ211" s="70" t="str">
        <f t="shared" si="223"/>
        <v/>
      </c>
      <c r="BK211" s="70" t="str">
        <f t="shared" si="224"/>
        <v/>
      </c>
      <c r="BL211" s="70">
        <f t="shared" si="225"/>
        <v>1</v>
      </c>
      <c r="BM211" s="70" t="str">
        <f t="shared" si="226"/>
        <v/>
      </c>
      <c r="BN211" s="70">
        <f t="shared" si="265"/>
        <v>-1</v>
      </c>
      <c r="BO211" s="70">
        <f t="shared" si="266"/>
        <v>1</v>
      </c>
      <c r="BP211" s="70" t="str">
        <f t="shared" si="267"/>
        <v/>
      </c>
      <c r="BQ211" s="70" t="str">
        <f t="shared" si="268"/>
        <v/>
      </c>
      <c r="BR211" s="55" t="str">
        <f t="shared" si="269"/>
        <v/>
      </c>
      <c r="BS211" s="70" t="str">
        <f t="shared" si="270"/>
        <v/>
      </c>
      <c r="BT211" s="70">
        <f t="shared" si="271"/>
        <v>-1</v>
      </c>
      <c r="BU211" s="70" t="str">
        <f t="shared" si="272"/>
        <v/>
      </c>
      <c r="BV211" s="70">
        <f t="shared" si="273"/>
        <v>-1</v>
      </c>
      <c r="BW211" s="70">
        <f t="shared" si="274"/>
        <v>1</v>
      </c>
      <c r="BX211" s="70" t="str">
        <f t="shared" si="275"/>
        <v/>
      </c>
      <c r="BY211" s="70">
        <f t="shared" si="276"/>
        <v>1</v>
      </c>
      <c r="BZ211" s="70" t="str">
        <f t="shared" si="277"/>
        <v/>
      </c>
      <c r="CA211" s="70" t="str">
        <f t="shared" si="278"/>
        <v/>
      </c>
      <c r="CB211" s="70" t="str">
        <f t="shared" si="279"/>
        <v/>
      </c>
      <c r="CC211" s="70">
        <f t="shared" si="280"/>
        <v>0</v>
      </c>
    </row>
    <row r="212" spans="35:81" x14ac:dyDescent="0.25">
      <c r="AI212" s="70"/>
      <c r="AJ212" s="70">
        <v>1</v>
      </c>
      <c r="AK212" s="70">
        <v>1</v>
      </c>
      <c r="AL212" s="70"/>
      <c r="AM212" s="55">
        <v>1</v>
      </c>
      <c r="AN212" s="70" t="str">
        <f t="shared" si="207"/>
        <v/>
      </c>
      <c r="AO212" s="70" t="str">
        <f t="shared" si="208"/>
        <v/>
      </c>
      <c r="AP212" s="70" t="str">
        <f t="shared" si="209"/>
        <v/>
      </c>
      <c r="AQ212" s="70" t="str">
        <f t="shared" si="210"/>
        <v/>
      </c>
      <c r="AR212" s="70">
        <f t="shared" si="211"/>
        <v>1</v>
      </c>
      <c r="AS212" s="70" t="str">
        <f t="shared" si="212"/>
        <v/>
      </c>
      <c r="AT212" s="70">
        <f t="shared" si="213"/>
        <v>1</v>
      </c>
      <c r="AU212" s="70" t="str">
        <f t="shared" si="214"/>
        <v/>
      </c>
      <c r="AV212" s="70">
        <f t="shared" si="215"/>
        <v>1</v>
      </c>
      <c r="AW212" s="70" t="str">
        <f t="shared" si="216"/>
        <v/>
      </c>
      <c r="AX212" s="70"/>
      <c r="AY212" s="70">
        <v>1</v>
      </c>
      <c r="AZ212" s="70"/>
      <c r="BA212" s="70">
        <v>1</v>
      </c>
      <c r="BB212" s="70">
        <v>1</v>
      </c>
      <c r="BC212" s="55"/>
      <c r="BD212" s="70" t="str">
        <f t="shared" si="217"/>
        <v/>
      </c>
      <c r="BE212" s="70">
        <f t="shared" si="218"/>
        <v>1</v>
      </c>
      <c r="BF212" s="70">
        <f t="shared" si="219"/>
        <v>1</v>
      </c>
      <c r="BG212" s="70" t="str">
        <f t="shared" si="220"/>
        <v/>
      </c>
      <c r="BH212" s="70" t="str">
        <f t="shared" si="221"/>
        <v/>
      </c>
      <c r="BI212" s="70" t="str">
        <f t="shared" si="222"/>
        <v/>
      </c>
      <c r="BJ212" s="70" t="str">
        <f t="shared" si="223"/>
        <v/>
      </c>
      <c r="BK212" s="70">
        <f t="shared" si="224"/>
        <v>1</v>
      </c>
      <c r="BL212" s="70" t="str">
        <f t="shared" si="225"/>
        <v/>
      </c>
      <c r="BM212" s="70" t="str">
        <f t="shared" si="226"/>
        <v/>
      </c>
      <c r="BN212" s="70">
        <f t="shared" si="265"/>
        <v>-1</v>
      </c>
      <c r="BO212" s="70">
        <f t="shared" si="266"/>
        <v>1</v>
      </c>
      <c r="BP212" s="70" t="str">
        <f t="shared" si="267"/>
        <v/>
      </c>
      <c r="BQ212" s="70">
        <f t="shared" si="268"/>
        <v>-1</v>
      </c>
      <c r="BR212" s="55">
        <f t="shared" si="269"/>
        <v>1</v>
      </c>
      <c r="BS212" s="70" t="str">
        <f t="shared" si="270"/>
        <v/>
      </c>
      <c r="BT212" s="70">
        <f t="shared" si="271"/>
        <v>-1</v>
      </c>
      <c r="BU212" s="70">
        <f t="shared" si="272"/>
        <v>-1</v>
      </c>
      <c r="BV212" s="70" t="str">
        <f t="shared" si="273"/>
        <v/>
      </c>
      <c r="BW212" s="70">
        <f t="shared" si="274"/>
        <v>1</v>
      </c>
      <c r="BX212" s="70" t="str">
        <f t="shared" si="275"/>
        <v/>
      </c>
      <c r="BY212" s="70">
        <f t="shared" si="276"/>
        <v>1</v>
      </c>
      <c r="BZ212" s="70">
        <f t="shared" si="277"/>
        <v>-1</v>
      </c>
      <c r="CA212" s="70">
        <f t="shared" si="278"/>
        <v>1</v>
      </c>
      <c r="CB212" s="70" t="str">
        <f t="shared" si="279"/>
        <v/>
      </c>
      <c r="CC212" s="70">
        <f t="shared" si="280"/>
        <v>0</v>
      </c>
    </row>
    <row r="213" spans="35:81" x14ac:dyDescent="0.25">
      <c r="AI213" s="70"/>
      <c r="AJ213" s="70">
        <v>1</v>
      </c>
      <c r="AK213" s="70">
        <v>1</v>
      </c>
      <c r="AL213" s="70"/>
      <c r="AM213" s="55">
        <v>1</v>
      </c>
      <c r="AN213" s="70" t="str">
        <f t="shared" si="207"/>
        <v/>
      </c>
      <c r="AO213" s="70" t="str">
        <f t="shared" si="208"/>
        <v/>
      </c>
      <c r="AP213" s="70" t="str">
        <f t="shared" si="209"/>
        <v/>
      </c>
      <c r="AQ213" s="70" t="str">
        <f t="shared" si="210"/>
        <v/>
      </c>
      <c r="AR213" s="70">
        <f t="shared" si="211"/>
        <v>1</v>
      </c>
      <c r="AS213" s="70" t="str">
        <f t="shared" si="212"/>
        <v/>
      </c>
      <c r="AT213" s="70">
        <f t="shared" si="213"/>
        <v>1</v>
      </c>
      <c r="AU213" s="70" t="str">
        <f t="shared" si="214"/>
        <v/>
      </c>
      <c r="AV213" s="70">
        <f t="shared" si="215"/>
        <v>1</v>
      </c>
      <c r="AW213" s="70" t="str">
        <f t="shared" si="216"/>
        <v/>
      </c>
      <c r="AX213" s="70"/>
      <c r="AY213" s="70">
        <v>1</v>
      </c>
      <c r="AZ213" s="70">
        <v>1</v>
      </c>
      <c r="BA213" s="70"/>
      <c r="BB213" s="70"/>
      <c r="BC213" s="55">
        <v>1</v>
      </c>
      <c r="BD213" s="70">
        <f t="shared" si="217"/>
        <v>1</v>
      </c>
      <c r="BE213" s="70" t="str">
        <f t="shared" si="218"/>
        <v/>
      </c>
      <c r="BF213" s="70" t="str">
        <f t="shared" si="219"/>
        <v/>
      </c>
      <c r="BG213" s="70">
        <f t="shared" si="220"/>
        <v>1</v>
      </c>
      <c r="BH213" s="70" t="str">
        <f t="shared" si="221"/>
        <v/>
      </c>
      <c r="BI213" s="70" t="str">
        <f t="shared" si="222"/>
        <v/>
      </c>
      <c r="BJ213" s="70">
        <f t="shared" si="223"/>
        <v>1</v>
      </c>
      <c r="BK213" s="70" t="str">
        <f t="shared" si="224"/>
        <v/>
      </c>
      <c r="BL213" s="70" t="str">
        <f t="shared" si="225"/>
        <v/>
      </c>
      <c r="BM213" s="70" t="str">
        <f t="shared" si="226"/>
        <v/>
      </c>
      <c r="BN213" s="70">
        <f t="shared" si="265"/>
        <v>-1</v>
      </c>
      <c r="BO213" s="70" t="str">
        <f t="shared" si="266"/>
        <v/>
      </c>
      <c r="BP213" s="70">
        <f t="shared" si="267"/>
        <v>1</v>
      </c>
      <c r="BQ213" s="70" t="str">
        <f t="shared" si="268"/>
        <v/>
      </c>
      <c r="BR213" s="55" t="str">
        <f t="shared" si="269"/>
        <v/>
      </c>
      <c r="BS213" s="70">
        <f t="shared" si="270"/>
        <v>-1</v>
      </c>
      <c r="BT213" s="70" t="str">
        <f t="shared" si="271"/>
        <v/>
      </c>
      <c r="BU213" s="70" t="str">
        <f t="shared" si="272"/>
        <v/>
      </c>
      <c r="BV213" s="70">
        <f t="shared" si="273"/>
        <v>-1</v>
      </c>
      <c r="BW213" s="70">
        <f t="shared" si="274"/>
        <v>1</v>
      </c>
      <c r="BX213" s="70" t="str">
        <f t="shared" si="275"/>
        <v/>
      </c>
      <c r="BY213" s="70" t="str">
        <f t="shared" si="276"/>
        <v/>
      </c>
      <c r="BZ213" s="70" t="str">
        <f t="shared" si="277"/>
        <v/>
      </c>
      <c r="CA213" s="70">
        <f t="shared" si="278"/>
        <v>1</v>
      </c>
      <c r="CB213" s="70" t="str">
        <f t="shared" si="279"/>
        <v/>
      </c>
      <c r="CC213" s="70">
        <f t="shared" si="280"/>
        <v>0</v>
      </c>
    </row>
    <row r="214" spans="35:81" x14ac:dyDescent="0.25">
      <c r="AI214" s="70"/>
      <c r="AJ214" s="70">
        <v>1</v>
      </c>
      <c r="AK214" s="70">
        <v>1</v>
      </c>
      <c r="AL214" s="70"/>
      <c r="AM214" s="55">
        <v>1</v>
      </c>
      <c r="AN214" s="70" t="str">
        <f t="shared" si="207"/>
        <v/>
      </c>
      <c r="AO214" s="70" t="str">
        <f t="shared" si="208"/>
        <v/>
      </c>
      <c r="AP214" s="70" t="str">
        <f t="shared" si="209"/>
        <v/>
      </c>
      <c r="AQ214" s="70" t="str">
        <f t="shared" si="210"/>
        <v/>
      </c>
      <c r="AR214" s="70">
        <f t="shared" si="211"/>
        <v>1</v>
      </c>
      <c r="AS214" s="70" t="str">
        <f t="shared" si="212"/>
        <v/>
      </c>
      <c r="AT214" s="70">
        <f t="shared" si="213"/>
        <v>1</v>
      </c>
      <c r="AU214" s="70" t="str">
        <f t="shared" si="214"/>
        <v/>
      </c>
      <c r="AV214" s="70">
        <f t="shared" si="215"/>
        <v>1</v>
      </c>
      <c r="AW214" s="70" t="str">
        <f t="shared" si="216"/>
        <v/>
      </c>
      <c r="AX214" s="70"/>
      <c r="AY214" s="70">
        <v>1</v>
      </c>
      <c r="AZ214" s="70">
        <v>1</v>
      </c>
      <c r="BA214" s="70"/>
      <c r="BB214" s="70">
        <v>1</v>
      </c>
      <c r="BC214" s="55"/>
      <c r="BD214" s="70">
        <f t="shared" si="217"/>
        <v>1</v>
      </c>
      <c r="BE214" s="70" t="str">
        <f t="shared" si="218"/>
        <v/>
      </c>
      <c r="BF214" s="70">
        <f t="shared" si="219"/>
        <v>1</v>
      </c>
      <c r="BG214" s="70" t="str">
        <f t="shared" si="220"/>
        <v/>
      </c>
      <c r="BH214" s="70" t="str">
        <f t="shared" si="221"/>
        <v/>
      </c>
      <c r="BI214" s="70">
        <f t="shared" si="222"/>
        <v>1</v>
      </c>
      <c r="BJ214" s="70" t="str">
        <f t="shared" si="223"/>
        <v/>
      </c>
      <c r="BK214" s="70" t="str">
        <f t="shared" si="224"/>
        <v/>
      </c>
      <c r="BL214" s="70" t="str">
        <f t="shared" si="225"/>
        <v/>
      </c>
      <c r="BM214" s="70" t="str">
        <f t="shared" si="226"/>
        <v/>
      </c>
      <c r="BN214" s="70">
        <f t="shared" si="265"/>
        <v>-1</v>
      </c>
      <c r="BO214" s="70" t="str">
        <f t="shared" si="266"/>
        <v/>
      </c>
      <c r="BP214" s="70">
        <f t="shared" si="267"/>
        <v>1</v>
      </c>
      <c r="BQ214" s="70">
        <f t="shared" si="268"/>
        <v>-1</v>
      </c>
      <c r="BR214" s="55">
        <f t="shared" si="269"/>
        <v>1</v>
      </c>
      <c r="BS214" s="70">
        <f t="shared" si="270"/>
        <v>-1</v>
      </c>
      <c r="BT214" s="70" t="str">
        <f t="shared" si="271"/>
        <v/>
      </c>
      <c r="BU214" s="70">
        <f t="shared" si="272"/>
        <v>-1</v>
      </c>
      <c r="BV214" s="70" t="str">
        <f t="shared" si="273"/>
        <v/>
      </c>
      <c r="BW214" s="70">
        <f t="shared" si="274"/>
        <v>1</v>
      </c>
      <c r="BX214" s="70">
        <f t="shared" si="275"/>
        <v>-1</v>
      </c>
      <c r="BY214" s="70">
        <f t="shared" si="276"/>
        <v>1</v>
      </c>
      <c r="BZ214" s="70" t="str">
        <f t="shared" si="277"/>
        <v/>
      </c>
      <c r="CA214" s="70">
        <f t="shared" si="278"/>
        <v>1</v>
      </c>
      <c r="CB214" s="70" t="str">
        <f t="shared" si="279"/>
        <v/>
      </c>
      <c r="CC214" s="70">
        <f t="shared" si="280"/>
        <v>0</v>
      </c>
    </row>
    <row r="215" spans="35:81" x14ac:dyDescent="0.25">
      <c r="AI215" s="70"/>
      <c r="AJ215" s="70">
        <v>1</v>
      </c>
      <c r="AK215" s="70">
        <v>1</v>
      </c>
      <c r="AL215" s="70"/>
      <c r="AM215" s="55">
        <v>1</v>
      </c>
      <c r="AN215" s="70" t="str">
        <f t="shared" si="207"/>
        <v/>
      </c>
      <c r="AO215" s="70" t="str">
        <f t="shared" si="208"/>
        <v/>
      </c>
      <c r="AP215" s="70" t="str">
        <f t="shared" si="209"/>
        <v/>
      </c>
      <c r="AQ215" s="70" t="str">
        <f t="shared" si="210"/>
        <v/>
      </c>
      <c r="AR215" s="70">
        <f t="shared" si="211"/>
        <v>1</v>
      </c>
      <c r="AS215" s="70" t="str">
        <f t="shared" si="212"/>
        <v/>
      </c>
      <c r="AT215" s="70">
        <f t="shared" si="213"/>
        <v>1</v>
      </c>
      <c r="AU215" s="70" t="str">
        <f t="shared" si="214"/>
        <v/>
      </c>
      <c r="AV215" s="70">
        <f t="shared" si="215"/>
        <v>1</v>
      </c>
      <c r="AW215" s="70" t="str">
        <f t="shared" si="216"/>
        <v/>
      </c>
      <c r="AX215" s="70"/>
      <c r="AY215" s="70">
        <v>1</v>
      </c>
      <c r="AZ215" s="70">
        <v>1</v>
      </c>
      <c r="BA215" s="70">
        <v>1</v>
      </c>
      <c r="BB215" s="70"/>
      <c r="BC215" s="55"/>
      <c r="BD215" s="70">
        <f t="shared" si="217"/>
        <v>1</v>
      </c>
      <c r="BE215" s="70">
        <f t="shared" si="218"/>
        <v>1</v>
      </c>
      <c r="BF215" s="70" t="str">
        <f t="shared" si="219"/>
        <v/>
      </c>
      <c r="BG215" s="70" t="str">
        <f t="shared" si="220"/>
        <v/>
      </c>
      <c r="BH215" s="70">
        <f t="shared" si="221"/>
        <v>1</v>
      </c>
      <c r="BI215" s="70" t="str">
        <f t="shared" si="222"/>
        <v/>
      </c>
      <c r="BJ215" s="70" t="str">
        <f t="shared" si="223"/>
        <v/>
      </c>
      <c r="BK215" s="70" t="str">
        <f t="shared" si="224"/>
        <v/>
      </c>
      <c r="BL215" s="70" t="str">
        <f t="shared" si="225"/>
        <v/>
      </c>
      <c r="BM215" s="70" t="str">
        <f t="shared" si="226"/>
        <v/>
      </c>
      <c r="BN215" s="70">
        <f t="shared" si="265"/>
        <v>-1</v>
      </c>
      <c r="BO215" s="70" t="str">
        <f t="shared" si="266"/>
        <v/>
      </c>
      <c r="BP215" s="70" t="str">
        <f t="shared" si="267"/>
        <v/>
      </c>
      <c r="BQ215" s="70" t="str">
        <f t="shared" si="268"/>
        <v/>
      </c>
      <c r="BR215" s="55">
        <f t="shared" si="269"/>
        <v>1</v>
      </c>
      <c r="BS215" s="70">
        <f t="shared" si="270"/>
        <v>-1</v>
      </c>
      <c r="BT215" s="70">
        <f t="shared" si="271"/>
        <v>-1</v>
      </c>
      <c r="BU215" s="70" t="str">
        <f t="shared" si="272"/>
        <v/>
      </c>
      <c r="BV215" s="70" t="str">
        <f t="shared" si="273"/>
        <v/>
      </c>
      <c r="BW215" s="70" t="str">
        <f t="shared" si="274"/>
        <v/>
      </c>
      <c r="BX215" s="70" t="str">
        <f t="shared" si="275"/>
        <v/>
      </c>
      <c r="BY215" s="70">
        <f t="shared" si="276"/>
        <v>1</v>
      </c>
      <c r="BZ215" s="70" t="str">
        <f t="shared" si="277"/>
        <v/>
      </c>
      <c r="CA215" s="70">
        <f t="shared" si="278"/>
        <v>1</v>
      </c>
      <c r="CB215" s="70" t="str">
        <f t="shared" si="279"/>
        <v/>
      </c>
      <c r="CC215" s="70">
        <f t="shared" si="280"/>
        <v>0</v>
      </c>
    </row>
    <row r="216" spans="35:81" x14ac:dyDescent="0.25">
      <c r="AI216" s="70"/>
      <c r="AJ216" s="70">
        <v>1</v>
      </c>
      <c r="AK216" s="70">
        <v>1</v>
      </c>
      <c r="AL216" s="70">
        <v>1</v>
      </c>
      <c r="AM216" s="55"/>
      <c r="AN216" s="70" t="str">
        <f t="shared" si="207"/>
        <v/>
      </c>
      <c r="AO216" s="70" t="str">
        <f t="shared" si="208"/>
        <v/>
      </c>
      <c r="AP216" s="70" t="str">
        <f t="shared" si="209"/>
        <v/>
      </c>
      <c r="AQ216" s="70" t="str">
        <f t="shared" si="210"/>
        <v/>
      </c>
      <c r="AR216" s="70">
        <f t="shared" si="211"/>
        <v>1</v>
      </c>
      <c r="AS216" s="70">
        <f t="shared" si="212"/>
        <v>1</v>
      </c>
      <c r="AT216" s="70" t="str">
        <f t="shared" si="213"/>
        <v/>
      </c>
      <c r="AU216" s="70">
        <f t="shared" si="214"/>
        <v>1</v>
      </c>
      <c r="AV216" s="70" t="str">
        <f t="shared" si="215"/>
        <v/>
      </c>
      <c r="AW216" s="70" t="str">
        <f t="shared" si="216"/>
        <v/>
      </c>
      <c r="AX216" s="70"/>
      <c r="AY216" s="70"/>
      <c r="AZ216" s="70"/>
      <c r="BA216" s="70">
        <v>1</v>
      </c>
      <c r="BB216" s="70">
        <v>1</v>
      </c>
      <c r="BC216" s="55">
        <v>1</v>
      </c>
      <c r="BD216" s="70" t="str">
        <f t="shared" si="217"/>
        <v/>
      </c>
      <c r="BE216" s="70" t="str">
        <f t="shared" si="218"/>
        <v/>
      </c>
      <c r="BF216" s="70" t="str">
        <f t="shared" si="219"/>
        <v/>
      </c>
      <c r="BG216" s="70" t="str">
        <f t="shared" si="220"/>
        <v/>
      </c>
      <c r="BH216" s="70" t="str">
        <f t="shared" si="221"/>
        <v/>
      </c>
      <c r="BI216" s="70" t="str">
        <f t="shared" si="222"/>
        <v/>
      </c>
      <c r="BJ216" s="70" t="str">
        <f t="shared" si="223"/>
        <v/>
      </c>
      <c r="BK216" s="70">
        <f t="shared" si="224"/>
        <v>1</v>
      </c>
      <c r="BL216" s="70">
        <f t="shared" si="225"/>
        <v>1</v>
      </c>
      <c r="BM216" s="70">
        <f t="shared" si="226"/>
        <v>1</v>
      </c>
      <c r="BN216" s="70" t="str">
        <f t="shared" si="265"/>
        <v/>
      </c>
      <c r="BO216" s="70">
        <f t="shared" si="266"/>
        <v>1</v>
      </c>
      <c r="BP216" s="70" t="str">
        <f t="shared" si="267"/>
        <v/>
      </c>
      <c r="BQ216" s="70" t="str">
        <f t="shared" si="268"/>
        <v/>
      </c>
      <c r="BR216" s="55">
        <f t="shared" si="269"/>
        <v>-1</v>
      </c>
      <c r="BS216" s="70" t="str">
        <f t="shared" si="270"/>
        <v/>
      </c>
      <c r="BT216" s="70" t="str">
        <f t="shared" si="271"/>
        <v/>
      </c>
      <c r="BU216" s="70" t="str">
        <f t="shared" si="272"/>
        <v/>
      </c>
      <c r="BV216" s="70" t="str">
        <f t="shared" si="273"/>
        <v/>
      </c>
      <c r="BW216" s="70">
        <f t="shared" si="274"/>
        <v>1</v>
      </c>
      <c r="BX216" s="70">
        <f t="shared" si="275"/>
        <v>1</v>
      </c>
      <c r="BY216" s="70" t="str">
        <f t="shared" si="276"/>
        <v/>
      </c>
      <c r="BZ216" s="70" t="str">
        <f t="shared" si="277"/>
        <v/>
      </c>
      <c r="CA216" s="70">
        <f t="shared" si="278"/>
        <v>-1</v>
      </c>
      <c r="CB216" s="70">
        <f t="shared" si="279"/>
        <v>-1</v>
      </c>
      <c r="CC216" s="70">
        <f t="shared" si="280"/>
        <v>0</v>
      </c>
    </row>
    <row r="217" spans="35:81" x14ac:dyDescent="0.25">
      <c r="AI217" s="70"/>
      <c r="AJ217" s="70">
        <v>1</v>
      </c>
      <c r="AK217" s="70">
        <v>1</v>
      </c>
      <c r="AL217" s="70">
        <v>1</v>
      </c>
      <c r="AM217" s="55"/>
      <c r="AN217" s="70" t="str">
        <f t="shared" si="207"/>
        <v/>
      </c>
      <c r="AO217" s="70" t="str">
        <f t="shared" si="208"/>
        <v/>
      </c>
      <c r="AP217" s="70" t="str">
        <f t="shared" si="209"/>
        <v/>
      </c>
      <c r="AQ217" s="70" t="str">
        <f t="shared" si="210"/>
        <v/>
      </c>
      <c r="AR217" s="70">
        <f t="shared" si="211"/>
        <v>1</v>
      </c>
      <c r="AS217" s="70">
        <f t="shared" si="212"/>
        <v>1</v>
      </c>
      <c r="AT217" s="70" t="str">
        <f t="shared" si="213"/>
        <v/>
      </c>
      <c r="AU217" s="70">
        <f t="shared" si="214"/>
        <v>1</v>
      </c>
      <c r="AV217" s="70" t="str">
        <f t="shared" si="215"/>
        <v/>
      </c>
      <c r="AW217" s="70" t="str">
        <f t="shared" si="216"/>
        <v/>
      </c>
      <c r="AX217" s="70"/>
      <c r="AY217" s="70"/>
      <c r="AZ217" s="70">
        <v>1</v>
      </c>
      <c r="BA217" s="70"/>
      <c r="BB217" s="70">
        <v>1</v>
      </c>
      <c r="BC217" s="55">
        <v>1</v>
      </c>
      <c r="BD217" s="70" t="str">
        <f t="shared" si="217"/>
        <v/>
      </c>
      <c r="BE217" s="70" t="str">
        <f t="shared" si="218"/>
        <v/>
      </c>
      <c r="BF217" s="70" t="str">
        <f t="shared" si="219"/>
        <v/>
      </c>
      <c r="BG217" s="70" t="str">
        <f t="shared" si="220"/>
        <v/>
      </c>
      <c r="BH217" s="70" t="str">
        <f t="shared" si="221"/>
        <v/>
      </c>
      <c r="BI217" s="70">
        <f t="shared" si="222"/>
        <v>1</v>
      </c>
      <c r="BJ217" s="70">
        <f t="shared" si="223"/>
        <v>1</v>
      </c>
      <c r="BK217" s="70" t="str">
        <f t="shared" si="224"/>
        <v/>
      </c>
      <c r="BL217" s="70" t="str">
        <f t="shared" si="225"/>
        <v/>
      </c>
      <c r="BM217" s="70">
        <f t="shared" si="226"/>
        <v>1</v>
      </c>
      <c r="BN217" s="70" t="str">
        <f t="shared" si="265"/>
        <v/>
      </c>
      <c r="BO217" s="70" t="str">
        <f t="shared" si="266"/>
        <v/>
      </c>
      <c r="BP217" s="70">
        <f t="shared" si="267"/>
        <v>1</v>
      </c>
      <c r="BQ217" s="70" t="str">
        <f t="shared" si="268"/>
        <v/>
      </c>
      <c r="BR217" s="55">
        <f t="shared" si="269"/>
        <v>-1</v>
      </c>
      <c r="BS217" s="70" t="str">
        <f t="shared" si="270"/>
        <v/>
      </c>
      <c r="BT217" s="70" t="str">
        <f t="shared" si="271"/>
        <v/>
      </c>
      <c r="BU217" s="70" t="str">
        <f t="shared" si="272"/>
        <v/>
      </c>
      <c r="BV217" s="70" t="str">
        <f t="shared" si="273"/>
        <v/>
      </c>
      <c r="BW217" s="70">
        <f t="shared" si="274"/>
        <v>1</v>
      </c>
      <c r="BX217" s="70" t="str">
        <f t="shared" si="275"/>
        <v/>
      </c>
      <c r="BY217" s="70">
        <f t="shared" si="276"/>
        <v>-1</v>
      </c>
      <c r="BZ217" s="70">
        <f t="shared" si="277"/>
        <v>1</v>
      </c>
      <c r="CA217" s="70" t="str">
        <f t="shared" si="278"/>
        <v/>
      </c>
      <c r="CB217" s="70">
        <f t="shared" si="279"/>
        <v>-1</v>
      </c>
      <c r="CC217" s="70">
        <f t="shared" si="280"/>
        <v>0</v>
      </c>
    </row>
    <row r="218" spans="35:81" x14ac:dyDescent="0.25">
      <c r="AI218" s="70"/>
      <c r="AJ218" s="70">
        <v>1</v>
      </c>
      <c r="AK218" s="70">
        <v>1</v>
      </c>
      <c r="AL218" s="70">
        <v>1</v>
      </c>
      <c r="AM218" s="55"/>
      <c r="AN218" s="70" t="str">
        <f t="shared" si="207"/>
        <v/>
      </c>
      <c r="AO218" s="70" t="str">
        <f t="shared" si="208"/>
        <v/>
      </c>
      <c r="AP218" s="70" t="str">
        <f t="shared" si="209"/>
        <v/>
      </c>
      <c r="AQ218" s="70" t="str">
        <f t="shared" si="210"/>
        <v/>
      </c>
      <c r="AR218" s="70">
        <f t="shared" si="211"/>
        <v>1</v>
      </c>
      <c r="AS218" s="70">
        <f t="shared" si="212"/>
        <v>1</v>
      </c>
      <c r="AT218" s="70" t="str">
        <f t="shared" si="213"/>
        <v/>
      </c>
      <c r="AU218" s="70">
        <f t="shared" si="214"/>
        <v>1</v>
      </c>
      <c r="AV218" s="70" t="str">
        <f t="shared" si="215"/>
        <v/>
      </c>
      <c r="AW218" s="70" t="str">
        <f t="shared" si="216"/>
        <v/>
      </c>
      <c r="AX218" s="70"/>
      <c r="AY218" s="70">
        <v>1</v>
      </c>
      <c r="AZ218" s="70"/>
      <c r="BA218" s="70">
        <v>1</v>
      </c>
      <c r="BB218" s="70"/>
      <c r="BC218" s="55">
        <v>1</v>
      </c>
      <c r="BD218" s="70" t="str">
        <f t="shared" si="217"/>
        <v/>
      </c>
      <c r="BE218" s="70">
        <f t="shared" si="218"/>
        <v>1</v>
      </c>
      <c r="BF218" s="70" t="str">
        <f t="shared" si="219"/>
        <v/>
      </c>
      <c r="BG218" s="70">
        <f t="shared" si="220"/>
        <v>1</v>
      </c>
      <c r="BH218" s="70" t="str">
        <f t="shared" si="221"/>
        <v/>
      </c>
      <c r="BI218" s="70" t="str">
        <f t="shared" si="222"/>
        <v/>
      </c>
      <c r="BJ218" s="70" t="str">
        <f t="shared" si="223"/>
        <v/>
      </c>
      <c r="BK218" s="70" t="str">
        <f t="shared" si="224"/>
        <v/>
      </c>
      <c r="BL218" s="70">
        <f t="shared" si="225"/>
        <v>1</v>
      </c>
      <c r="BM218" s="70" t="str">
        <f t="shared" si="226"/>
        <v/>
      </c>
      <c r="BN218" s="70">
        <f t="shared" si="265"/>
        <v>-1</v>
      </c>
      <c r="BO218" s="70">
        <f t="shared" si="266"/>
        <v>1</v>
      </c>
      <c r="BP218" s="70" t="str">
        <f t="shared" si="267"/>
        <v/>
      </c>
      <c r="BQ218" s="70">
        <f t="shared" si="268"/>
        <v>1</v>
      </c>
      <c r="BR218" s="55">
        <f t="shared" si="269"/>
        <v>-1</v>
      </c>
      <c r="BS218" s="70" t="str">
        <f t="shared" si="270"/>
        <v/>
      </c>
      <c r="BT218" s="70">
        <f t="shared" si="271"/>
        <v>-1</v>
      </c>
      <c r="BU218" s="70" t="str">
        <f t="shared" si="272"/>
        <v/>
      </c>
      <c r="BV218" s="70">
        <f t="shared" si="273"/>
        <v>-1</v>
      </c>
      <c r="BW218" s="70">
        <f t="shared" si="274"/>
        <v>1</v>
      </c>
      <c r="BX218" s="70">
        <f t="shared" si="275"/>
        <v>1</v>
      </c>
      <c r="BY218" s="70" t="str">
        <f t="shared" si="276"/>
        <v/>
      </c>
      <c r="BZ218" s="70">
        <f t="shared" si="277"/>
        <v>1</v>
      </c>
      <c r="CA218" s="70">
        <f t="shared" si="278"/>
        <v>-1</v>
      </c>
      <c r="CB218" s="70" t="str">
        <f t="shared" si="279"/>
        <v/>
      </c>
      <c r="CC218" s="70">
        <f t="shared" si="280"/>
        <v>0</v>
      </c>
    </row>
    <row r="219" spans="35:81" x14ac:dyDescent="0.25">
      <c r="AI219" s="70"/>
      <c r="AJ219" s="70">
        <v>1</v>
      </c>
      <c r="AK219" s="70">
        <v>1</v>
      </c>
      <c r="AL219" s="70">
        <v>1</v>
      </c>
      <c r="AM219" s="55"/>
      <c r="AN219" s="70" t="str">
        <f t="shared" si="207"/>
        <v/>
      </c>
      <c r="AO219" s="70" t="str">
        <f t="shared" si="208"/>
        <v/>
      </c>
      <c r="AP219" s="70" t="str">
        <f t="shared" si="209"/>
        <v/>
      </c>
      <c r="AQ219" s="70" t="str">
        <f t="shared" si="210"/>
        <v/>
      </c>
      <c r="AR219" s="70">
        <f t="shared" si="211"/>
        <v>1</v>
      </c>
      <c r="AS219" s="70">
        <f t="shared" si="212"/>
        <v>1</v>
      </c>
      <c r="AT219" s="70" t="str">
        <f t="shared" si="213"/>
        <v/>
      </c>
      <c r="AU219" s="70">
        <f t="shared" si="214"/>
        <v>1</v>
      </c>
      <c r="AV219" s="70" t="str">
        <f t="shared" si="215"/>
        <v/>
      </c>
      <c r="AW219" s="70" t="str">
        <f t="shared" si="216"/>
        <v/>
      </c>
      <c r="AX219" s="70"/>
      <c r="AY219" s="70">
        <v>1</v>
      </c>
      <c r="AZ219" s="70"/>
      <c r="BA219" s="70">
        <v>1</v>
      </c>
      <c r="BB219" s="70">
        <v>1</v>
      </c>
      <c r="BC219" s="55"/>
      <c r="BD219" s="70" t="str">
        <f t="shared" si="217"/>
        <v/>
      </c>
      <c r="BE219" s="70">
        <f t="shared" si="218"/>
        <v>1</v>
      </c>
      <c r="BF219" s="70">
        <f t="shared" si="219"/>
        <v>1</v>
      </c>
      <c r="BG219" s="70" t="str">
        <f t="shared" si="220"/>
        <v/>
      </c>
      <c r="BH219" s="70" t="str">
        <f t="shared" si="221"/>
        <v/>
      </c>
      <c r="BI219" s="70" t="str">
        <f t="shared" si="222"/>
        <v/>
      </c>
      <c r="BJ219" s="70" t="str">
        <f t="shared" si="223"/>
        <v/>
      </c>
      <c r="BK219" s="70">
        <f t="shared" si="224"/>
        <v>1</v>
      </c>
      <c r="BL219" s="70" t="str">
        <f t="shared" si="225"/>
        <v/>
      </c>
      <c r="BM219" s="70" t="str">
        <f t="shared" si="226"/>
        <v/>
      </c>
      <c r="BN219" s="70">
        <f t="shared" si="265"/>
        <v>-1</v>
      </c>
      <c r="BO219" s="70">
        <f t="shared" si="266"/>
        <v>1</v>
      </c>
      <c r="BP219" s="70" t="str">
        <f t="shared" si="267"/>
        <v/>
      </c>
      <c r="BQ219" s="70" t="str">
        <f t="shared" si="268"/>
        <v/>
      </c>
      <c r="BR219" s="55" t="str">
        <f t="shared" si="269"/>
        <v/>
      </c>
      <c r="BS219" s="70" t="str">
        <f t="shared" si="270"/>
        <v/>
      </c>
      <c r="BT219" s="70">
        <f t="shared" si="271"/>
        <v>-1</v>
      </c>
      <c r="BU219" s="70">
        <f t="shared" si="272"/>
        <v>-1</v>
      </c>
      <c r="BV219" s="70" t="str">
        <f t="shared" si="273"/>
        <v/>
      </c>
      <c r="BW219" s="70">
        <f t="shared" si="274"/>
        <v>1</v>
      </c>
      <c r="BX219" s="70">
        <f t="shared" si="275"/>
        <v>1</v>
      </c>
      <c r="BY219" s="70" t="str">
        <f t="shared" si="276"/>
        <v/>
      </c>
      <c r="BZ219" s="70" t="str">
        <f t="shared" si="277"/>
        <v/>
      </c>
      <c r="CA219" s="70" t="str">
        <f t="shared" si="278"/>
        <v/>
      </c>
      <c r="CB219" s="70" t="str">
        <f t="shared" si="279"/>
        <v/>
      </c>
      <c r="CC219" s="70">
        <f t="shared" si="280"/>
        <v>0</v>
      </c>
    </row>
    <row r="220" spans="35:81" x14ac:dyDescent="0.25">
      <c r="AI220" s="70"/>
      <c r="AJ220" s="70">
        <v>1</v>
      </c>
      <c r="AK220" s="70">
        <v>1</v>
      </c>
      <c r="AL220" s="70">
        <v>1</v>
      </c>
      <c r="AM220" s="55"/>
      <c r="AN220" s="70" t="str">
        <f t="shared" si="207"/>
        <v/>
      </c>
      <c r="AO220" s="70" t="str">
        <f t="shared" si="208"/>
        <v/>
      </c>
      <c r="AP220" s="70" t="str">
        <f t="shared" si="209"/>
        <v/>
      </c>
      <c r="AQ220" s="70" t="str">
        <f t="shared" si="210"/>
        <v/>
      </c>
      <c r="AR220" s="70">
        <f t="shared" si="211"/>
        <v>1</v>
      </c>
      <c r="AS220" s="70">
        <f t="shared" si="212"/>
        <v>1</v>
      </c>
      <c r="AT220" s="70" t="str">
        <f t="shared" si="213"/>
        <v/>
      </c>
      <c r="AU220" s="70">
        <f t="shared" si="214"/>
        <v>1</v>
      </c>
      <c r="AV220" s="70" t="str">
        <f t="shared" si="215"/>
        <v/>
      </c>
      <c r="AW220" s="70" t="str">
        <f t="shared" si="216"/>
        <v/>
      </c>
      <c r="AX220" s="70"/>
      <c r="AY220" s="70">
        <v>1</v>
      </c>
      <c r="AZ220" s="70">
        <v>1</v>
      </c>
      <c r="BA220" s="70"/>
      <c r="BB220" s="70"/>
      <c r="BC220" s="55">
        <v>1</v>
      </c>
      <c r="BD220" s="70">
        <f t="shared" si="217"/>
        <v>1</v>
      </c>
      <c r="BE220" s="70" t="str">
        <f t="shared" si="218"/>
        <v/>
      </c>
      <c r="BF220" s="70" t="str">
        <f t="shared" si="219"/>
        <v/>
      </c>
      <c r="BG220" s="70">
        <f t="shared" si="220"/>
        <v>1</v>
      </c>
      <c r="BH220" s="70" t="str">
        <f t="shared" si="221"/>
        <v/>
      </c>
      <c r="BI220" s="70" t="str">
        <f t="shared" si="222"/>
        <v/>
      </c>
      <c r="BJ220" s="70">
        <f t="shared" si="223"/>
        <v>1</v>
      </c>
      <c r="BK220" s="70" t="str">
        <f t="shared" si="224"/>
        <v/>
      </c>
      <c r="BL220" s="70" t="str">
        <f t="shared" si="225"/>
        <v/>
      </c>
      <c r="BM220" s="70" t="str">
        <f t="shared" si="226"/>
        <v/>
      </c>
      <c r="BN220" s="70">
        <f t="shared" si="265"/>
        <v>-1</v>
      </c>
      <c r="BO220" s="70" t="str">
        <f t="shared" si="266"/>
        <v/>
      </c>
      <c r="BP220" s="70">
        <f t="shared" si="267"/>
        <v>1</v>
      </c>
      <c r="BQ220" s="70">
        <f t="shared" si="268"/>
        <v>1</v>
      </c>
      <c r="BR220" s="55">
        <f t="shared" si="269"/>
        <v>-1</v>
      </c>
      <c r="BS220" s="70">
        <f t="shared" si="270"/>
        <v>-1</v>
      </c>
      <c r="BT220" s="70" t="str">
        <f t="shared" si="271"/>
        <v/>
      </c>
      <c r="BU220" s="70" t="str">
        <f t="shared" si="272"/>
        <v/>
      </c>
      <c r="BV220" s="70">
        <f t="shared" si="273"/>
        <v>-1</v>
      </c>
      <c r="BW220" s="70">
        <f t="shared" si="274"/>
        <v>1</v>
      </c>
      <c r="BX220" s="70">
        <f t="shared" si="275"/>
        <v>1</v>
      </c>
      <c r="BY220" s="70">
        <f t="shared" si="276"/>
        <v>-1</v>
      </c>
      <c r="BZ220" s="70">
        <f t="shared" si="277"/>
        <v>1</v>
      </c>
      <c r="CA220" s="70" t="str">
        <f t="shared" si="278"/>
        <v/>
      </c>
      <c r="CB220" s="70" t="str">
        <f t="shared" si="279"/>
        <v/>
      </c>
      <c r="CC220" s="70">
        <f t="shared" si="280"/>
        <v>0</v>
      </c>
    </row>
    <row r="221" spans="35:81" x14ac:dyDescent="0.25">
      <c r="AI221" s="70"/>
      <c r="AJ221" s="70">
        <v>1</v>
      </c>
      <c r="AK221" s="70">
        <v>1</v>
      </c>
      <c r="AL221" s="70">
        <v>1</v>
      </c>
      <c r="AM221" s="55"/>
      <c r="AN221" s="70" t="str">
        <f t="shared" si="207"/>
        <v/>
      </c>
      <c r="AO221" s="70" t="str">
        <f t="shared" si="208"/>
        <v/>
      </c>
      <c r="AP221" s="70" t="str">
        <f t="shared" si="209"/>
        <v/>
      </c>
      <c r="AQ221" s="70" t="str">
        <f t="shared" si="210"/>
        <v/>
      </c>
      <c r="AR221" s="70">
        <f t="shared" si="211"/>
        <v>1</v>
      </c>
      <c r="AS221" s="70">
        <f t="shared" si="212"/>
        <v>1</v>
      </c>
      <c r="AT221" s="70" t="str">
        <f t="shared" si="213"/>
        <v/>
      </c>
      <c r="AU221" s="70">
        <f t="shared" si="214"/>
        <v>1</v>
      </c>
      <c r="AV221" s="70" t="str">
        <f t="shared" si="215"/>
        <v/>
      </c>
      <c r="AW221" s="70" t="str">
        <f t="shared" si="216"/>
        <v/>
      </c>
      <c r="AX221" s="70"/>
      <c r="AY221" s="70">
        <v>1</v>
      </c>
      <c r="AZ221" s="70">
        <v>1</v>
      </c>
      <c r="BA221" s="70"/>
      <c r="BB221" s="70">
        <v>1</v>
      </c>
      <c r="BC221" s="55"/>
      <c r="BD221" s="70">
        <f t="shared" si="217"/>
        <v>1</v>
      </c>
      <c r="BE221" s="70" t="str">
        <f t="shared" si="218"/>
        <v/>
      </c>
      <c r="BF221" s="70">
        <f t="shared" si="219"/>
        <v>1</v>
      </c>
      <c r="BG221" s="70" t="str">
        <f t="shared" si="220"/>
        <v/>
      </c>
      <c r="BH221" s="70" t="str">
        <f t="shared" si="221"/>
        <v/>
      </c>
      <c r="BI221" s="70">
        <f t="shared" si="222"/>
        <v>1</v>
      </c>
      <c r="BJ221" s="70" t="str">
        <f t="shared" si="223"/>
        <v/>
      </c>
      <c r="BK221" s="70" t="str">
        <f t="shared" si="224"/>
        <v/>
      </c>
      <c r="BL221" s="70" t="str">
        <f t="shared" si="225"/>
        <v/>
      </c>
      <c r="BM221" s="70" t="str">
        <f t="shared" si="226"/>
        <v/>
      </c>
      <c r="BN221" s="70">
        <f t="shared" si="265"/>
        <v>-1</v>
      </c>
      <c r="BO221" s="70" t="str">
        <f t="shared" si="266"/>
        <v/>
      </c>
      <c r="BP221" s="70">
        <f t="shared" si="267"/>
        <v>1</v>
      </c>
      <c r="BQ221" s="70" t="str">
        <f t="shared" si="268"/>
        <v/>
      </c>
      <c r="BR221" s="55" t="str">
        <f t="shared" si="269"/>
        <v/>
      </c>
      <c r="BS221" s="70">
        <f t="shared" si="270"/>
        <v>-1</v>
      </c>
      <c r="BT221" s="70" t="str">
        <f t="shared" si="271"/>
        <v/>
      </c>
      <c r="BU221" s="70">
        <f t="shared" si="272"/>
        <v>-1</v>
      </c>
      <c r="BV221" s="70" t="str">
        <f t="shared" si="273"/>
        <v/>
      </c>
      <c r="BW221" s="70">
        <f t="shared" si="274"/>
        <v>1</v>
      </c>
      <c r="BX221" s="70" t="str">
        <f t="shared" si="275"/>
        <v/>
      </c>
      <c r="BY221" s="70" t="str">
        <f t="shared" si="276"/>
        <v/>
      </c>
      <c r="BZ221" s="70">
        <f t="shared" si="277"/>
        <v>1</v>
      </c>
      <c r="CA221" s="70" t="str">
        <f t="shared" si="278"/>
        <v/>
      </c>
      <c r="CB221" s="70" t="str">
        <f t="shared" si="279"/>
        <v/>
      </c>
      <c r="CC221" s="70">
        <f t="shared" si="280"/>
        <v>0</v>
      </c>
    </row>
    <row r="222" spans="35:81" x14ac:dyDescent="0.25">
      <c r="AI222" s="70"/>
      <c r="AJ222" s="70">
        <v>1</v>
      </c>
      <c r="AK222" s="70">
        <v>1</v>
      </c>
      <c r="AL222" s="70">
        <v>1</v>
      </c>
      <c r="AM222" s="55"/>
      <c r="AN222" s="70" t="str">
        <f t="shared" si="207"/>
        <v/>
      </c>
      <c r="AO222" s="70" t="str">
        <f t="shared" si="208"/>
        <v/>
      </c>
      <c r="AP222" s="70" t="str">
        <f t="shared" si="209"/>
        <v/>
      </c>
      <c r="AQ222" s="70" t="str">
        <f t="shared" si="210"/>
        <v/>
      </c>
      <c r="AR222" s="70">
        <f t="shared" si="211"/>
        <v>1</v>
      </c>
      <c r="AS222" s="70">
        <f t="shared" si="212"/>
        <v>1</v>
      </c>
      <c r="AT222" s="70" t="str">
        <f t="shared" si="213"/>
        <v/>
      </c>
      <c r="AU222" s="70">
        <f t="shared" si="214"/>
        <v>1</v>
      </c>
      <c r="AV222" s="70" t="str">
        <f t="shared" si="215"/>
        <v/>
      </c>
      <c r="AW222" s="70" t="str">
        <f t="shared" si="216"/>
        <v/>
      </c>
      <c r="AX222" s="70"/>
      <c r="AY222" s="70">
        <v>1</v>
      </c>
      <c r="AZ222" s="70">
        <v>1</v>
      </c>
      <c r="BA222" s="70">
        <v>1</v>
      </c>
      <c r="BB222" s="70"/>
      <c r="BC222" s="55"/>
      <c r="BD222" s="70">
        <f t="shared" si="217"/>
        <v>1</v>
      </c>
      <c r="BE222" s="70">
        <f t="shared" si="218"/>
        <v>1</v>
      </c>
      <c r="BF222" s="70" t="str">
        <f t="shared" si="219"/>
        <v/>
      </c>
      <c r="BG222" s="70" t="str">
        <f t="shared" si="220"/>
        <v/>
      </c>
      <c r="BH222" s="70">
        <f t="shared" si="221"/>
        <v>1</v>
      </c>
      <c r="BI222" s="70" t="str">
        <f t="shared" si="222"/>
        <v/>
      </c>
      <c r="BJ222" s="70" t="str">
        <f t="shared" si="223"/>
        <v/>
      </c>
      <c r="BK222" s="70" t="str">
        <f t="shared" si="224"/>
        <v/>
      </c>
      <c r="BL222" s="70" t="str">
        <f t="shared" si="225"/>
        <v/>
      </c>
      <c r="BM222" s="70" t="str">
        <f t="shared" si="226"/>
        <v/>
      </c>
      <c r="BN222" s="70">
        <f t="shared" si="265"/>
        <v>-1</v>
      </c>
      <c r="BO222" s="70" t="str">
        <f t="shared" si="266"/>
        <v/>
      </c>
      <c r="BP222" s="70" t="str">
        <f t="shared" si="267"/>
        <v/>
      </c>
      <c r="BQ222" s="70">
        <f t="shared" si="268"/>
        <v>1</v>
      </c>
      <c r="BR222" s="55" t="str">
        <f t="shared" si="269"/>
        <v/>
      </c>
      <c r="BS222" s="70">
        <f t="shared" si="270"/>
        <v>-1</v>
      </c>
      <c r="BT222" s="70">
        <f t="shared" si="271"/>
        <v>-1</v>
      </c>
      <c r="BU222" s="70" t="str">
        <f t="shared" si="272"/>
        <v/>
      </c>
      <c r="BV222" s="70" t="str">
        <f t="shared" si="273"/>
        <v/>
      </c>
      <c r="BW222" s="70" t="str">
        <f t="shared" si="274"/>
        <v/>
      </c>
      <c r="BX222" s="70">
        <f t="shared" si="275"/>
        <v>1</v>
      </c>
      <c r="BY222" s="70" t="str">
        <f t="shared" si="276"/>
        <v/>
      </c>
      <c r="BZ222" s="70">
        <f t="shared" si="277"/>
        <v>1</v>
      </c>
      <c r="CA222" s="70" t="str">
        <f t="shared" si="278"/>
        <v/>
      </c>
      <c r="CB222" s="70" t="str">
        <f t="shared" si="279"/>
        <v/>
      </c>
      <c r="CC222" s="70">
        <f t="shared" si="280"/>
        <v>0</v>
      </c>
    </row>
    <row r="223" spans="35:81" x14ac:dyDescent="0.25">
      <c r="AI223" s="70">
        <v>1</v>
      </c>
      <c r="AJ223" s="70"/>
      <c r="AK223" s="70"/>
      <c r="AL223" s="70">
        <v>1</v>
      </c>
      <c r="AM223" s="55">
        <v>1</v>
      </c>
      <c r="AN223" s="70" t="str">
        <f t="shared" si="207"/>
        <v/>
      </c>
      <c r="AO223" s="70" t="str">
        <f t="shared" si="208"/>
        <v/>
      </c>
      <c r="AP223" s="70">
        <f t="shared" si="209"/>
        <v>1</v>
      </c>
      <c r="AQ223" s="70">
        <f t="shared" si="210"/>
        <v>1</v>
      </c>
      <c r="AR223" s="70" t="str">
        <f t="shared" si="211"/>
        <v/>
      </c>
      <c r="AS223" s="70" t="str">
        <f t="shared" si="212"/>
        <v/>
      </c>
      <c r="AT223" s="70" t="str">
        <f t="shared" si="213"/>
        <v/>
      </c>
      <c r="AU223" s="70" t="str">
        <f t="shared" si="214"/>
        <v/>
      </c>
      <c r="AV223" s="70" t="str">
        <f t="shared" si="215"/>
        <v/>
      </c>
      <c r="AW223" s="70">
        <f t="shared" si="216"/>
        <v>1</v>
      </c>
      <c r="AX223" s="70"/>
      <c r="AY223" s="70"/>
      <c r="AZ223" s="70"/>
      <c r="BA223" s="70">
        <v>1</v>
      </c>
      <c r="BB223" s="70">
        <v>1</v>
      </c>
      <c r="BC223" s="55">
        <v>1</v>
      </c>
      <c r="BD223" s="70" t="str">
        <f t="shared" si="217"/>
        <v/>
      </c>
      <c r="BE223" s="70" t="str">
        <f t="shared" si="218"/>
        <v/>
      </c>
      <c r="BF223" s="70" t="str">
        <f t="shared" si="219"/>
        <v/>
      </c>
      <c r="BG223" s="70" t="str">
        <f t="shared" si="220"/>
        <v/>
      </c>
      <c r="BH223" s="70" t="str">
        <f t="shared" si="221"/>
        <v/>
      </c>
      <c r="BI223" s="70" t="str">
        <f t="shared" si="222"/>
        <v/>
      </c>
      <c r="BJ223" s="70" t="str">
        <f t="shared" si="223"/>
        <v/>
      </c>
      <c r="BK223" s="70">
        <f t="shared" si="224"/>
        <v>1</v>
      </c>
      <c r="BL223" s="70">
        <f t="shared" si="225"/>
        <v>1</v>
      </c>
      <c r="BM223" s="70">
        <f t="shared" si="226"/>
        <v>1</v>
      </c>
      <c r="BN223" s="70">
        <f t="shared" si="265"/>
        <v>1</v>
      </c>
      <c r="BO223" s="70" t="str">
        <f t="shared" si="266"/>
        <v/>
      </c>
      <c r="BP223" s="70">
        <f t="shared" si="267"/>
        <v>-1</v>
      </c>
      <c r="BQ223" s="70" t="str">
        <f t="shared" si="268"/>
        <v/>
      </c>
      <c r="BR223" s="55" t="str">
        <f t="shared" si="269"/>
        <v/>
      </c>
      <c r="BS223" s="70" t="str">
        <f t="shared" si="270"/>
        <v/>
      </c>
      <c r="BT223" s="70" t="str">
        <f t="shared" si="271"/>
        <v/>
      </c>
      <c r="BU223" s="70">
        <f t="shared" si="272"/>
        <v>1</v>
      </c>
      <c r="BV223" s="70">
        <f t="shared" si="273"/>
        <v>1</v>
      </c>
      <c r="BW223" s="70" t="str">
        <f t="shared" si="274"/>
        <v/>
      </c>
      <c r="BX223" s="70" t="str">
        <f t="shared" si="275"/>
        <v/>
      </c>
      <c r="BY223" s="70" t="str">
        <f t="shared" si="276"/>
        <v/>
      </c>
      <c r="BZ223" s="70">
        <f t="shared" si="277"/>
        <v>-1</v>
      </c>
      <c r="CA223" s="70">
        <f t="shared" si="278"/>
        <v>-1</v>
      </c>
      <c r="CB223" s="70" t="str">
        <f t="shared" si="279"/>
        <v/>
      </c>
      <c r="CC223" s="70">
        <f t="shared" si="280"/>
        <v>0</v>
      </c>
    </row>
    <row r="224" spans="35:81" x14ac:dyDescent="0.25">
      <c r="AI224" s="70">
        <v>1</v>
      </c>
      <c r="AJ224" s="70"/>
      <c r="AK224" s="70"/>
      <c r="AL224" s="70">
        <v>1</v>
      </c>
      <c r="AM224" s="55">
        <v>1</v>
      </c>
      <c r="AN224" s="70" t="str">
        <f t="shared" si="207"/>
        <v/>
      </c>
      <c r="AO224" s="70" t="str">
        <f t="shared" si="208"/>
        <v/>
      </c>
      <c r="AP224" s="70">
        <f t="shared" si="209"/>
        <v>1</v>
      </c>
      <c r="AQ224" s="70">
        <f t="shared" si="210"/>
        <v>1</v>
      </c>
      <c r="AR224" s="70" t="str">
        <f t="shared" si="211"/>
        <v/>
      </c>
      <c r="AS224" s="70" t="str">
        <f t="shared" si="212"/>
        <v/>
      </c>
      <c r="AT224" s="70" t="str">
        <f t="shared" si="213"/>
        <v/>
      </c>
      <c r="AU224" s="70" t="str">
        <f t="shared" si="214"/>
        <v/>
      </c>
      <c r="AV224" s="70" t="str">
        <f t="shared" si="215"/>
        <v/>
      </c>
      <c r="AW224" s="70">
        <f t="shared" si="216"/>
        <v>1</v>
      </c>
      <c r="AX224" s="70"/>
      <c r="AY224" s="70"/>
      <c r="AZ224" s="70">
        <v>1</v>
      </c>
      <c r="BA224" s="70"/>
      <c r="BB224" s="70">
        <v>1</v>
      </c>
      <c r="BC224" s="55">
        <v>1</v>
      </c>
      <c r="BD224" s="70" t="str">
        <f t="shared" si="217"/>
        <v/>
      </c>
      <c r="BE224" s="70" t="str">
        <f t="shared" si="218"/>
        <v/>
      </c>
      <c r="BF224" s="70" t="str">
        <f t="shared" si="219"/>
        <v/>
      </c>
      <c r="BG224" s="70" t="str">
        <f t="shared" si="220"/>
        <v/>
      </c>
      <c r="BH224" s="70" t="str">
        <f t="shared" si="221"/>
        <v/>
      </c>
      <c r="BI224" s="70">
        <f t="shared" si="222"/>
        <v>1</v>
      </c>
      <c r="BJ224" s="70">
        <f t="shared" si="223"/>
        <v>1</v>
      </c>
      <c r="BK224" s="70" t="str">
        <f t="shared" si="224"/>
        <v/>
      </c>
      <c r="BL224" s="70" t="str">
        <f t="shared" si="225"/>
        <v/>
      </c>
      <c r="BM224" s="70">
        <f t="shared" si="226"/>
        <v>1</v>
      </c>
      <c r="BN224" s="70">
        <f t="shared" si="265"/>
        <v>1</v>
      </c>
      <c r="BO224" s="70">
        <f t="shared" si="266"/>
        <v>-1</v>
      </c>
      <c r="BP224" s="70" t="str">
        <f t="shared" si="267"/>
        <v/>
      </c>
      <c r="BQ224" s="70" t="str">
        <f t="shared" si="268"/>
        <v/>
      </c>
      <c r="BR224" s="55" t="str">
        <f t="shared" si="269"/>
        <v/>
      </c>
      <c r="BS224" s="70" t="str">
        <f t="shared" si="270"/>
        <v/>
      </c>
      <c r="BT224" s="70" t="str">
        <f t="shared" si="271"/>
        <v/>
      </c>
      <c r="BU224" s="70">
        <f t="shared" si="272"/>
        <v>1</v>
      </c>
      <c r="BV224" s="70">
        <f t="shared" si="273"/>
        <v>1</v>
      </c>
      <c r="BW224" s="70" t="str">
        <f t="shared" si="274"/>
        <v/>
      </c>
      <c r="BX224" s="70">
        <f t="shared" si="275"/>
        <v>-1</v>
      </c>
      <c r="BY224" s="70">
        <f t="shared" si="276"/>
        <v>-1</v>
      </c>
      <c r="BZ224" s="70" t="str">
        <f t="shared" si="277"/>
        <v/>
      </c>
      <c r="CA224" s="70" t="str">
        <f t="shared" si="278"/>
        <v/>
      </c>
      <c r="CB224" s="70" t="str">
        <f t="shared" si="279"/>
        <v/>
      </c>
      <c r="CC224" s="70">
        <f t="shared" si="280"/>
        <v>0</v>
      </c>
    </row>
    <row r="225" spans="35:92" x14ac:dyDescent="0.25">
      <c r="AI225" s="70">
        <v>1</v>
      </c>
      <c r="AJ225" s="70"/>
      <c r="AK225" s="70"/>
      <c r="AL225" s="70">
        <v>1</v>
      </c>
      <c r="AM225" s="55">
        <v>1</v>
      </c>
      <c r="AN225" s="70" t="str">
        <f t="shared" si="207"/>
        <v/>
      </c>
      <c r="AO225" s="70" t="str">
        <f t="shared" si="208"/>
        <v/>
      </c>
      <c r="AP225" s="70">
        <f t="shared" si="209"/>
        <v>1</v>
      </c>
      <c r="AQ225" s="70">
        <f t="shared" si="210"/>
        <v>1</v>
      </c>
      <c r="AR225" s="70" t="str">
        <f t="shared" si="211"/>
        <v/>
      </c>
      <c r="AS225" s="70" t="str">
        <f t="shared" si="212"/>
        <v/>
      </c>
      <c r="AT225" s="70" t="str">
        <f t="shared" si="213"/>
        <v/>
      </c>
      <c r="AU225" s="70" t="str">
        <f t="shared" si="214"/>
        <v/>
      </c>
      <c r="AV225" s="70" t="str">
        <f t="shared" si="215"/>
        <v/>
      </c>
      <c r="AW225" s="70">
        <f t="shared" si="216"/>
        <v>1</v>
      </c>
      <c r="AX225" s="70"/>
      <c r="AY225" s="70">
        <v>1</v>
      </c>
      <c r="AZ225" s="70"/>
      <c r="BA225" s="70">
        <v>1</v>
      </c>
      <c r="BB225" s="70"/>
      <c r="BC225" s="55">
        <v>1</v>
      </c>
      <c r="BD225" s="70" t="str">
        <f t="shared" si="217"/>
        <v/>
      </c>
      <c r="BE225" s="70">
        <f t="shared" si="218"/>
        <v>1</v>
      </c>
      <c r="BF225" s="70" t="str">
        <f t="shared" si="219"/>
        <v/>
      </c>
      <c r="BG225" s="70">
        <f t="shared" si="220"/>
        <v>1</v>
      </c>
      <c r="BH225" s="70" t="str">
        <f t="shared" si="221"/>
        <v/>
      </c>
      <c r="BI225" s="70" t="str">
        <f t="shared" si="222"/>
        <v/>
      </c>
      <c r="BJ225" s="70" t="str">
        <f t="shared" si="223"/>
        <v/>
      </c>
      <c r="BK225" s="70" t="str">
        <f t="shared" si="224"/>
        <v/>
      </c>
      <c r="BL225" s="70">
        <f t="shared" si="225"/>
        <v>1</v>
      </c>
      <c r="BM225" s="70" t="str">
        <f t="shared" si="226"/>
        <v/>
      </c>
      <c r="BN225" s="70" t="str">
        <f t="shared" si="265"/>
        <v/>
      </c>
      <c r="BO225" s="70" t="str">
        <f t="shared" si="266"/>
        <v/>
      </c>
      <c r="BP225" s="70">
        <f t="shared" si="267"/>
        <v>-1</v>
      </c>
      <c r="BQ225" s="70">
        <f t="shared" si="268"/>
        <v>1</v>
      </c>
      <c r="BR225" s="55" t="str">
        <f t="shared" si="269"/>
        <v/>
      </c>
      <c r="BS225" s="70" t="str">
        <f t="shared" si="270"/>
        <v/>
      </c>
      <c r="BT225" s="70">
        <f t="shared" si="271"/>
        <v>-1</v>
      </c>
      <c r="BU225" s="70">
        <f t="shared" si="272"/>
        <v>1</v>
      </c>
      <c r="BV225" s="70" t="str">
        <f t="shared" si="273"/>
        <v/>
      </c>
      <c r="BW225" s="70" t="str">
        <f t="shared" si="274"/>
        <v/>
      </c>
      <c r="BX225" s="70" t="str">
        <f t="shared" si="275"/>
        <v/>
      </c>
      <c r="BY225" s="70" t="str">
        <f t="shared" si="276"/>
        <v/>
      </c>
      <c r="BZ225" s="70" t="str">
        <f t="shared" si="277"/>
        <v/>
      </c>
      <c r="CA225" s="70">
        <f t="shared" si="278"/>
        <v>-1</v>
      </c>
      <c r="CB225" s="70">
        <f t="shared" si="279"/>
        <v>1</v>
      </c>
      <c r="CC225" s="70">
        <f t="shared" si="280"/>
        <v>0</v>
      </c>
    </row>
    <row r="226" spans="35:92" x14ac:dyDescent="0.25">
      <c r="AI226" s="70">
        <v>1</v>
      </c>
      <c r="AJ226" s="70"/>
      <c r="AK226" s="70"/>
      <c r="AL226" s="70">
        <v>1</v>
      </c>
      <c r="AM226" s="55">
        <v>1</v>
      </c>
      <c r="AN226" s="70" t="str">
        <f t="shared" si="207"/>
        <v/>
      </c>
      <c r="AO226" s="70" t="str">
        <f t="shared" si="208"/>
        <v/>
      </c>
      <c r="AP226" s="70">
        <f t="shared" si="209"/>
        <v>1</v>
      </c>
      <c r="AQ226" s="70">
        <f t="shared" si="210"/>
        <v>1</v>
      </c>
      <c r="AR226" s="70" t="str">
        <f t="shared" si="211"/>
        <v/>
      </c>
      <c r="AS226" s="70" t="str">
        <f t="shared" si="212"/>
        <v/>
      </c>
      <c r="AT226" s="70" t="str">
        <f t="shared" si="213"/>
        <v/>
      </c>
      <c r="AU226" s="70" t="str">
        <f t="shared" si="214"/>
        <v/>
      </c>
      <c r="AV226" s="70" t="str">
        <f t="shared" si="215"/>
        <v/>
      </c>
      <c r="AW226" s="70">
        <f t="shared" si="216"/>
        <v>1</v>
      </c>
      <c r="AX226" s="70"/>
      <c r="AY226" s="70">
        <v>1</v>
      </c>
      <c r="AZ226" s="70"/>
      <c r="BA226" s="70">
        <v>1</v>
      </c>
      <c r="BB226" s="70">
        <v>1</v>
      </c>
      <c r="BC226" s="55"/>
      <c r="BD226" s="70" t="str">
        <f t="shared" si="217"/>
        <v/>
      </c>
      <c r="BE226" s="70">
        <f t="shared" si="218"/>
        <v>1</v>
      </c>
      <c r="BF226" s="70">
        <f t="shared" si="219"/>
        <v>1</v>
      </c>
      <c r="BG226" s="70" t="str">
        <f t="shared" si="220"/>
        <v/>
      </c>
      <c r="BH226" s="70" t="str">
        <f t="shared" si="221"/>
        <v/>
      </c>
      <c r="BI226" s="70" t="str">
        <f t="shared" si="222"/>
        <v/>
      </c>
      <c r="BJ226" s="70" t="str">
        <f t="shared" si="223"/>
        <v/>
      </c>
      <c r="BK226" s="70">
        <f t="shared" si="224"/>
        <v>1</v>
      </c>
      <c r="BL226" s="70" t="str">
        <f t="shared" si="225"/>
        <v/>
      </c>
      <c r="BM226" s="70" t="str">
        <f t="shared" si="226"/>
        <v/>
      </c>
      <c r="BN226" s="70" t="str">
        <f t="shared" si="265"/>
        <v/>
      </c>
      <c r="BO226" s="70" t="str">
        <f t="shared" si="266"/>
        <v/>
      </c>
      <c r="BP226" s="70">
        <f t="shared" si="267"/>
        <v>-1</v>
      </c>
      <c r="BQ226" s="70" t="str">
        <f t="shared" si="268"/>
        <v/>
      </c>
      <c r="BR226" s="55">
        <f t="shared" si="269"/>
        <v>1</v>
      </c>
      <c r="BS226" s="70" t="str">
        <f t="shared" si="270"/>
        <v/>
      </c>
      <c r="BT226" s="70">
        <f t="shared" si="271"/>
        <v>-1</v>
      </c>
      <c r="BU226" s="70" t="str">
        <f t="shared" si="272"/>
        <v/>
      </c>
      <c r="BV226" s="70">
        <f t="shared" si="273"/>
        <v>1</v>
      </c>
      <c r="BW226" s="70" t="str">
        <f t="shared" si="274"/>
        <v/>
      </c>
      <c r="BX226" s="70" t="str">
        <f t="shared" si="275"/>
        <v/>
      </c>
      <c r="BY226" s="70" t="str">
        <f t="shared" si="276"/>
        <v/>
      </c>
      <c r="BZ226" s="70">
        <f t="shared" si="277"/>
        <v>-1</v>
      </c>
      <c r="CA226" s="70" t="str">
        <f t="shared" si="278"/>
        <v/>
      </c>
      <c r="CB226" s="70">
        <f t="shared" si="279"/>
        <v>1</v>
      </c>
      <c r="CC226" s="70">
        <f t="shared" si="280"/>
        <v>0</v>
      </c>
    </row>
    <row r="227" spans="35:92" x14ac:dyDescent="0.25">
      <c r="AI227" s="70">
        <v>1</v>
      </c>
      <c r="AJ227" s="70"/>
      <c r="AK227" s="70"/>
      <c r="AL227" s="70">
        <v>1</v>
      </c>
      <c r="AM227" s="55">
        <v>1</v>
      </c>
      <c r="AN227" s="70" t="str">
        <f t="shared" si="207"/>
        <v/>
      </c>
      <c r="AO227" s="70" t="str">
        <f t="shared" si="208"/>
        <v/>
      </c>
      <c r="AP227" s="70">
        <f t="shared" si="209"/>
        <v>1</v>
      </c>
      <c r="AQ227" s="70">
        <f t="shared" si="210"/>
        <v>1</v>
      </c>
      <c r="AR227" s="70" t="str">
        <f t="shared" si="211"/>
        <v/>
      </c>
      <c r="AS227" s="70" t="str">
        <f t="shared" si="212"/>
        <v/>
      </c>
      <c r="AT227" s="70" t="str">
        <f t="shared" si="213"/>
        <v/>
      </c>
      <c r="AU227" s="70" t="str">
        <f t="shared" si="214"/>
        <v/>
      </c>
      <c r="AV227" s="70" t="str">
        <f t="shared" si="215"/>
        <v/>
      </c>
      <c r="AW227" s="70">
        <f t="shared" si="216"/>
        <v>1</v>
      </c>
      <c r="AX227" s="70"/>
      <c r="AY227" s="70">
        <v>1</v>
      </c>
      <c r="AZ227" s="70">
        <v>1</v>
      </c>
      <c r="BA227" s="70"/>
      <c r="BB227" s="70"/>
      <c r="BC227" s="55">
        <v>1</v>
      </c>
      <c r="BD227" s="70">
        <f t="shared" si="217"/>
        <v>1</v>
      </c>
      <c r="BE227" s="70" t="str">
        <f t="shared" si="218"/>
        <v/>
      </c>
      <c r="BF227" s="70" t="str">
        <f t="shared" si="219"/>
        <v/>
      </c>
      <c r="BG227" s="70">
        <f t="shared" si="220"/>
        <v>1</v>
      </c>
      <c r="BH227" s="70" t="str">
        <f t="shared" si="221"/>
        <v/>
      </c>
      <c r="BI227" s="70" t="str">
        <f t="shared" si="222"/>
        <v/>
      </c>
      <c r="BJ227" s="70">
        <f t="shared" si="223"/>
        <v>1</v>
      </c>
      <c r="BK227" s="70" t="str">
        <f t="shared" si="224"/>
        <v/>
      </c>
      <c r="BL227" s="70" t="str">
        <f t="shared" si="225"/>
        <v/>
      </c>
      <c r="BM227" s="70" t="str">
        <f t="shared" si="226"/>
        <v/>
      </c>
      <c r="BN227" s="70" t="str">
        <f t="shared" si="265"/>
        <v/>
      </c>
      <c r="BO227" s="70">
        <f t="shared" si="266"/>
        <v>-1</v>
      </c>
      <c r="BP227" s="70" t="str">
        <f t="shared" si="267"/>
        <v/>
      </c>
      <c r="BQ227" s="70">
        <f t="shared" si="268"/>
        <v>1</v>
      </c>
      <c r="BR227" s="55" t="str">
        <f t="shared" si="269"/>
        <v/>
      </c>
      <c r="BS227" s="70">
        <f t="shared" si="270"/>
        <v>-1</v>
      </c>
      <c r="BT227" s="70" t="str">
        <f t="shared" si="271"/>
        <v/>
      </c>
      <c r="BU227" s="70">
        <f t="shared" si="272"/>
        <v>1</v>
      </c>
      <c r="BV227" s="70" t="str">
        <f t="shared" si="273"/>
        <v/>
      </c>
      <c r="BW227" s="70" t="str">
        <f t="shared" si="274"/>
        <v/>
      </c>
      <c r="BX227" s="70" t="str">
        <f t="shared" si="275"/>
        <v/>
      </c>
      <c r="BY227" s="70">
        <f t="shared" si="276"/>
        <v>-1</v>
      </c>
      <c r="BZ227" s="70" t="str">
        <f t="shared" si="277"/>
        <v/>
      </c>
      <c r="CA227" s="70" t="str">
        <f t="shared" si="278"/>
        <v/>
      </c>
      <c r="CB227" s="70">
        <f t="shared" si="279"/>
        <v>1</v>
      </c>
      <c r="CC227" s="70">
        <f t="shared" si="280"/>
        <v>0</v>
      </c>
    </row>
    <row r="228" spans="35:92" x14ac:dyDescent="0.25">
      <c r="AI228" s="70">
        <v>1</v>
      </c>
      <c r="AJ228" s="70"/>
      <c r="AK228" s="70"/>
      <c r="AL228" s="70">
        <v>1</v>
      </c>
      <c r="AM228" s="55">
        <v>1</v>
      </c>
      <c r="AN228" s="70" t="str">
        <f t="shared" si="207"/>
        <v/>
      </c>
      <c r="AO228" s="70" t="str">
        <f t="shared" si="208"/>
        <v/>
      </c>
      <c r="AP228" s="70">
        <f t="shared" si="209"/>
        <v>1</v>
      </c>
      <c r="AQ228" s="70">
        <f t="shared" si="210"/>
        <v>1</v>
      </c>
      <c r="AR228" s="70" t="str">
        <f t="shared" si="211"/>
        <v/>
      </c>
      <c r="AS228" s="70" t="str">
        <f t="shared" si="212"/>
        <v/>
      </c>
      <c r="AT228" s="70" t="str">
        <f t="shared" si="213"/>
        <v/>
      </c>
      <c r="AU228" s="70" t="str">
        <f t="shared" si="214"/>
        <v/>
      </c>
      <c r="AV228" s="70" t="str">
        <f t="shared" si="215"/>
        <v/>
      </c>
      <c r="AW228" s="70">
        <f t="shared" si="216"/>
        <v>1</v>
      </c>
      <c r="AX228" s="70"/>
      <c r="AY228" s="70">
        <v>1</v>
      </c>
      <c r="AZ228" s="70">
        <v>1</v>
      </c>
      <c r="BA228" s="70"/>
      <c r="BB228" s="70">
        <v>1</v>
      </c>
      <c r="BC228" s="55"/>
      <c r="BD228" s="70">
        <f t="shared" si="217"/>
        <v>1</v>
      </c>
      <c r="BE228" s="70" t="str">
        <f t="shared" si="218"/>
        <v/>
      </c>
      <c r="BF228" s="70">
        <f t="shared" si="219"/>
        <v>1</v>
      </c>
      <c r="BG228" s="70" t="str">
        <f t="shared" si="220"/>
        <v/>
      </c>
      <c r="BH228" s="70" t="str">
        <f t="shared" si="221"/>
        <v/>
      </c>
      <c r="BI228" s="70">
        <f t="shared" si="222"/>
        <v>1</v>
      </c>
      <c r="BJ228" s="70" t="str">
        <f t="shared" si="223"/>
        <v/>
      </c>
      <c r="BK228" s="70" t="str">
        <f t="shared" si="224"/>
        <v/>
      </c>
      <c r="BL228" s="70" t="str">
        <f t="shared" si="225"/>
        <v/>
      </c>
      <c r="BM228" s="70" t="str">
        <f t="shared" si="226"/>
        <v/>
      </c>
      <c r="BN228" s="70" t="str">
        <f t="shared" si="265"/>
        <v/>
      </c>
      <c r="BO228" s="70">
        <f t="shared" si="266"/>
        <v>-1</v>
      </c>
      <c r="BP228" s="70" t="str">
        <f t="shared" si="267"/>
        <v/>
      </c>
      <c r="BQ228" s="70" t="str">
        <f t="shared" si="268"/>
        <v/>
      </c>
      <c r="BR228" s="55">
        <f t="shared" si="269"/>
        <v>1</v>
      </c>
      <c r="BS228" s="70">
        <f t="shared" si="270"/>
        <v>-1</v>
      </c>
      <c r="BT228" s="70" t="str">
        <f t="shared" si="271"/>
        <v/>
      </c>
      <c r="BU228" s="70" t="str">
        <f t="shared" si="272"/>
        <v/>
      </c>
      <c r="BV228" s="70">
        <f t="shared" si="273"/>
        <v>1</v>
      </c>
      <c r="BW228" s="70" t="str">
        <f t="shared" si="274"/>
        <v/>
      </c>
      <c r="BX228" s="70">
        <f t="shared" si="275"/>
        <v>-1</v>
      </c>
      <c r="BY228" s="70" t="str">
        <f t="shared" si="276"/>
        <v/>
      </c>
      <c r="BZ228" s="70" t="str">
        <f t="shared" si="277"/>
        <v/>
      </c>
      <c r="CA228" s="70" t="str">
        <f t="shared" si="278"/>
        <v/>
      </c>
      <c r="CB228" s="70">
        <f t="shared" si="279"/>
        <v>1</v>
      </c>
      <c r="CC228" s="70">
        <f t="shared" si="280"/>
        <v>0</v>
      </c>
    </row>
    <row r="229" spans="35:92" x14ac:dyDescent="0.25">
      <c r="AI229" s="70">
        <v>1</v>
      </c>
      <c r="AJ229" s="70"/>
      <c r="AK229" s="70"/>
      <c r="AL229" s="70">
        <v>1</v>
      </c>
      <c r="AM229" s="55">
        <v>1</v>
      </c>
      <c r="AN229" s="70" t="str">
        <f t="shared" ref="AN229:AN324" si="281">IF(AND($AI229=1,$AJ229=1),1,"")</f>
        <v/>
      </c>
      <c r="AO229" s="70" t="str">
        <f t="shared" ref="AO229:AO324" si="282">IF(AND($AI229=1,$AK229=1),1,"")</f>
        <v/>
      </c>
      <c r="AP229" s="70">
        <f t="shared" ref="AP229:AP324" si="283">IF(AND($AI229=1,$AL229=1),1,"")</f>
        <v>1</v>
      </c>
      <c r="AQ229" s="70">
        <f t="shared" ref="AQ229:AQ324" si="284">IF(AND($AI229=1,$AM229=1),1,"")</f>
        <v>1</v>
      </c>
      <c r="AR229" s="70" t="str">
        <f t="shared" ref="AR229:AR324" si="285">IF(AND($AJ229=1,$AK229=1),1,"")</f>
        <v/>
      </c>
      <c r="AS229" s="70" t="str">
        <f t="shared" ref="AS229:AS324" si="286">IF(AND($AJ229=1,$AL229=1),1,"")</f>
        <v/>
      </c>
      <c r="AT229" s="70" t="str">
        <f t="shared" ref="AT229:AT324" si="287">IF(AND($AJ229=1,$AM229=1),1,"")</f>
        <v/>
      </c>
      <c r="AU229" s="70" t="str">
        <f t="shared" ref="AU229:AU324" si="288">IF(AND($AK229=1,$AL229=1),1,"")</f>
        <v/>
      </c>
      <c r="AV229" s="70" t="str">
        <f t="shared" ref="AV229:AV324" si="289">IF(AND($AK229=1,$AM229=1),1,"")</f>
        <v/>
      </c>
      <c r="AW229" s="70">
        <f t="shared" ref="AW229:AW324" si="290">IF(AND($AL229=1,$AM229=1),1,"")</f>
        <v>1</v>
      </c>
      <c r="AX229" s="70"/>
      <c r="AY229" s="70">
        <v>1</v>
      </c>
      <c r="AZ229" s="70">
        <v>1</v>
      </c>
      <c r="BA229" s="70">
        <v>1</v>
      </c>
      <c r="BB229" s="70"/>
      <c r="BC229" s="55"/>
      <c r="BD229" s="70">
        <f t="shared" ref="BD229:BD324" si="291">IF(AND($AY229=1,$AZ229=1),1,"")</f>
        <v>1</v>
      </c>
      <c r="BE229" s="70">
        <f t="shared" ref="BE229:BE324" si="292">IF(AND($AY229=1,$BA229=1),1,"")</f>
        <v>1</v>
      </c>
      <c r="BF229" s="70" t="str">
        <f t="shared" ref="BF229:BF324" si="293">IF(AND($AY229=1,$BB229=1),1,"")</f>
        <v/>
      </c>
      <c r="BG229" s="70" t="str">
        <f t="shared" ref="BG229:BG324" si="294">IF(AND($AY229=1,$BC229=1),1,"")</f>
        <v/>
      </c>
      <c r="BH229" s="70">
        <f t="shared" ref="BH229:BH324" si="295">IF(AND($AZ229=1,$BA229=1),1,"")</f>
        <v>1</v>
      </c>
      <c r="BI229" s="70" t="str">
        <f t="shared" ref="BI229:BI324" si="296">IF(AND($AZ229=1,$BB229=1),1,"")</f>
        <v/>
      </c>
      <c r="BJ229" s="70" t="str">
        <f t="shared" ref="BJ229:BJ324" si="297">IF(AND($AZ229=1,$BC229=1),1,"")</f>
        <v/>
      </c>
      <c r="BK229" s="70" t="str">
        <f t="shared" ref="BK229:BK324" si="298">IF(AND($BA229=1,$BB229=1),1,"")</f>
        <v/>
      </c>
      <c r="BL229" s="70" t="str">
        <f t="shared" ref="BL229:BL324" si="299">IF(AND($BA229=1,$BC229=1),1,"")</f>
        <v/>
      </c>
      <c r="BM229" s="70" t="str">
        <f t="shared" ref="BM229:BM324" si="300">IF(AND($BB229=1,$BC229=1),1,"")</f>
        <v/>
      </c>
      <c r="BN229" s="70" t="str">
        <f t="shared" si="265"/>
        <v/>
      </c>
      <c r="BO229" s="70">
        <f t="shared" si="266"/>
        <v>-1</v>
      </c>
      <c r="BP229" s="70">
        <f t="shared" si="267"/>
        <v>-1</v>
      </c>
      <c r="BQ229" s="70">
        <f t="shared" si="268"/>
        <v>1</v>
      </c>
      <c r="BR229" s="55">
        <f t="shared" si="269"/>
        <v>1</v>
      </c>
      <c r="BS229" s="70">
        <f t="shared" si="270"/>
        <v>-1</v>
      </c>
      <c r="BT229" s="70">
        <f t="shared" si="271"/>
        <v>-1</v>
      </c>
      <c r="BU229" s="70">
        <f t="shared" si="272"/>
        <v>1</v>
      </c>
      <c r="BV229" s="70">
        <f t="shared" si="273"/>
        <v>1</v>
      </c>
      <c r="BW229" s="70">
        <f t="shared" si="274"/>
        <v>-1</v>
      </c>
      <c r="BX229" s="70" t="str">
        <f t="shared" si="275"/>
        <v/>
      </c>
      <c r="BY229" s="70" t="str">
        <f t="shared" si="276"/>
        <v/>
      </c>
      <c r="BZ229" s="70" t="str">
        <f t="shared" si="277"/>
        <v/>
      </c>
      <c r="CA229" s="70" t="str">
        <f t="shared" si="278"/>
        <v/>
      </c>
      <c r="CB229" s="70">
        <f t="shared" si="279"/>
        <v>1</v>
      </c>
      <c r="CC229" s="70">
        <f t="shared" si="280"/>
        <v>0</v>
      </c>
    </row>
    <row r="230" spans="35:92" x14ac:dyDescent="0.25">
      <c r="AI230" s="78">
        <v>22</v>
      </c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64"/>
      <c r="BO230" s="64">
        <v>1</v>
      </c>
      <c r="BP230" s="64">
        <v>1</v>
      </c>
      <c r="BQ230" s="64"/>
      <c r="BR230" s="65">
        <v>1</v>
      </c>
      <c r="BS230" s="64"/>
      <c r="BT230" s="64"/>
      <c r="BU230" s="64"/>
      <c r="BV230" s="64"/>
      <c r="BW230" s="64"/>
      <c r="BX230" s="64"/>
      <c r="BY230" s="64"/>
      <c r="BZ230" s="64"/>
      <c r="CA230" s="64"/>
      <c r="CB230" s="64">
        <v>1</v>
      </c>
      <c r="CC230" s="64">
        <f>COUNTIF(CC232:CC261,"&gt;0")</f>
        <v>22</v>
      </c>
      <c r="CD230" s="48" t="s">
        <v>822</v>
      </c>
      <c r="CF230" s="81" t="s">
        <v>827</v>
      </c>
      <c r="CG230" s="81"/>
      <c r="CH230" s="81"/>
      <c r="CI230" s="81"/>
      <c r="CJ230" s="81"/>
      <c r="CK230" s="81"/>
      <c r="CL230" s="81"/>
      <c r="CM230" s="81"/>
      <c r="CN230" s="81"/>
    </row>
    <row r="231" spans="35:92" x14ac:dyDescent="0.25"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64">
        <f t="shared" ref="BN231:CB231" si="301">SUMIF($CC232:$CC261,"&lt;=0",BN232:BN261)</f>
        <v>4</v>
      </c>
      <c r="BO231" s="64">
        <f t="shared" si="301"/>
        <v>0</v>
      </c>
      <c r="BP231" s="64">
        <f t="shared" si="301"/>
        <v>0</v>
      </c>
      <c r="BQ231" s="64">
        <f t="shared" si="301"/>
        <v>0</v>
      </c>
      <c r="BR231" s="64">
        <f t="shared" si="301"/>
        <v>-2</v>
      </c>
      <c r="BS231" s="64">
        <f t="shared" si="301"/>
        <v>2</v>
      </c>
      <c r="BT231" s="64">
        <f t="shared" si="301"/>
        <v>2</v>
      </c>
      <c r="BU231" s="64">
        <f t="shared" si="301"/>
        <v>4</v>
      </c>
      <c r="BV231" s="64">
        <f t="shared" si="301"/>
        <v>0</v>
      </c>
      <c r="BW231" s="64">
        <f t="shared" si="301"/>
        <v>2</v>
      </c>
      <c r="BX231" s="64">
        <f t="shared" si="301"/>
        <v>-2</v>
      </c>
      <c r="BY231" s="64">
        <f t="shared" si="301"/>
        <v>-2</v>
      </c>
      <c r="BZ231" s="64">
        <f t="shared" si="301"/>
        <v>-2</v>
      </c>
      <c r="CA231" s="64">
        <f t="shared" si="301"/>
        <v>-2</v>
      </c>
      <c r="CB231" s="64">
        <f t="shared" si="301"/>
        <v>2</v>
      </c>
      <c r="CC231" s="64"/>
      <c r="CF231" s="74" t="s">
        <v>833</v>
      </c>
      <c r="CG231" s="36"/>
    </row>
    <row r="232" spans="35:92" hidden="1" x14ac:dyDescent="0.25">
      <c r="AK232" s="48">
        <v>1</v>
      </c>
      <c r="AL232" s="48">
        <v>1</v>
      </c>
      <c r="AM232" s="55">
        <v>1</v>
      </c>
      <c r="AN232" s="64" t="str">
        <f t="shared" ref="AN232:AN261" si="302">IF(AND($AI232=1,$AJ232=1),1,"")</f>
        <v/>
      </c>
      <c r="AO232" s="64" t="str">
        <f t="shared" ref="AO232:AO261" si="303">IF(AND($AI232=1,$AK232=1),1,"")</f>
        <v/>
      </c>
      <c r="AP232" s="64" t="str">
        <f t="shared" ref="AP232:AP261" si="304">IF(AND($AI232=1,$AL232=1),1,"")</f>
        <v/>
      </c>
      <c r="AQ232" s="64" t="str">
        <f t="shared" ref="AQ232:AQ261" si="305">IF(AND($AI232=1,$AM232=1),1,"")</f>
        <v/>
      </c>
      <c r="AR232" s="64" t="str">
        <f t="shared" ref="AR232:AR261" si="306">IF(AND($AJ232=1,$AK232=1),1,"")</f>
        <v/>
      </c>
      <c r="AS232" s="64" t="str">
        <f t="shared" ref="AS232:AS261" si="307">IF(AND($AJ232=1,$AL232=1),1,"")</f>
        <v/>
      </c>
      <c r="AT232" s="64" t="str">
        <f t="shared" ref="AT232:AT261" si="308">IF(AND($AJ232=1,$AM232=1),1,"")</f>
        <v/>
      </c>
      <c r="AU232" s="64">
        <f t="shared" ref="AU232:AU261" si="309">IF(AND($AK232=1,$AL232=1),1,"")</f>
        <v>1</v>
      </c>
      <c r="AV232" s="64">
        <f t="shared" ref="AV232:AV261" si="310">IF(AND($AK232=1,$AM232=1),1,"")</f>
        <v>1</v>
      </c>
      <c r="AW232" s="64">
        <f t="shared" ref="AW232:AW261" si="311">IF(AND($AL232=1,$AM232=1),1,"")</f>
        <v>1</v>
      </c>
      <c r="AX232" s="64"/>
      <c r="AY232" s="64"/>
      <c r="AZ232" s="64"/>
      <c r="BA232" s="64"/>
      <c r="BB232" s="64">
        <v>1</v>
      </c>
      <c r="BC232" s="55">
        <v>1</v>
      </c>
      <c r="BD232" s="64" t="str">
        <f t="shared" ref="BD232:BD261" si="312">IF(AND($AY232=1,$AZ232=1),1,"")</f>
        <v/>
      </c>
      <c r="BE232" s="64" t="str">
        <f t="shared" ref="BE232:BE261" si="313">IF(AND($AY232=1,$BA232=1),1,"")</f>
        <v/>
      </c>
      <c r="BF232" s="64" t="str">
        <f t="shared" ref="BF232:BF261" si="314">IF(AND($AY232=1,$BB232=1),1,"")</f>
        <v/>
      </c>
      <c r="BG232" s="64" t="str">
        <f t="shared" ref="BG232:BG261" si="315">IF(AND($AY232=1,$BC232=1),1,"")</f>
        <v/>
      </c>
      <c r="BH232" s="64" t="str">
        <f t="shared" ref="BH232:BH261" si="316">IF(AND($AZ232=1,$BA232=1),1,"")</f>
        <v/>
      </c>
      <c r="BI232" s="64" t="str">
        <f t="shared" ref="BI232:BI261" si="317">IF(AND($AZ232=1,$BB232=1),1,"")</f>
        <v/>
      </c>
      <c r="BJ232" s="64" t="str">
        <f t="shared" ref="BJ232:BJ261" si="318">IF(AND($AZ232=1,$BC232=1),1,"")</f>
        <v/>
      </c>
      <c r="BK232" s="64" t="str">
        <f t="shared" ref="BK232:BK261" si="319">IF(AND($BA232=1,$BB232=1),1,"")</f>
        <v/>
      </c>
      <c r="BL232" s="64" t="str">
        <f t="shared" ref="BL232:BL261" si="320">IF(AND($BA232=1,$BC232=1),1,"")</f>
        <v/>
      </c>
      <c r="BM232" s="64">
        <f t="shared" ref="BM232:BM261" si="321">IF(AND($BB232=1,$BC232=1),1,"")</f>
        <v>1</v>
      </c>
      <c r="BN232" s="64" t="str">
        <f t="shared" ref="BN232:CB232" si="322">IF(COUNTIF(AI232,1)-COUNTIF(AY232,1)=0,"",COUNTIF(AI232,1)-COUNTIF(AY232,1))</f>
        <v/>
      </c>
      <c r="BO232" s="64" t="str">
        <f t="shared" si="322"/>
        <v/>
      </c>
      <c r="BP232" s="64">
        <f t="shared" si="322"/>
        <v>1</v>
      </c>
      <c r="BQ232" s="64" t="str">
        <f t="shared" si="322"/>
        <v/>
      </c>
      <c r="BR232" s="55" t="str">
        <f t="shared" si="322"/>
        <v/>
      </c>
      <c r="BS232" s="64" t="str">
        <f t="shared" si="322"/>
        <v/>
      </c>
      <c r="BT232" s="64" t="str">
        <f t="shared" si="322"/>
        <v/>
      </c>
      <c r="BU232" s="64" t="str">
        <f t="shared" si="322"/>
        <v/>
      </c>
      <c r="BV232" s="64" t="str">
        <f t="shared" si="322"/>
        <v/>
      </c>
      <c r="BW232" s="64" t="str">
        <f t="shared" si="322"/>
        <v/>
      </c>
      <c r="BX232" s="64" t="str">
        <f t="shared" si="322"/>
        <v/>
      </c>
      <c r="BY232" s="64" t="str">
        <f t="shared" si="322"/>
        <v/>
      </c>
      <c r="BZ232" s="64">
        <f t="shared" si="322"/>
        <v>1</v>
      </c>
      <c r="CA232" s="64">
        <f t="shared" si="322"/>
        <v>1</v>
      </c>
      <c r="CB232" s="64" t="str">
        <f t="shared" si="322"/>
        <v/>
      </c>
      <c r="CC232" s="64">
        <f t="shared" ref="CC232:CC261" si="323">SUMPRODUCT($BN$230:$CB$230,$BN232:$CB232)</f>
        <v>1</v>
      </c>
      <c r="CF232" s="59"/>
      <c r="CG232" s="36"/>
    </row>
    <row r="233" spans="35:92" hidden="1" x14ac:dyDescent="0.25">
      <c r="AI233" s="64"/>
      <c r="AJ233" s="64"/>
      <c r="AK233" s="64">
        <v>1</v>
      </c>
      <c r="AL233" s="64">
        <v>1</v>
      </c>
      <c r="AM233" s="55">
        <v>1</v>
      </c>
      <c r="AN233" s="64" t="str">
        <f t="shared" si="302"/>
        <v/>
      </c>
      <c r="AO233" s="64" t="str">
        <f t="shared" si="303"/>
        <v/>
      </c>
      <c r="AP233" s="64" t="str">
        <f t="shared" si="304"/>
        <v/>
      </c>
      <c r="AQ233" s="64" t="str">
        <f t="shared" si="305"/>
        <v/>
      </c>
      <c r="AR233" s="64" t="str">
        <f t="shared" si="306"/>
        <v/>
      </c>
      <c r="AS233" s="64" t="str">
        <f t="shared" si="307"/>
        <v/>
      </c>
      <c r="AT233" s="64" t="str">
        <f t="shared" si="308"/>
        <v/>
      </c>
      <c r="AU233" s="64">
        <f t="shared" si="309"/>
        <v>1</v>
      </c>
      <c r="AV233" s="64">
        <f t="shared" si="310"/>
        <v>1</v>
      </c>
      <c r="AW233" s="64">
        <f t="shared" si="311"/>
        <v>1</v>
      </c>
      <c r="AX233" s="64"/>
      <c r="AY233" s="64"/>
      <c r="AZ233" s="64">
        <v>1</v>
      </c>
      <c r="BA233" s="64">
        <v>1</v>
      </c>
      <c r="BB233" s="64">
        <v>1</v>
      </c>
      <c r="BC233" s="55"/>
      <c r="BD233" s="64" t="str">
        <f t="shared" si="312"/>
        <v/>
      </c>
      <c r="BE233" s="64" t="str">
        <f t="shared" si="313"/>
        <v/>
      </c>
      <c r="BF233" s="64" t="str">
        <f t="shared" si="314"/>
        <v/>
      </c>
      <c r="BG233" s="64" t="str">
        <f t="shared" si="315"/>
        <v/>
      </c>
      <c r="BH233" s="64">
        <f t="shared" si="316"/>
        <v>1</v>
      </c>
      <c r="BI233" s="64">
        <f t="shared" si="317"/>
        <v>1</v>
      </c>
      <c r="BJ233" s="64" t="str">
        <f t="shared" si="318"/>
        <v/>
      </c>
      <c r="BK233" s="64">
        <f t="shared" si="319"/>
        <v>1</v>
      </c>
      <c r="BL233" s="64" t="str">
        <f t="shared" si="320"/>
        <v/>
      </c>
      <c r="BM233" s="64" t="str">
        <f t="shared" si="321"/>
        <v/>
      </c>
      <c r="BN233" s="64" t="str">
        <f t="shared" ref="BN233:BN242" si="324">IF(COUNTIF(AI233,1)-COUNTIF(AY233,1)=0,"",COUNTIF(AI233,1)-COUNTIF(AY233,1))</f>
        <v/>
      </c>
      <c r="BO233" s="64">
        <f t="shared" ref="BO233:BO242" si="325">IF(COUNTIF(AJ233,1)-COUNTIF(AZ233,1)=0,"",COUNTIF(AJ233,1)-COUNTIF(AZ233,1))</f>
        <v>-1</v>
      </c>
      <c r="BP233" s="64" t="str">
        <f t="shared" ref="BP233:BP242" si="326">IF(COUNTIF(AK233,1)-COUNTIF(BA233,1)=0,"",COUNTIF(AK233,1)-COUNTIF(BA233,1))</f>
        <v/>
      </c>
      <c r="BQ233" s="64" t="str">
        <f t="shared" ref="BQ233:BQ242" si="327">IF(COUNTIF(AL233,1)-COUNTIF(BB233,1)=0,"",COUNTIF(AL233,1)-COUNTIF(BB233,1))</f>
        <v/>
      </c>
      <c r="BR233" s="55">
        <f t="shared" ref="BR233:BR242" si="328">IF(COUNTIF(AM233,1)-COUNTIF(BC233,1)=0,"",COUNTIF(AM233,1)-COUNTIF(BC233,1))</f>
        <v>1</v>
      </c>
      <c r="BS233" s="64" t="str">
        <f t="shared" ref="BS233:BS242" si="329">IF(COUNTIF(AN233,1)-COUNTIF(BD233,1)=0,"",COUNTIF(AN233,1)-COUNTIF(BD233,1))</f>
        <v/>
      </c>
      <c r="BT233" s="64" t="str">
        <f t="shared" ref="BT233:BT242" si="330">IF(COUNTIF(AO233,1)-COUNTIF(BE233,1)=0,"",COUNTIF(AO233,1)-COUNTIF(BE233,1))</f>
        <v/>
      </c>
      <c r="BU233" s="64" t="str">
        <f t="shared" ref="BU233:BU242" si="331">IF(COUNTIF(AP233,1)-COUNTIF(BF233,1)=0,"",COUNTIF(AP233,1)-COUNTIF(BF233,1))</f>
        <v/>
      </c>
      <c r="BV233" s="64" t="str">
        <f t="shared" ref="BV233:BV242" si="332">IF(COUNTIF(AQ233,1)-COUNTIF(BG233,1)=0,"",COUNTIF(AQ233,1)-COUNTIF(BG233,1))</f>
        <v/>
      </c>
      <c r="BW233" s="64">
        <f t="shared" ref="BW233:BW242" si="333">IF(COUNTIF(AR233,1)-COUNTIF(BH233,1)=0,"",COUNTIF(AR233,1)-COUNTIF(BH233,1))</f>
        <v>-1</v>
      </c>
      <c r="BX233" s="64">
        <f t="shared" ref="BX233:BX242" si="334">IF(COUNTIF(AS233,1)-COUNTIF(BI233,1)=0,"",COUNTIF(AS233,1)-COUNTIF(BI233,1))</f>
        <v>-1</v>
      </c>
      <c r="BY233" s="64" t="str">
        <f t="shared" ref="BY233:BY242" si="335">IF(COUNTIF(AT233,1)-COUNTIF(BJ233,1)=0,"",COUNTIF(AT233,1)-COUNTIF(BJ233,1))</f>
        <v/>
      </c>
      <c r="BZ233" s="64" t="str">
        <f t="shared" ref="BZ233:BZ242" si="336">IF(COUNTIF(AU233,1)-COUNTIF(BK233,1)=0,"",COUNTIF(AU233,1)-COUNTIF(BK233,1))</f>
        <v/>
      </c>
      <c r="CA233" s="64">
        <f t="shared" ref="CA233:CA242" si="337">IF(COUNTIF(AV233,1)-COUNTIF(BL233,1)=0,"",COUNTIF(AV233,1)-COUNTIF(BL233,1))</f>
        <v>1</v>
      </c>
      <c r="CB233" s="64">
        <f t="shared" ref="CB233:CB242" si="338">IF(COUNTIF(AW233,1)-COUNTIF(BM233,1)=0,"",COUNTIF(AW233,1)-COUNTIF(BM233,1))</f>
        <v>1</v>
      </c>
      <c r="CC233" s="64">
        <f t="shared" si="323"/>
        <v>1</v>
      </c>
      <c r="CF233" s="59"/>
      <c r="CG233" s="36"/>
    </row>
    <row r="234" spans="35:92" hidden="1" x14ac:dyDescent="0.25">
      <c r="AI234" s="64"/>
      <c r="AJ234" s="64"/>
      <c r="AK234" s="64">
        <v>1</v>
      </c>
      <c r="AL234" s="64">
        <v>1</v>
      </c>
      <c r="AM234" s="55">
        <v>1</v>
      </c>
      <c r="AN234" s="64" t="str">
        <f t="shared" si="302"/>
        <v/>
      </c>
      <c r="AO234" s="64" t="str">
        <f t="shared" si="303"/>
        <v/>
      </c>
      <c r="AP234" s="64" t="str">
        <f t="shared" si="304"/>
        <v/>
      </c>
      <c r="AQ234" s="64" t="str">
        <f t="shared" si="305"/>
        <v/>
      </c>
      <c r="AR234" s="64" t="str">
        <f t="shared" si="306"/>
        <v/>
      </c>
      <c r="AS234" s="64" t="str">
        <f t="shared" si="307"/>
        <v/>
      </c>
      <c r="AT234" s="64" t="str">
        <f t="shared" si="308"/>
        <v/>
      </c>
      <c r="AU234" s="64">
        <f t="shared" si="309"/>
        <v>1</v>
      </c>
      <c r="AV234" s="64">
        <f t="shared" si="310"/>
        <v>1</v>
      </c>
      <c r="AW234" s="64">
        <f t="shared" si="311"/>
        <v>1</v>
      </c>
      <c r="AX234" s="64"/>
      <c r="AY234" s="64">
        <v>1</v>
      </c>
      <c r="AZ234" s="64"/>
      <c r="BA234" s="64">
        <v>1</v>
      </c>
      <c r="BB234" s="64"/>
      <c r="BC234" s="55">
        <v>1</v>
      </c>
      <c r="BD234" s="64" t="str">
        <f t="shared" si="312"/>
        <v/>
      </c>
      <c r="BE234" s="64">
        <f t="shared" si="313"/>
        <v>1</v>
      </c>
      <c r="BF234" s="64" t="str">
        <f t="shared" si="314"/>
        <v/>
      </c>
      <c r="BG234" s="64">
        <f t="shared" si="315"/>
        <v>1</v>
      </c>
      <c r="BH234" s="64" t="str">
        <f t="shared" si="316"/>
        <v/>
      </c>
      <c r="BI234" s="64" t="str">
        <f t="shared" si="317"/>
        <v/>
      </c>
      <c r="BJ234" s="64" t="str">
        <f t="shared" si="318"/>
        <v/>
      </c>
      <c r="BK234" s="64" t="str">
        <f t="shared" si="319"/>
        <v/>
      </c>
      <c r="BL234" s="64">
        <f t="shared" si="320"/>
        <v>1</v>
      </c>
      <c r="BM234" s="64" t="str">
        <f t="shared" si="321"/>
        <v/>
      </c>
      <c r="BN234" s="64">
        <f t="shared" si="324"/>
        <v>-1</v>
      </c>
      <c r="BO234" s="64" t="str">
        <f t="shared" si="325"/>
        <v/>
      </c>
      <c r="BP234" s="64" t="str">
        <f t="shared" si="326"/>
        <v/>
      </c>
      <c r="BQ234" s="64">
        <f t="shared" si="327"/>
        <v>1</v>
      </c>
      <c r="BR234" s="55" t="str">
        <f t="shared" si="328"/>
        <v/>
      </c>
      <c r="BS234" s="64" t="str">
        <f t="shared" si="329"/>
        <v/>
      </c>
      <c r="BT234" s="64">
        <f t="shared" si="330"/>
        <v>-1</v>
      </c>
      <c r="BU234" s="64" t="str">
        <f t="shared" si="331"/>
        <v/>
      </c>
      <c r="BV234" s="64">
        <f t="shared" si="332"/>
        <v>-1</v>
      </c>
      <c r="BW234" s="64" t="str">
        <f t="shared" si="333"/>
        <v/>
      </c>
      <c r="BX234" s="64" t="str">
        <f t="shared" si="334"/>
        <v/>
      </c>
      <c r="BY234" s="64" t="str">
        <f t="shared" si="335"/>
        <v/>
      </c>
      <c r="BZ234" s="64">
        <f t="shared" si="336"/>
        <v>1</v>
      </c>
      <c r="CA234" s="64" t="str">
        <f t="shared" si="337"/>
        <v/>
      </c>
      <c r="CB234" s="64">
        <f t="shared" si="338"/>
        <v>1</v>
      </c>
      <c r="CC234" s="64">
        <f t="shared" si="323"/>
        <v>1</v>
      </c>
      <c r="CF234" s="59"/>
      <c r="CG234" s="36"/>
    </row>
    <row r="235" spans="35:92" hidden="1" x14ac:dyDescent="0.25">
      <c r="AI235" s="64"/>
      <c r="AJ235" s="64"/>
      <c r="AK235" s="64">
        <v>1</v>
      </c>
      <c r="AL235" s="64">
        <v>1</v>
      </c>
      <c r="AM235" s="55">
        <v>1</v>
      </c>
      <c r="AN235" s="64" t="str">
        <f t="shared" si="302"/>
        <v/>
      </c>
      <c r="AO235" s="64" t="str">
        <f t="shared" si="303"/>
        <v/>
      </c>
      <c r="AP235" s="64" t="str">
        <f t="shared" si="304"/>
        <v/>
      </c>
      <c r="AQ235" s="64" t="str">
        <f t="shared" si="305"/>
        <v/>
      </c>
      <c r="AR235" s="64" t="str">
        <f t="shared" si="306"/>
        <v/>
      </c>
      <c r="AS235" s="64" t="str">
        <f t="shared" si="307"/>
        <v/>
      </c>
      <c r="AT235" s="64" t="str">
        <f t="shared" si="308"/>
        <v/>
      </c>
      <c r="AU235" s="64">
        <f t="shared" si="309"/>
        <v>1</v>
      </c>
      <c r="AV235" s="64">
        <f t="shared" si="310"/>
        <v>1</v>
      </c>
      <c r="AW235" s="64">
        <f t="shared" si="311"/>
        <v>1</v>
      </c>
      <c r="AX235" s="64"/>
      <c r="AY235" s="64">
        <v>1</v>
      </c>
      <c r="AZ235" s="64"/>
      <c r="BA235" s="64">
        <v>1</v>
      </c>
      <c r="BB235" s="64">
        <v>1</v>
      </c>
      <c r="BC235" s="55"/>
      <c r="BD235" s="64" t="str">
        <f t="shared" si="312"/>
        <v/>
      </c>
      <c r="BE235" s="64">
        <f t="shared" si="313"/>
        <v>1</v>
      </c>
      <c r="BF235" s="64">
        <f t="shared" si="314"/>
        <v>1</v>
      </c>
      <c r="BG235" s="64" t="str">
        <f t="shared" si="315"/>
        <v/>
      </c>
      <c r="BH235" s="64" t="str">
        <f t="shared" si="316"/>
        <v/>
      </c>
      <c r="BI235" s="64" t="str">
        <f t="shared" si="317"/>
        <v/>
      </c>
      <c r="BJ235" s="64" t="str">
        <f t="shared" si="318"/>
        <v/>
      </c>
      <c r="BK235" s="64">
        <f t="shared" si="319"/>
        <v>1</v>
      </c>
      <c r="BL235" s="64" t="str">
        <f t="shared" si="320"/>
        <v/>
      </c>
      <c r="BM235" s="64" t="str">
        <f t="shared" si="321"/>
        <v/>
      </c>
      <c r="BN235" s="64">
        <f t="shared" si="324"/>
        <v>-1</v>
      </c>
      <c r="BO235" s="64" t="str">
        <f t="shared" si="325"/>
        <v/>
      </c>
      <c r="BP235" s="64" t="str">
        <f t="shared" si="326"/>
        <v/>
      </c>
      <c r="BQ235" s="64" t="str">
        <f t="shared" si="327"/>
        <v/>
      </c>
      <c r="BR235" s="55">
        <f t="shared" si="328"/>
        <v>1</v>
      </c>
      <c r="BS235" s="64" t="str">
        <f t="shared" si="329"/>
        <v/>
      </c>
      <c r="BT235" s="64">
        <f t="shared" si="330"/>
        <v>-1</v>
      </c>
      <c r="BU235" s="64">
        <f t="shared" si="331"/>
        <v>-1</v>
      </c>
      <c r="BV235" s="64" t="str">
        <f t="shared" si="332"/>
        <v/>
      </c>
      <c r="BW235" s="64" t="str">
        <f t="shared" si="333"/>
        <v/>
      </c>
      <c r="BX235" s="64" t="str">
        <f t="shared" si="334"/>
        <v/>
      </c>
      <c r="BY235" s="64" t="str">
        <f t="shared" si="335"/>
        <v/>
      </c>
      <c r="BZ235" s="64" t="str">
        <f t="shared" si="336"/>
        <v/>
      </c>
      <c r="CA235" s="64">
        <f t="shared" si="337"/>
        <v>1</v>
      </c>
      <c r="CB235" s="64">
        <f t="shared" si="338"/>
        <v>1</v>
      </c>
      <c r="CC235" s="64">
        <f t="shared" si="323"/>
        <v>2</v>
      </c>
      <c r="CF235" s="59"/>
      <c r="CG235" s="36"/>
    </row>
    <row r="236" spans="35:92" hidden="1" x14ac:dyDescent="0.25">
      <c r="AI236" s="64"/>
      <c r="AJ236" s="64"/>
      <c r="AK236" s="64">
        <v>1</v>
      </c>
      <c r="AL236" s="64">
        <v>1</v>
      </c>
      <c r="AM236" s="55">
        <v>1</v>
      </c>
      <c r="AN236" s="64" t="str">
        <f t="shared" si="302"/>
        <v/>
      </c>
      <c r="AO236" s="64" t="str">
        <f t="shared" si="303"/>
        <v/>
      </c>
      <c r="AP236" s="64" t="str">
        <f t="shared" si="304"/>
        <v/>
      </c>
      <c r="AQ236" s="64" t="str">
        <f t="shared" si="305"/>
        <v/>
      </c>
      <c r="AR236" s="64" t="str">
        <f t="shared" si="306"/>
        <v/>
      </c>
      <c r="AS236" s="64" t="str">
        <f t="shared" si="307"/>
        <v/>
      </c>
      <c r="AT236" s="64" t="str">
        <f t="shared" si="308"/>
        <v/>
      </c>
      <c r="AU236" s="64">
        <f t="shared" si="309"/>
        <v>1</v>
      </c>
      <c r="AV236" s="64">
        <f t="shared" si="310"/>
        <v>1</v>
      </c>
      <c r="AW236" s="64">
        <f t="shared" si="311"/>
        <v>1</v>
      </c>
      <c r="AX236" s="64"/>
      <c r="AY236" s="64">
        <v>1</v>
      </c>
      <c r="AZ236" s="64">
        <v>1</v>
      </c>
      <c r="BA236" s="64"/>
      <c r="BB236" s="64"/>
      <c r="BC236" s="55">
        <v>1</v>
      </c>
      <c r="BD236" s="64">
        <f t="shared" si="312"/>
        <v>1</v>
      </c>
      <c r="BE236" s="64" t="str">
        <f t="shared" si="313"/>
        <v/>
      </c>
      <c r="BF236" s="64" t="str">
        <f t="shared" si="314"/>
        <v/>
      </c>
      <c r="BG236" s="64">
        <f t="shared" si="315"/>
        <v>1</v>
      </c>
      <c r="BH236" s="64" t="str">
        <f t="shared" si="316"/>
        <v/>
      </c>
      <c r="BI236" s="64" t="str">
        <f t="shared" si="317"/>
        <v/>
      </c>
      <c r="BJ236" s="64">
        <f t="shared" si="318"/>
        <v>1</v>
      </c>
      <c r="BK236" s="64" t="str">
        <f t="shared" si="319"/>
        <v/>
      </c>
      <c r="BL236" s="64" t="str">
        <f t="shared" si="320"/>
        <v/>
      </c>
      <c r="BM236" s="64" t="str">
        <f t="shared" si="321"/>
        <v/>
      </c>
      <c r="BN236" s="64">
        <f t="shared" si="324"/>
        <v>-1</v>
      </c>
      <c r="BO236" s="64">
        <f t="shared" si="325"/>
        <v>-1</v>
      </c>
      <c r="BP236" s="64">
        <f t="shared" si="326"/>
        <v>1</v>
      </c>
      <c r="BQ236" s="64">
        <f t="shared" si="327"/>
        <v>1</v>
      </c>
      <c r="BR236" s="55" t="str">
        <f t="shared" si="328"/>
        <v/>
      </c>
      <c r="BS236" s="64">
        <f t="shared" si="329"/>
        <v>-1</v>
      </c>
      <c r="BT236" s="64" t="str">
        <f t="shared" si="330"/>
        <v/>
      </c>
      <c r="BU236" s="64" t="str">
        <f t="shared" si="331"/>
        <v/>
      </c>
      <c r="BV236" s="64">
        <f t="shared" si="332"/>
        <v>-1</v>
      </c>
      <c r="BW236" s="64" t="str">
        <f t="shared" si="333"/>
        <v/>
      </c>
      <c r="BX236" s="64" t="str">
        <f t="shared" si="334"/>
        <v/>
      </c>
      <c r="BY236" s="64">
        <f t="shared" si="335"/>
        <v>-1</v>
      </c>
      <c r="BZ236" s="64">
        <f t="shared" si="336"/>
        <v>1</v>
      </c>
      <c r="CA236" s="64">
        <f t="shared" si="337"/>
        <v>1</v>
      </c>
      <c r="CB236" s="64">
        <f t="shared" si="338"/>
        <v>1</v>
      </c>
      <c r="CC236" s="64">
        <f t="shared" si="323"/>
        <v>1</v>
      </c>
      <c r="CF236" s="59"/>
      <c r="CG236" s="36"/>
    </row>
    <row r="237" spans="35:92" hidden="1" x14ac:dyDescent="0.25">
      <c r="AI237" s="64"/>
      <c r="AJ237" s="64"/>
      <c r="AK237" s="64">
        <v>1</v>
      </c>
      <c r="AL237" s="64">
        <v>1</v>
      </c>
      <c r="AM237" s="55">
        <v>1</v>
      </c>
      <c r="AN237" s="64" t="str">
        <f t="shared" si="302"/>
        <v/>
      </c>
      <c r="AO237" s="64" t="str">
        <f t="shared" si="303"/>
        <v/>
      </c>
      <c r="AP237" s="64" t="str">
        <f t="shared" si="304"/>
        <v/>
      </c>
      <c r="AQ237" s="64" t="str">
        <f t="shared" si="305"/>
        <v/>
      </c>
      <c r="AR237" s="64" t="str">
        <f t="shared" si="306"/>
        <v/>
      </c>
      <c r="AS237" s="64" t="str">
        <f t="shared" si="307"/>
        <v/>
      </c>
      <c r="AT237" s="64" t="str">
        <f t="shared" si="308"/>
        <v/>
      </c>
      <c r="AU237" s="64">
        <f t="shared" si="309"/>
        <v>1</v>
      </c>
      <c r="AV237" s="64">
        <f t="shared" si="310"/>
        <v>1</v>
      </c>
      <c r="AW237" s="64">
        <f t="shared" si="311"/>
        <v>1</v>
      </c>
      <c r="AX237" s="64"/>
      <c r="AY237" s="64">
        <v>1</v>
      </c>
      <c r="AZ237" s="64">
        <v>1</v>
      </c>
      <c r="BA237" s="64"/>
      <c r="BB237" s="64">
        <v>1</v>
      </c>
      <c r="BC237" s="55"/>
      <c r="BD237" s="64">
        <f t="shared" si="312"/>
        <v>1</v>
      </c>
      <c r="BE237" s="64" t="str">
        <f t="shared" si="313"/>
        <v/>
      </c>
      <c r="BF237" s="64">
        <f t="shared" si="314"/>
        <v>1</v>
      </c>
      <c r="BG237" s="64" t="str">
        <f t="shared" si="315"/>
        <v/>
      </c>
      <c r="BH237" s="64" t="str">
        <f t="shared" si="316"/>
        <v/>
      </c>
      <c r="BI237" s="64">
        <f t="shared" si="317"/>
        <v>1</v>
      </c>
      <c r="BJ237" s="64" t="str">
        <f t="shared" si="318"/>
        <v/>
      </c>
      <c r="BK237" s="64" t="str">
        <f t="shared" si="319"/>
        <v/>
      </c>
      <c r="BL237" s="64" t="str">
        <f t="shared" si="320"/>
        <v/>
      </c>
      <c r="BM237" s="64" t="str">
        <f t="shared" si="321"/>
        <v/>
      </c>
      <c r="BN237" s="64">
        <f t="shared" si="324"/>
        <v>-1</v>
      </c>
      <c r="BO237" s="64">
        <f t="shared" si="325"/>
        <v>-1</v>
      </c>
      <c r="BP237" s="64">
        <f t="shared" si="326"/>
        <v>1</v>
      </c>
      <c r="BQ237" s="64" t="str">
        <f t="shared" si="327"/>
        <v/>
      </c>
      <c r="BR237" s="55">
        <f t="shared" si="328"/>
        <v>1</v>
      </c>
      <c r="BS237" s="64">
        <f t="shared" si="329"/>
        <v>-1</v>
      </c>
      <c r="BT237" s="64" t="str">
        <f t="shared" si="330"/>
        <v/>
      </c>
      <c r="BU237" s="64">
        <f t="shared" si="331"/>
        <v>-1</v>
      </c>
      <c r="BV237" s="64" t="str">
        <f t="shared" si="332"/>
        <v/>
      </c>
      <c r="BW237" s="64" t="str">
        <f t="shared" si="333"/>
        <v/>
      </c>
      <c r="BX237" s="64">
        <f t="shared" si="334"/>
        <v>-1</v>
      </c>
      <c r="BY237" s="64" t="str">
        <f t="shared" si="335"/>
        <v/>
      </c>
      <c r="BZ237" s="64">
        <f t="shared" si="336"/>
        <v>1</v>
      </c>
      <c r="CA237" s="64">
        <f t="shared" si="337"/>
        <v>1</v>
      </c>
      <c r="CB237" s="64">
        <f t="shared" si="338"/>
        <v>1</v>
      </c>
      <c r="CC237" s="64">
        <f t="shared" si="323"/>
        <v>2</v>
      </c>
      <c r="CF237" s="59"/>
      <c r="CG237" s="36"/>
    </row>
    <row r="238" spans="35:92" hidden="1" x14ac:dyDescent="0.25">
      <c r="AI238" s="64"/>
      <c r="AJ238" s="64">
        <v>1</v>
      </c>
      <c r="AK238" s="64"/>
      <c r="AL238" s="64">
        <v>1</v>
      </c>
      <c r="AM238" s="55">
        <v>1</v>
      </c>
      <c r="AN238" s="64" t="str">
        <f t="shared" si="302"/>
        <v/>
      </c>
      <c r="AO238" s="64" t="str">
        <f t="shared" si="303"/>
        <v/>
      </c>
      <c r="AP238" s="64" t="str">
        <f t="shared" si="304"/>
        <v/>
      </c>
      <c r="AQ238" s="64" t="str">
        <f t="shared" si="305"/>
        <v/>
      </c>
      <c r="AR238" s="64" t="str">
        <f t="shared" si="306"/>
        <v/>
      </c>
      <c r="AS238" s="64">
        <f t="shared" si="307"/>
        <v>1</v>
      </c>
      <c r="AT238" s="64">
        <f t="shared" si="308"/>
        <v>1</v>
      </c>
      <c r="AU238" s="64" t="str">
        <f t="shared" si="309"/>
        <v/>
      </c>
      <c r="AV238" s="64" t="str">
        <f t="shared" si="310"/>
        <v/>
      </c>
      <c r="AW238" s="64">
        <f t="shared" si="311"/>
        <v>1</v>
      </c>
      <c r="AX238" s="64"/>
      <c r="AY238" s="64"/>
      <c r="AZ238" s="64"/>
      <c r="BA238" s="64"/>
      <c r="BB238" s="64">
        <v>1</v>
      </c>
      <c r="BC238" s="55">
        <v>1</v>
      </c>
      <c r="BD238" s="64" t="str">
        <f t="shared" si="312"/>
        <v/>
      </c>
      <c r="BE238" s="64" t="str">
        <f t="shared" si="313"/>
        <v/>
      </c>
      <c r="BF238" s="64" t="str">
        <f t="shared" si="314"/>
        <v/>
      </c>
      <c r="BG238" s="64" t="str">
        <f t="shared" si="315"/>
        <v/>
      </c>
      <c r="BH238" s="64" t="str">
        <f t="shared" si="316"/>
        <v/>
      </c>
      <c r="BI238" s="64" t="str">
        <f t="shared" si="317"/>
        <v/>
      </c>
      <c r="BJ238" s="64" t="str">
        <f t="shared" si="318"/>
        <v/>
      </c>
      <c r="BK238" s="64" t="str">
        <f t="shared" si="319"/>
        <v/>
      </c>
      <c r="BL238" s="64" t="str">
        <f t="shared" si="320"/>
        <v/>
      </c>
      <c r="BM238" s="64">
        <f t="shared" si="321"/>
        <v>1</v>
      </c>
      <c r="BN238" s="64" t="str">
        <f t="shared" si="324"/>
        <v/>
      </c>
      <c r="BO238" s="64">
        <f t="shared" si="325"/>
        <v>1</v>
      </c>
      <c r="BP238" s="64" t="str">
        <f t="shared" si="326"/>
        <v/>
      </c>
      <c r="BQ238" s="64" t="str">
        <f t="shared" si="327"/>
        <v/>
      </c>
      <c r="BR238" s="55" t="str">
        <f t="shared" si="328"/>
        <v/>
      </c>
      <c r="BS238" s="64" t="str">
        <f t="shared" si="329"/>
        <v/>
      </c>
      <c r="BT238" s="64" t="str">
        <f t="shared" si="330"/>
        <v/>
      </c>
      <c r="BU238" s="64" t="str">
        <f t="shared" si="331"/>
        <v/>
      </c>
      <c r="BV238" s="64" t="str">
        <f t="shared" si="332"/>
        <v/>
      </c>
      <c r="BW238" s="64" t="str">
        <f t="shared" si="333"/>
        <v/>
      </c>
      <c r="BX238" s="64">
        <f t="shared" si="334"/>
        <v>1</v>
      </c>
      <c r="BY238" s="64">
        <f t="shared" si="335"/>
        <v>1</v>
      </c>
      <c r="BZ238" s="64" t="str">
        <f t="shared" si="336"/>
        <v/>
      </c>
      <c r="CA238" s="64" t="str">
        <f t="shared" si="337"/>
        <v/>
      </c>
      <c r="CB238" s="64" t="str">
        <f t="shared" si="338"/>
        <v/>
      </c>
      <c r="CC238" s="64">
        <f t="shared" si="323"/>
        <v>1</v>
      </c>
      <c r="CF238" s="59"/>
      <c r="CG238" s="36"/>
    </row>
    <row r="239" spans="35:92" hidden="1" x14ac:dyDescent="0.25">
      <c r="AI239" s="64"/>
      <c r="AJ239" s="64">
        <v>1</v>
      </c>
      <c r="AK239" s="64"/>
      <c r="AL239" s="64">
        <v>1</v>
      </c>
      <c r="AM239" s="55">
        <v>1</v>
      </c>
      <c r="AN239" s="64" t="str">
        <f t="shared" si="302"/>
        <v/>
      </c>
      <c r="AO239" s="64" t="str">
        <f t="shared" si="303"/>
        <v/>
      </c>
      <c r="AP239" s="64" t="str">
        <f t="shared" si="304"/>
        <v/>
      </c>
      <c r="AQ239" s="64" t="str">
        <f t="shared" si="305"/>
        <v/>
      </c>
      <c r="AR239" s="64" t="str">
        <f t="shared" si="306"/>
        <v/>
      </c>
      <c r="AS239" s="64">
        <f t="shared" si="307"/>
        <v>1</v>
      </c>
      <c r="AT239" s="64">
        <f t="shared" si="308"/>
        <v>1</v>
      </c>
      <c r="AU239" s="64" t="str">
        <f t="shared" si="309"/>
        <v/>
      </c>
      <c r="AV239" s="64" t="str">
        <f t="shared" si="310"/>
        <v/>
      </c>
      <c r="AW239" s="64">
        <f t="shared" si="311"/>
        <v>1</v>
      </c>
      <c r="AX239" s="64"/>
      <c r="AY239" s="64"/>
      <c r="AZ239" s="64">
        <v>1</v>
      </c>
      <c r="BA239" s="64">
        <v>1</v>
      </c>
      <c r="BB239" s="64">
        <v>1</v>
      </c>
      <c r="BC239" s="55"/>
      <c r="BD239" s="64" t="str">
        <f t="shared" si="312"/>
        <v/>
      </c>
      <c r="BE239" s="64" t="str">
        <f t="shared" si="313"/>
        <v/>
      </c>
      <c r="BF239" s="64" t="str">
        <f t="shared" si="314"/>
        <v/>
      </c>
      <c r="BG239" s="64" t="str">
        <f t="shared" si="315"/>
        <v/>
      </c>
      <c r="BH239" s="64">
        <f t="shared" si="316"/>
        <v>1</v>
      </c>
      <c r="BI239" s="64">
        <f t="shared" si="317"/>
        <v>1</v>
      </c>
      <c r="BJ239" s="64" t="str">
        <f t="shared" si="318"/>
        <v/>
      </c>
      <c r="BK239" s="64">
        <f t="shared" si="319"/>
        <v>1</v>
      </c>
      <c r="BL239" s="64" t="str">
        <f t="shared" si="320"/>
        <v/>
      </c>
      <c r="BM239" s="64" t="str">
        <f t="shared" si="321"/>
        <v/>
      </c>
      <c r="BN239" s="64" t="str">
        <f t="shared" si="324"/>
        <v/>
      </c>
      <c r="BO239" s="64" t="str">
        <f t="shared" si="325"/>
        <v/>
      </c>
      <c r="BP239" s="64">
        <f t="shared" si="326"/>
        <v>-1</v>
      </c>
      <c r="BQ239" s="64" t="str">
        <f t="shared" si="327"/>
        <v/>
      </c>
      <c r="BR239" s="55">
        <f t="shared" si="328"/>
        <v>1</v>
      </c>
      <c r="BS239" s="64" t="str">
        <f t="shared" si="329"/>
        <v/>
      </c>
      <c r="BT239" s="64" t="str">
        <f t="shared" si="330"/>
        <v/>
      </c>
      <c r="BU239" s="64" t="str">
        <f t="shared" si="331"/>
        <v/>
      </c>
      <c r="BV239" s="64" t="str">
        <f t="shared" si="332"/>
        <v/>
      </c>
      <c r="BW239" s="64">
        <f t="shared" si="333"/>
        <v>-1</v>
      </c>
      <c r="BX239" s="64" t="str">
        <f t="shared" si="334"/>
        <v/>
      </c>
      <c r="BY239" s="64">
        <f t="shared" si="335"/>
        <v>1</v>
      </c>
      <c r="BZ239" s="64">
        <f t="shared" si="336"/>
        <v>-1</v>
      </c>
      <c r="CA239" s="64" t="str">
        <f t="shared" si="337"/>
        <v/>
      </c>
      <c r="CB239" s="64">
        <f t="shared" si="338"/>
        <v>1</v>
      </c>
      <c r="CC239" s="64">
        <f t="shared" si="323"/>
        <v>1</v>
      </c>
      <c r="CF239" s="59"/>
      <c r="CG239" s="36"/>
    </row>
    <row r="240" spans="35:92" hidden="1" x14ac:dyDescent="0.25">
      <c r="AI240" s="64"/>
      <c r="AJ240" s="64">
        <v>1</v>
      </c>
      <c r="AK240" s="64"/>
      <c r="AL240" s="64">
        <v>1</v>
      </c>
      <c r="AM240" s="55">
        <v>1</v>
      </c>
      <c r="AN240" s="64" t="str">
        <f t="shared" si="302"/>
        <v/>
      </c>
      <c r="AO240" s="64" t="str">
        <f t="shared" si="303"/>
        <v/>
      </c>
      <c r="AP240" s="64" t="str">
        <f t="shared" si="304"/>
        <v/>
      </c>
      <c r="AQ240" s="64" t="str">
        <f t="shared" si="305"/>
        <v/>
      </c>
      <c r="AR240" s="64" t="str">
        <f t="shared" si="306"/>
        <v/>
      </c>
      <c r="AS240" s="64">
        <f t="shared" si="307"/>
        <v>1</v>
      </c>
      <c r="AT240" s="64">
        <f t="shared" si="308"/>
        <v>1</v>
      </c>
      <c r="AU240" s="64" t="str">
        <f t="shared" si="309"/>
        <v/>
      </c>
      <c r="AV240" s="64" t="str">
        <f t="shared" si="310"/>
        <v/>
      </c>
      <c r="AW240" s="64">
        <f t="shared" si="311"/>
        <v>1</v>
      </c>
      <c r="AX240" s="64"/>
      <c r="AY240" s="64">
        <v>1</v>
      </c>
      <c r="AZ240" s="64"/>
      <c r="BA240" s="64">
        <v>1</v>
      </c>
      <c r="BB240" s="64"/>
      <c r="BC240" s="55">
        <v>1</v>
      </c>
      <c r="BD240" s="64" t="str">
        <f t="shared" si="312"/>
        <v/>
      </c>
      <c r="BE240" s="64">
        <f t="shared" si="313"/>
        <v>1</v>
      </c>
      <c r="BF240" s="64" t="str">
        <f t="shared" si="314"/>
        <v/>
      </c>
      <c r="BG240" s="64">
        <f t="shared" si="315"/>
        <v>1</v>
      </c>
      <c r="BH240" s="64" t="str">
        <f t="shared" si="316"/>
        <v/>
      </c>
      <c r="BI240" s="64" t="str">
        <f t="shared" si="317"/>
        <v/>
      </c>
      <c r="BJ240" s="64" t="str">
        <f t="shared" si="318"/>
        <v/>
      </c>
      <c r="BK240" s="64" t="str">
        <f t="shared" si="319"/>
        <v/>
      </c>
      <c r="BL240" s="64">
        <f t="shared" si="320"/>
        <v>1</v>
      </c>
      <c r="BM240" s="64" t="str">
        <f t="shared" si="321"/>
        <v/>
      </c>
      <c r="BN240" s="64">
        <f t="shared" si="324"/>
        <v>-1</v>
      </c>
      <c r="BO240" s="64">
        <f t="shared" si="325"/>
        <v>1</v>
      </c>
      <c r="BP240" s="64">
        <f t="shared" si="326"/>
        <v>-1</v>
      </c>
      <c r="BQ240" s="64">
        <f t="shared" si="327"/>
        <v>1</v>
      </c>
      <c r="BR240" s="55" t="str">
        <f t="shared" si="328"/>
        <v/>
      </c>
      <c r="BS240" s="64" t="str">
        <f t="shared" si="329"/>
        <v/>
      </c>
      <c r="BT240" s="64">
        <f t="shared" si="330"/>
        <v>-1</v>
      </c>
      <c r="BU240" s="64" t="str">
        <f t="shared" si="331"/>
        <v/>
      </c>
      <c r="BV240" s="64">
        <f t="shared" si="332"/>
        <v>-1</v>
      </c>
      <c r="BW240" s="64" t="str">
        <f t="shared" si="333"/>
        <v/>
      </c>
      <c r="BX240" s="64">
        <f t="shared" si="334"/>
        <v>1</v>
      </c>
      <c r="BY240" s="64">
        <f t="shared" si="335"/>
        <v>1</v>
      </c>
      <c r="BZ240" s="64" t="str">
        <f t="shared" si="336"/>
        <v/>
      </c>
      <c r="CA240" s="64">
        <f t="shared" si="337"/>
        <v>-1</v>
      </c>
      <c r="CB240" s="64">
        <f t="shared" si="338"/>
        <v>1</v>
      </c>
      <c r="CC240" s="64">
        <f t="shared" si="323"/>
        <v>1</v>
      </c>
      <c r="CF240" s="59"/>
      <c r="CG240" s="36"/>
    </row>
    <row r="241" spans="35:85" hidden="1" x14ac:dyDescent="0.25">
      <c r="AI241" s="64"/>
      <c r="AJ241" s="64">
        <v>1</v>
      </c>
      <c r="AK241" s="64"/>
      <c r="AL241" s="64">
        <v>1</v>
      </c>
      <c r="AM241" s="55">
        <v>1</v>
      </c>
      <c r="AN241" s="64" t="str">
        <f t="shared" si="302"/>
        <v/>
      </c>
      <c r="AO241" s="64" t="str">
        <f t="shared" si="303"/>
        <v/>
      </c>
      <c r="AP241" s="64" t="str">
        <f t="shared" si="304"/>
        <v/>
      </c>
      <c r="AQ241" s="64" t="str">
        <f t="shared" si="305"/>
        <v/>
      </c>
      <c r="AR241" s="64" t="str">
        <f t="shared" si="306"/>
        <v/>
      </c>
      <c r="AS241" s="64">
        <f t="shared" si="307"/>
        <v>1</v>
      </c>
      <c r="AT241" s="64">
        <f t="shared" si="308"/>
        <v>1</v>
      </c>
      <c r="AU241" s="64" t="str">
        <f t="shared" si="309"/>
        <v/>
      </c>
      <c r="AV241" s="64" t="str">
        <f t="shared" si="310"/>
        <v/>
      </c>
      <c r="AW241" s="64">
        <f t="shared" si="311"/>
        <v>1</v>
      </c>
      <c r="AX241" s="64"/>
      <c r="AY241" s="64">
        <v>1</v>
      </c>
      <c r="AZ241" s="64"/>
      <c r="BA241" s="64">
        <v>1</v>
      </c>
      <c r="BB241" s="64">
        <v>1</v>
      </c>
      <c r="BC241" s="55"/>
      <c r="BD241" s="64" t="str">
        <f t="shared" si="312"/>
        <v/>
      </c>
      <c r="BE241" s="64">
        <f t="shared" si="313"/>
        <v>1</v>
      </c>
      <c r="BF241" s="64">
        <f t="shared" si="314"/>
        <v>1</v>
      </c>
      <c r="BG241" s="64" t="str">
        <f t="shared" si="315"/>
        <v/>
      </c>
      <c r="BH241" s="64" t="str">
        <f t="shared" si="316"/>
        <v/>
      </c>
      <c r="BI241" s="64" t="str">
        <f t="shared" si="317"/>
        <v/>
      </c>
      <c r="BJ241" s="64" t="str">
        <f t="shared" si="318"/>
        <v/>
      </c>
      <c r="BK241" s="64">
        <f t="shared" si="319"/>
        <v>1</v>
      </c>
      <c r="BL241" s="64" t="str">
        <f t="shared" si="320"/>
        <v/>
      </c>
      <c r="BM241" s="64" t="str">
        <f t="shared" si="321"/>
        <v/>
      </c>
      <c r="BN241" s="64">
        <f t="shared" si="324"/>
        <v>-1</v>
      </c>
      <c r="BO241" s="64">
        <f t="shared" si="325"/>
        <v>1</v>
      </c>
      <c r="BP241" s="64">
        <f t="shared" si="326"/>
        <v>-1</v>
      </c>
      <c r="BQ241" s="64" t="str">
        <f t="shared" si="327"/>
        <v/>
      </c>
      <c r="BR241" s="55">
        <f t="shared" si="328"/>
        <v>1</v>
      </c>
      <c r="BS241" s="64" t="str">
        <f t="shared" si="329"/>
        <v/>
      </c>
      <c r="BT241" s="64">
        <f t="shared" si="330"/>
        <v>-1</v>
      </c>
      <c r="BU241" s="64">
        <f t="shared" si="331"/>
        <v>-1</v>
      </c>
      <c r="BV241" s="64" t="str">
        <f t="shared" si="332"/>
        <v/>
      </c>
      <c r="BW241" s="64" t="str">
        <f t="shared" si="333"/>
        <v/>
      </c>
      <c r="BX241" s="64">
        <f t="shared" si="334"/>
        <v>1</v>
      </c>
      <c r="BY241" s="64">
        <f t="shared" si="335"/>
        <v>1</v>
      </c>
      <c r="BZ241" s="64">
        <f t="shared" si="336"/>
        <v>-1</v>
      </c>
      <c r="CA241" s="64" t="str">
        <f t="shared" si="337"/>
        <v/>
      </c>
      <c r="CB241" s="64">
        <f t="shared" si="338"/>
        <v>1</v>
      </c>
      <c r="CC241" s="64">
        <f t="shared" si="323"/>
        <v>2</v>
      </c>
      <c r="CF241" s="59"/>
      <c r="CG241" s="36"/>
    </row>
    <row r="242" spans="35:85" hidden="1" x14ac:dyDescent="0.25">
      <c r="AI242" s="64"/>
      <c r="AJ242" s="64">
        <v>1</v>
      </c>
      <c r="AK242" s="64"/>
      <c r="AL242" s="64">
        <v>1</v>
      </c>
      <c r="AM242" s="55">
        <v>1</v>
      </c>
      <c r="AN242" s="64" t="str">
        <f t="shared" si="302"/>
        <v/>
      </c>
      <c r="AO242" s="64" t="str">
        <f t="shared" si="303"/>
        <v/>
      </c>
      <c r="AP242" s="64" t="str">
        <f t="shared" si="304"/>
        <v/>
      </c>
      <c r="AQ242" s="64" t="str">
        <f t="shared" si="305"/>
        <v/>
      </c>
      <c r="AR242" s="64" t="str">
        <f t="shared" si="306"/>
        <v/>
      </c>
      <c r="AS242" s="64">
        <f t="shared" si="307"/>
        <v>1</v>
      </c>
      <c r="AT242" s="64">
        <f t="shared" si="308"/>
        <v>1</v>
      </c>
      <c r="AU242" s="64" t="str">
        <f t="shared" si="309"/>
        <v/>
      </c>
      <c r="AV242" s="64" t="str">
        <f t="shared" si="310"/>
        <v/>
      </c>
      <c r="AW242" s="64">
        <f t="shared" si="311"/>
        <v>1</v>
      </c>
      <c r="AX242" s="64"/>
      <c r="AY242" s="64">
        <v>1</v>
      </c>
      <c r="AZ242" s="64">
        <v>1</v>
      </c>
      <c r="BA242" s="64"/>
      <c r="BB242" s="64"/>
      <c r="BC242" s="55">
        <v>1</v>
      </c>
      <c r="BD242" s="64">
        <f t="shared" si="312"/>
        <v>1</v>
      </c>
      <c r="BE242" s="64" t="str">
        <f t="shared" si="313"/>
        <v/>
      </c>
      <c r="BF242" s="64" t="str">
        <f t="shared" si="314"/>
        <v/>
      </c>
      <c r="BG242" s="64">
        <f t="shared" si="315"/>
        <v>1</v>
      </c>
      <c r="BH242" s="64" t="str">
        <f t="shared" si="316"/>
        <v/>
      </c>
      <c r="BI242" s="64" t="str">
        <f t="shared" si="317"/>
        <v/>
      </c>
      <c r="BJ242" s="64">
        <f t="shared" si="318"/>
        <v>1</v>
      </c>
      <c r="BK242" s="64" t="str">
        <f t="shared" si="319"/>
        <v/>
      </c>
      <c r="BL242" s="64" t="str">
        <f t="shared" si="320"/>
        <v/>
      </c>
      <c r="BM242" s="64" t="str">
        <f t="shared" si="321"/>
        <v/>
      </c>
      <c r="BN242" s="64">
        <f t="shared" si="324"/>
        <v>-1</v>
      </c>
      <c r="BO242" s="64" t="str">
        <f t="shared" si="325"/>
        <v/>
      </c>
      <c r="BP242" s="64" t="str">
        <f t="shared" si="326"/>
        <v/>
      </c>
      <c r="BQ242" s="64">
        <f t="shared" si="327"/>
        <v>1</v>
      </c>
      <c r="BR242" s="55" t="str">
        <f t="shared" si="328"/>
        <v/>
      </c>
      <c r="BS242" s="64">
        <f t="shared" si="329"/>
        <v>-1</v>
      </c>
      <c r="BT242" s="64" t="str">
        <f t="shared" si="330"/>
        <v/>
      </c>
      <c r="BU242" s="64" t="str">
        <f t="shared" si="331"/>
        <v/>
      </c>
      <c r="BV242" s="64">
        <f t="shared" si="332"/>
        <v>-1</v>
      </c>
      <c r="BW242" s="64" t="str">
        <f t="shared" si="333"/>
        <v/>
      </c>
      <c r="BX242" s="64">
        <f t="shared" si="334"/>
        <v>1</v>
      </c>
      <c r="BY242" s="64" t="str">
        <f t="shared" si="335"/>
        <v/>
      </c>
      <c r="BZ242" s="64" t="str">
        <f t="shared" si="336"/>
        <v/>
      </c>
      <c r="CA242" s="64" t="str">
        <f t="shared" si="337"/>
        <v/>
      </c>
      <c r="CB242" s="64">
        <f t="shared" si="338"/>
        <v>1</v>
      </c>
      <c r="CC242" s="64">
        <f t="shared" si="323"/>
        <v>1</v>
      </c>
      <c r="CF242" s="59"/>
      <c r="CG242" s="36"/>
    </row>
    <row r="243" spans="35:85" hidden="1" x14ac:dyDescent="0.25">
      <c r="AI243" s="64"/>
      <c r="AJ243" s="64">
        <v>1</v>
      </c>
      <c r="AK243" s="64"/>
      <c r="AL243" s="64">
        <v>1</v>
      </c>
      <c r="AM243" s="55">
        <v>1</v>
      </c>
      <c r="AN243" s="64" t="str">
        <f t="shared" si="302"/>
        <v/>
      </c>
      <c r="AO243" s="64" t="str">
        <f t="shared" si="303"/>
        <v/>
      </c>
      <c r="AP243" s="64" t="str">
        <f t="shared" si="304"/>
        <v/>
      </c>
      <c r="AQ243" s="64" t="str">
        <f t="shared" si="305"/>
        <v/>
      </c>
      <c r="AR243" s="64" t="str">
        <f t="shared" si="306"/>
        <v/>
      </c>
      <c r="AS243" s="64">
        <f t="shared" si="307"/>
        <v>1</v>
      </c>
      <c r="AT243" s="64">
        <f t="shared" si="308"/>
        <v>1</v>
      </c>
      <c r="AU243" s="64" t="str">
        <f t="shared" si="309"/>
        <v/>
      </c>
      <c r="AV243" s="64" t="str">
        <f t="shared" si="310"/>
        <v/>
      </c>
      <c r="AW243" s="64">
        <f t="shared" si="311"/>
        <v>1</v>
      </c>
      <c r="AX243" s="64"/>
      <c r="AY243" s="64">
        <v>1</v>
      </c>
      <c r="AZ243" s="64">
        <v>1</v>
      </c>
      <c r="BA243" s="64"/>
      <c r="BB243" s="64">
        <v>1</v>
      </c>
      <c r="BC243" s="55"/>
      <c r="BD243" s="64">
        <f t="shared" si="312"/>
        <v>1</v>
      </c>
      <c r="BE243" s="64" t="str">
        <f t="shared" si="313"/>
        <v/>
      </c>
      <c r="BF243" s="64">
        <f t="shared" si="314"/>
        <v>1</v>
      </c>
      <c r="BG243" s="64" t="str">
        <f t="shared" si="315"/>
        <v/>
      </c>
      <c r="BH243" s="64" t="str">
        <f t="shared" si="316"/>
        <v/>
      </c>
      <c r="BI243" s="64">
        <f t="shared" si="317"/>
        <v>1</v>
      </c>
      <c r="BJ243" s="64" t="str">
        <f t="shared" si="318"/>
        <v/>
      </c>
      <c r="BK243" s="64" t="str">
        <f t="shared" si="319"/>
        <v/>
      </c>
      <c r="BL243" s="64" t="str">
        <f t="shared" si="320"/>
        <v/>
      </c>
      <c r="BM243" s="64" t="str">
        <f t="shared" si="321"/>
        <v/>
      </c>
      <c r="BN243" s="64">
        <f t="shared" ref="BN243:BN257" si="339">IF(COUNTIF(AI243,1)-COUNTIF(AY243,1)=0,"",COUNTIF(AI243,1)-COUNTIF(AY243,1))</f>
        <v>-1</v>
      </c>
      <c r="BO243" s="64" t="str">
        <f t="shared" ref="BO243:BO257" si="340">IF(COUNTIF(AJ243,1)-COUNTIF(AZ243,1)=0,"",COUNTIF(AJ243,1)-COUNTIF(AZ243,1))</f>
        <v/>
      </c>
      <c r="BP243" s="64" t="str">
        <f t="shared" ref="BP243:BP257" si="341">IF(COUNTIF(AK243,1)-COUNTIF(BA243,1)=0,"",COUNTIF(AK243,1)-COUNTIF(BA243,1))</f>
        <v/>
      </c>
      <c r="BQ243" s="64" t="str">
        <f t="shared" ref="BQ243:BQ257" si="342">IF(COUNTIF(AL243,1)-COUNTIF(BB243,1)=0,"",COUNTIF(AL243,1)-COUNTIF(BB243,1))</f>
        <v/>
      </c>
      <c r="BR243" s="55">
        <f t="shared" ref="BR243:BR257" si="343">IF(COUNTIF(AM243,1)-COUNTIF(BC243,1)=0,"",COUNTIF(AM243,1)-COUNTIF(BC243,1))</f>
        <v>1</v>
      </c>
      <c r="BS243" s="64">
        <f t="shared" ref="BS243:BS257" si="344">IF(COUNTIF(AN243,1)-COUNTIF(BD243,1)=0,"",COUNTIF(AN243,1)-COUNTIF(BD243,1))</f>
        <v>-1</v>
      </c>
      <c r="BT243" s="64" t="str">
        <f t="shared" ref="BT243:BT257" si="345">IF(COUNTIF(AO243,1)-COUNTIF(BE243,1)=0,"",COUNTIF(AO243,1)-COUNTIF(BE243,1))</f>
        <v/>
      </c>
      <c r="BU243" s="64">
        <f t="shared" ref="BU243:BU257" si="346">IF(COUNTIF(AP243,1)-COUNTIF(BF243,1)=0,"",COUNTIF(AP243,1)-COUNTIF(BF243,1))</f>
        <v>-1</v>
      </c>
      <c r="BV243" s="64" t="str">
        <f t="shared" ref="BV243:BV257" si="347">IF(COUNTIF(AQ243,1)-COUNTIF(BG243,1)=0,"",COUNTIF(AQ243,1)-COUNTIF(BG243,1))</f>
        <v/>
      </c>
      <c r="BW243" s="64" t="str">
        <f t="shared" ref="BW243:BW257" si="348">IF(COUNTIF(AR243,1)-COUNTIF(BH243,1)=0,"",COUNTIF(AR243,1)-COUNTIF(BH243,1))</f>
        <v/>
      </c>
      <c r="BX243" s="64" t="str">
        <f t="shared" ref="BX243:BX257" si="349">IF(COUNTIF(AS243,1)-COUNTIF(BI243,1)=0,"",COUNTIF(AS243,1)-COUNTIF(BI243,1))</f>
        <v/>
      </c>
      <c r="BY243" s="64">
        <f t="shared" ref="BY243:BY257" si="350">IF(COUNTIF(AT243,1)-COUNTIF(BJ243,1)=0,"",COUNTIF(AT243,1)-COUNTIF(BJ243,1))</f>
        <v>1</v>
      </c>
      <c r="BZ243" s="64" t="str">
        <f t="shared" ref="BZ243:BZ257" si="351">IF(COUNTIF(AU243,1)-COUNTIF(BK243,1)=0,"",COUNTIF(AU243,1)-COUNTIF(BK243,1))</f>
        <v/>
      </c>
      <c r="CA243" s="64" t="str">
        <f t="shared" ref="CA243:CA257" si="352">IF(COUNTIF(AV243,1)-COUNTIF(BL243,1)=0,"",COUNTIF(AV243,1)-COUNTIF(BL243,1))</f>
        <v/>
      </c>
      <c r="CB243" s="64">
        <f t="shared" ref="CB243:CB257" si="353">IF(COUNTIF(AW243,1)-COUNTIF(BM243,1)=0,"",COUNTIF(AW243,1)-COUNTIF(BM243,1))</f>
        <v>1</v>
      </c>
      <c r="CC243" s="64">
        <f t="shared" si="323"/>
        <v>2</v>
      </c>
      <c r="CF243" s="59"/>
      <c r="CG243" s="36"/>
    </row>
    <row r="244" spans="35:85" hidden="1" x14ac:dyDescent="0.25">
      <c r="AI244" s="64"/>
      <c r="AJ244" s="64">
        <v>1</v>
      </c>
      <c r="AK244" s="64">
        <v>1</v>
      </c>
      <c r="AL244" s="64"/>
      <c r="AM244" s="55">
        <v>1</v>
      </c>
      <c r="AN244" s="64" t="str">
        <f t="shared" si="302"/>
        <v/>
      </c>
      <c r="AO244" s="64" t="str">
        <f t="shared" si="303"/>
        <v/>
      </c>
      <c r="AP244" s="64" t="str">
        <f t="shared" si="304"/>
        <v/>
      </c>
      <c r="AQ244" s="64" t="str">
        <f t="shared" si="305"/>
        <v/>
      </c>
      <c r="AR244" s="64">
        <f t="shared" si="306"/>
        <v>1</v>
      </c>
      <c r="AS244" s="64" t="str">
        <f t="shared" si="307"/>
        <v/>
      </c>
      <c r="AT244" s="64">
        <f t="shared" si="308"/>
        <v>1</v>
      </c>
      <c r="AU244" s="64" t="str">
        <f t="shared" si="309"/>
        <v/>
      </c>
      <c r="AV244" s="64">
        <f t="shared" si="310"/>
        <v>1</v>
      </c>
      <c r="AW244" s="64" t="str">
        <f t="shared" si="311"/>
        <v/>
      </c>
      <c r="AX244" s="64"/>
      <c r="AY244" s="64"/>
      <c r="AZ244" s="64"/>
      <c r="BA244" s="64"/>
      <c r="BB244" s="64">
        <v>1</v>
      </c>
      <c r="BC244" s="55">
        <v>1</v>
      </c>
      <c r="BD244" s="64" t="str">
        <f t="shared" si="312"/>
        <v/>
      </c>
      <c r="BE244" s="64" t="str">
        <f t="shared" si="313"/>
        <v/>
      </c>
      <c r="BF244" s="64" t="str">
        <f t="shared" si="314"/>
        <v/>
      </c>
      <c r="BG244" s="64" t="str">
        <f t="shared" si="315"/>
        <v/>
      </c>
      <c r="BH244" s="64" t="str">
        <f t="shared" si="316"/>
        <v/>
      </c>
      <c r="BI244" s="64" t="str">
        <f t="shared" si="317"/>
        <v/>
      </c>
      <c r="BJ244" s="64" t="str">
        <f t="shared" si="318"/>
        <v/>
      </c>
      <c r="BK244" s="64" t="str">
        <f t="shared" si="319"/>
        <v/>
      </c>
      <c r="BL244" s="64" t="str">
        <f t="shared" si="320"/>
        <v/>
      </c>
      <c r="BM244" s="64">
        <f t="shared" si="321"/>
        <v>1</v>
      </c>
      <c r="BN244" s="64" t="str">
        <f t="shared" si="339"/>
        <v/>
      </c>
      <c r="BO244" s="64">
        <f t="shared" si="340"/>
        <v>1</v>
      </c>
      <c r="BP244" s="64">
        <f t="shared" si="341"/>
        <v>1</v>
      </c>
      <c r="BQ244" s="64">
        <f t="shared" si="342"/>
        <v>-1</v>
      </c>
      <c r="BR244" s="55" t="str">
        <f t="shared" si="343"/>
        <v/>
      </c>
      <c r="BS244" s="64" t="str">
        <f t="shared" si="344"/>
        <v/>
      </c>
      <c r="BT244" s="64" t="str">
        <f t="shared" si="345"/>
        <v/>
      </c>
      <c r="BU244" s="64" t="str">
        <f t="shared" si="346"/>
        <v/>
      </c>
      <c r="BV244" s="64" t="str">
        <f t="shared" si="347"/>
        <v/>
      </c>
      <c r="BW244" s="64">
        <f t="shared" si="348"/>
        <v>1</v>
      </c>
      <c r="BX244" s="64" t="str">
        <f t="shared" si="349"/>
        <v/>
      </c>
      <c r="BY244" s="64">
        <f t="shared" si="350"/>
        <v>1</v>
      </c>
      <c r="BZ244" s="64" t="str">
        <f t="shared" si="351"/>
        <v/>
      </c>
      <c r="CA244" s="64">
        <f t="shared" si="352"/>
        <v>1</v>
      </c>
      <c r="CB244" s="64">
        <f t="shared" si="353"/>
        <v>-1</v>
      </c>
      <c r="CC244" s="64">
        <f t="shared" si="323"/>
        <v>1</v>
      </c>
      <c r="CF244" s="59"/>
      <c r="CG244" s="36"/>
    </row>
    <row r="245" spans="35:85" hidden="1" x14ac:dyDescent="0.25">
      <c r="AI245" s="64"/>
      <c r="AJ245" s="64">
        <v>1</v>
      </c>
      <c r="AK245" s="64">
        <v>1</v>
      </c>
      <c r="AL245" s="64"/>
      <c r="AM245" s="55">
        <v>1</v>
      </c>
      <c r="AN245" s="64" t="str">
        <f t="shared" si="302"/>
        <v/>
      </c>
      <c r="AO245" s="64" t="str">
        <f t="shared" si="303"/>
        <v/>
      </c>
      <c r="AP245" s="64" t="str">
        <f t="shared" si="304"/>
        <v/>
      </c>
      <c r="AQ245" s="64" t="str">
        <f t="shared" si="305"/>
        <v/>
      </c>
      <c r="AR245" s="64">
        <f t="shared" si="306"/>
        <v>1</v>
      </c>
      <c r="AS245" s="64" t="str">
        <f t="shared" si="307"/>
        <v/>
      </c>
      <c r="AT245" s="64">
        <f t="shared" si="308"/>
        <v>1</v>
      </c>
      <c r="AU245" s="64" t="str">
        <f t="shared" si="309"/>
        <v/>
      </c>
      <c r="AV245" s="64">
        <f t="shared" si="310"/>
        <v>1</v>
      </c>
      <c r="AW245" s="64" t="str">
        <f t="shared" si="311"/>
        <v/>
      </c>
      <c r="AX245" s="64"/>
      <c r="AY245" s="64"/>
      <c r="AZ245" s="64">
        <v>1</v>
      </c>
      <c r="BA245" s="64">
        <v>1</v>
      </c>
      <c r="BB245" s="64">
        <v>1</v>
      </c>
      <c r="BC245" s="55"/>
      <c r="BD245" s="64" t="str">
        <f t="shared" si="312"/>
        <v/>
      </c>
      <c r="BE245" s="64" t="str">
        <f t="shared" si="313"/>
        <v/>
      </c>
      <c r="BF245" s="64" t="str">
        <f t="shared" si="314"/>
        <v/>
      </c>
      <c r="BG245" s="64" t="str">
        <f t="shared" si="315"/>
        <v/>
      </c>
      <c r="BH245" s="64">
        <f t="shared" si="316"/>
        <v>1</v>
      </c>
      <c r="BI245" s="64">
        <f t="shared" si="317"/>
        <v>1</v>
      </c>
      <c r="BJ245" s="64" t="str">
        <f t="shared" si="318"/>
        <v/>
      </c>
      <c r="BK245" s="64">
        <f t="shared" si="319"/>
        <v>1</v>
      </c>
      <c r="BL245" s="64" t="str">
        <f t="shared" si="320"/>
        <v/>
      </c>
      <c r="BM245" s="64" t="str">
        <f t="shared" si="321"/>
        <v/>
      </c>
      <c r="BN245" s="64" t="str">
        <f t="shared" si="339"/>
        <v/>
      </c>
      <c r="BO245" s="64" t="str">
        <f t="shared" si="340"/>
        <v/>
      </c>
      <c r="BP245" s="64" t="str">
        <f t="shared" si="341"/>
        <v/>
      </c>
      <c r="BQ245" s="64">
        <f t="shared" si="342"/>
        <v>-1</v>
      </c>
      <c r="BR245" s="55">
        <f t="shared" si="343"/>
        <v>1</v>
      </c>
      <c r="BS245" s="64" t="str">
        <f t="shared" si="344"/>
        <v/>
      </c>
      <c r="BT245" s="64" t="str">
        <f t="shared" si="345"/>
        <v/>
      </c>
      <c r="BU245" s="64" t="str">
        <f t="shared" si="346"/>
        <v/>
      </c>
      <c r="BV245" s="64" t="str">
        <f t="shared" si="347"/>
        <v/>
      </c>
      <c r="BW245" s="64" t="str">
        <f t="shared" si="348"/>
        <v/>
      </c>
      <c r="BX245" s="64">
        <f t="shared" si="349"/>
        <v>-1</v>
      </c>
      <c r="BY245" s="64">
        <f t="shared" si="350"/>
        <v>1</v>
      </c>
      <c r="BZ245" s="64">
        <f t="shared" si="351"/>
        <v>-1</v>
      </c>
      <c r="CA245" s="64">
        <f t="shared" si="352"/>
        <v>1</v>
      </c>
      <c r="CB245" s="64" t="str">
        <f t="shared" si="353"/>
        <v/>
      </c>
      <c r="CC245" s="64">
        <f t="shared" si="323"/>
        <v>1</v>
      </c>
      <c r="CF245" s="59"/>
      <c r="CG245" s="36"/>
    </row>
    <row r="246" spans="35:85" hidden="1" x14ac:dyDescent="0.25">
      <c r="AI246" s="64"/>
      <c r="AJ246" s="64">
        <v>1</v>
      </c>
      <c r="AK246" s="64">
        <v>1</v>
      </c>
      <c r="AL246" s="64"/>
      <c r="AM246" s="55">
        <v>1</v>
      </c>
      <c r="AN246" s="64" t="str">
        <f t="shared" si="302"/>
        <v/>
      </c>
      <c r="AO246" s="64" t="str">
        <f t="shared" si="303"/>
        <v/>
      </c>
      <c r="AP246" s="64" t="str">
        <f t="shared" si="304"/>
        <v/>
      </c>
      <c r="AQ246" s="64" t="str">
        <f t="shared" si="305"/>
        <v/>
      </c>
      <c r="AR246" s="64">
        <f t="shared" si="306"/>
        <v>1</v>
      </c>
      <c r="AS246" s="64" t="str">
        <f t="shared" si="307"/>
        <v/>
      </c>
      <c r="AT246" s="64">
        <f t="shared" si="308"/>
        <v>1</v>
      </c>
      <c r="AU246" s="64" t="str">
        <f t="shared" si="309"/>
        <v/>
      </c>
      <c r="AV246" s="64">
        <f t="shared" si="310"/>
        <v>1</v>
      </c>
      <c r="AW246" s="64" t="str">
        <f t="shared" si="311"/>
        <v/>
      </c>
      <c r="AX246" s="64"/>
      <c r="AY246" s="64">
        <v>1</v>
      </c>
      <c r="AZ246" s="64"/>
      <c r="BA246" s="64">
        <v>1</v>
      </c>
      <c r="BB246" s="64"/>
      <c r="BC246" s="55">
        <v>1</v>
      </c>
      <c r="BD246" s="64" t="str">
        <f t="shared" si="312"/>
        <v/>
      </c>
      <c r="BE246" s="64">
        <f t="shared" si="313"/>
        <v>1</v>
      </c>
      <c r="BF246" s="64" t="str">
        <f t="shared" si="314"/>
        <v/>
      </c>
      <c r="BG246" s="64">
        <f t="shared" si="315"/>
        <v>1</v>
      </c>
      <c r="BH246" s="64" t="str">
        <f t="shared" si="316"/>
        <v/>
      </c>
      <c r="BI246" s="64" t="str">
        <f t="shared" si="317"/>
        <v/>
      </c>
      <c r="BJ246" s="64" t="str">
        <f t="shared" si="318"/>
        <v/>
      </c>
      <c r="BK246" s="64" t="str">
        <f t="shared" si="319"/>
        <v/>
      </c>
      <c r="BL246" s="64">
        <f t="shared" si="320"/>
        <v>1</v>
      </c>
      <c r="BM246" s="64" t="str">
        <f t="shared" si="321"/>
        <v/>
      </c>
      <c r="BN246" s="64">
        <f t="shared" si="339"/>
        <v>-1</v>
      </c>
      <c r="BO246" s="64">
        <f t="shared" si="340"/>
        <v>1</v>
      </c>
      <c r="BP246" s="64" t="str">
        <f t="shared" si="341"/>
        <v/>
      </c>
      <c r="BQ246" s="64" t="str">
        <f t="shared" si="342"/>
        <v/>
      </c>
      <c r="BR246" s="55" t="str">
        <f t="shared" si="343"/>
        <v/>
      </c>
      <c r="BS246" s="64" t="str">
        <f t="shared" si="344"/>
        <v/>
      </c>
      <c r="BT246" s="64">
        <f t="shared" si="345"/>
        <v>-1</v>
      </c>
      <c r="BU246" s="64" t="str">
        <f t="shared" si="346"/>
        <v/>
      </c>
      <c r="BV246" s="64">
        <f t="shared" si="347"/>
        <v>-1</v>
      </c>
      <c r="BW246" s="64">
        <f t="shared" si="348"/>
        <v>1</v>
      </c>
      <c r="BX246" s="64" t="str">
        <f t="shared" si="349"/>
        <v/>
      </c>
      <c r="BY246" s="64">
        <f t="shared" si="350"/>
        <v>1</v>
      </c>
      <c r="BZ246" s="64" t="str">
        <f t="shared" si="351"/>
        <v/>
      </c>
      <c r="CA246" s="64" t="str">
        <f t="shared" si="352"/>
        <v/>
      </c>
      <c r="CB246" s="64" t="str">
        <f t="shared" si="353"/>
        <v/>
      </c>
      <c r="CC246" s="64">
        <f t="shared" si="323"/>
        <v>1</v>
      </c>
      <c r="CF246" s="59"/>
      <c r="CG246" s="36"/>
    </row>
    <row r="247" spans="35:85" hidden="1" x14ac:dyDescent="0.25">
      <c r="AI247" s="64"/>
      <c r="AJ247" s="64">
        <v>1</v>
      </c>
      <c r="AK247" s="64">
        <v>1</v>
      </c>
      <c r="AL247" s="64"/>
      <c r="AM247" s="55">
        <v>1</v>
      </c>
      <c r="AN247" s="64" t="str">
        <f t="shared" si="302"/>
        <v/>
      </c>
      <c r="AO247" s="64" t="str">
        <f t="shared" si="303"/>
        <v/>
      </c>
      <c r="AP247" s="64" t="str">
        <f t="shared" si="304"/>
        <v/>
      </c>
      <c r="AQ247" s="64" t="str">
        <f t="shared" si="305"/>
        <v/>
      </c>
      <c r="AR247" s="64">
        <f t="shared" si="306"/>
        <v>1</v>
      </c>
      <c r="AS247" s="64" t="str">
        <f t="shared" si="307"/>
        <v/>
      </c>
      <c r="AT247" s="64">
        <f t="shared" si="308"/>
        <v>1</v>
      </c>
      <c r="AU247" s="64" t="str">
        <f t="shared" si="309"/>
        <v/>
      </c>
      <c r="AV247" s="64">
        <f t="shared" si="310"/>
        <v>1</v>
      </c>
      <c r="AW247" s="64" t="str">
        <f t="shared" si="311"/>
        <v/>
      </c>
      <c r="AX247" s="64"/>
      <c r="AY247" s="64">
        <v>1</v>
      </c>
      <c r="AZ247" s="64"/>
      <c r="BA247" s="64">
        <v>1</v>
      </c>
      <c r="BB247" s="64">
        <v>1</v>
      </c>
      <c r="BC247" s="55"/>
      <c r="BD247" s="64" t="str">
        <f t="shared" si="312"/>
        <v/>
      </c>
      <c r="BE247" s="64">
        <f t="shared" si="313"/>
        <v>1</v>
      </c>
      <c r="BF247" s="64">
        <f t="shared" si="314"/>
        <v>1</v>
      </c>
      <c r="BG247" s="64" t="str">
        <f t="shared" si="315"/>
        <v/>
      </c>
      <c r="BH247" s="64" t="str">
        <f t="shared" si="316"/>
        <v/>
      </c>
      <c r="BI247" s="64" t="str">
        <f t="shared" si="317"/>
        <v/>
      </c>
      <c r="BJ247" s="64" t="str">
        <f t="shared" si="318"/>
        <v/>
      </c>
      <c r="BK247" s="64">
        <f t="shared" si="319"/>
        <v>1</v>
      </c>
      <c r="BL247" s="64" t="str">
        <f t="shared" si="320"/>
        <v/>
      </c>
      <c r="BM247" s="64" t="str">
        <f t="shared" si="321"/>
        <v/>
      </c>
      <c r="BN247" s="64">
        <f t="shared" si="339"/>
        <v>-1</v>
      </c>
      <c r="BO247" s="64">
        <f t="shared" si="340"/>
        <v>1</v>
      </c>
      <c r="BP247" s="64" t="str">
        <f t="shared" si="341"/>
        <v/>
      </c>
      <c r="BQ247" s="64">
        <f t="shared" si="342"/>
        <v>-1</v>
      </c>
      <c r="BR247" s="55">
        <f t="shared" si="343"/>
        <v>1</v>
      </c>
      <c r="BS247" s="64" t="str">
        <f t="shared" si="344"/>
        <v/>
      </c>
      <c r="BT247" s="64">
        <f t="shared" si="345"/>
        <v>-1</v>
      </c>
      <c r="BU247" s="64">
        <f t="shared" si="346"/>
        <v>-1</v>
      </c>
      <c r="BV247" s="64" t="str">
        <f t="shared" si="347"/>
        <v/>
      </c>
      <c r="BW247" s="64">
        <f t="shared" si="348"/>
        <v>1</v>
      </c>
      <c r="BX247" s="64" t="str">
        <f t="shared" si="349"/>
        <v/>
      </c>
      <c r="BY247" s="64">
        <f t="shared" si="350"/>
        <v>1</v>
      </c>
      <c r="BZ247" s="64">
        <f t="shared" si="351"/>
        <v>-1</v>
      </c>
      <c r="CA247" s="64">
        <f t="shared" si="352"/>
        <v>1</v>
      </c>
      <c r="CB247" s="64" t="str">
        <f t="shared" si="353"/>
        <v/>
      </c>
      <c r="CC247" s="64">
        <f t="shared" si="323"/>
        <v>2</v>
      </c>
      <c r="CF247" s="59"/>
      <c r="CG247" s="36"/>
    </row>
    <row r="248" spans="35:85" hidden="1" x14ac:dyDescent="0.25">
      <c r="AI248" s="64"/>
      <c r="AJ248" s="64">
        <v>1</v>
      </c>
      <c r="AK248" s="64">
        <v>1</v>
      </c>
      <c r="AL248" s="64"/>
      <c r="AM248" s="55">
        <v>1</v>
      </c>
      <c r="AN248" s="64" t="str">
        <f t="shared" si="302"/>
        <v/>
      </c>
      <c r="AO248" s="64" t="str">
        <f t="shared" si="303"/>
        <v/>
      </c>
      <c r="AP248" s="64" t="str">
        <f t="shared" si="304"/>
        <v/>
      </c>
      <c r="AQ248" s="64" t="str">
        <f t="shared" si="305"/>
        <v/>
      </c>
      <c r="AR248" s="64">
        <f t="shared" si="306"/>
        <v>1</v>
      </c>
      <c r="AS248" s="64" t="str">
        <f t="shared" si="307"/>
        <v/>
      </c>
      <c r="AT248" s="64">
        <f t="shared" si="308"/>
        <v>1</v>
      </c>
      <c r="AU248" s="64" t="str">
        <f t="shared" si="309"/>
        <v/>
      </c>
      <c r="AV248" s="64">
        <f t="shared" si="310"/>
        <v>1</v>
      </c>
      <c r="AW248" s="64" t="str">
        <f t="shared" si="311"/>
        <v/>
      </c>
      <c r="AX248" s="64"/>
      <c r="AY248" s="64">
        <v>1</v>
      </c>
      <c r="AZ248" s="64">
        <v>1</v>
      </c>
      <c r="BA248" s="64"/>
      <c r="BB248" s="64"/>
      <c r="BC248" s="55">
        <v>1</v>
      </c>
      <c r="BD248" s="64">
        <f t="shared" si="312"/>
        <v>1</v>
      </c>
      <c r="BE248" s="64" t="str">
        <f t="shared" si="313"/>
        <v/>
      </c>
      <c r="BF248" s="64" t="str">
        <f t="shared" si="314"/>
        <v/>
      </c>
      <c r="BG248" s="64">
        <f t="shared" si="315"/>
        <v>1</v>
      </c>
      <c r="BH248" s="64" t="str">
        <f t="shared" si="316"/>
        <v/>
      </c>
      <c r="BI248" s="64" t="str">
        <f t="shared" si="317"/>
        <v/>
      </c>
      <c r="BJ248" s="64">
        <f t="shared" si="318"/>
        <v>1</v>
      </c>
      <c r="BK248" s="64" t="str">
        <f t="shared" si="319"/>
        <v/>
      </c>
      <c r="BL248" s="64" t="str">
        <f t="shared" si="320"/>
        <v/>
      </c>
      <c r="BM248" s="64" t="str">
        <f t="shared" si="321"/>
        <v/>
      </c>
      <c r="BN248" s="64">
        <f t="shared" si="339"/>
        <v>-1</v>
      </c>
      <c r="BO248" s="64" t="str">
        <f t="shared" si="340"/>
        <v/>
      </c>
      <c r="BP248" s="64">
        <f t="shared" si="341"/>
        <v>1</v>
      </c>
      <c r="BQ248" s="64" t="str">
        <f t="shared" si="342"/>
        <v/>
      </c>
      <c r="BR248" s="55" t="str">
        <f t="shared" si="343"/>
        <v/>
      </c>
      <c r="BS248" s="64">
        <f t="shared" si="344"/>
        <v>-1</v>
      </c>
      <c r="BT248" s="64" t="str">
        <f t="shared" si="345"/>
        <v/>
      </c>
      <c r="BU248" s="64" t="str">
        <f t="shared" si="346"/>
        <v/>
      </c>
      <c r="BV248" s="64">
        <f t="shared" si="347"/>
        <v>-1</v>
      </c>
      <c r="BW248" s="64">
        <f t="shared" si="348"/>
        <v>1</v>
      </c>
      <c r="BX248" s="64" t="str">
        <f t="shared" si="349"/>
        <v/>
      </c>
      <c r="BY248" s="64" t="str">
        <f t="shared" si="350"/>
        <v/>
      </c>
      <c r="BZ248" s="64" t="str">
        <f t="shared" si="351"/>
        <v/>
      </c>
      <c r="CA248" s="64">
        <f t="shared" si="352"/>
        <v>1</v>
      </c>
      <c r="CB248" s="64" t="str">
        <f t="shared" si="353"/>
        <v/>
      </c>
      <c r="CC248" s="64">
        <f t="shared" si="323"/>
        <v>1</v>
      </c>
      <c r="CF248" s="59"/>
      <c r="CG248" s="36"/>
    </row>
    <row r="249" spans="35:85" hidden="1" x14ac:dyDescent="0.25">
      <c r="AI249" s="64"/>
      <c r="AJ249" s="64">
        <v>1</v>
      </c>
      <c r="AK249" s="64">
        <v>1</v>
      </c>
      <c r="AL249" s="64"/>
      <c r="AM249" s="55">
        <v>1</v>
      </c>
      <c r="AN249" s="64" t="str">
        <f t="shared" si="302"/>
        <v/>
      </c>
      <c r="AO249" s="64" t="str">
        <f t="shared" si="303"/>
        <v/>
      </c>
      <c r="AP249" s="64" t="str">
        <f t="shared" si="304"/>
        <v/>
      </c>
      <c r="AQ249" s="64" t="str">
        <f t="shared" si="305"/>
        <v/>
      </c>
      <c r="AR249" s="64">
        <f t="shared" si="306"/>
        <v>1</v>
      </c>
      <c r="AS249" s="64" t="str">
        <f t="shared" si="307"/>
        <v/>
      </c>
      <c r="AT249" s="64">
        <f t="shared" si="308"/>
        <v>1</v>
      </c>
      <c r="AU249" s="64" t="str">
        <f t="shared" si="309"/>
        <v/>
      </c>
      <c r="AV249" s="64">
        <f t="shared" si="310"/>
        <v>1</v>
      </c>
      <c r="AW249" s="64" t="str">
        <f t="shared" si="311"/>
        <v/>
      </c>
      <c r="AX249" s="64"/>
      <c r="AY249" s="64">
        <v>1</v>
      </c>
      <c r="AZ249" s="64">
        <v>1</v>
      </c>
      <c r="BA249" s="64"/>
      <c r="BB249" s="64">
        <v>1</v>
      </c>
      <c r="BC249" s="55"/>
      <c r="BD249" s="64">
        <f t="shared" si="312"/>
        <v>1</v>
      </c>
      <c r="BE249" s="64" t="str">
        <f t="shared" si="313"/>
        <v/>
      </c>
      <c r="BF249" s="64">
        <f t="shared" si="314"/>
        <v>1</v>
      </c>
      <c r="BG249" s="64" t="str">
        <f t="shared" si="315"/>
        <v/>
      </c>
      <c r="BH249" s="64" t="str">
        <f t="shared" si="316"/>
        <v/>
      </c>
      <c r="BI249" s="64">
        <f t="shared" si="317"/>
        <v>1</v>
      </c>
      <c r="BJ249" s="64" t="str">
        <f t="shared" si="318"/>
        <v/>
      </c>
      <c r="BK249" s="64" t="str">
        <f t="shared" si="319"/>
        <v/>
      </c>
      <c r="BL249" s="64" t="str">
        <f t="shared" si="320"/>
        <v/>
      </c>
      <c r="BM249" s="64" t="str">
        <f t="shared" si="321"/>
        <v/>
      </c>
      <c r="BN249" s="64">
        <f t="shared" si="339"/>
        <v>-1</v>
      </c>
      <c r="BO249" s="64" t="str">
        <f t="shared" si="340"/>
        <v/>
      </c>
      <c r="BP249" s="64">
        <f t="shared" si="341"/>
        <v>1</v>
      </c>
      <c r="BQ249" s="64">
        <f t="shared" si="342"/>
        <v>-1</v>
      </c>
      <c r="BR249" s="55">
        <f t="shared" si="343"/>
        <v>1</v>
      </c>
      <c r="BS249" s="64">
        <f t="shared" si="344"/>
        <v>-1</v>
      </c>
      <c r="BT249" s="64" t="str">
        <f t="shared" si="345"/>
        <v/>
      </c>
      <c r="BU249" s="64">
        <f t="shared" si="346"/>
        <v>-1</v>
      </c>
      <c r="BV249" s="64" t="str">
        <f t="shared" si="347"/>
        <v/>
      </c>
      <c r="BW249" s="64">
        <f t="shared" si="348"/>
        <v>1</v>
      </c>
      <c r="BX249" s="64">
        <f t="shared" si="349"/>
        <v>-1</v>
      </c>
      <c r="BY249" s="64">
        <f t="shared" si="350"/>
        <v>1</v>
      </c>
      <c r="BZ249" s="64" t="str">
        <f t="shared" si="351"/>
        <v/>
      </c>
      <c r="CA249" s="64">
        <f t="shared" si="352"/>
        <v>1</v>
      </c>
      <c r="CB249" s="64" t="str">
        <f t="shared" si="353"/>
        <v/>
      </c>
      <c r="CC249" s="64">
        <f t="shared" si="323"/>
        <v>2</v>
      </c>
      <c r="CF249" s="59"/>
      <c r="CG249" s="36"/>
    </row>
    <row r="250" spans="35:85" hidden="1" x14ac:dyDescent="0.25">
      <c r="AI250" s="64">
        <v>1</v>
      </c>
      <c r="AJ250" s="64"/>
      <c r="AK250" s="64"/>
      <c r="AL250" s="64">
        <v>1</v>
      </c>
      <c r="AM250" s="55">
        <v>1</v>
      </c>
      <c r="AN250" s="64" t="str">
        <f t="shared" si="302"/>
        <v/>
      </c>
      <c r="AO250" s="64" t="str">
        <f t="shared" si="303"/>
        <v/>
      </c>
      <c r="AP250" s="64">
        <f t="shared" si="304"/>
        <v>1</v>
      </c>
      <c r="AQ250" s="64">
        <f t="shared" si="305"/>
        <v>1</v>
      </c>
      <c r="AR250" s="64" t="str">
        <f t="shared" si="306"/>
        <v/>
      </c>
      <c r="AS250" s="64" t="str">
        <f t="shared" si="307"/>
        <v/>
      </c>
      <c r="AT250" s="64" t="str">
        <f t="shared" si="308"/>
        <v/>
      </c>
      <c r="AU250" s="64" t="str">
        <f t="shared" si="309"/>
        <v/>
      </c>
      <c r="AV250" s="64" t="str">
        <f t="shared" si="310"/>
        <v/>
      </c>
      <c r="AW250" s="64">
        <f t="shared" si="311"/>
        <v>1</v>
      </c>
      <c r="AX250" s="64"/>
      <c r="AY250" s="64"/>
      <c r="AZ250" s="64"/>
      <c r="BA250" s="64"/>
      <c r="BB250" s="64">
        <v>1</v>
      </c>
      <c r="BC250" s="55">
        <v>1</v>
      </c>
      <c r="BD250" s="64" t="str">
        <f t="shared" si="312"/>
        <v/>
      </c>
      <c r="BE250" s="64" t="str">
        <f t="shared" si="313"/>
        <v/>
      </c>
      <c r="BF250" s="64" t="str">
        <f t="shared" si="314"/>
        <v/>
      </c>
      <c r="BG250" s="64" t="str">
        <f t="shared" si="315"/>
        <v/>
      </c>
      <c r="BH250" s="64" t="str">
        <f t="shared" si="316"/>
        <v/>
      </c>
      <c r="BI250" s="64" t="str">
        <f t="shared" si="317"/>
        <v/>
      </c>
      <c r="BJ250" s="64" t="str">
        <f t="shared" si="318"/>
        <v/>
      </c>
      <c r="BK250" s="64" t="str">
        <f t="shared" si="319"/>
        <v/>
      </c>
      <c r="BL250" s="64" t="str">
        <f t="shared" si="320"/>
        <v/>
      </c>
      <c r="BM250" s="64">
        <f t="shared" si="321"/>
        <v>1</v>
      </c>
      <c r="BN250" s="64">
        <f t="shared" si="339"/>
        <v>1</v>
      </c>
      <c r="BO250" s="64" t="str">
        <f t="shared" si="340"/>
        <v/>
      </c>
      <c r="BP250" s="64" t="str">
        <f t="shared" si="341"/>
        <v/>
      </c>
      <c r="BQ250" s="64" t="str">
        <f t="shared" si="342"/>
        <v/>
      </c>
      <c r="BR250" s="55" t="str">
        <f t="shared" si="343"/>
        <v/>
      </c>
      <c r="BS250" s="64" t="str">
        <f t="shared" si="344"/>
        <v/>
      </c>
      <c r="BT250" s="64" t="str">
        <f t="shared" si="345"/>
        <v/>
      </c>
      <c r="BU250" s="64">
        <f t="shared" si="346"/>
        <v>1</v>
      </c>
      <c r="BV250" s="64">
        <f t="shared" si="347"/>
        <v>1</v>
      </c>
      <c r="BW250" s="64" t="str">
        <f t="shared" si="348"/>
        <v/>
      </c>
      <c r="BX250" s="64" t="str">
        <f t="shared" si="349"/>
        <v/>
      </c>
      <c r="BY250" s="64" t="str">
        <f t="shared" si="350"/>
        <v/>
      </c>
      <c r="BZ250" s="64" t="str">
        <f t="shared" si="351"/>
        <v/>
      </c>
      <c r="CA250" s="64" t="str">
        <f t="shared" si="352"/>
        <v/>
      </c>
      <c r="CB250" s="64" t="str">
        <f t="shared" si="353"/>
        <v/>
      </c>
      <c r="CC250" s="64">
        <f t="shared" si="323"/>
        <v>0</v>
      </c>
      <c r="CF250" s="59"/>
      <c r="CG250" s="36"/>
    </row>
    <row r="251" spans="35:85" hidden="1" x14ac:dyDescent="0.25">
      <c r="AI251" s="64">
        <v>1</v>
      </c>
      <c r="AJ251" s="64"/>
      <c r="AK251" s="64"/>
      <c r="AL251" s="64">
        <v>1</v>
      </c>
      <c r="AM251" s="55">
        <v>1</v>
      </c>
      <c r="AN251" s="64" t="str">
        <f t="shared" si="302"/>
        <v/>
      </c>
      <c r="AO251" s="64" t="str">
        <f t="shared" si="303"/>
        <v/>
      </c>
      <c r="AP251" s="64">
        <f t="shared" si="304"/>
        <v>1</v>
      </c>
      <c r="AQ251" s="64">
        <f t="shared" si="305"/>
        <v>1</v>
      </c>
      <c r="AR251" s="64" t="str">
        <f t="shared" si="306"/>
        <v/>
      </c>
      <c r="AS251" s="64" t="str">
        <f t="shared" si="307"/>
        <v/>
      </c>
      <c r="AT251" s="64" t="str">
        <f t="shared" si="308"/>
        <v/>
      </c>
      <c r="AU251" s="64" t="str">
        <f t="shared" si="309"/>
        <v/>
      </c>
      <c r="AV251" s="64" t="str">
        <f t="shared" si="310"/>
        <v/>
      </c>
      <c r="AW251" s="64">
        <f t="shared" si="311"/>
        <v>1</v>
      </c>
      <c r="AX251" s="64"/>
      <c r="AY251" s="64"/>
      <c r="AZ251" s="64">
        <v>1</v>
      </c>
      <c r="BA251" s="64">
        <v>1</v>
      </c>
      <c r="BB251" s="64">
        <v>1</v>
      </c>
      <c r="BC251" s="55"/>
      <c r="BD251" s="64" t="str">
        <f t="shared" si="312"/>
        <v/>
      </c>
      <c r="BE251" s="64" t="str">
        <f t="shared" si="313"/>
        <v/>
      </c>
      <c r="BF251" s="64" t="str">
        <f t="shared" si="314"/>
        <v/>
      </c>
      <c r="BG251" s="64" t="str">
        <f t="shared" si="315"/>
        <v/>
      </c>
      <c r="BH251" s="64">
        <f t="shared" si="316"/>
        <v>1</v>
      </c>
      <c r="BI251" s="64">
        <f t="shared" si="317"/>
        <v>1</v>
      </c>
      <c r="BJ251" s="64" t="str">
        <f t="shared" si="318"/>
        <v/>
      </c>
      <c r="BK251" s="64">
        <f t="shared" si="319"/>
        <v>1</v>
      </c>
      <c r="BL251" s="64" t="str">
        <f t="shared" si="320"/>
        <v/>
      </c>
      <c r="BM251" s="64" t="str">
        <f t="shared" si="321"/>
        <v/>
      </c>
      <c r="BN251" s="64">
        <f t="shared" si="339"/>
        <v>1</v>
      </c>
      <c r="BO251" s="64">
        <f t="shared" si="340"/>
        <v>-1</v>
      </c>
      <c r="BP251" s="64">
        <f t="shared" si="341"/>
        <v>-1</v>
      </c>
      <c r="BQ251" s="64" t="str">
        <f t="shared" si="342"/>
        <v/>
      </c>
      <c r="BR251" s="55">
        <f t="shared" si="343"/>
        <v>1</v>
      </c>
      <c r="BS251" s="64" t="str">
        <f t="shared" si="344"/>
        <v/>
      </c>
      <c r="BT251" s="64" t="str">
        <f t="shared" si="345"/>
        <v/>
      </c>
      <c r="BU251" s="64">
        <f t="shared" si="346"/>
        <v>1</v>
      </c>
      <c r="BV251" s="64">
        <f t="shared" si="347"/>
        <v>1</v>
      </c>
      <c r="BW251" s="64">
        <f t="shared" si="348"/>
        <v>-1</v>
      </c>
      <c r="BX251" s="64">
        <f t="shared" si="349"/>
        <v>-1</v>
      </c>
      <c r="BY251" s="64" t="str">
        <f t="shared" si="350"/>
        <v/>
      </c>
      <c r="BZ251" s="64">
        <f t="shared" si="351"/>
        <v>-1</v>
      </c>
      <c r="CA251" s="64" t="str">
        <f t="shared" si="352"/>
        <v/>
      </c>
      <c r="CB251" s="64">
        <f t="shared" si="353"/>
        <v>1</v>
      </c>
      <c r="CC251" s="64">
        <f t="shared" si="323"/>
        <v>0</v>
      </c>
      <c r="CF251" s="59"/>
      <c r="CG251" s="36"/>
    </row>
    <row r="252" spans="35:85" hidden="1" x14ac:dyDescent="0.25">
      <c r="AI252" s="64">
        <v>1</v>
      </c>
      <c r="AJ252" s="64"/>
      <c r="AK252" s="64"/>
      <c r="AL252" s="64">
        <v>1</v>
      </c>
      <c r="AM252" s="55">
        <v>1</v>
      </c>
      <c r="AN252" s="64" t="str">
        <f t="shared" si="302"/>
        <v/>
      </c>
      <c r="AO252" s="64" t="str">
        <f t="shared" si="303"/>
        <v/>
      </c>
      <c r="AP252" s="64">
        <f t="shared" si="304"/>
        <v>1</v>
      </c>
      <c r="AQ252" s="64">
        <f t="shared" si="305"/>
        <v>1</v>
      </c>
      <c r="AR252" s="64" t="str">
        <f t="shared" si="306"/>
        <v/>
      </c>
      <c r="AS252" s="64" t="str">
        <f t="shared" si="307"/>
        <v/>
      </c>
      <c r="AT252" s="64" t="str">
        <f t="shared" si="308"/>
        <v/>
      </c>
      <c r="AU252" s="64" t="str">
        <f t="shared" si="309"/>
        <v/>
      </c>
      <c r="AV252" s="64" t="str">
        <f t="shared" si="310"/>
        <v/>
      </c>
      <c r="AW252" s="64">
        <f t="shared" si="311"/>
        <v>1</v>
      </c>
      <c r="AX252" s="64"/>
      <c r="AY252" s="64">
        <v>1</v>
      </c>
      <c r="AZ252" s="64"/>
      <c r="BA252" s="64">
        <v>1</v>
      </c>
      <c r="BB252" s="64"/>
      <c r="BC252" s="55">
        <v>1</v>
      </c>
      <c r="BD252" s="64" t="str">
        <f t="shared" si="312"/>
        <v/>
      </c>
      <c r="BE252" s="64">
        <f t="shared" si="313"/>
        <v>1</v>
      </c>
      <c r="BF252" s="64" t="str">
        <f t="shared" si="314"/>
        <v/>
      </c>
      <c r="BG252" s="64">
        <f t="shared" si="315"/>
        <v>1</v>
      </c>
      <c r="BH252" s="64" t="str">
        <f t="shared" si="316"/>
        <v/>
      </c>
      <c r="BI252" s="64" t="str">
        <f t="shared" si="317"/>
        <v/>
      </c>
      <c r="BJ252" s="64" t="str">
        <f t="shared" si="318"/>
        <v/>
      </c>
      <c r="BK252" s="64" t="str">
        <f t="shared" si="319"/>
        <v/>
      </c>
      <c r="BL252" s="64">
        <f t="shared" si="320"/>
        <v>1</v>
      </c>
      <c r="BM252" s="64" t="str">
        <f t="shared" si="321"/>
        <v/>
      </c>
      <c r="BN252" s="64" t="str">
        <f t="shared" si="339"/>
        <v/>
      </c>
      <c r="BO252" s="64" t="str">
        <f t="shared" si="340"/>
        <v/>
      </c>
      <c r="BP252" s="64">
        <f t="shared" si="341"/>
        <v>-1</v>
      </c>
      <c r="BQ252" s="64">
        <f t="shared" si="342"/>
        <v>1</v>
      </c>
      <c r="BR252" s="55" t="str">
        <f t="shared" si="343"/>
        <v/>
      </c>
      <c r="BS252" s="64" t="str">
        <f t="shared" si="344"/>
        <v/>
      </c>
      <c r="BT252" s="64">
        <f t="shared" si="345"/>
        <v>-1</v>
      </c>
      <c r="BU252" s="64">
        <f t="shared" si="346"/>
        <v>1</v>
      </c>
      <c r="BV252" s="64" t="str">
        <f t="shared" si="347"/>
        <v/>
      </c>
      <c r="BW252" s="64" t="str">
        <f t="shared" si="348"/>
        <v/>
      </c>
      <c r="BX252" s="64" t="str">
        <f t="shared" si="349"/>
        <v/>
      </c>
      <c r="BY252" s="64" t="str">
        <f t="shared" si="350"/>
        <v/>
      </c>
      <c r="BZ252" s="64" t="str">
        <f t="shared" si="351"/>
        <v/>
      </c>
      <c r="CA252" s="64">
        <f t="shared" si="352"/>
        <v>-1</v>
      </c>
      <c r="CB252" s="64">
        <f t="shared" si="353"/>
        <v>1</v>
      </c>
      <c r="CC252" s="64">
        <f t="shared" si="323"/>
        <v>0</v>
      </c>
      <c r="CF252" s="59"/>
      <c r="CG252" s="36"/>
    </row>
    <row r="253" spans="35:85" hidden="1" x14ac:dyDescent="0.25">
      <c r="AI253" s="64">
        <v>1</v>
      </c>
      <c r="AJ253" s="64"/>
      <c r="AK253" s="64"/>
      <c r="AL253" s="64">
        <v>1</v>
      </c>
      <c r="AM253" s="55">
        <v>1</v>
      </c>
      <c r="AN253" s="64" t="str">
        <f t="shared" si="302"/>
        <v/>
      </c>
      <c r="AO253" s="64" t="str">
        <f t="shared" si="303"/>
        <v/>
      </c>
      <c r="AP253" s="64">
        <f t="shared" si="304"/>
        <v>1</v>
      </c>
      <c r="AQ253" s="64">
        <f t="shared" si="305"/>
        <v>1</v>
      </c>
      <c r="AR253" s="64" t="str">
        <f t="shared" si="306"/>
        <v/>
      </c>
      <c r="AS253" s="64" t="str">
        <f t="shared" si="307"/>
        <v/>
      </c>
      <c r="AT253" s="64" t="str">
        <f t="shared" si="308"/>
        <v/>
      </c>
      <c r="AU253" s="64" t="str">
        <f t="shared" si="309"/>
        <v/>
      </c>
      <c r="AV253" s="64" t="str">
        <f t="shared" si="310"/>
        <v/>
      </c>
      <c r="AW253" s="64">
        <f t="shared" si="311"/>
        <v>1</v>
      </c>
      <c r="AX253" s="64"/>
      <c r="AY253" s="64">
        <v>1</v>
      </c>
      <c r="AZ253" s="64"/>
      <c r="BA253" s="64">
        <v>1</v>
      </c>
      <c r="BB253" s="64">
        <v>1</v>
      </c>
      <c r="BC253" s="55"/>
      <c r="BD253" s="64" t="str">
        <f t="shared" si="312"/>
        <v/>
      </c>
      <c r="BE253" s="64">
        <f t="shared" si="313"/>
        <v>1</v>
      </c>
      <c r="BF253" s="64">
        <f t="shared" si="314"/>
        <v>1</v>
      </c>
      <c r="BG253" s="64" t="str">
        <f t="shared" si="315"/>
        <v/>
      </c>
      <c r="BH253" s="64" t="str">
        <f t="shared" si="316"/>
        <v/>
      </c>
      <c r="BI253" s="64" t="str">
        <f t="shared" si="317"/>
        <v/>
      </c>
      <c r="BJ253" s="64" t="str">
        <f t="shared" si="318"/>
        <v/>
      </c>
      <c r="BK253" s="64">
        <f t="shared" si="319"/>
        <v>1</v>
      </c>
      <c r="BL253" s="64" t="str">
        <f t="shared" si="320"/>
        <v/>
      </c>
      <c r="BM253" s="64" t="str">
        <f t="shared" si="321"/>
        <v/>
      </c>
      <c r="BN253" s="64" t="str">
        <f t="shared" si="339"/>
        <v/>
      </c>
      <c r="BO253" s="64" t="str">
        <f t="shared" si="340"/>
        <v/>
      </c>
      <c r="BP253" s="64">
        <f t="shared" si="341"/>
        <v>-1</v>
      </c>
      <c r="BQ253" s="64" t="str">
        <f t="shared" si="342"/>
        <v/>
      </c>
      <c r="BR253" s="55">
        <f t="shared" si="343"/>
        <v>1</v>
      </c>
      <c r="BS253" s="64" t="str">
        <f t="shared" si="344"/>
        <v/>
      </c>
      <c r="BT253" s="64">
        <f t="shared" si="345"/>
        <v>-1</v>
      </c>
      <c r="BU253" s="64" t="str">
        <f t="shared" si="346"/>
        <v/>
      </c>
      <c r="BV253" s="64">
        <f t="shared" si="347"/>
        <v>1</v>
      </c>
      <c r="BW253" s="64" t="str">
        <f t="shared" si="348"/>
        <v/>
      </c>
      <c r="BX253" s="64" t="str">
        <f t="shared" si="349"/>
        <v/>
      </c>
      <c r="BY253" s="64" t="str">
        <f t="shared" si="350"/>
        <v/>
      </c>
      <c r="BZ253" s="64">
        <f t="shared" si="351"/>
        <v>-1</v>
      </c>
      <c r="CA253" s="64" t="str">
        <f t="shared" si="352"/>
        <v/>
      </c>
      <c r="CB253" s="64">
        <f t="shared" si="353"/>
        <v>1</v>
      </c>
      <c r="CC253" s="64">
        <f t="shared" si="323"/>
        <v>1</v>
      </c>
      <c r="CF253" s="59"/>
      <c r="CG253" s="36"/>
    </row>
    <row r="254" spans="35:85" hidden="1" x14ac:dyDescent="0.25">
      <c r="AI254" s="64">
        <v>1</v>
      </c>
      <c r="AJ254" s="64"/>
      <c r="AK254" s="64"/>
      <c r="AL254" s="64">
        <v>1</v>
      </c>
      <c r="AM254" s="55">
        <v>1</v>
      </c>
      <c r="AN254" s="64" t="str">
        <f t="shared" si="302"/>
        <v/>
      </c>
      <c r="AO254" s="64" t="str">
        <f t="shared" si="303"/>
        <v/>
      </c>
      <c r="AP254" s="64">
        <f t="shared" si="304"/>
        <v>1</v>
      </c>
      <c r="AQ254" s="64">
        <f t="shared" si="305"/>
        <v>1</v>
      </c>
      <c r="AR254" s="64" t="str">
        <f t="shared" si="306"/>
        <v/>
      </c>
      <c r="AS254" s="64" t="str">
        <f t="shared" si="307"/>
        <v/>
      </c>
      <c r="AT254" s="64" t="str">
        <f t="shared" si="308"/>
        <v/>
      </c>
      <c r="AU254" s="64" t="str">
        <f t="shared" si="309"/>
        <v/>
      </c>
      <c r="AV254" s="64" t="str">
        <f t="shared" si="310"/>
        <v/>
      </c>
      <c r="AW254" s="64">
        <f t="shared" si="311"/>
        <v>1</v>
      </c>
      <c r="AX254" s="64"/>
      <c r="AY254" s="64">
        <v>1</v>
      </c>
      <c r="AZ254" s="64">
        <v>1</v>
      </c>
      <c r="BA254" s="64"/>
      <c r="BB254" s="64"/>
      <c r="BC254" s="55">
        <v>1</v>
      </c>
      <c r="BD254" s="64">
        <f t="shared" si="312"/>
        <v>1</v>
      </c>
      <c r="BE254" s="64" t="str">
        <f t="shared" si="313"/>
        <v/>
      </c>
      <c r="BF254" s="64" t="str">
        <f t="shared" si="314"/>
        <v/>
      </c>
      <c r="BG254" s="64">
        <f t="shared" si="315"/>
        <v>1</v>
      </c>
      <c r="BH254" s="64" t="str">
        <f t="shared" si="316"/>
        <v/>
      </c>
      <c r="BI254" s="64" t="str">
        <f t="shared" si="317"/>
        <v/>
      </c>
      <c r="BJ254" s="64">
        <f t="shared" si="318"/>
        <v>1</v>
      </c>
      <c r="BK254" s="64" t="str">
        <f t="shared" si="319"/>
        <v/>
      </c>
      <c r="BL254" s="64" t="str">
        <f t="shared" si="320"/>
        <v/>
      </c>
      <c r="BM254" s="64" t="str">
        <f t="shared" si="321"/>
        <v/>
      </c>
      <c r="BN254" s="64" t="str">
        <f t="shared" si="339"/>
        <v/>
      </c>
      <c r="BO254" s="64">
        <f t="shared" si="340"/>
        <v>-1</v>
      </c>
      <c r="BP254" s="64" t="str">
        <f t="shared" si="341"/>
        <v/>
      </c>
      <c r="BQ254" s="64">
        <f t="shared" si="342"/>
        <v>1</v>
      </c>
      <c r="BR254" s="55" t="str">
        <f t="shared" si="343"/>
        <v/>
      </c>
      <c r="BS254" s="64">
        <f t="shared" si="344"/>
        <v>-1</v>
      </c>
      <c r="BT254" s="64" t="str">
        <f t="shared" si="345"/>
        <v/>
      </c>
      <c r="BU254" s="64">
        <f t="shared" si="346"/>
        <v>1</v>
      </c>
      <c r="BV254" s="64" t="str">
        <f t="shared" si="347"/>
        <v/>
      </c>
      <c r="BW254" s="64" t="str">
        <f t="shared" si="348"/>
        <v/>
      </c>
      <c r="BX254" s="64" t="str">
        <f t="shared" si="349"/>
        <v/>
      </c>
      <c r="BY254" s="64">
        <f t="shared" si="350"/>
        <v>-1</v>
      </c>
      <c r="BZ254" s="64" t="str">
        <f t="shared" si="351"/>
        <v/>
      </c>
      <c r="CA254" s="64" t="str">
        <f t="shared" si="352"/>
        <v/>
      </c>
      <c r="CB254" s="64">
        <f t="shared" si="353"/>
        <v>1</v>
      </c>
      <c r="CC254" s="64">
        <f t="shared" si="323"/>
        <v>0</v>
      </c>
      <c r="CF254" s="59"/>
      <c r="CG254" s="36"/>
    </row>
    <row r="255" spans="35:85" hidden="1" x14ac:dyDescent="0.25">
      <c r="AI255" s="64">
        <v>1</v>
      </c>
      <c r="AJ255" s="64"/>
      <c r="AK255" s="64"/>
      <c r="AL255" s="64">
        <v>1</v>
      </c>
      <c r="AM255" s="55">
        <v>1</v>
      </c>
      <c r="AN255" s="64" t="str">
        <f t="shared" si="302"/>
        <v/>
      </c>
      <c r="AO255" s="64" t="str">
        <f t="shared" si="303"/>
        <v/>
      </c>
      <c r="AP255" s="64">
        <f t="shared" si="304"/>
        <v>1</v>
      </c>
      <c r="AQ255" s="64">
        <f t="shared" si="305"/>
        <v>1</v>
      </c>
      <c r="AR255" s="64" t="str">
        <f t="shared" si="306"/>
        <v/>
      </c>
      <c r="AS255" s="64" t="str">
        <f t="shared" si="307"/>
        <v/>
      </c>
      <c r="AT255" s="64" t="str">
        <f t="shared" si="308"/>
        <v/>
      </c>
      <c r="AU255" s="64" t="str">
        <f t="shared" si="309"/>
        <v/>
      </c>
      <c r="AV255" s="64" t="str">
        <f t="shared" si="310"/>
        <v/>
      </c>
      <c r="AW255" s="64">
        <f t="shared" si="311"/>
        <v>1</v>
      </c>
      <c r="AX255" s="64"/>
      <c r="AY255" s="64">
        <v>1</v>
      </c>
      <c r="AZ255" s="64">
        <v>1</v>
      </c>
      <c r="BA255" s="64"/>
      <c r="BB255" s="64">
        <v>1</v>
      </c>
      <c r="BC255" s="55"/>
      <c r="BD255" s="64">
        <f t="shared" si="312"/>
        <v>1</v>
      </c>
      <c r="BE255" s="64" t="str">
        <f t="shared" si="313"/>
        <v/>
      </c>
      <c r="BF255" s="64">
        <f t="shared" si="314"/>
        <v>1</v>
      </c>
      <c r="BG255" s="64" t="str">
        <f t="shared" si="315"/>
        <v/>
      </c>
      <c r="BH255" s="64" t="str">
        <f t="shared" si="316"/>
        <v/>
      </c>
      <c r="BI255" s="64">
        <f t="shared" si="317"/>
        <v>1</v>
      </c>
      <c r="BJ255" s="64" t="str">
        <f t="shared" si="318"/>
        <v/>
      </c>
      <c r="BK255" s="64" t="str">
        <f t="shared" si="319"/>
        <v/>
      </c>
      <c r="BL255" s="64" t="str">
        <f t="shared" si="320"/>
        <v/>
      </c>
      <c r="BM255" s="64" t="str">
        <f t="shared" si="321"/>
        <v/>
      </c>
      <c r="BN255" s="64" t="str">
        <f t="shared" si="339"/>
        <v/>
      </c>
      <c r="BO255" s="64">
        <f t="shared" si="340"/>
        <v>-1</v>
      </c>
      <c r="BP255" s="64" t="str">
        <f t="shared" si="341"/>
        <v/>
      </c>
      <c r="BQ255" s="64" t="str">
        <f t="shared" si="342"/>
        <v/>
      </c>
      <c r="BR255" s="55">
        <f t="shared" si="343"/>
        <v>1</v>
      </c>
      <c r="BS255" s="64">
        <f t="shared" si="344"/>
        <v>-1</v>
      </c>
      <c r="BT255" s="64" t="str">
        <f t="shared" si="345"/>
        <v/>
      </c>
      <c r="BU255" s="64" t="str">
        <f t="shared" si="346"/>
        <v/>
      </c>
      <c r="BV255" s="64">
        <f t="shared" si="347"/>
        <v>1</v>
      </c>
      <c r="BW255" s="64" t="str">
        <f t="shared" si="348"/>
        <v/>
      </c>
      <c r="BX255" s="64">
        <f t="shared" si="349"/>
        <v>-1</v>
      </c>
      <c r="BY255" s="64" t="str">
        <f t="shared" si="350"/>
        <v/>
      </c>
      <c r="BZ255" s="64" t="str">
        <f t="shared" si="351"/>
        <v/>
      </c>
      <c r="CA255" s="64" t="str">
        <f t="shared" si="352"/>
        <v/>
      </c>
      <c r="CB255" s="64">
        <f t="shared" si="353"/>
        <v>1</v>
      </c>
      <c r="CC255" s="64">
        <f t="shared" si="323"/>
        <v>1</v>
      </c>
      <c r="CF255" s="59"/>
      <c r="CG255" s="36"/>
    </row>
    <row r="256" spans="35:85" hidden="1" x14ac:dyDescent="0.25">
      <c r="AI256" s="64">
        <v>1</v>
      </c>
      <c r="AJ256" s="64">
        <v>1</v>
      </c>
      <c r="AK256" s="64">
        <v>1</v>
      </c>
      <c r="AL256" s="64"/>
      <c r="AM256" s="55"/>
      <c r="AN256" s="64">
        <f t="shared" si="302"/>
        <v>1</v>
      </c>
      <c r="AO256" s="64">
        <f t="shared" si="303"/>
        <v>1</v>
      </c>
      <c r="AP256" s="64" t="str">
        <f t="shared" si="304"/>
        <v/>
      </c>
      <c r="AQ256" s="64" t="str">
        <f t="shared" si="305"/>
        <v/>
      </c>
      <c r="AR256" s="64">
        <f t="shared" si="306"/>
        <v>1</v>
      </c>
      <c r="AS256" s="64" t="str">
        <f t="shared" si="307"/>
        <v/>
      </c>
      <c r="AT256" s="64" t="str">
        <f t="shared" si="308"/>
        <v/>
      </c>
      <c r="AU256" s="64" t="str">
        <f t="shared" si="309"/>
        <v/>
      </c>
      <c r="AV256" s="64" t="str">
        <f t="shared" si="310"/>
        <v/>
      </c>
      <c r="AW256" s="64" t="str">
        <f t="shared" si="311"/>
        <v/>
      </c>
      <c r="AX256" s="64"/>
      <c r="AY256" s="64"/>
      <c r="AZ256" s="64"/>
      <c r="BA256" s="64"/>
      <c r="BB256" s="64">
        <v>1</v>
      </c>
      <c r="BC256" s="55">
        <v>1</v>
      </c>
      <c r="BD256" s="64" t="str">
        <f t="shared" si="312"/>
        <v/>
      </c>
      <c r="BE256" s="64" t="str">
        <f t="shared" si="313"/>
        <v/>
      </c>
      <c r="BF256" s="64" t="str">
        <f t="shared" si="314"/>
        <v/>
      </c>
      <c r="BG256" s="64" t="str">
        <f t="shared" si="315"/>
        <v/>
      </c>
      <c r="BH256" s="64" t="str">
        <f t="shared" si="316"/>
        <v/>
      </c>
      <c r="BI256" s="64" t="str">
        <f t="shared" si="317"/>
        <v/>
      </c>
      <c r="BJ256" s="64" t="str">
        <f t="shared" si="318"/>
        <v/>
      </c>
      <c r="BK256" s="64" t="str">
        <f t="shared" si="319"/>
        <v/>
      </c>
      <c r="BL256" s="64" t="str">
        <f t="shared" si="320"/>
        <v/>
      </c>
      <c r="BM256" s="64">
        <f t="shared" si="321"/>
        <v>1</v>
      </c>
      <c r="BN256" s="64">
        <f t="shared" si="339"/>
        <v>1</v>
      </c>
      <c r="BO256" s="64">
        <f t="shared" si="340"/>
        <v>1</v>
      </c>
      <c r="BP256" s="64">
        <f t="shared" si="341"/>
        <v>1</v>
      </c>
      <c r="BQ256" s="64">
        <f t="shared" si="342"/>
        <v>-1</v>
      </c>
      <c r="BR256" s="55">
        <f t="shared" si="343"/>
        <v>-1</v>
      </c>
      <c r="BS256" s="64">
        <f t="shared" si="344"/>
        <v>1</v>
      </c>
      <c r="BT256" s="64">
        <f t="shared" si="345"/>
        <v>1</v>
      </c>
      <c r="BU256" s="64" t="str">
        <f t="shared" si="346"/>
        <v/>
      </c>
      <c r="BV256" s="64" t="str">
        <f t="shared" si="347"/>
        <v/>
      </c>
      <c r="BW256" s="64">
        <f t="shared" si="348"/>
        <v>1</v>
      </c>
      <c r="BX256" s="64" t="str">
        <f t="shared" si="349"/>
        <v/>
      </c>
      <c r="BY256" s="64" t="str">
        <f t="shared" si="350"/>
        <v/>
      </c>
      <c r="BZ256" s="64" t="str">
        <f t="shared" si="351"/>
        <v/>
      </c>
      <c r="CA256" s="64" t="str">
        <f t="shared" si="352"/>
        <v/>
      </c>
      <c r="CB256" s="64">
        <f t="shared" si="353"/>
        <v>-1</v>
      </c>
      <c r="CC256" s="64">
        <f t="shared" si="323"/>
        <v>0</v>
      </c>
      <c r="CF256" s="59"/>
      <c r="CG256" s="36"/>
    </row>
    <row r="257" spans="35:92" hidden="1" x14ac:dyDescent="0.25">
      <c r="AI257" s="64">
        <v>1</v>
      </c>
      <c r="AJ257" s="64">
        <v>1</v>
      </c>
      <c r="AK257" s="64">
        <v>1</v>
      </c>
      <c r="AL257" s="64"/>
      <c r="AM257" s="55"/>
      <c r="AN257" s="64">
        <f t="shared" si="302"/>
        <v>1</v>
      </c>
      <c r="AO257" s="64">
        <f t="shared" si="303"/>
        <v>1</v>
      </c>
      <c r="AP257" s="64" t="str">
        <f t="shared" si="304"/>
        <v/>
      </c>
      <c r="AQ257" s="64" t="str">
        <f t="shared" si="305"/>
        <v/>
      </c>
      <c r="AR257" s="64">
        <f t="shared" si="306"/>
        <v>1</v>
      </c>
      <c r="AS257" s="64" t="str">
        <f t="shared" si="307"/>
        <v/>
      </c>
      <c r="AT257" s="64" t="str">
        <f t="shared" si="308"/>
        <v/>
      </c>
      <c r="AU257" s="64" t="str">
        <f t="shared" si="309"/>
        <v/>
      </c>
      <c r="AV257" s="64" t="str">
        <f t="shared" si="310"/>
        <v/>
      </c>
      <c r="AW257" s="64" t="str">
        <f t="shared" si="311"/>
        <v/>
      </c>
      <c r="AX257" s="64"/>
      <c r="AY257" s="64"/>
      <c r="AZ257" s="64">
        <v>1</v>
      </c>
      <c r="BA257" s="64">
        <v>1</v>
      </c>
      <c r="BB257" s="64">
        <v>1</v>
      </c>
      <c r="BC257" s="55"/>
      <c r="BD257" s="64" t="str">
        <f t="shared" si="312"/>
        <v/>
      </c>
      <c r="BE257" s="64" t="str">
        <f t="shared" si="313"/>
        <v/>
      </c>
      <c r="BF257" s="64" t="str">
        <f t="shared" si="314"/>
        <v/>
      </c>
      <c r="BG257" s="64" t="str">
        <f t="shared" si="315"/>
        <v/>
      </c>
      <c r="BH257" s="64">
        <f t="shared" si="316"/>
        <v>1</v>
      </c>
      <c r="BI257" s="64">
        <f t="shared" si="317"/>
        <v>1</v>
      </c>
      <c r="BJ257" s="64" t="str">
        <f t="shared" si="318"/>
        <v/>
      </c>
      <c r="BK257" s="64">
        <f t="shared" si="319"/>
        <v>1</v>
      </c>
      <c r="BL257" s="64" t="str">
        <f t="shared" si="320"/>
        <v/>
      </c>
      <c r="BM257" s="64" t="str">
        <f t="shared" si="321"/>
        <v/>
      </c>
      <c r="BN257" s="64">
        <f t="shared" si="339"/>
        <v>1</v>
      </c>
      <c r="BO257" s="64" t="str">
        <f t="shared" si="340"/>
        <v/>
      </c>
      <c r="BP257" s="64" t="str">
        <f t="shared" si="341"/>
        <v/>
      </c>
      <c r="BQ257" s="64">
        <f t="shared" si="342"/>
        <v>-1</v>
      </c>
      <c r="BR257" s="55" t="str">
        <f t="shared" si="343"/>
        <v/>
      </c>
      <c r="BS257" s="64">
        <f t="shared" si="344"/>
        <v>1</v>
      </c>
      <c r="BT257" s="64">
        <f t="shared" si="345"/>
        <v>1</v>
      </c>
      <c r="BU257" s="64" t="str">
        <f t="shared" si="346"/>
        <v/>
      </c>
      <c r="BV257" s="64" t="str">
        <f t="shared" si="347"/>
        <v/>
      </c>
      <c r="BW257" s="64" t="str">
        <f t="shared" si="348"/>
        <v/>
      </c>
      <c r="BX257" s="64">
        <f t="shared" si="349"/>
        <v>-1</v>
      </c>
      <c r="BY257" s="64" t="str">
        <f t="shared" si="350"/>
        <v/>
      </c>
      <c r="BZ257" s="64">
        <f t="shared" si="351"/>
        <v>-1</v>
      </c>
      <c r="CA257" s="64" t="str">
        <f t="shared" si="352"/>
        <v/>
      </c>
      <c r="CB257" s="64" t="str">
        <f t="shared" si="353"/>
        <v/>
      </c>
      <c r="CC257" s="64">
        <f t="shared" si="323"/>
        <v>0</v>
      </c>
      <c r="CF257" s="59"/>
      <c r="CG257" s="36"/>
    </row>
    <row r="258" spans="35:92" hidden="1" x14ac:dyDescent="0.25">
      <c r="AI258" s="64">
        <v>1</v>
      </c>
      <c r="AJ258" s="64">
        <v>1</v>
      </c>
      <c r="AK258" s="64">
        <v>1</v>
      </c>
      <c r="AL258" s="64"/>
      <c r="AM258" s="55"/>
      <c r="AN258" s="64">
        <f t="shared" si="302"/>
        <v>1</v>
      </c>
      <c r="AO258" s="64">
        <f t="shared" si="303"/>
        <v>1</v>
      </c>
      <c r="AP258" s="64" t="str">
        <f t="shared" si="304"/>
        <v/>
      </c>
      <c r="AQ258" s="64" t="str">
        <f t="shared" si="305"/>
        <v/>
      </c>
      <c r="AR258" s="64">
        <f t="shared" si="306"/>
        <v>1</v>
      </c>
      <c r="AS258" s="64" t="str">
        <f t="shared" si="307"/>
        <v/>
      </c>
      <c r="AT258" s="64" t="str">
        <f t="shared" si="308"/>
        <v/>
      </c>
      <c r="AU258" s="64" t="str">
        <f t="shared" si="309"/>
        <v/>
      </c>
      <c r="AV258" s="64" t="str">
        <f t="shared" si="310"/>
        <v/>
      </c>
      <c r="AW258" s="64" t="str">
        <f t="shared" si="311"/>
        <v/>
      </c>
      <c r="AX258" s="64"/>
      <c r="AY258" s="64">
        <v>1</v>
      </c>
      <c r="AZ258" s="64"/>
      <c r="BA258" s="64">
        <v>1</v>
      </c>
      <c r="BB258" s="64"/>
      <c r="BC258" s="55">
        <v>1</v>
      </c>
      <c r="BD258" s="64" t="str">
        <f t="shared" si="312"/>
        <v/>
      </c>
      <c r="BE258" s="64">
        <f t="shared" si="313"/>
        <v>1</v>
      </c>
      <c r="BF258" s="64" t="str">
        <f t="shared" si="314"/>
        <v/>
      </c>
      <c r="BG258" s="64">
        <f t="shared" si="315"/>
        <v>1</v>
      </c>
      <c r="BH258" s="64" t="str">
        <f t="shared" si="316"/>
        <v/>
      </c>
      <c r="BI258" s="64" t="str">
        <f t="shared" si="317"/>
        <v/>
      </c>
      <c r="BJ258" s="64" t="str">
        <f t="shared" si="318"/>
        <v/>
      </c>
      <c r="BK258" s="64" t="str">
        <f t="shared" si="319"/>
        <v/>
      </c>
      <c r="BL258" s="64">
        <f t="shared" si="320"/>
        <v>1</v>
      </c>
      <c r="BM258" s="64" t="str">
        <f t="shared" si="321"/>
        <v/>
      </c>
      <c r="BN258" s="64" t="str">
        <f t="shared" ref="BN258:CB261" si="354">IF(COUNTIF(AI258,1)-COUNTIF(AY258,1)=0,"",COUNTIF(AI258,1)-COUNTIF(AY258,1))</f>
        <v/>
      </c>
      <c r="BO258" s="64">
        <f t="shared" si="354"/>
        <v>1</v>
      </c>
      <c r="BP258" s="64" t="str">
        <f t="shared" si="354"/>
        <v/>
      </c>
      <c r="BQ258" s="64" t="str">
        <f t="shared" si="354"/>
        <v/>
      </c>
      <c r="BR258" s="55">
        <f t="shared" si="354"/>
        <v>-1</v>
      </c>
      <c r="BS258" s="64">
        <f t="shared" si="354"/>
        <v>1</v>
      </c>
      <c r="BT258" s="64" t="str">
        <f t="shared" si="354"/>
        <v/>
      </c>
      <c r="BU258" s="64" t="str">
        <f t="shared" si="354"/>
        <v/>
      </c>
      <c r="BV258" s="64">
        <f t="shared" si="354"/>
        <v>-1</v>
      </c>
      <c r="BW258" s="64">
        <f t="shared" si="354"/>
        <v>1</v>
      </c>
      <c r="BX258" s="64" t="str">
        <f t="shared" si="354"/>
        <v/>
      </c>
      <c r="BY258" s="64" t="str">
        <f t="shared" si="354"/>
        <v/>
      </c>
      <c r="BZ258" s="64" t="str">
        <f t="shared" si="354"/>
        <v/>
      </c>
      <c r="CA258" s="64">
        <f t="shared" si="354"/>
        <v>-1</v>
      </c>
      <c r="CB258" s="64" t="str">
        <f t="shared" si="354"/>
        <v/>
      </c>
      <c r="CC258" s="64">
        <f t="shared" si="323"/>
        <v>0</v>
      </c>
      <c r="CF258" s="59"/>
      <c r="CG258" s="36"/>
    </row>
    <row r="259" spans="35:92" hidden="1" x14ac:dyDescent="0.25">
      <c r="AI259" s="64">
        <v>1</v>
      </c>
      <c r="AJ259" s="64">
        <v>1</v>
      </c>
      <c r="AK259" s="64">
        <v>1</v>
      </c>
      <c r="AL259" s="64"/>
      <c r="AM259" s="55"/>
      <c r="AN259" s="64">
        <f t="shared" si="302"/>
        <v>1</v>
      </c>
      <c r="AO259" s="64">
        <f t="shared" si="303"/>
        <v>1</v>
      </c>
      <c r="AP259" s="64" t="str">
        <f t="shared" si="304"/>
        <v/>
      </c>
      <c r="AQ259" s="64" t="str">
        <f t="shared" si="305"/>
        <v/>
      </c>
      <c r="AR259" s="64">
        <f t="shared" si="306"/>
        <v>1</v>
      </c>
      <c r="AS259" s="64" t="str">
        <f t="shared" si="307"/>
        <v/>
      </c>
      <c r="AT259" s="64" t="str">
        <f t="shared" si="308"/>
        <v/>
      </c>
      <c r="AU259" s="64" t="str">
        <f t="shared" si="309"/>
        <v/>
      </c>
      <c r="AV259" s="64" t="str">
        <f t="shared" si="310"/>
        <v/>
      </c>
      <c r="AW259" s="64" t="str">
        <f t="shared" si="311"/>
        <v/>
      </c>
      <c r="AX259" s="64"/>
      <c r="AY259" s="64">
        <v>1</v>
      </c>
      <c r="AZ259" s="64"/>
      <c r="BA259" s="64">
        <v>1</v>
      </c>
      <c r="BB259" s="64">
        <v>1</v>
      </c>
      <c r="BC259" s="55"/>
      <c r="BD259" s="64" t="str">
        <f t="shared" si="312"/>
        <v/>
      </c>
      <c r="BE259" s="64">
        <f t="shared" si="313"/>
        <v>1</v>
      </c>
      <c r="BF259" s="64">
        <f t="shared" si="314"/>
        <v>1</v>
      </c>
      <c r="BG259" s="64" t="str">
        <f t="shared" si="315"/>
        <v/>
      </c>
      <c r="BH259" s="64" t="str">
        <f t="shared" si="316"/>
        <v/>
      </c>
      <c r="BI259" s="64" t="str">
        <f t="shared" si="317"/>
        <v/>
      </c>
      <c r="BJ259" s="64" t="str">
        <f t="shared" si="318"/>
        <v/>
      </c>
      <c r="BK259" s="64">
        <f t="shared" si="319"/>
        <v>1</v>
      </c>
      <c r="BL259" s="64" t="str">
        <f t="shared" si="320"/>
        <v/>
      </c>
      <c r="BM259" s="64" t="str">
        <f t="shared" si="321"/>
        <v/>
      </c>
      <c r="BN259" s="64" t="str">
        <f t="shared" si="354"/>
        <v/>
      </c>
      <c r="BO259" s="64">
        <f t="shared" si="354"/>
        <v>1</v>
      </c>
      <c r="BP259" s="64" t="str">
        <f t="shared" si="354"/>
        <v/>
      </c>
      <c r="BQ259" s="64">
        <f t="shared" si="354"/>
        <v>-1</v>
      </c>
      <c r="BR259" s="55" t="str">
        <f t="shared" si="354"/>
        <v/>
      </c>
      <c r="BS259" s="64">
        <f t="shared" si="354"/>
        <v>1</v>
      </c>
      <c r="BT259" s="64" t="str">
        <f t="shared" si="354"/>
        <v/>
      </c>
      <c r="BU259" s="64">
        <f t="shared" si="354"/>
        <v>-1</v>
      </c>
      <c r="BV259" s="64" t="str">
        <f t="shared" si="354"/>
        <v/>
      </c>
      <c r="BW259" s="64">
        <f t="shared" si="354"/>
        <v>1</v>
      </c>
      <c r="BX259" s="64" t="str">
        <f t="shared" si="354"/>
        <v/>
      </c>
      <c r="BY259" s="64" t="str">
        <f t="shared" si="354"/>
        <v/>
      </c>
      <c r="BZ259" s="64">
        <f t="shared" si="354"/>
        <v>-1</v>
      </c>
      <c r="CA259" s="64" t="str">
        <f t="shared" si="354"/>
        <v/>
      </c>
      <c r="CB259" s="64" t="str">
        <f t="shared" si="354"/>
        <v/>
      </c>
      <c r="CC259" s="64">
        <f t="shared" si="323"/>
        <v>1</v>
      </c>
      <c r="CF259" s="59"/>
      <c r="CG259" s="36"/>
    </row>
    <row r="260" spans="35:92" hidden="1" x14ac:dyDescent="0.25">
      <c r="AI260" s="64">
        <v>1</v>
      </c>
      <c r="AJ260" s="64">
        <v>1</v>
      </c>
      <c r="AK260" s="64">
        <v>1</v>
      </c>
      <c r="AL260" s="64"/>
      <c r="AM260" s="55"/>
      <c r="AN260" s="64">
        <f t="shared" si="302"/>
        <v>1</v>
      </c>
      <c r="AO260" s="64">
        <f t="shared" si="303"/>
        <v>1</v>
      </c>
      <c r="AP260" s="64" t="str">
        <f t="shared" si="304"/>
        <v/>
      </c>
      <c r="AQ260" s="64" t="str">
        <f t="shared" si="305"/>
        <v/>
      </c>
      <c r="AR260" s="64">
        <f t="shared" si="306"/>
        <v>1</v>
      </c>
      <c r="AS260" s="64" t="str">
        <f t="shared" si="307"/>
        <v/>
      </c>
      <c r="AT260" s="64" t="str">
        <f t="shared" si="308"/>
        <v/>
      </c>
      <c r="AU260" s="64" t="str">
        <f t="shared" si="309"/>
        <v/>
      </c>
      <c r="AV260" s="64" t="str">
        <f t="shared" si="310"/>
        <v/>
      </c>
      <c r="AW260" s="64" t="str">
        <f t="shared" si="311"/>
        <v/>
      </c>
      <c r="AX260" s="64"/>
      <c r="AY260" s="64">
        <v>1</v>
      </c>
      <c r="AZ260" s="64">
        <v>1</v>
      </c>
      <c r="BA260" s="64"/>
      <c r="BB260" s="64"/>
      <c r="BC260" s="55">
        <v>1</v>
      </c>
      <c r="BD260" s="64">
        <f t="shared" si="312"/>
        <v>1</v>
      </c>
      <c r="BE260" s="64" t="str">
        <f t="shared" si="313"/>
        <v/>
      </c>
      <c r="BF260" s="64" t="str">
        <f t="shared" si="314"/>
        <v/>
      </c>
      <c r="BG260" s="64">
        <f t="shared" si="315"/>
        <v>1</v>
      </c>
      <c r="BH260" s="64" t="str">
        <f t="shared" si="316"/>
        <v/>
      </c>
      <c r="BI260" s="64" t="str">
        <f t="shared" si="317"/>
        <v/>
      </c>
      <c r="BJ260" s="64">
        <f t="shared" si="318"/>
        <v>1</v>
      </c>
      <c r="BK260" s="64" t="str">
        <f t="shared" si="319"/>
        <v/>
      </c>
      <c r="BL260" s="64" t="str">
        <f t="shared" si="320"/>
        <v/>
      </c>
      <c r="BM260" s="64" t="str">
        <f t="shared" si="321"/>
        <v/>
      </c>
      <c r="BN260" s="64" t="str">
        <f t="shared" si="354"/>
        <v/>
      </c>
      <c r="BO260" s="64" t="str">
        <f t="shared" si="354"/>
        <v/>
      </c>
      <c r="BP260" s="64">
        <f t="shared" si="354"/>
        <v>1</v>
      </c>
      <c r="BQ260" s="64" t="str">
        <f t="shared" si="354"/>
        <v/>
      </c>
      <c r="BR260" s="55">
        <f t="shared" si="354"/>
        <v>-1</v>
      </c>
      <c r="BS260" s="64" t="str">
        <f t="shared" si="354"/>
        <v/>
      </c>
      <c r="BT260" s="64">
        <f t="shared" si="354"/>
        <v>1</v>
      </c>
      <c r="BU260" s="64" t="str">
        <f t="shared" si="354"/>
        <v/>
      </c>
      <c r="BV260" s="64">
        <f t="shared" si="354"/>
        <v>-1</v>
      </c>
      <c r="BW260" s="64">
        <f t="shared" si="354"/>
        <v>1</v>
      </c>
      <c r="BX260" s="64" t="str">
        <f t="shared" si="354"/>
        <v/>
      </c>
      <c r="BY260" s="64">
        <f t="shared" si="354"/>
        <v>-1</v>
      </c>
      <c r="BZ260" s="64" t="str">
        <f t="shared" si="354"/>
        <v/>
      </c>
      <c r="CA260" s="64" t="str">
        <f t="shared" si="354"/>
        <v/>
      </c>
      <c r="CB260" s="64" t="str">
        <f t="shared" si="354"/>
        <v/>
      </c>
      <c r="CC260" s="64">
        <f t="shared" si="323"/>
        <v>0</v>
      </c>
      <c r="CF260" s="59"/>
      <c r="CG260" s="36"/>
    </row>
    <row r="261" spans="35:92" hidden="1" x14ac:dyDescent="0.25">
      <c r="AI261" s="64">
        <v>1</v>
      </c>
      <c r="AJ261" s="64">
        <v>1</v>
      </c>
      <c r="AK261" s="64">
        <v>1</v>
      </c>
      <c r="AL261" s="64"/>
      <c r="AM261" s="55"/>
      <c r="AN261" s="64">
        <f t="shared" si="302"/>
        <v>1</v>
      </c>
      <c r="AO261" s="64">
        <f t="shared" si="303"/>
        <v>1</v>
      </c>
      <c r="AP261" s="64" t="str">
        <f t="shared" si="304"/>
        <v/>
      </c>
      <c r="AQ261" s="64" t="str">
        <f t="shared" si="305"/>
        <v/>
      </c>
      <c r="AR261" s="64">
        <f t="shared" si="306"/>
        <v>1</v>
      </c>
      <c r="AS261" s="64" t="str">
        <f t="shared" si="307"/>
        <v/>
      </c>
      <c r="AT261" s="64" t="str">
        <f t="shared" si="308"/>
        <v/>
      </c>
      <c r="AU261" s="64" t="str">
        <f t="shared" si="309"/>
        <v/>
      </c>
      <c r="AV261" s="64" t="str">
        <f t="shared" si="310"/>
        <v/>
      </c>
      <c r="AW261" s="64" t="str">
        <f t="shared" si="311"/>
        <v/>
      </c>
      <c r="AX261" s="64"/>
      <c r="AY261" s="64">
        <v>1</v>
      </c>
      <c r="AZ261" s="64">
        <v>1</v>
      </c>
      <c r="BA261" s="64"/>
      <c r="BB261" s="64">
        <v>1</v>
      </c>
      <c r="BC261" s="55"/>
      <c r="BD261" s="64">
        <f t="shared" si="312"/>
        <v>1</v>
      </c>
      <c r="BE261" s="64" t="str">
        <f t="shared" si="313"/>
        <v/>
      </c>
      <c r="BF261" s="64">
        <f t="shared" si="314"/>
        <v>1</v>
      </c>
      <c r="BG261" s="64" t="str">
        <f t="shared" si="315"/>
        <v/>
      </c>
      <c r="BH261" s="64" t="str">
        <f t="shared" si="316"/>
        <v/>
      </c>
      <c r="BI261" s="64">
        <f t="shared" si="317"/>
        <v>1</v>
      </c>
      <c r="BJ261" s="64" t="str">
        <f t="shared" si="318"/>
        <v/>
      </c>
      <c r="BK261" s="64" t="str">
        <f t="shared" si="319"/>
        <v/>
      </c>
      <c r="BL261" s="64" t="str">
        <f t="shared" si="320"/>
        <v/>
      </c>
      <c r="BM261" s="64" t="str">
        <f t="shared" si="321"/>
        <v/>
      </c>
      <c r="BN261" s="64" t="str">
        <f t="shared" si="354"/>
        <v/>
      </c>
      <c r="BO261" s="64" t="str">
        <f t="shared" si="354"/>
        <v/>
      </c>
      <c r="BP261" s="64">
        <f t="shared" si="354"/>
        <v>1</v>
      </c>
      <c r="BQ261" s="64">
        <f t="shared" si="354"/>
        <v>-1</v>
      </c>
      <c r="BR261" s="55" t="str">
        <f t="shared" si="354"/>
        <v/>
      </c>
      <c r="BS261" s="64" t="str">
        <f t="shared" si="354"/>
        <v/>
      </c>
      <c r="BT261" s="64">
        <f t="shared" si="354"/>
        <v>1</v>
      </c>
      <c r="BU261" s="64">
        <f t="shared" si="354"/>
        <v>-1</v>
      </c>
      <c r="BV261" s="64" t="str">
        <f t="shared" si="354"/>
        <v/>
      </c>
      <c r="BW261" s="64">
        <f t="shared" si="354"/>
        <v>1</v>
      </c>
      <c r="BX261" s="64">
        <f t="shared" si="354"/>
        <v>-1</v>
      </c>
      <c r="BY261" s="64" t="str">
        <f t="shared" si="354"/>
        <v/>
      </c>
      <c r="BZ261" s="64" t="str">
        <f t="shared" si="354"/>
        <v/>
      </c>
      <c r="CA261" s="64" t="str">
        <f t="shared" si="354"/>
        <v/>
      </c>
      <c r="CB261" s="64" t="str">
        <f t="shared" si="354"/>
        <v/>
      </c>
      <c r="CC261" s="64">
        <f t="shared" si="323"/>
        <v>1</v>
      </c>
      <c r="CF261" s="59"/>
      <c r="CG261" s="36"/>
    </row>
    <row r="262" spans="35:92" x14ac:dyDescent="0.25">
      <c r="AI262" s="78">
        <v>23</v>
      </c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3"/>
      <c r="BO262" s="73"/>
      <c r="BP262" s="73"/>
      <c r="BQ262" s="73">
        <v>1</v>
      </c>
      <c r="BR262" s="73">
        <v>1</v>
      </c>
      <c r="BS262" s="73"/>
      <c r="BT262" s="73"/>
      <c r="BU262" s="73"/>
      <c r="BV262" s="73"/>
      <c r="BW262" s="73">
        <v>1</v>
      </c>
      <c r="BX262" s="73"/>
      <c r="BY262" s="73"/>
      <c r="BZ262" s="73"/>
      <c r="CA262" s="73"/>
      <c r="CB262" s="73"/>
      <c r="CC262" s="72">
        <f>COUNTIF(CC264:CC288,"&gt;0")</f>
        <v>16</v>
      </c>
      <c r="CD262" s="48" t="s">
        <v>826</v>
      </c>
      <c r="CF262" s="80" t="s">
        <v>832</v>
      </c>
      <c r="CG262" s="80"/>
      <c r="CH262" s="80"/>
      <c r="CI262" s="80"/>
      <c r="CJ262" s="80"/>
      <c r="CK262" s="80"/>
      <c r="CL262" s="80"/>
      <c r="CM262" s="80"/>
      <c r="CN262" s="80"/>
    </row>
    <row r="263" spans="35:92" x14ac:dyDescent="0.25"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3">
        <f>SUMIF($CC264:$CC288,"&lt;=0",BN264:BN288)</f>
        <v>2</v>
      </c>
      <c r="BO263" s="73">
        <f t="shared" ref="BO263:CB263" si="355">SUMIF($CC264:$CC288,"&lt;=0",BO264:BO288)</f>
        <v>0</v>
      </c>
      <c r="BP263" s="73">
        <f t="shared" si="355"/>
        <v>0</v>
      </c>
      <c r="BQ263" s="73">
        <f t="shared" si="355"/>
        <v>-4</v>
      </c>
      <c r="BR263" s="73">
        <f t="shared" si="355"/>
        <v>2</v>
      </c>
      <c r="BS263" s="73">
        <f t="shared" si="355"/>
        <v>-3</v>
      </c>
      <c r="BT263" s="73">
        <f t="shared" si="355"/>
        <v>3</v>
      </c>
      <c r="BU263" s="73">
        <f t="shared" si="355"/>
        <v>-1</v>
      </c>
      <c r="BV263" s="73">
        <f t="shared" si="355"/>
        <v>5</v>
      </c>
      <c r="BW263" s="73">
        <f t="shared" si="355"/>
        <v>1</v>
      </c>
      <c r="BX263" s="73">
        <f t="shared" si="355"/>
        <v>1</v>
      </c>
      <c r="BY263" s="73">
        <f t="shared" si="355"/>
        <v>1</v>
      </c>
      <c r="BZ263" s="73">
        <f t="shared" si="355"/>
        <v>-5</v>
      </c>
      <c r="CA263" s="73">
        <f t="shared" si="355"/>
        <v>1</v>
      </c>
      <c r="CB263" s="73">
        <f t="shared" si="355"/>
        <v>-3</v>
      </c>
      <c r="CC263" s="73"/>
      <c r="CF263" s="75" t="s">
        <v>834</v>
      </c>
    </row>
    <row r="264" spans="35:92" hidden="1" x14ac:dyDescent="0.25">
      <c r="AI264" s="72"/>
      <c r="AJ264" s="72">
        <v>1</v>
      </c>
      <c r="AK264" s="72"/>
      <c r="AL264" s="72">
        <v>1</v>
      </c>
      <c r="AM264" s="55">
        <v>1</v>
      </c>
      <c r="AN264" s="72" t="str">
        <f t="shared" si="281"/>
        <v/>
      </c>
      <c r="AO264" s="72" t="str">
        <f t="shared" si="282"/>
        <v/>
      </c>
      <c r="AP264" s="72" t="str">
        <f t="shared" si="283"/>
        <v/>
      </c>
      <c r="AQ264" s="72" t="str">
        <f t="shared" si="284"/>
        <v/>
      </c>
      <c r="AR264" s="72" t="str">
        <f t="shared" si="285"/>
        <v/>
      </c>
      <c r="AS264" s="72">
        <f t="shared" si="286"/>
        <v>1</v>
      </c>
      <c r="AT264" s="72">
        <f t="shared" si="287"/>
        <v>1</v>
      </c>
      <c r="AU264" s="72" t="str">
        <f t="shared" si="288"/>
        <v/>
      </c>
      <c r="AV264" s="72" t="str">
        <f t="shared" si="289"/>
        <v/>
      </c>
      <c r="AW264" s="72">
        <f t="shared" si="290"/>
        <v>1</v>
      </c>
      <c r="AX264" s="72"/>
      <c r="AY264" s="72"/>
      <c r="AZ264" s="72"/>
      <c r="BA264" s="72">
        <v>1</v>
      </c>
      <c r="BB264" s="72">
        <v>1</v>
      </c>
      <c r="BC264" s="55">
        <v>1</v>
      </c>
      <c r="BD264" s="72" t="str">
        <f t="shared" si="291"/>
        <v/>
      </c>
      <c r="BE264" s="72" t="str">
        <f t="shared" si="292"/>
        <v/>
      </c>
      <c r="BF264" s="72" t="str">
        <f t="shared" si="293"/>
        <v/>
      </c>
      <c r="BG264" s="72" t="str">
        <f t="shared" si="294"/>
        <v/>
      </c>
      <c r="BH264" s="72" t="str">
        <f t="shared" si="295"/>
        <v/>
      </c>
      <c r="BI264" s="72" t="str">
        <f t="shared" si="296"/>
        <v/>
      </c>
      <c r="BJ264" s="72" t="str">
        <f t="shared" si="297"/>
        <v/>
      </c>
      <c r="BK264" s="72">
        <f t="shared" si="298"/>
        <v>1</v>
      </c>
      <c r="BL264" s="72">
        <f t="shared" si="299"/>
        <v>1</v>
      </c>
      <c r="BM264" s="72">
        <f t="shared" si="300"/>
        <v>1</v>
      </c>
      <c r="BN264" s="72" t="str">
        <f t="shared" ref="BN264:CB264" si="356">IF(COUNTIF(AI264,1)-COUNTIF(AY264,1)=0,"",COUNTIF(AI264,1)-COUNTIF(AY264,1))</f>
        <v/>
      </c>
      <c r="BO264" s="72">
        <f t="shared" si="356"/>
        <v>1</v>
      </c>
      <c r="BP264" s="72">
        <f t="shared" si="356"/>
        <v>-1</v>
      </c>
      <c r="BQ264" s="72" t="str">
        <f t="shared" si="356"/>
        <v/>
      </c>
      <c r="BR264" s="55" t="str">
        <f t="shared" si="356"/>
        <v/>
      </c>
      <c r="BS264" s="72" t="str">
        <f t="shared" si="356"/>
        <v/>
      </c>
      <c r="BT264" s="72" t="str">
        <f t="shared" si="356"/>
        <v/>
      </c>
      <c r="BU264" s="72" t="str">
        <f t="shared" si="356"/>
        <v/>
      </c>
      <c r="BV264" s="72" t="str">
        <f t="shared" si="356"/>
        <v/>
      </c>
      <c r="BW264" s="72" t="str">
        <f t="shared" si="356"/>
        <v/>
      </c>
      <c r="BX264" s="72">
        <f t="shared" si="356"/>
        <v>1</v>
      </c>
      <c r="BY264" s="72">
        <f t="shared" si="356"/>
        <v>1</v>
      </c>
      <c r="BZ264" s="72">
        <f t="shared" si="356"/>
        <v>-1</v>
      </c>
      <c r="CA264" s="72">
        <f t="shared" si="356"/>
        <v>-1</v>
      </c>
      <c r="CB264" s="72" t="str">
        <f t="shared" si="356"/>
        <v/>
      </c>
      <c r="CC264" s="72">
        <f>SUMPRODUCT($BN$262:$CB$262,$BN264:$CB264)</f>
        <v>0</v>
      </c>
    </row>
    <row r="265" spans="35:92" hidden="1" x14ac:dyDescent="0.25">
      <c r="AI265" s="72"/>
      <c r="AJ265" s="72">
        <v>1</v>
      </c>
      <c r="AK265" s="72"/>
      <c r="AL265" s="72">
        <v>1</v>
      </c>
      <c r="AM265" s="55">
        <v>1</v>
      </c>
      <c r="AN265" s="72" t="str">
        <f t="shared" si="281"/>
        <v/>
      </c>
      <c r="AO265" s="72" t="str">
        <f t="shared" si="282"/>
        <v/>
      </c>
      <c r="AP265" s="72" t="str">
        <f t="shared" si="283"/>
        <v/>
      </c>
      <c r="AQ265" s="72" t="str">
        <f t="shared" si="284"/>
        <v/>
      </c>
      <c r="AR265" s="72" t="str">
        <f t="shared" si="285"/>
        <v/>
      </c>
      <c r="AS265" s="72">
        <f t="shared" si="286"/>
        <v>1</v>
      </c>
      <c r="AT265" s="72">
        <f t="shared" si="287"/>
        <v>1</v>
      </c>
      <c r="AU265" s="72" t="str">
        <f t="shared" si="288"/>
        <v/>
      </c>
      <c r="AV265" s="72" t="str">
        <f t="shared" si="289"/>
        <v/>
      </c>
      <c r="AW265" s="72">
        <f t="shared" si="290"/>
        <v>1</v>
      </c>
      <c r="AX265" s="72"/>
      <c r="AY265" s="72">
        <v>1</v>
      </c>
      <c r="AZ265" s="72"/>
      <c r="BA265" s="72">
        <v>1</v>
      </c>
      <c r="BB265" s="72">
        <v>1</v>
      </c>
      <c r="BC265" s="55"/>
      <c r="BD265" s="72" t="str">
        <f t="shared" si="291"/>
        <v/>
      </c>
      <c r="BE265" s="72">
        <f t="shared" si="292"/>
        <v>1</v>
      </c>
      <c r="BF265" s="72">
        <f t="shared" si="293"/>
        <v>1</v>
      </c>
      <c r="BG265" s="72" t="str">
        <f t="shared" si="294"/>
        <v/>
      </c>
      <c r="BH265" s="72" t="str">
        <f t="shared" si="295"/>
        <v/>
      </c>
      <c r="BI265" s="72" t="str">
        <f t="shared" si="296"/>
        <v/>
      </c>
      <c r="BJ265" s="72" t="str">
        <f t="shared" si="297"/>
        <v/>
      </c>
      <c r="BK265" s="72">
        <f t="shared" si="298"/>
        <v>1</v>
      </c>
      <c r="BL265" s="72" t="str">
        <f t="shared" si="299"/>
        <v/>
      </c>
      <c r="BM265" s="72" t="str">
        <f t="shared" si="300"/>
        <v/>
      </c>
      <c r="BN265" s="72">
        <f t="shared" ref="BN265:BN286" si="357">IF(COUNTIF(AI265,1)-COUNTIF(AY265,1)=0,"",COUNTIF(AI265,1)-COUNTIF(AY265,1))</f>
        <v>-1</v>
      </c>
      <c r="BO265" s="72">
        <f t="shared" ref="BO265:BO286" si="358">IF(COUNTIF(AJ265,1)-COUNTIF(AZ265,1)=0,"",COUNTIF(AJ265,1)-COUNTIF(AZ265,1))</f>
        <v>1</v>
      </c>
      <c r="BP265" s="72">
        <f t="shared" ref="BP265:BP286" si="359">IF(COUNTIF(AK265,1)-COUNTIF(BA265,1)=0,"",COUNTIF(AK265,1)-COUNTIF(BA265,1))</f>
        <v>-1</v>
      </c>
      <c r="BQ265" s="72" t="str">
        <f t="shared" ref="BQ265:BQ286" si="360">IF(COUNTIF(AL265,1)-COUNTIF(BB265,1)=0,"",COUNTIF(AL265,1)-COUNTIF(BB265,1))</f>
        <v/>
      </c>
      <c r="BR265" s="55">
        <f t="shared" ref="BR265:BR286" si="361">IF(COUNTIF(AM265,1)-COUNTIF(BC265,1)=0,"",COUNTIF(AM265,1)-COUNTIF(BC265,1))</f>
        <v>1</v>
      </c>
      <c r="BS265" s="72" t="str">
        <f t="shared" ref="BS265:BS286" si="362">IF(COUNTIF(AN265,1)-COUNTIF(BD265,1)=0,"",COUNTIF(AN265,1)-COUNTIF(BD265,1))</f>
        <v/>
      </c>
      <c r="BT265" s="72">
        <f t="shared" ref="BT265:BT286" si="363">IF(COUNTIF(AO265,1)-COUNTIF(BE265,1)=0,"",COUNTIF(AO265,1)-COUNTIF(BE265,1))</f>
        <v>-1</v>
      </c>
      <c r="BU265" s="72">
        <f t="shared" ref="BU265:BU286" si="364">IF(COUNTIF(AP265,1)-COUNTIF(BF265,1)=0,"",COUNTIF(AP265,1)-COUNTIF(BF265,1))</f>
        <v>-1</v>
      </c>
      <c r="BV265" s="72" t="str">
        <f t="shared" ref="BV265:BV286" si="365">IF(COUNTIF(AQ265,1)-COUNTIF(BG265,1)=0,"",COUNTIF(AQ265,1)-COUNTIF(BG265,1))</f>
        <v/>
      </c>
      <c r="BW265" s="72" t="str">
        <f t="shared" ref="BW265:BW286" si="366">IF(COUNTIF(AR265,1)-COUNTIF(BH265,1)=0,"",COUNTIF(AR265,1)-COUNTIF(BH265,1))</f>
        <v/>
      </c>
      <c r="BX265" s="72">
        <f t="shared" ref="BX265:BX286" si="367">IF(COUNTIF(AS265,1)-COUNTIF(BI265,1)=0,"",COUNTIF(AS265,1)-COUNTIF(BI265,1))</f>
        <v>1</v>
      </c>
      <c r="BY265" s="72">
        <f t="shared" ref="BY265:BY286" si="368">IF(COUNTIF(AT265,1)-COUNTIF(BJ265,1)=0,"",COUNTIF(AT265,1)-COUNTIF(BJ265,1))</f>
        <v>1</v>
      </c>
      <c r="BZ265" s="72">
        <f t="shared" ref="BZ265:BZ286" si="369">IF(COUNTIF(AU265,1)-COUNTIF(BK265,1)=0,"",COUNTIF(AU265,1)-COUNTIF(BK265,1))</f>
        <v>-1</v>
      </c>
      <c r="CA265" s="72" t="str">
        <f t="shared" ref="CA265:CA286" si="370">IF(COUNTIF(AV265,1)-COUNTIF(BL265,1)=0,"",COUNTIF(AV265,1)-COUNTIF(BL265,1))</f>
        <v/>
      </c>
      <c r="CB265" s="72">
        <f t="shared" ref="CB265:CB286" si="371">IF(COUNTIF(AW265,1)-COUNTIF(BM265,1)=0,"",COUNTIF(AW265,1)-COUNTIF(BM265,1))</f>
        <v>1</v>
      </c>
      <c r="CC265" s="72">
        <f t="shared" ref="CC265:CC288" si="372">SUMPRODUCT($BN$262:$CB$262,$BN265:$CB265)</f>
        <v>1</v>
      </c>
    </row>
    <row r="266" spans="35:92" hidden="1" x14ac:dyDescent="0.25">
      <c r="AI266" s="72"/>
      <c r="AJ266" s="72">
        <v>1</v>
      </c>
      <c r="AK266" s="72"/>
      <c r="AL266" s="72">
        <v>1</v>
      </c>
      <c r="AM266" s="55">
        <v>1</v>
      </c>
      <c r="AN266" s="72" t="str">
        <f t="shared" si="281"/>
        <v/>
      </c>
      <c r="AO266" s="72" t="str">
        <f t="shared" si="282"/>
        <v/>
      </c>
      <c r="AP266" s="72" t="str">
        <f t="shared" si="283"/>
        <v/>
      </c>
      <c r="AQ266" s="72" t="str">
        <f t="shared" si="284"/>
        <v/>
      </c>
      <c r="AR266" s="72" t="str">
        <f t="shared" si="285"/>
        <v/>
      </c>
      <c r="AS266" s="72">
        <f t="shared" si="286"/>
        <v>1</v>
      </c>
      <c r="AT266" s="72">
        <f t="shared" si="287"/>
        <v>1</v>
      </c>
      <c r="AU266" s="72" t="str">
        <f t="shared" si="288"/>
        <v/>
      </c>
      <c r="AV266" s="72" t="str">
        <f t="shared" si="289"/>
        <v/>
      </c>
      <c r="AW266" s="72">
        <f t="shared" si="290"/>
        <v>1</v>
      </c>
      <c r="AX266" s="72"/>
      <c r="AY266" s="72">
        <v>1</v>
      </c>
      <c r="AZ266" s="72">
        <v>1</v>
      </c>
      <c r="BA266" s="72"/>
      <c r="BB266" s="72"/>
      <c r="BC266" s="55">
        <v>1</v>
      </c>
      <c r="BD266" s="72">
        <f t="shared" si="291"/>
        <v>1</v>
      </c>
      <c r="BE266" s="72" t="str">
        <f t="shared" si="292"/>
        <v/>
      </c>
      <c r="BF266" s="72" t="str">
        <f t="shared" si="293"/>
        <v/>
      </c>
      <c r="BG266" s="72">
        <f t="shared" si="294"/>
        <v>1</v>
      </c>
      <c r="BH266" s="72" t="str">
        <f t="shared" si="295"/>
        <v/>
      </c>
      <c r="BI266" s="72" t="str">
        <f t="shared" si="296"/>
        <v/>
      </c>
      <c r="BJ266" s="72">
        <f t="shared" si="297"/>
        <v>1</v>
      </c>
      <c r="BK266" s="72" t="str">
        <f t="shared" si="298"/>
        <v/>
      </c>
      <c r="BL266" s="72" t="str">
        <f t="shared" si="299"/>
        <v/>
      </c>
      <c r="BM266" s="72" t="str">
        <f t="shared" si="300"/>
        <v/>
      </c>
      <c r="BN266" s="72">
        <f t="shared" si="357"/>
        <v>-1</v>
      </c>
      <c r="BO266" s="72" t="str">
        <f t="shared" si="358"/>
        <v/>
      </c>
      <c r="BP266" s="72" t="str">
        <f t="shared" si="359"/>
        <v/>
      </c>
      <c r="BQ266" s="72">
        <f t="shared" si="360"/>
        <v>1</v>
      </c>
      <c r="BR266" s="55" t="str">
        <f t="shared" si="361"/>
        <v/>
      </c>
      <c r="BS266" s="72">
        <f t="shared" si="362"/>
        <v>-1</v>
      </c>
      <c r="BT266" s="72" t="str">
        <f t="shared" si="363"/>
        <v/>
      </c>
      <c r="BU266" s="72" t="str">
        <f t="shared" si="364"/>
        <v/>
      </c>
      <c r="BV266" s="72">
        <f t="shared" si="365"/>
        <v>-1</v>
      </c>
      <c r="BW266" s="72" t="str">
        <f t="shared" si="366"/>
        <v/>
      </c>
      <c r="BX266" s="72">
        <f t="shared" si="367"/>
        <v>1</v>
      </c>
      <c r="BY266" s="72" t="str">
        <f t="shared" si="368"/>
        <v/>
      </c>
      <c r="BZ266" s="72" t="str">
        <f t="shared" si="369"/>
        <v/>
      </c>
      <c r="CA266" s="72" t="str">
        <f t="shared" si="370"/>
        <v/>
      </c>
      <c r="CB266" s="72">
        <f t="shared" si="371"/>
        <v>1</v>
      </c>
      <c r="CC266" s="72">
        <f t="shared" si="372"/>
        <v>1</v>
      </c>
    </row>
    <row r="267" spans="35:92" hidden="1" x14ac:dyDescent="0.25">
      <c r="AI267" s="72"/>
      <c r="AJ267" s="72">
        <v>1</v>
      </c>
      <c r="AK267" s="72"/>
      <c r="AL267" s="72">
        <v>1</v>
      </c>
      <c r="AM267" s="55">
        <v>1</v>
      </c>
      <c r="AN267" s="72" t="str">
        <f t="shared" si="281"/>
        <v/>
      </c>
      <c r="AO267" s="72" t="str">
        <f t="shared" si="282"/>
        <v/>
      </c>
      <c r="AP267" s="72" t="str">
        <f t="shared" si="283"/>
        <v/>
      </c>
      <c r="AQ267" s="72" t="str">
        <f t="shared" si="284"/>
        <v/>
      </c>
      <c r="AR267" s="72" t="str">
        <f t="shared" si="285"/>
        <v/>
      </c>
      <c r="AS267" s="72">
        <f t="shared" si="286"/>
        <v>1</v>
      </c>
      <c r="AT267" s="72">
        <f t="shared" si="287"/>
        <v>1</v>
      </c>
      <c r="AU267" s="72" t="str">
        <f t="shared" si="288"/>
        <v/>
      </c>
      <c r="AV267" s="72" t="str">
        <f t="shared" si="289"/>
        <v/>
      </c>
      <c r="AW267" s="72">
        <f t="shared" si="290"/>
        <v>1</v>
      </c>
      <c r="AX267" s="72"/>
      <c r="AY267" s="72">
        <v>1</v>
      </c>
      <c r="AZ267" s="72">
        <v>1</v>
      </c>
      <c r="BA267" s="72"/>
      <c r="BB267" s="72">
        <v>1</v>
      </c>
      <c r="BC267" s="55"/>
      <c r="BD267" s="72">
        <f t="shared" si="291"/>
        <v>1</v>
      </c>
      <c r="BE267" s="72" t="str">
        <f t="shared" si="292"/>
        <v/>
      </c>
      <c r="BF267" s="72">
        <f t="shared" si="293"/>
        <v>1</v>
      </c>
      <c r="BG267" s="72" t="str">
        <f t="shared" si="294"/>
        <v/>
      </c>
      <c r="BH267" s="72" t="str">
        <f t="shared" si="295"/>
        <v/>
      </c>
      <c r="BI267" s="72">
        <f t="shared" si="296"/>
        <v>1</v>
      </c>
      <c r="BJ267" s="72" t="str">
        <f t="shared" si="297"/>
        <v/>
      </c>
      <c r="BK267" s="72" t="str">
        <f t="shared" si="298"/>
        <v/>
      </c>
      <c r="BL267" s="72" t="str">
        <f t="shared" si="299"/>
        <v/>
      </c>
      <c r="BM267" s="72" t="str">
        <f t="shared" si="300"/>
        <v/>
      </c>
      <c r="BN267" s="72">
        <f t="shared" si="357"/>
        <v>-1</v>
      </c>
      <c r="BO267" s="72" t="str">
        <f t="shared" si="358"/>
        <v/>
      </c>
      <c r="BP267" s="72" t="str">
        <f t="shared" si="359"/>
        <v/>
      </c>
      <c r="BQ267" s="72" t="str">
        <f t="shared" si="360"/>
        <v/>
      </c>
      <c r="BR267" s="55">
        <f t="shared" si="361"/>
        <v>1</v>
      </c>
      <c r="BS267" s="72">
        <f t="shared" si="362"/>
        <v>-1</v>
      </c>
      <c r="BT267" s="72" t="str">
        <f t="shared" si="363"/>
        <v/>
      </c>
      <c r="BU267" s="72">
        <f t="shared" si="364"/>
        <v>-1</v>
      </c>
      <c r="BV267" s="72" t="str">
        <f t="shared" si="365"/>
        <v/>
      </c>
      <c r="BW267" s="72" t="str">
        <f t="shared" si="366"/>
        <v/>
      </c>
      <c r="BX267" s="72" t="str">
        <f t="shared" si="367"/>
        <v/>
      </c>
      <c r="BY267" s="72">
        <f t="shared" si="368"/>
        <v>1</v>
      </c>
      <c r="BZ267" s="72" t="str">
        <f t="shared" si="369"/>
        <v/>
      </c>
      <c r="CA267" s="72" t="str">
        <f t="shared" si="370"/>
        <v/>
      </c>
      <c r="CB267" s="72">
        <f t="shared" si="371"/>
        <v>1</v>
      </c>
      <c r="CC267" s="72">
        <f t="shared" si="372"/>
        <v>1</v>
      </c>
    </row>
    <row r="268" spans="35:92" hidden="1" x14ac:dyDescent="0.25">
      <c r="AI268" s="72"/>
      <c r="AJ268" s="72">
        <v>1</v>
      </c>
      <c r="AK268" s="72"/>
      <c r="AL268" s="72">
        <v>1</v>
      </c>
      <c r="AM268" s="55">
        <v>1</v>
      </c>
      <c r="AN268" s="72" t="str">
        <f t="shared" si="281"/>
        <v/>
      </c>
      <c r="AO268" s="72" t="str">
        <f t="shared" si="282"/>
        <v/>
      </c>
      <c r="AP268" s="72" t="str">
        <f t="shared" si="283"/>
        <v/>
      </c>
      <c r="AQ268" s="72" t="str">
        <f t="shared" si="284"/>
        <v/>
      </c>
      <c r="AR268" s="72" t="str">
        <f t="shared" si="285"/>
        <v/>
      </c>
      <c r="AS268" s="72">
        <f t="shared" si="286"/>
        <v>1</v>
      </c>
      <c r="AT268" s="72">
        <f t="shared" si="287"/>
        <v>1</v>
      </c>
      <c r="AU268" s="72" t="str">
        <f t="shared" si="288"/>
        <v/>
      </c>
      <c r="AV268" s="72" t="str">
        <f t="shared" si="289"/>
        <v/>
      </c>
      <c r="AW268" s="72">
        <f t="shared" si="290"/>
        <v>1</v>
      </c>
      <c r="AX268" s="72"/>
      <c r="AY268" s="72">
        <v>1</v>
      </c>
      <c r="AZ268" s="72">
        <v>1</v>
      </c>
      <c r="BA268" s="72">
        <v>1</v>
      </c>
      <c r="BB268" s="72"/>
      <c r="BC268" s="55"/>
      <c r="BD268" s="72">
        <f t="shared" si="291"/>
        <v>1</v>
      </c>
      <c r="BE268" s="72">
        <f t="shared" si="292"/>
        <v>1</v>
      </c>
      <c r="BF268" s="72" t="str">
        <f t="shared" si="293"/>
        <v/>
      </c>
      <c r="BG268" s="72" t="str">
        <f t="shared" si="294"/>
        <v/>
      </c>
      <c r="BH268" s="72">
        <f t="shared" si="295"/>
        <v>1</v>
      </c>
      <c r="BI268" s="72" t="str">
        <f t="shared" si="296"/>
        <v/>
      </c>
      <c r="BJ268" s="72" t="str">
        <f t="shared" si="297"/>
        <v/>
      </c>
      <c r="BK268" s="72" t="str">
        <f t="shared" si="298"/>
        <v/>
      </c>
      <c r="BL268" s="72" t="str">
        <f t="shared" si="299"/>
        <v/>
      </c>
      <c r="BM268" s="72" t="str">
        <f t="shared" si="300"/>
        <v/>
      </c>
      <c r="BN268" s="72">
        <f t="shared" si="357"/>
        <v>-1</v>
      </c>
      <c r="BO268" s="72" t="str">
        <f t="shared" si="358"/>
        <v/>
      </c>
      <c r="BP268" s="72">
        <f t="shared" si="359"/>
        <v>-1</v>
      </c>
      <c r="BQ268" s="72">
        <f t="shared" si="360"/>
        <v>1</v>
      </c>
      <c r="BR268" s="55">
        <f t="shared" si="361"/>
        <v>1</v>
      </c>
      <c r="BS268" s="72">
        <f t="shared" si="362"/>
        <v>-1</v>
      </c>
      <c r="BT268" s="72">
        <f t="shared" si="363"/>
        <v>-1</v>
      </c>
      <c r="BU268" s="72" t="str">
        <f t="shared" si="364"/>
        <v/>
      </c>
      <c r="BV268" s="72" t="str">
        <f t="shared" si="365"/>
        <v/>
      </c>
      <c r="BW268" s="72">
        <f t="shared" si="366"/>
        <v>-1</v>
      </c>
      <c r="BX268" s="72">
        <f t="shared" si="367"/>
        <v>1</v>
      </c>
      <c r="BY268" s="72">
        <f t="shared" si="368"/>
        <v>1</v>
      </c>
      <c r="BZ268" s="72" t="str">
        <f t="shared" si="369"/>
        <v/>
      </c>
      <c r="CA268" s="72" t="str">
        <f t="shared" si="370"/>
        <v/>
      </c>
      <c r="CB268" s="72">
        <f t="shared" si="371"/>
        <v>1</v>
      </c>
      <c r="CC268" s="72">
        <f t="shared" si="372"/>
        <v>1</v>
      </c>
    </row>
    <row r="269" spans="35:92" hidden="1" x14ac:dyDescent="0.25">
      <c r="AI269" s="72"/>
      <c r="AJ269" s="72">
        <v>1</v>
      </c>
      <c r="AK269" s="72">
        <v>1</v>
      </c>
      <c r="AL269" s="72"/>
      <c r="AM269" s="55">
        <v>1</v>
      </c>
      <c r="AN269" s="72" t="str">
        <f t="shared" si="281"/>
        <v/>
      </c>
      <c r="AO269" s="72" t="str">
        <f t="shared" si="282"/>
        <v/>
      </c>
      <c r="AP269" s="72" t="str">
        <f t="shared" si="283"/>
        <v/>
      </c>
      <c r="AQ269" s="72" t="str">
        <f t="shared" si="284"/>
        <v/>
      </c>
      <c r="AR269" s="72">
        <f t="shared" si="285"/>
        <v>1</v>
      </c>
      <c r="AS269" s="72" t="str">
        <f t="shared" si="286"/>
        <v/>
      </c>
      <c r="AT269" s="72">
        <f t="shared" si="287"/>
        <v>1</v>
      </c>
      <c r="AU269" s="72" t="str">
        <f t="shared" si="288"/>
        <v/>
      </c>
      <c r="AV269" s="72">
        <f t="shared" si="289"/>
        <v>1</v>
      </c>
      <c r="AW269" s="72" t="str">
        <f t="shared" si="290"/>
        <v/>
      </c>
      <c r="AX269" s="72"/>
      <c r="AY269" s="72"/>
      <c r="AZ269" s="72"/>
      <c r="BA269" s="72">
        <v>1</v>
      </c>
      <c r="BB269" s="72">
        <v>1</v>
      </c>
      <c r="BC269" s="55">
        <v>1</v>
      </c>
      <c r="BD269" s="72" t="str">
        <f t="shared" si="291"/>
        <v/>
      </c>
      <c r="BE269" s="72" t="str">
        <f t="shared" si="292"/>
        <v/>
      </c>
      <c r="BF269" s="72" t="str">
        <f t="shared" si="293"/>
        <v/>
      </c>
      <c r="BG269" s="72" t="str">
        <f t="shared" si="294"/>
        <v/>
      </c>
      <c r="BH269" s="72" t="str">
        <f t="shared" si="295"/>
        <v/>
      </c>
      <c r="BI269" s="72" t="str">
        <f t="shared" si="296"/>
        <v/>
      </c>
      <c r="BJ269" s="72" t="str">
        <f t="shared" si="297"/>
        <v/>
      </c>
      <c r="BK269" s="72">
        <f t="shared" si="298"/>
        <v>1</v>
      </c>
      <c r="BL269" s="72">
        <f t="shared" si="299"/>
        <v>1</v>
      </c>
      <c r="BM269" s="72">
        <f t="shared" si="300"/>
        <v>1</v>
      </c>
      <c r="BN269" s="72" t="str">
        <f t="shared" si="357"/>
        <v/>
      </c>
      <c r="BO269" s="72">
        <f t="shared" si="358"/>
        <v>1</v>
      </c>
      <c r="BP269" s="72" t="str">
        <f t="shared" si="359"/>
        <v/>
      </c>
      <c r="BQ269" s="72">
        <f t="shared" si="360"/>
        <v>-1</v>
      </c>
      <c r="BR269" s="55" t="str">
        <f t="shared" si="361"/>
        <v/>
      </c>
      <c r="BS269" s="72" t="str">
        <f t="shared" si="362"/>
        <v/>
      </c>
      <c r="BT269" s="72" t="str">
        <f t="shared" si="363"/>
        <v/>
      </c>
      <c r="BU269" s="72" t="str">
        <f t="shared" si="364"/>
        <v/>
      </c>
      <c r="BV269" s="72" t="str">
        <f t="shared" si="365"/>
        <v/>
      </c>
      <c r="BW269" s="72">
        <f t="shared" si="366"/>
        <v>1</v>
      </c>
      <c r="BX269" s="72" t="str">
        <f t="shared" si="367"/>
        <v/>
      </c>
      <c r="BY269" s="72">
        <f t="shared" si="368"/>
        <v>1</v>
      </c>
      <c r="BZ269" s="72">
        <f t="shared" si="369"/>
        <v>-1</v>
      </c>
      <c r="CA269" s="72" t="str">
        <f t="shared" si="370"/>
        <v/>
      </c>
      <c r="CB269" s="72">
        <f t="shared" si="371"/>
        <v>-1</v>
      </c>
      <c r="CC269" s="72">
        <f t="shared" si="372"/>
        <v>0</v>
      </c>
    </row>
    <row r="270" spans="35:92" hidden="1" x14ac:dyDescent="0.25">
      <c r="AI270" s="72"/>
      <c r="AJ270" s="72">
        <v>1</v>
      </c>
      <c r="AK270" s="72">
        <v>1</v>
      </c>
      <c r="AL270" s="72"/>
      <c r="AM270" s="55">
        <v>1</v>
      </c>
      <c r="AN270" s="72" t="str">
        <f t="shared" si="281"/>
        <v/>
      </c>
      <c r="AO270" s="72" t="str">
        <f t="shared" si="282"/>
        <v/>
      </c>
      <c r="AP270" s="72" t="str">
        <f t="shared" si="283"/>
        <v/>
      </c>
      <c r="AQ270" s="72" t="str">
        <f t="shared" si="284"/>
        <v/>
      </c>
      <c r="AR270" s="72">
        <f t="shared" si="285"/>
        <v>1</v>
      </c>
      <c r="AS270" s="72" t="str">
        <f t="shared" si="286"/>
        <v/>
      </c>
      <c r="AT270" s="72">
        <f t="shared" si="287"/>
        <v>1</v>
      </c>
      <c r="AU270" s="72" t="str">
        <f t="shared" si="288"/>
        <v/>
      </c>
      <c r="AV270" s="72">
        <f t="shared" si="289"/>
        <v>1</v>
      </c>
      <c r="AW270" s="72" t="str">
        <f t="shared" si="290"/>
        <v/>
      </c>
      <c r="AX270" s="72"/>
      <c r="AY270" s="72">
        <v>1</v>
      </c>
      <c r="AZ270" s="72"/>
      <c r="BA270" s="72">
        <v>1</v>
      </c>
      <c r="BB270" s="72">
        <v>1</v>
      </c>
      <c r="BC270" s="55"/>
      <c r="BD270" s="72" t="str">
        <f t="shared" si="291"/>
        <v/>
      </c>
      <c r="BE270" s="72">
        <f t="shared" si="292"/>
        <v>1</v>
      </c>
      <c r="BF270" s="72">
        <f t="shared" si="293"/>
        <v>1</v>
      </c>
      <c r="BG270" s="72" t="str">
        <f t="shared" si="294"/>
        <v/>
      </c>
      <c r="BH270" s="72" t="str">
        <f t="shared" si="295"/>
        <v/>
      </c>
      <c r="BI270" s="72" t="str">
        <f t="shared" si="296"/>
        <v/>
      </c>
      <c r="BJ270" s="72" t="str">
        <f t="shared" si="297"/>
        <v/>
      </c>
      <c r="BK270" s="72">
        <f t="shared" si="298"/>
        <v>1</v>
      </c>
      <c r="BL270" s="72" t="str">
        <f t="shared" si="299"/>
        <v/>
      </c>
      <c r="BM270" s="72" t="str">
        <f t="shared" si="300"/>
        <v/>
      </c>
      <c r="BN270" s="72">
        <f t="shared" si="357"/>
        <v>-1</v>
      </c>
      <c r="BO270" s="72">
        <f t="shared" si="358"/>
        <v>1</v>
      </c>
      <c r="BP270" s="72" t="str">
        <f t="shared" si="359"/>
        <v/>
      </c>
      <c r="BQ270" s="72">
        <f t="shared" si="360"/>
        <v>-1</v>
      </c>
      <c r="BR270" s="55">
        <f t="shared" si="361"/>
        <v>1</v>
      </c>
      <c r="BS270" s="72" t="str">
        <f t="shared" si="362"/>
        <v/>
      </c>
      <c r="BT270" s="72">
        <f t="shared" si="363"/>
        <v>-1</v>
      </c>
      <c r="BU270" s="72">
        <f t="shared" si="364"/>
        <v>-1</v>
      </c>
      <c r="BV270" s="72" t="str">
        <f t="shared" si="365"/>
        <v/>
      </c>
      <c r="BW270" s="72">
        <f t="shared" si="366"/>
        <v>1</v>
      </c>
      <c r="BX270" s="72" t="str">
        <f t="shared" si="367"/>
        <v/>
      </c>
      <c r="BY270" s="72">
        <f t="shared" si="368"/>
        <v>1</v>
      </c>
      <c r="BZ270" s="72">
        <f t="shared" si="369"/>
        <v>-1</v>
      </c>
      <c r="CA270" s="72">
        <f t="shared" si="370"/>
        <v>1</v>
      </c>
      <c r="CB270" s="72" t="str">
        <f t="shared" si="371"/>
        <v/>
      </c>
      <c r="CC270" s="72">
        <f t="shared" si="372"/>
        <v>1</v>
      </c>
    </row>
    <row r="271" spans="35:92" hidden="1" x14ac:dyDescent="0.25">
      <c r="AI271" s="72"/>
      <c r="AJ271" s="72">
        <v>1</v>
      </c>
      <c r="AK271" s="72">
        <v>1</v>
      </c>
      <c r="AL271" s="72"/>
      <c r="AM271" s="55">
        <v>1</v>
      </c>
      <c r="AN271" s="72" t="str">
        <f t="shared" si="281"/>
        <v/>
      </c>
      <c r="AO271" s="72" t="str">
        <f t="shared" si="282"/>
        <v/>
      </c>
      <c r="AP271" s="72" t="str">
        <f t="shared" si="283"/>
        <v/>
      </c>
      <c r="AQ271" s="72" t="str">
        <f t="shared" si="284"/>
        <v/>
      </c>
      <c r="AR271" s="72">
        <f t="shared" si="285"/>
        <v>1</v>
      </c>
      <c r="AS271" s="72" t="str">
        <f t="shared" si="286"/>
        <v/>
      </c>
      <c r="AT271" s="72">
        <f t="shared" si="287"/>
        <v>1</v>
      </c>
      <c r="AU271" s="72" t="str">
        <f t="shared" si="288"/>
        <v/>
      </c>
      <c r="AV271" s="72">
        <f t="shared" si="289"/>
        <v>1</v>
      </c>
      <c r="AW271" s="72" t="str">
        <f t="shared" si="290"/>
        <v/>
      </c>
      <c r="AX271" s="72"/>
      <c r="AY271" s="72">
        <v>1</v>
      </c>
      <c r="AZ271" s="72">
        <v>1</v>
      </c>
      <c r="BA271" s="72"/>
      <c r="BB271" s="72"/>
      <c r="BC271" s="55">
        <v>1</v>
      </c>
      <c r="BD271" s="72">
        <f t="shared" si="291"/>
        <v>1</v>
      </c>
      <c r="BE271" s="72" t="str">
        <f t="shared" si="292"/>
        <v/>
      </c>
      <c r="BF271" s="72" t="str">
        <f t="shared" si="293"/>
        <v/>
      </c>
      <c r="BG271" s="72">
        <f t="shared" si="294"/>
        <v>1</v>
      </c>
      <c r="BH271" s="72" t="str">
        <f t="shared" si="295"/>
        <v/>
      </c>
      <c r="BI271" s="72" t="str">
        <f t="shared" si="296"/>
        <v/>
      </c>
      <c r="BJ271" s="72">
        <f t="shared" si="297"/>
        <v>1</v>
      </c>
      <c r="BK271" s="72" t="str">
        <f t="shared" si="298"/>
        <v/>
      </c>
      <c r="BL271" s="72" t="str">
        <f t="shared" si="299"/>
        <v/>
      </c>
      <c r="BM271" s="72" t="str">
        <f t="shared" si="300"/>
        <v/>
      </c>
      <c r="BN271" s="72">
        <f t="shared" si="357"/>
        <v>-1</v>
      </c>
      <c r="BO271" s="72" t="str">
        <f t="shared" si="358"/>
        <v/>
      </c>
      <c r="BP271" s="72">
        <f t="shared" si="359"/>
        <v>1</v>
      </c>
      <c r="BQ271" s="72" t="str">
        <f t="shared" si="360"/>
        <v/>
      </c>
      <c r="BR271" s="55" t="str">
        <f t="shared" si="361"/>
        <v/>
      </c>
      <c r="BS271" s="72">
        <f t="shared" si="362"/>
        <v>-1</v>
      </c>
      <c r="BT271" s="72" t="str">
        <f t="shared" si="363"/>
        <v/>
      </c>
      <c r="BU271" s="72" t="str">
        <f t="shared" si="364"/>
        <v/>
      </c>
      <c r="BV271" s="72">
        <f t="shared" si="365"/>
        <v>-1</v>
      </c>
      <c r="BW271" s="72">
        <f t="shared" si="366"/>
        <v>1</v>
      </c>
      <c r="BX271" s="72" t="str">
        <f t="shared" si="367"/>
        <v/>
      </c>
      <c r="BY271" s="72" t="str">
        <f t="shared" si="368"/>
        <v/>
      </c>
      <c r="BZ271" s="72" t="str">
        <f t="shared" si="369"/>
        <v/>
      </c>
      <c r="CA271" s="72">
        <f t="shared" si="370"/>
        <v>1</v>
      </c>
      <c r="CB271" s="72" t="str">
        <f t="shared" si="371"/>
        <v/>
      </c>
      <c r="CC271" s="72">
        <f t="shared" si="372"/>
        <v>1</v>
      </c>
    </row>
    <row r="272" spans="35:92" hidden="1" x14ac:dyDescent="0.25">
      <c r="AI272" s="72"/>
      <c r="AJ272" s="72">
        <v>1</v>
      </c>
      <c r="AK272" s="72">
        <v>1</v>
      </c>
      <c r="AL272" s="72"/>
      <c r="AM272" s="55">
        <v>1</v>
      </c>
      <c r="AN272" s="72" t="str">
        <f t="shared" si="281"/>
        <v/>
      </c>
      <c r="AO272" s="72" t="str">
        <f t="shared" si="282"/>
        <v/>
      </c>
      <c r="AP272" s="72" t="str">
        <f t="shared" si="283"/>
        <v/>
      </c>
      <c r="AQ272" s="72" t="str">
        <f t="shared" si="284"/>
        <v/>
      </c>
      <c r="AR272" s="72">
        <f t="shared" si="285"/>
        <v>1</v>
      </c>
      <c r="AS272" s="72" t="str">
        <f t="shared" si="286"/>
        <v/>
      </c>
      <c r="AT272" s="72">
        <f t="shared" si="287"/>
        <v>1</v>
      </c>
      <c r="AU272" s="72" t="str">
        <f t="shared" si="288"/>
        <v/>
      </c>
      <c r="AV272" s="72">
        <f t="shared" si="289"/>
        <v>1</v>
      </c>
      <c r="AW272" s="72" t="str">
        <f t="shared" si="290"/>
        <v/>
      </c>
      <c r="AX272" s="72"/>
      <c r="AY272" s="72">
        <v>1</v>
      </c>
      <c r="AZ272" s="72">
        <v>1</v>
      </c>
      <c r="BA272" s="72"/>
      <c r="BB272" s="72">
        <v>1</v>
      </c>
      <c r="BC272" s="55"/>
      <c r="BD272" s="72">
        <f t="shared" si="291"/>
        <v>1</v>
      </c>
      <c r="BE272" s="72" t="str">
        <f t="shared" si="292"/>
        <v/>
      </c>
      <c r="BF272" s="72">
        <f t="shared" si="293"/>
        <v>1</v>
      </c>
      <c r="BG272" s="72" t="str">
        <f t="shared" si="294"/>
        <v/>
      </c>
      <c r="BH272" s="72" t="str">
        <f t="shared" si="295"/>
        <v/>
      </c>
      <c r="BI272" s="72">
        <f t="shared" si="296"/>
        <v>1</v>
      </c>
      <c r="BJ272" s="72" t="str">
        <f t="shared" si="297"/>
        <v/>
      </c>
      <c r="BK272" s="72" t="str">
        <f t="shared" si="298"/>
        <v/>
      </c>
      <c r="BL272" s="72" t="str">
        <f t="shared" si="299"/>
        <v/>
      </c>
      <c r="BM272" s="72" t="str">
        <f t="shared" si="300"/>
        <v/>
      </c>
      <c r="BN272" s="72">
        <f t="shared" si="357"/>
        <v>-1</v>
      </c>
      <c r="BO272" s="72" t="str">
        <f t="shared" si="358"/>
        <v/>
      </c>
      <c r="BP272" s="72">
        <f t="shared" si="359"/>
        <v>1</v>
      </c>
      <c r="BQ272" s="72">
        <f t="shared" si="360"/>
        <v>-1</v>
      </c>
      <c r="BR272" s="55">
        <f t="shared" si="361"/>
        <v>1</v>
      </c>
      <c r="BS272" s="72">
        <f t="shared" si="362"/>
        <v>-1</v>
      </c>
      <c r="BT272" s="72" t="str">
        <f t="shared" si="363"/>
        <v/>
      </c>
      <c r="BU272" s="72">
        <f t="shared" si="364"/>
        <v>-1</v>
      </c>
      <c r="BV272" s="72" t="str">
        <f t="shared" si="365"/>
        <v/>
      </c>
      <c r="BW272" s="72">
        <f t="shared" si="366"/>
        <v>1</v>
      </c>
      <c r="BX272" s="72">
        <f t="shared" si="367"/>
        <v>-1</v>
      </c>
      <c r="BY272" s="72">
        <f t="shared" si="368"/>
        <v>1</v>
      </c>
      <c r="BZ272" s="72" t="str">
        <f t="shared" si="369"/>
        <v/>
      </c>
      <c r="CA272" s="72">
        <f t="shared" si="370"/>
        <v>1</v>
      </c>
      <c r="CB272" s="72" t="str">
        <f t="shared" si="371"/>
        <v/>
      </c>
      <c r="CC272" s="72">
        <f t="shared" si="372"/>
        <v>1</v>
      </c>
    </row>
    <row r="273" spans="35:81" hidden="1" x14ac:dyDescent="0.25">
      <c r="AI273" s="72"/>
      <c r="AJ273" s="72">
        <v>1</v>
      </c>
      <c r="AK273" s="72">
        <v>1</v>
      </c>
      <c r="AL273" s="72"/>
      <c r="AM273" s="55">
        <v>1</v>
      </c>
      <c r="AN273" s="72" t="str">
        <f t="shared" si="281"/>
        <v/>
      </c>
      <c r="AO273" s="72" t="str">
        <f t="shared" si="282"/>
        <v/>
      </c>
      <c r="AP273" s="72" t="str">
        <f t="shared" si="283"/>
        <v/>
      </c>
      <c r="AQ273" s="72" t="str">
        <f t="shared" si="284"/>
        <v/>
      </c>
      <c r="AR273" s="72">
        <f t="shared" si="285"/>
        <v>1</v>
      </c>
      <c r="AS273" s="72" t="str">
        <f t="shared" si="286"/>
        <v/>
      </c>
      <c r="AT273" s="72">
        <f t="shared" si="287"/>
        <v>1</v>
      </c>
      <c r="AU273" s="72" t="str">
        <f t="shared" si="288"/>
        <v/>
      </c>
      <c r="AV273" s="72">
        <f t="shared" si="289"/>
        <v>1</v>
      </c>
      <c r="AW273" s="72" t="str">
        <f t="shared" si="290"/>
        <v/>
      </c>
      <c r="AX273" s="72"/>
      <c r="AY273" s="72">
        <v>1</v>
      </c>
      <c r="AZ273" s="72">
        <v>1</v>
      </c>
      <c r="BA273" s="72">
        <v>1</v>
      </c>
      <c r="BB273" s="72"/>
      <c r="BC273" s="55"/>
      <c r="BD273" s="72">
        <f t="shared" si="291"/>
        <v>1</v>
      </c>
      <c r="BE273" s="72">
        <f t="shared" si="292"/>
        <v>1</v>
      </c>
      <c r="BF273" s="72" t="str">
        <f t="shared" si="293"/>
        <v/>
      </c>
      <c r="BG273" s="72" t="str">
        <f t="shared" si="294"/>
        <v/>
      </c>
      <c r="BH273" s="72">
        <f t="shared" si="295"/>
        <v>1</v>
      </c>
      <c r="BI273" s="72" t="str">
        <f t="shared" si="296"/>
        <v/>
      </c>
      <c r="BJ273" s="72" t="str">
        <f t="shared" si="297"/>
        <v/>
      </c>
      <c r="BK273" s="72" t="str">
        <f t="shared" si="298"/>
        <v/>
      </c>
      <c r="BL273" s="72" t="str">
        <f t="shared" si="299"/>
        <v/>
      </c>
      <c r="BM273" s="72" t="str">
        <f t="shared" si="300"/>
        <v/>
      </c>
      <c r="BN273" s="72">
        <f t="shared" si="357"/>
        <v>-1</v>
      </c>
      <c r="BO273" s="72" t="str">
        <f t="shared" si="358"/>
        <v/>
      </c>
      <c r="BP273" s="72" t="str">
        <f t="shared" si="359"/>
        <v/>
      </c>
      <c r="BQ273" s="72" t="str">
        <f t="shared" si="360"/>
        <v/>
      </c>
      <c r="BR273" s="55">
        <f t="shared" si="361"/>
        <v>1</v>
      </c>
      <c r="BS273" s="72">
        <f t="shared" si="362"/>
        <v>-1</v>
      </c>
      <c r="BT273" s="72">
        <f t="shared" si="363"/>
        <v>-1</v>
      </c>
      <c r="BU273" s="72" t="str">
        <f t="shared" si="364"/>
        <v/>
      </c>
      <c r="BV273" s="72" t="str">
        <f t="shared" si="365"/>
        <v/>
      </c>
      <c r="BW273" s="72" t="str">
        <f t="shared" si="366"/>
        <v/>
      </c>
      <c r="BX273" s="72" t="str">
        <f t="shared" si="367"/>
        <v/>
      </c>
      <c r="BY273" s="72">
        <f t="shared" si="368"/>
        <v>1</v>
      </c>
      <c r="BZ273" s="72" t="str">
        <f t="shared" si="369"/>
        <v/>
      </c>
      <c r="CA273" s="72">
        <f t="shared" si="370"/>
        <v>1</v>
      </c>
      <c r="CB273" s="72" t="str">
        <f t="shared" si="371"/>
        <v/>
      </c>
      <c r="CC273" s="72">
        <f t="shared" si="372"/>
        <v>1</v>
      </c>
    </row>
    <row r="274" spans="35:81" hidden="1" x14ac:dyDescent="0.25">
      <c r="AI274" s="72"/>
      <c r="AJ274" s="72">
        <v>1</v>
      </c>
      <c r="AK274" s="72">
        <v>1</v>
      </c>
      <c r="AL274" s="72">
        <v>1</v>
      </c>
      <c r="AM274" s="55"/>
      <c r="AN274" s="72" t="str">
        <f t="shared" si="281"/>
        <v/>
      </c>
      <c r="AO274" s="72" t="str">
        <f t="shared" si="282"/>
        <v/>
      </c>
      <c r="AP274" s="72" t="str">
        <f t="shared" si="283"/>
        <v/>
      </c>
      <c r="AQ274" s="72" t="str">
        <f t="shared" si="284"/>
        <v/>
      </c>
      <c r="AR274" s="72">
        <f t="shared" si="285"/>
        <v>1</v>
      </c>
      <c r="AS274" s="72">
        <f t="shared" si="286"/>
        <v>1</v>
      </c>
      <c r="AT274" s="72" t="str">
        <f t="shared" si="287"/>
        <v/>
      </c>
      <c r="AU274" s="72">
        <f t="shared" si="288"/>
        <v>1</v>
      </c>
      <c r="AV274" s="72" t="str">
        <f t="shared" si="289"/>
        <v/>
      </c>
      <c r="AW274" s="72" t="str">
        <f t="shared" si="290"/>
        <v/>
      </c>
      <c r="AX274" s="72"/>
      <c r="AY274" s="72"/>
      <c r="AZ274" s="72"/>
      <c r="BA274" s="72">
        <v>1</v>
      </c>
      <c r="BB274" s="72">
        <v>1</v>
      </c>
      <c r="BC274" s="55">
        <v>1</v>
      </c>
      <c r="BD274" s="72" t="str">
        <f t="shared" si="291"/>
        <v/>
      </c>
      <c r="BE274" s="72" t="str">
        <f t="shared" si="292"/>
        <v/>
      </c>
      <c r="BF274" s="72" t="str">
        <f t="shared" si="293"/>
        <v/>
      </c>
      <c r="BG274" s="72" t="str">
        <f t="shared" si="294"/>
        <v/>
      </c>
      <c r="BH274" s="72" t="str">
        <f t="shared" si="295"/>
        <v/>
      </c>
      <c r="BI274" s="72" t="str">
        <f t="shared" si="296"/>
        <v/>
      </c>
      <c r="BJ274" s="72" t="str">
        <f t="shared" si="297"/>
        <v/>
      </c>
      <c r="BK274" s="72">
        <f t="shared" si="298"/>
        <v>1</v>
      </c>
      <c r="BL274" s="72">
        <f t="shared" si="299"/>
        <v>1</v>
      </c>
      <c r="BM274" s="72">
        <f t="shared" si="300"/>
        <v>1</v>
      </c>
      <c r="BN274" s="72" t="str">
        <f t="shared" si="357"/>
        <v/>
      </c>
      <c r="BO274" s="72">
        <f t="shared" si="358"/>
        <v>1</v>
      </c>
      <c r="BP274" s="72" t="str">
        <f t="shared" si="359"/>
        <v/>
      </c>
      <c r="BQ274" s="72" t="str">
        <f t="shared" si="360"/>
        <v/>
      </c>
      <c r="BR274" s="55">
        <f t="shared" si="361"/>
        <v>-1</v>
      </c>
      <c r="BS274" s="72" t="str">
        <f t="shared" si="362"/>
        <v/>
      </c>
      <c r="BT274" s="72" t="str">
        <f t="shared" si="363"/>
        <v/>
      </c>
      <c r="BU274" s="72" t="str">
        <f t="shared" si="364"/>
        <v/>
      </c>
      <c r="BV274" s="72" t="str">
        <f t="shared" si="365"/>
        <v/>
      </c>
      <c r="BW274" s="72">
        <f t="shared" si="366"/>
        <v>1</v>
      </c>
      <c r="BX274" s="72">
        <f t="shared" si="367"/>
        <v>1</v>
      </c>
      <c r="BY274" s="72" t="str">
        <f t="shared" si="368"/>
        <v/>
      </c>
      <c r="BZ274" s="72" t="str">
        <f t="shared" si="369"/>
        <v/>
      </c>
      <c r="CA274" s="72">
        <f t="shared" si="370"/>
        <v>-1</v>
      </c>
      <c r="CB274" s="72">
        <f t="shared" si="371"/>
        <v>-1</v>
      </c>
      <c r="CC274" s="72">
        <f t="shared" si="372"/>
        <v>0</v>
      </c>
    </row>
    <row r="275" spans="35:81" hidden="1" x14ac:dyDescent="0.25">
      <c r="AI275" s="72"/>
      <c r="AJ275" s="72">
        <v>1</v>
      </c>
      <c r="AK275" s="72">
        <v>1</v>
      </c>
      <c r="AL275" s="72">
        <v>1</v>
      </c>
      <c r="AM275" s="55"/>
      <c r="AN275" s="72" t="str">
        <f t="shared" si="281"/>
        <v/>
      </c>
      <c r="AO275" s="72" t="str">
        <f t="shared" si="282"/>
        <v/>
      </c>
      <c r="AP275" s="72" t="str">
        <f t="shared" si="283"/>
        <v/>
      </c>
      <c r="AQ275" s="72" t="str">
        <f t="shared" si="284"/>
        <v/>
      </c>
      <c r="AR275" s="72">
        <f t="shared" si="285"/>
        <v>1</v>
      </c>
      <c r="AS275" s="72">
        <f t="shared" si="286"/>
        <v>1</v>
      </c>
      <c r="AT275" s="72" t="str">
        <f t="shared" si="287"/>
        <v/>
      </c>
      <c r="AU275" s="72">
        <f t="shared" si="288"/>
        <v>1</v>
      </c>
      <c r="AV275" s="72" t="str">
        <f t="shared" si="289"/>
        <v/>
      </c>
      <c r="AW275" s="72" t="str">
        <f t="shared" si="290"/>
        <v/>
      </c>
      <c r="AX275" s="72"/>
      <c r="AY275" s="72">
        <v>1</v>
      </c>
      <c r="AZ275" s="72"/>
      <c r="BA275" s="72">
        <v>1</v>
      </c>
      <c r="BB275" s="72">
        <v>1</v>
      </c>
      <c r="BC275" s="55"/>
      <c r="BD275" s="72" t="str">
        <f t="shared" si="291"/>
        <v/>
      </c>
      <c r="BE275" s="72">
        <f t="shared" si="292"/>
        <v>1</v>
      </c>
      <c r="BF275" s="72">
        <f t="shared" si="293"/>
        <v>1</v>
      </c>
      <c r="BG275" s="72" t="str">
        <f t="shared" si="294"/>
        <v/>
      </c>
      <c r="BH275" s="72" t="str">
        <f t="shared" si="295"/>
        <v/>
      </c>
      <c r="BI275" s="72" t="str">
        <f t="shared" si="296"/>
        <v/>
      </c>
      <c r="BJ275" s="72" t="str">
        <f t="shared" si="297"/>
        <v/>
      </c>
      <c r="BK275" s="72">
        <f t="shared" si="298"/>
        <v>1</v>
      </c>
      <c r="BL275" s="72" t="str">
        <f t="shared" si="299"/>
        <v/>
      </c>
      <c r="BM275" s="72" t="str">
        <f t="shared" si="300"/>
        <v/>
      </c>
      <c r="BN275" s="72">
        <f t="shared" si="357"/>
        <v>-1</v>
      </c>
      <c r="BO275" s="72">
        <f t="shared" si="358"/>
        <v>1</v>
      </c>
      <c r="BP275" s="72" t="str">
        <f t="shared" si="359"/>
        <v/>
      </c>
      <c r="BQ275" s="72" t="str">
        <f t="shared" si="360"/>
        <v/>
      </c>
      <c r="BR275" s="55" t="str">
        <f t="shared" si="361"/>
        <v/>
      </c>
      <c r="BS275" s="72" t="str">
        <f t="shared" si="362"/>
        <v/>
      </c>
      <c r="BT275" s="72">
        <f t="shared" si="363"/>
        <v>-1</v>
      </c>
      <c r="BU275" s="72">
        <f t="shared" si="364"/>
        <v>-1</v>
      </c>
      <c r="BV275" s="72" t="str">
        <f t="shared" si="365"/>
        <v/>
      </c>
      <c r="BW275" s="72">
        <f t="shared" si="366"/>
        <v>1</v>
      </c>
      <c r="BX275" s="72">
        <f t="shared" si="367"/>
        <v>1</v>
      </c>
      <c r="BY275" s="72" t="str">
        <f t="shared" si="368"/>
        <v/>
      </c>
      <c r="BZ275" s="72" t="str">
        <f t="shared" si="369"/>
        <v/>
      </c>
      <c r="CA275" s="72" t="str">
        <f t="shared" si="370"/>
        <v/>
      </c>
      <c r="CB275" s="72" t="str">
        <f t="shared" si="371"/>
        <v/>
      </c>
      <c r="CC275" s="72">
        <f t="shared" si="372"/>
        <v>1</v>
      </c>
    </row>
    <row r="276" spans="35:81" hidden="1" x14ac:dyDescent="0.25">
      <c r="AI276" s="72"/>
      <c r="AJ276" s="72">
        <v>1</v>
      </c>
      <c r="AK276" s="72">
        <v>1</v>
      </c>
      <c r="AL276" s="72">
        <v>1</v>
      </c>
      <c r="AM276" s="55"/>
      <c r="AN276" s="72" t="str">
        <f t="shared" si="281"/>
        <v/>
      </c>
      <c r="AO276" s="72" t="str">
        <f t="shared" si="282"/>
        <v/>
      </c>
      <c r="AP276" s="72" t="str">
        <f t="shared" si="283"/>
        <v/>
      </c>
      <c r="AQ276" s="72" t="str">
        <f t="shared" si="284"/>
        <v/>
      </c>
      <c r="AR276" s="72">
        <f t="shared" si="285"/>
        <v>1</v>
      </c>
      <c r="AS276" s="72">
        <f t="shared" si="286"/>
        <v>1</v>
      </c>
      <c r="AT276" s="72" t="str">
        <f t="shared" si="287"/>
        <v/>
      </c>
      <c r="AU276" s="72">
        <f t="shared" si="288"/>
        <v>1</v>
      </c>
      <c r="AV276" s="72" t="str">
        <f t="shared" si="289"/>
        <v/>
      </c>
      <c r="AW276" s="72" t="str">
        <f t="shared" si="290"/>
        <v/>
      </c>
      <c r="AX276" s="72"/>
      <c r="AY276" s="72">
        <v>1</v>
      </c>
      <c r="AZ276" s="72">
        <v>1</v>
      </c>
      <c r="BA276" s="72"/>
      <c r="BB276" s="72"/>
      <c r="BC276" s="55">
        <v>1</v>
      </c>
      <c r="BD276" s="72">
        <f t="shared" si="291"/>
        <v>1</v>
      </c>
      <c r="BE276" s="72" t="str">
        <f t="shared" si="292"/>
        <v/>
      </c>
      <c r="BF276" s="72" t="str">
        <f t="shared" si="293"/>
        <v/>
      </c>
      <c r="BG276" s="72">
        <f t="shared" si="294"/>
        <v>1</v>
      </c>
      <c r="BH276" s="72" t="str">
        <f t="shared" si="295"/>
        <v/>
      </c>
      <c r="BI276" s="72" t="str">
        <f t="shared" si="296"/>
        <v/>
      </c>
      <c r="BJ276" s="72">
        <f t="shared" si="297"/>
        <v>1</v>
      </c>
      <c r="BK276" s="72" t="str">
        <f t="shared" si="298"/>
        <v/>
      </c>
      <c r="BL276" s="72" t="str">
        <f t="shared" si="299"/>
        <v/>
      </c>
      <c r="BM276" s="72" t="str">
        <f t="shared" si="300"/>
        <v/>
      </c>
      <c r="BN276" s="72">
        <f t="shared" si="357"/>
        <v>-1</v>
      </c>
      <c r="BO276" s="72" t="str">
        <f t="shared" si="358"/>
        <v/>
      </c>
      <c r="BP276" s="72">
        <f t="shared" si="359"/>
        <v>1</v>
      </c>
      <c r="BQ276" s="72">
        <f t="shared" si="360"/>
        <v>1</v>
      </c>
      <c r="BR276" s="55">
        <f t="shared" si="361"/>
        <v>-1</v>
      </c>
      <c r="BS276" s="72">
        <f t="shared" si="362"/>
        <v>-1</v>
      </c>
      <c r="BT276" s="72" t="str">
        <f t="shared" si="363"/>
        <v/>
      </c>
      <c r="BU276" s="72" t="str">
        <f t="shared" si="364"/>
        <v/>
      </c>
      <c r="BV276" s="72">
        <f t="shared" si="365"/>
        <v>-1</v>
      </c>
      <c r="BW276" s="72">
        <f t="shared" si="366"/>
        <v>1</v>
      </c>
      <c r="BX276" s="72">
        <f t="shared" si="367"/>
        <v>1</v>
      </c>
      <c r="BY276" s="72">
        <f t="shared" si="368"/>
        <v>-1</v>
      </c>
      <c r="BZ276" s="72">
        <f t="shared" si="369"/>
        <v>1</v>
      </c>
      <c r="CA276" s="72" t="str">
        <f t="shared" si="370"/>
        <v/>
      </c>
      <c r="CB276" s="72" t="str">
        <f t="shared" si="371"/>
        <v/>
      </c>
      <c r="CC276" s="72">
        <f t="shared" si="372"/>
        <v>1</v>
      </c>
    </row>
    <row r="277" spans="35:81" hidden="1" x14ac:dyDescent="0.25">
      <c r="AI277" s="72"/>
      <c r="AJ277" s="72">
        <v>1</v>
      </c>
      <c r="AK277" s="72">
        <v>1</v>
      </c>
      <c r="AL277" s="72">
        <v>1</v>
      </c>
      <c r="AM277" s="55"/>
      <c r="AN277" s="72" t="str">
        <f t="shared" si="281"/>
        <v/>
      </c>
      <c r="AO277" s="72" t="str">
        <f t="shared" si="282"/>
        <v/>
      </c>
      <c r="AP277" s="72" t="str">
        <f t="shared" si="283"/>
        <v/>
      </c>
      <c r="AQ277" s="72" t="str">
        <f t="shared" si="284"/>
        <v/>
      </c>
      <c r="AR277" s="72">
        <f t="shared" si="285"/>
        <v>1</v>
      </c>
      <c r="AS277" s="72">
        <f t="shared" si="286"/>
        <v>1</v>
      </c>
      <c r="AT277" s="72" t="str">
        <f t="shared" si="287"/>
        <v/>
      </c>
      <c r="AU277" s="72">
        <f t="shared" si="288"/>
        <v>1</v>
      </c>
      <c r="AV277" s="72" t="str">
        <f t="shared" si="289"/>
        <v/>
      </c>
      <c r="AW277" s="72" t="str">
        <f t="shared" si="290"/>
        <v/>
      </c>
      <c r="AX277" s="72"/>
      <c r="AY277" s="72">
        <v>1</v>
      </c>
      <c r="AZ277" s="72">
        <v>1</v>
      </c>
      <c r="BA277" s="72"/>
      <c r="BB277" s="72">
        <v>1</v>
      </c>
      <c r="BC277" s="55"/>
      <c r="BD277" s="72">
        <f t="shared" si="291"/>
        <v>1</v>
      </c>
      <c r="BE277" s="72" t="str">
        <f t="shared" si="292"/>
        <v/>
      </c>
      <c r="BF277" s="72">
        <f t="shared" si="293"/>
        <v>1</v>
      </c>
      <c r="BG277" s="72" t="str">
        <f t="shared" si="294"/>
        <v/>
      </c>
      <c r="BH277" s="72" t="str">
        <f t="shared" si="295"/>
        <v/>
      </c>
      <c r="BI277" s="72">
        <f t="shared" si="296"/>
        <v>1</v>
      </c>
      <c r="BJ277" s="72" t="str">
        <f t="shared" si="297"/>
        <v/>
      </c>
      <c r="BK277" s="72" t="str">
        <f t="shared" si="298"/>
        <v/>
      </c>
      <c r="BL277" s="72" t="str">
        <f t="shared" si="299"/>
        <v/>
      </c>
      <c r="BM277" s="72" t="str">
        <f t="shared" si="300"/>
        <v/>
      </c>
      <c r="BN277" s="72">
        <f t="shared" si="357"/>
        <v>-1</v>
      </c>
      <c r="BO277" s="72" t="str">
        <f t="shared" si="358"/>
        <v/>
      </c>
      <c r="BP277" s="72">
        <f t="shared" si="359"/>
        <v>1</v>
      </c>
      <c r="BQ277" s="72" t="str">
        <f t="shared" si="360"/>
        <v/>
      </c>
      <c r="BR277" s="55" t="str">
        <f t="shared" si="361"/>
        <v/>
      </c>
      <c r="BS277" s="72">
        <f t="shared" si="362"/>
        <v>-1</v>
      </c>
      <c r="BT277" s="72" t="str">
        <f t="shared" si="363"/>
        <v/>
      </c>
      <c r="BU277" s="72">
        <f t="shared" si="364"/>
        <v>-1</v>
      </c>
      <c r="BV277" s="72" t="str">
        <f t="shared" si="365"/>
        <v/>
      </c>
      <c r="BW277" s="72">
        <f t="shared" si="366"/>
        <v>1</v>
      </c>
      <c r="BX277" s="72" t="str">
        <f t="shared" si="367"/>
        <v/>
      </c>
      <c r="BY277" s="72" t="str">
        <f t="shared" si="368"/>
        <v/>
      </c>
      <c r="BZ277" s="72">
        <f t="shared" si="369"/>
        <v>1</v>
      </c>
      <c r="CA277" s="72" t="str">
        <f t="shared" si="370"/>
        <v/>
      </c>
      <c r="CB277" s="72" t="str">
        <f t="shared" si="371"/>
        <v/>
      </c>
      <c r="CC277" s="72">
        <f t="shared" si="372"/>
        <v>1</v>
      </c>
    </row>
    <row r="278" spans="35:81" hidden="1" x14ac:dyDescent="0.25">
      <c r="AI278" s="72"/>
      <c r="AJ278" s="72">
        <v>1</v>
      </c>
      <c r="AK278" s="72">
        <v>1</v>
      </c>
      <c r="AL278" s="72">
        <v>1</v>
      </c>
      <c r="AM278" s="55"/>
      <c r="AN278" s="72" t="str">
        <f t="shared" si="281"/>
        <v/>
      </c>
      <c r="AO278" s="72" t="str">
        <f t="shared" si="282"/>
        <v/>
      </c>
      <c r="AP278" s="72" t="str">
        <f t="shared" si="283"/>
        <v/>
      </c>
      <c r="AQ278" s="72" t="str">
        <f t="shared" si="284"/>
        <v/>
      </c>
      <c r="AR278" s="72">
        <f t="shared" si="285"/>
        <v>1</v>
      </c>
      <c r="AS278" s="72">
        <f t="shared" si="286"/>
        <v>1</v>
      </c>
      <c r="AT278" s="72" t="str">
        <f t="shared" si="287"/>
        <v/>
      </c>
      <c r="AU278" s="72">
        <f t="shared" si="288"/>
        <v>1</v>
      </c>
      <c r="AV278" s="72" t="str">
        <f t="shared" si="289"/>
        <v/>
      </c>
      <c r="AW278" s="72" t="str">
        <f t="shared" si="290"/>
        <v/>
      </c>
      <c r="AX278" s="72"/>
      <c r="AY278" s="72">
        <v>1</v>
      </c>
      <c r="AZ278" s="72">
        <v>1</v>
      </c>
      <c r="BA278" s="72">
        <v>1</v>
      </c>
      <c r="BB278" s="72"/>
      <c r="BC278" s="55"/>
      <c r="BD278" s="72">
        <f t="shared" si="291"/>
        <v>1</v>
      </c>
      <c r="BE278" s="72">
        <f t="shared" si="292"/>
        <v>1</v>
      </c>
      <c r="BF278" s="72" t="str">
        <f t="shared" si="293"/>
        <v/>
      </c>
      <c r="BG278" s="72" t="str">
        <f t="shared" si="294"/>
        <v/>
      </c>
      <c r="BH278" s="72">
        <f t="shared" si="295"/>
        <v>1</v>
      </c>
      <c r="BI278" s="72" t="str">
        <f t="shared" si="296"/>
        <v/>
      </c>
      <c r="BJ278" s="72" t="str">
        <f t="shared" si="297"/>
        <v/>
      </c>
      <c r="BK278" s="72" t="str">
        <f t="shared" si="298"/>
        <v/>
      </c>
      <c r="BL278" s="72" t="str">
        <f t="shared" si="299"/>
        <v/>
      </c>
      <c r="BM278" s="72" t="str">
        <f t="shared" si="300"/>
        <v/>
      </c>
      <c r="BN278" s="72">
        <f t="shared" si="357"/>
        <v>-1</v>
      </c>
      <c r="BO278" s="72" t="str">
        <f t="shared" si="358"/>
        <v/>
      </c>
      <c r="BP278" s="72" t="str">
        <f t="shared" si="359"/>
        <v/>
      </c>
      <c r="BQ278" s="72">
        <f t="shared" si="360"/>
        <v>1</v>
      </c>
      <c r="BR278" s="55" t="str">
        <f t="shared" si="361"/>
        <v/>
      </c>
      <c r="BS278" s="72">
        <f t="shared" si="362"/>
        <v>-1</v>
      </c>
      <c r="BT278" s="72">
        <f t="shared" si="363"/>
        <v>-1</v>
      </c>
      <c r="BU278" s="72" t="str">
        <f t="shared" si="364"/>
        <v/>
      </c>
      <c r="BV278" s="72" t="str">
        <f t="shared" si="365"/>
        <v/>
      </c>
      <c r="BW278" s="72" t="str">
        <f t="shared" si="366"/>
        <v/>
      </c>
      <c r="BX278" s="72">
        <f t="shared" si="367"/>
        <v>1</v>
      </c>
      <c r="BY278" s="72" t="str">
        <f t="shared" si="368"/>
        <v/>
      </c>
      <c r="BZ278" s="72">
        <f t="shared" si="369"/>
        <v>1</v>
      </c>
      <c r="CA278" s="72" t="str">
        <f t="shared" si="370"/>
        <v/>
      </c>
      <c r="CB278" s="72" t="str">
        <f t="shared" si="371"/>
        <v/>
      </c>
      <c r="CC278" s="72">
        <f t="shared" si="372"/>
        <v>1</v>
      </c>
    </row>
    <row r="279" spans="35:81" hidden="1" x14ac:dyDescent="0.25">
      <c r="AI279" s="72">
        <v>1</v>
      </c>
      <c r="AJ279" s="72"/>
      <c r="AK279" s="72"/>
      <c r="AL279" s="72">
        <v>1</v>
      </c>
      <c r="AM279" s="55">
        <v>1</v>
      </c>
      <c r="AN279" s="72" t="str">
        <f t="shared" si="281"/>
        <v/>
      </c>
      <c r="AO279" s="72" t="str">
        <f t="shared" si="282"/>
        <v/>
      </c>
      <c r="AP279" s="72">
        <f t="shared" si="283"/>
        <v>1</v>
      </c>
      <c r="AQ279" s="72">
        <f t="shared" si="284"/>
        <v>1</v>
      </c>
      <c r="AR279" s="72" t="str">
        <f t="shared" si="285"/>
        <v/>
      </c>
      <c r="AS279" s="72" t="str">
        <f t="shared" si="286"/>
        <v/>
      </c>
      <c r="AT279" s="72" t="str">
        <f t="shared" si="287"/>
        <v/>
      </c>
      <c r="AU279" s="72" t="str">
        <f t="shared" si="288"/>
        <v/>
      </c>
      <c r="AV279" s="72" t="str">
        <f t="shared" si="289"/>
        <v/>
      </c>
      <c r="AW279" s="72">
        <f t="shared" si="290"/>
        <v>1</v>
      </c>
      <c r="AX279" s="72"/>
      <c r="AY279" s="72"/>
      <c r="AZ279" s="72"/>
      <c r="BA279" s="72">
        <v>1</v>
      </c>
      <c r="BB279" s="72">
        <v>1</v>
      </c>
      <c r="BC279" s="55">
        <v>1</v>
      </c>
      <c r="BD279" s="72" t="str">
        <f t="shared" si="291"/>
        <v/>
      </c>
      <c r="BE279" s="72" t="str">
        <f t="shared" si="292"/>
        <v/>
      </c>
      <c r="BF279" s="72" t="str">
        <f t="shared" si="293"/>
        <v/>
      </c>
      <c r="BG279" s="72" t="str">
        <f t="shared" si="294"/>
        <v/>
      </c>
      <c r="BH279" s="72" t="str">
        <f t="shared" si="295"/>
        <v/>
      </c>
      <c r="BI279" s="72" t="str">
        <f t="shared" si="296"/>
        <v/>
      </c>
      <c r="BJ279" s="72" t="str">
        <f t="shared" si="297"/>
        <v/>
      </c>
      <c r="BK279" s="72">
        <f t="shared" si="298"/>
        <v>1</v>
      </c>
      <c r="BL279" s="72">
        <f t="shared" si="299"/>
        <v>1</v>
      </c>
      <c r="BM279" s="72">
        <f t="shared" si="300"/>
        <v>1</v>
      </c>
      <c r="BN279" s="72">
        <f t="shared" si="357"/>
        <v>1</v>
      </c>
      <c r="BO279" s="72" t="str">
        <f t="shared" si="358"/>
        <v/>
      </c>
      <c r="BP279" s="72">
        <f t="shared" si="359"/>
        <v>-1</v>
      </c>
      <c r="BQ279" s="72" t="str">
        <f t="shared" si="360"/>
        <v/>
      </c>
      <c r="BR279" s="55" t="str">
        <f t="shared" si="361"/>
        <v/>
      </c>
      <c r="BS279" s="72" t="str">
        <f t="shared" si="362"/>
        <v/>
      </c>
      <c r="BT279" s="72" t="str">
        <f t="shared" si="363"/>
        <v/>
      </c>
      <c r="BU279" s="72">
        <f t="shared" si="364"/>
        <v>1</v>
      </c>
      <c r="BV279" s="72">
        <f t="shared" si="365"/>
        <v>1</v>
      </c>
      <c r="BW279" s="72" t="str">
        <f t="shared" si="366"/>
        <v/>
      </c>
      <c r="BX279" s="72" t="str">
        <f t="shared" si="367"/>
        <v/>
      </c>
      <c r="BY279" s="72" t="str">
        <f t="shared" si="368"/>
        <v/>
      </c>
      <c r="BZ279" s="72">
        <f t="shared" si="369"/>
        <v>-1</v>
      </c>
      <c r="CA279" s="72">
        <f t="shared" si="370"/>
        <v>-1</v>
      </c>
      <c r="CB279" s="72" t="str">
        <f t="shared" si="371"/>
        <v/>
      </c>
      <c r="CC279" s="72">
        <f t="shared" si="372"/>
        <v>0</v>
      </c>
    </row>
    <row r="280" spans="35:81" hidden="1" x14ac:dyDescent="0.25">
      <c r="AI280" s="72">
        <v>1</v>
      </c>
      <c r="AJ280" s="72"/>
      <c r="AK280" s="72"/>
      <c r="AL280" s="72">
        <v>1</v>
      </c>
      <c r="AM280" s="55">
        <v>1</v>
      </c>
      <c r="AN280" s="72" t="str">
        <f t="shared" si="281"/>
        <v/>
      </c>
      <c r="AO280" s="72" t="str">
        <f t="shared" si="282"/>
        <v/>
      </c>
      <c r="AP280" s="72">
        <f t="shared" si="283"/>
        <v>1</v>
      </c>
      <c r="AQ280" s="72">
        <f t="shared" si="284"/>
        <v>1</v>
      </c>
      <c r="AR280" s="72" t="str">
        <f t="shared" si="285"/>
        <v/>
      </c>
      <c r="AS280" s="72" t="str">
        <f t="shared" si="286"/>
        <v/>
      </c>
      <c r="AT280" s="72" t="str">
        <f t="shared" si="287"/>
        <v/>
      </c>
      <c r="AU280" s="72" t="str">
        <f t="shared" si="288"/>
        <v/>
      </c>
      <c r="AV280" s="72" t="str">
        <f t="shared" si="289"/>
        <v/>
      </c>
      <c r="AW280" s="72">
        <f t="shared" si="290"/>
        <v>1</v>
      </c>
      <c r="AX280" s="72"/>
      <c r="AY280" s="72">
        <v>1</v>
      </c>
      <c r="AZ280" s="72"/>
      <c r="BA280" s="72">
        <v>1</v>
      </c>
      <c r="BB280" s="72">
        <v>1</v>
      </c>
      <c r="BC280" s="55"/>
      <c r="BD280" s="72" t="str">
        <f t="shared" si="291"/>
        <v/>
      </c>
      <c r="BE280" s="72">
        <f t="shared" si="292"/>
        <v>1</v>
      </c>
      <c r="BF280" s="72">
        <f t="shared" si="293"/>
        <v>1</v>
      </c>
      <c r="BG280" s="72" t="str">
        <f t="shared" si="294"/>
        <v/>
      </c>
      <c r="BH280" s="72" t="str">
        <f t="shared" si="295"/>
        <v/>
      </c>
      <c r="BI280" s="72" t="str">
        <f t="shared" si="296"/>
        <v/>
      </c>
      <c r="BJ280" s="72" t="str">
        <f t="shared" si="297"/>
        <v/>
      </c>
      <c r="BK280" s="72">
        <f t="shared" si="298"/>
        <v>1</v>
      </c>
      <c r="BL280" s="72" t="str">
        <f t="shared" si="299"/>
        <v/>
      </c>
      <c r="BM280" s="72" t="str">
        <f t="shared" si="300"/>
        <v/>
      </c>
      <c r="BN280" s="72" t="str">
        <f t="shared" si="357"/>
        <v/>
      </c>
      <c r="BO280" s="72" t="str">
        <f t="shared" si="358"/>
        <v/>
      </c>
      <c r="BP280" s="72">
        <f t="shared" si="359"/>
        <v>-1</v>
      </c>
      <c r="BQ280" s="72" t="str">
        <f t="shared" si="360"/>
        <v/>
      </c>
      <c r="BR280" s="55">
        <f t="shared" si="361"/>
        <v>1</v>
      </c>
      <c r="BS280" s="72" t="str">
        <f t="shared" si="362"/>
        <v/>
      </c>
      <c r="BT280" s="72">
        <f t="shared" si="363"/>
        <v>-1</v>
      </c>
      <c r="BU280" s="72" t="str">
        <f t="shared" si="364"/>
        <v/>
      </c>
      <c r="BV280" s="72">
        <f t="shared" si="365"/>
        <v>1</v>
      </c>
      <c r="BW280" s="72" t="str">
        <f t="shared" si="366"/>
        <v/>
      </c>
      <c r="BX280" s="72" t="str">
        <f t="shared" si="367"/>
        <v/>
      </c>
      <c r="BY280" s="72" t="str">
        <f t="shared" si="368"/>
        <v/>
      </c>
      <c r="BZ280" s="72">
        <f t="shared" si="369"/>
        <v>-1</v>
      </c>
      <c r="CA280" s="72" t="str">
        <f t="shared" si="370"/>
        <v/>
      </c>
      <c r="CB280" s="72">
        <f t="shared" si="371"/>
        <v>1</v>
      </c>
      <c r="CC280" s="72">
        <f t="shared" si="372"/>
        <v>1</v>
      </c>
    </row>
    <row r="281" spans="35:81" hidden="1" x14ac:dyDescent="0.25">
      <c r="AI281" s="72">
        <v>1</v>
      </c>
      <c r="AJ281" s="72"/>
      <c r="AK281" s="72"/>
      <c r="AL281" s="72">
        <v>1</v>
      </c>
      <c r="AM281" s="55">
        <v>1</v>
      </c>
      <c r="AN281" s="72" t="str">
        <f t="shared" si="281"/>
        <v/>
      </c>
      <c r="AO281" s="72" t="str">
        <f t="shared" si="282"/>
        <v/>
      </c>
      <c r="AP281" s="72">
        <f t="shared" si="283"/>
        <v>1</v>
      </c>
      <c r="AQ281" s="72">
        <f t="shared" si="284"/>
        <v>1</v>
      </c>
      <c r="AR281" s="72" t="str">
        <f t="shared" si="285"/>
        <v/>
      </c>
      <c r="AS281" s="72" t="str">
        <f t="shared" si="286"/>
        <v/>
      </c>
      <c r="AT281" s="72" t="str">
        <f t="shared" si="287"/>
        <v/>
      </c>
      <c r="AU281" s="72" t="str">
        <f t="shared" si="288"/>
        <v/>
      </c>
      <c r="AV281" s="72" t="str">
        <f t="shared" si="289"/>
        <v/>
      </c>
      <c r="AW281" s="72">
        <f t="shared" si="290"/>
        <v>1</v>
      </c>
      <c r="AX281" s="72"/>
      <c r="AY281" s="72">
        <v>1</v>
      </c>
      <c r="AZ281" s="72">
        <v>1</v>
      </c>
      <c r="BA281" s="72"/>
      <c r="BB281" s="72"/>
      <c r="BC281" s="55">
        <v>1</v>
      </c>
      <c r="BD281" s="72">
        <f t="shared" si="291"/>
        <v>1</v>
      </c>
      <c r="BE281" s="72" t="str">
        <f t="shared" si="292"/>
        <v/>
      </c>
      <c r="BF281" s="72" t="str">
        <f t="shared" si="293"/>
        <v/>
      </c>
      <c r="BG281" s="72">
        <f t="shared" si="294"/>
        <v>1</v>
      </c>
      <c r="BH281" s="72" t="str">
        <f t="shared" si="295"/>
        <v/>
      </c>
      <c r="BI281" s="72" t="str">
        <f t="shared" si="296"/>
        <v/>
      </c>
      <c r="BJ281" s="72">
        <f t="shared" si="297"/>
        <v>1</v>
      </c>
      <c r="BK281" s="72" t="str">
        <f t="shared" si="298"/>
        <v/>
      </c>
      <c r="BL281" s="72" t="str">
        <f t="shared" si="299"/>
        <v/>
      </c>
      <c r="BM281" s="72" t="str">
        <f t="shared" si="300"/>
        <v/>
      </c>
      <c r="BN281" s="72" t="str">
        <f t="shared" si="357"/>
        <v/>
      </c>
      <c r="BO281" s="72">
        <f t="shared" si="358"/>
        <v>-1</v>
      </c>
      <c r="BP281" s="72" t="str">
        <f t="shared" si="359"/>
        <v/>
      </c>
      <c r="BQ281" s="72">
        <f t="shared" si="360"/>
        <v>1</v>
      </c>
      <c r="BR281" s="55" t="str">
        <f t="shared" si="361"/>
        <v/>
      </c>
      <c r="BS281" s="72">
        <f t="shared" si="362"/>
        <v>-1</v>
      </c>
      <c r="BT281" s="72" t="str">
        <f t="shared" si="363"/>
        <v/>
      </c>
      <c r="BU281" s="72">
        <f t="shared" si="364"/>
        <v>1</v>
      </c>
      <c r="BV281" s="72" t="str">
        <f t="shared" si="365"/>
        <v/>
      </c>
      <c r="BW281" s="72" t="str">
        <f t="shared" si="366"/>
        <v/>
      </c>
      <c r="BX281" s="72" t="str">
        <f t="shared" si="367"/>
        <v/>
      </c>
      <c r="BY281" s="72">
        <f t="shared" si="368"/>
        <v>-1</v>
      </c>
      <c r="BZ281" s="72" t="str">
        <f t="shared" si="369"/>
        <v/>
      </c>
      <c r="CA281" s="72" t="str">
        <f t="shared" si="370"/>
        <v/>
      </c>
      <c r="CB281" s="72">
        <f t="shared" si="371"/>
        <v>1</v>
      </c>
      <c r="CC281" s="72">
        <f t="shared" si="372"/>
        <v>1</v>
      </c>
    </row>
    <row r="282" spans="35:81" hidden="1" x14ac:dyDescent="0.25">
      <c r="AI282" s="72">
        <v>1</v>
      </c>
      <c r="AJ282" s="72"/>
      <c r="AK282" s="72"/>
      <c r="AL282" s="72">
        <v>1</v>
      </c>
      <c r="AM282" s="55">
        <v>1</v>
      </c>
      <c r="AN282" s="72" t="str">
        <f t="shared" si="281"/>
        <v/>
      </c>
      <c r="AO282" s="72" t="str">
        <f t="shared" si="282"/>
        <v/>
      </c>
      <c r="AP282" s="72">
        <f t="shared" si="283"/>
        <v>1</v>
      </c>
      <c r="AQ282" s="72">
        <f t="shared" si="284"/>
        <v>1</v>
      </c>
      <c r="AR282" s="72" t="str">
        <f t="shared" si="285"/>
        <v/>
      </c>
      <c r="AS282" s="72" t="str">
        <f t="shared" si="286"/>
        <v/>
      </c>
      <c r="AT282" s="72" t="str">
        <f t="shared" si="287"/>
        <v/>
      </c>
      <c r="AU282" s="72" t="str">
        <f t="shared" si="288"/>
        <v/>
      </c>
      <c r="AV282" s="72" t="str">
        <f t="shared" si="289"/>
        <v/>
      </c>
      <c r="AW282" s="72">
        <f t="shared" si="290"/>
        <v>1</v>
      </c>
      <c r="AX282" s="72"/>
      <c r="AY282" s="72">
        <v>1</v>
      </c>
      <c r="AZ282" s="72">
        <v>1</v>
      </c>
      <c r="BA282" s="72"/>
      <c r="BB282" s="72">
        <v>1</v>
      </c>
      <c r="BC282" s="55"/>
      <c r="BD282" s="72">
        <f t="shared" si="291"/>
        <v>1</v>
      </c>
      <c r="BE282" s="72" t="str">
        <f t="shared" si="292"/>
        <v/>
      </c>
      <c r="BF282" s="72">
        <f t="shared" si="293"/>
        <v>1</v>
      </c>
      <c r="BG282" s="72" t="str">
        <f t="shared" si="294"/>
        <v/>
      </c>
      <c r="BH282" s="72" t="str">
        <f t="shared" si="295"/>
        <v/>
      </c>
      <c r="BI282" s="72">
        <f t="shared" si="296"/>
        <v>1</v>
      </c>
      <c r="BJ282" s="72" t="str">
        <f t="shared" si="297"/>
        <v/>
      </c>
      <c r="BK282" s="72" t="str">
        <f t="shared" si="298"/>
        <v/>
      </c>
      <c r="BL282" s="72" t="str">
        <f t="shared" si="299"/>
        <v/>
      </c>
      <c r="BM282" s="72" t="str">
        <f t="shared" si="300"/>
        <v/>
      </c>
      <c r="BN282" s="72" t="str">
        <f t="shared" si="357"/>
        <v/>
      </c>
      <c r="BO282" s="72">
        <f t="shared" si="358"/>
        <v>-1</v>
      </c>
      <c r="BP282" s="72" t="str">
        <f t="shared" si="359"/>
        <v/>
      </c>
      <c r="BQ282" s="72" t="str">
        <f t="shared" si="360"/>
        <v/>
      </c>
      <c r="BR282" s="55">
        <f t="shared" si="361"/>
        <v>1</v>
      </c>
      <c r="BS282" s="72">
        <f t="shared" si="362"/>
        <v>-1</v>
      </c>
      <c r="BT282" s="72" t="str">
        <f t="shared" si="363"/>
        <v/>
      </c>
      <c r="BU282" s="72" t="str">
        <f t="shared" si="364"/>
        <v/>
      </c>
      <c r="BV282" s="72">
        <f t="shared" si="365"/>
        <v>1</v>
      </c>
      <c r="BW282" s="72" t="str">
        <f t="shared" si="366"/>
        <v/>
      </c>
      <c r="BX282" s="72">
        <f t="shared" si="367"/>
        <v>-1</v>
      </c>
      <c r="BY282" s="72" t="str">
        <f t="shared" si="368"/>
        <v/>
      </c>
      <c r="BZ282" s="72" t="str">
        <f t="shared" si="369"/>
        <v/>
      </c>
      <c r="CA282" s="72" t="str">
        <f t="shared" si="370"/>
        <v/>
      </c>
      <c r="CB282" s="72">
        <f t="shared" si="371"/>
        <v>1</v>
      </c>
      <c r="CC282" s="72">
        <f t="shared" si="372"/>
        <v>1</v>
      </c>
    </row>
    <row r="283" spans="35:81" hidden="1" x14ac:dyDescent="0.25">
      <c r="AI283" s="72">
        <v>1</v>
      </c>
      <c r="AJ283" s="72"/>
      <c r="AK283" s="72"/>
      <c r="AL283" s="72">
        <v>1</v>
      </c>
      <c r="AM283" s="55">
        <v>1</v>
      </c>
      <c r="AN283" s="72" t="str">
        <f t="shared" si="281"/>
        <v/>
      </c>
      <c r="AO283" s="72" t="str">
        <f t="shared" si="282"/>
        <v/>
      </c>
      <c r="AP283" s="72">
        <f t="shared" si="283"/>
        <v>1</v>
      </c>
      <c r="AQ283" s="72">
        <f t="shared" si="284"/>
        <v>1</v>
      </c>
      <c r="AR283" s="72" t="str">
        <f t="shared" si="285"/>
        <v/>
      </c>
      <c r="AS283" s="72" t="str">
        <f t="shared" si="286"/>
        <v/>
      </c>
      <c r="AT283" s="72" t="str">
        <f t="shared" si="287"/>
        <v/>
      </c>
      <c r="AU283" s="72" t="str">
        <f t="shared" si="288"/>
        <v/>
      </c>
      <c r="AV283" s="72" t="str">
        <f t="shared" si="289"/>
        <v/>
      </c>
      <c r="AW283" s="72">
        <f t="shared" si="290"/>
        <v>1</v>
      </c>
      <c r="AX283" s="72"/>
      <c r="AY283" s="72">
        <v>1</v>
      </c>
      <c r="AZ283" s="72">
        <v>1</v>
      </c>
      <c r="BA283" s="72">
        <v>1</v>
      </c>
      <c r="BB283" s="72"/>
      <c r="BC283" s="55"/>
      <c r="BD283" s="72">
        <f t="shared" si="291"/>
        <v>1</v>
      </c>
      <c r="BE283" s="72">
        <f t="shared" si="292"/>
        <v>1</v>
      </c>
      <c r="BF283" s="72" t="str">
        <f t="shared" si="293"/>
        <v/>
      </c>
      <c r="BG283" s="72" t="str">
        <f t="shared" si="294"/>
        <v/>
      </c>
      <c r="BH283" s="72">
        <f t="shared" si="295"/>
        <v>1</v>
      </c>
      <c r="BI283" s="72" t="str">
        <f t="shared" si="296"/>
        <v/>
      </c>
      <c r="BJ283" s="72" t="str">
        <f t="shared" si="297"/>
        <v/>
      </c>
      <c r="BK283" s="72" t="str">
        <f t="shared" si="298"/>
        <v/>
      </c>
      <c r="BL283" s="72" t="str">
        <f t="shared" si="299"/>
        <v/>
      </c>
      <c r="BM283" s="72" t="str">
        <f t="shared" si="300"/>
        <v/>
      </c>
      <c r="BN283" s="72" t="str">
        <f t="shared" si="357"/>
        <v/>
      </c>
      <c r="BO283" s="72">
        <f t="shared" si="358"/>
        <v>-1</v>
      </c>
      <c r="BP283" s="72">
        <f t="shared" si="359"/>
        <v>-1</v>
      </c>
      <c r="BQ283" s="72">
        <f t="shared" si="360"/>
        <v>1</v>
      </c>
      <c r="BR283" s="55">
        <f t="shared" si="361"/>
        <v>1</v>
      </c>
      <c r="BS283" s="72">
        <f t="shared" si="362"/>
        <v>-1</v>
      </c>
      <c r="BT283" s="72">
        <f t="shared" si="363"/>
        <v>-1</v>
      </c>
      <c r="BU283" s="72">
        <f t="shared" si="364"/>
        <v>1</v>
      </c>
      <c r="BV283" s="72">
        <f t="shared" si="365"/>
        <v>1</v>
      </c>
      <c r="BW283" s="72">
        <f t="shared" si="366"/>
        <v>-1</v>
      </c>
      <c r="BX283" s="72" t="str">
        <f t="shared" si="367"/>
        <v/>
      </c>
      <c r="BY283" s="72" t="str">
        <f t="shared" si="368"/>
        <v/>
      </c>
      <c r="BZ283" s="72" t="str">
        <f t="shared" si="369"/>
        <v/>
      </c>
      <c r="CA283" s="72" t="str">
        <f t="shared" si="370"/>
        <v/>
      </c>
      <c r="CB283" s="72">
        <f t="shared" si="371"/>
        <v>1</v>
      </c>
      <c r="CC283" s="72">
        <f t="shared" si="372"/>
        <v>1</v>
      </c>
    </row>
    <row r="284" spans="35:81" hidden="1" x14ac:dyDescent="0.25">
      <c r="AI284" s="72">
        <v>1</v>
      </c>
      <c r="AJ284" s="72"/>
      <c r="AK284" s="72">
        <v>1</v>
      </c>
      <c r="AL284" s="72"/>
      <c r="AM284" s="55">
        <v>1</v>
      </c>
      <c r="AN284" s="72" t="str">
        <f t="shared" si="281"/>
        <v/>
      </c>
      <c r="AO284" s="72">
        <f t="shared" si="282"/>
        <v>1</v>
      </c>
      <c r="AP284" s="72" t="str">
        <f t="shared" si="283"/>
        <v/>
      </c>
      <c r="AQ284" s="72">
        <f t="shared" si="284"/>
        <v>1</v>
      </c>
      <c r="AR284" s="72" t="str">
        <f t="shared" si="285"/>
        <v/>
      </c>
      <c r="AS284" s="72" t="str">
        <f t="shared" si="286"/>
        <v/>
      </c>
      <c r="AT284" s="72" t="str">
        <f t="shared" si="287"/>
        <v/>
      </c>
      <c r="AU284" s="72" t="str">
        <f t="shared" si="288"/>
        <v/>
      </c>
      <c r="AV284" s="72">
        <f t="shared" si="289"/>
        <v>1</v>
      </c>
      <c r="AW284" s="72" t="str">
        <f t="shared" si="290"/>
        <v/>
      </c>
      <c r="AX284" s="72"/>
      <c r="AY284" s="72"/>
      <c r="AZ284" s="72"/>
      <c r="BA284" s="72">
        <v>1</v>
      </c>
      <c r="BB284" s="72">
        <v>1</v>
      </c>
      <c r="BC284" s="55">
        <v>1</v>
      </c>
      <c r="BD284" s="72" t="str">
        <f t="shared" si="291"/>
        <v/>
      </c>
      <c r="BE284" s="72" t="str">
        <f t="shared" si="292"/>
        <v/>
      </c>
      <c r="BF284" s="72" t="str">
        <f t="shared" si="293"/>
        <v/>
      </c>
      <c r="BG284" s="72" t="str">
        <f t="shared" si="294"/>
        <v/>
      </c>
      <c r="BH284" s="72" t="str">
        <f t="shared" si="295"/>
        <v/>
      </c>
      <c r="BI284" s="72" t="str">
        <f t="shared" si="296"/>
        <v/>
      </c>
      <c r="BJ284" s="72" t="str">
        <f t="shared" si="297"/>
        <v/>
      </c>
      <c r="BK284" s="72">
        <f t="shared" si="298"/>
        <v>1</v>
      </c>
      <c r="BL284" s="72">
        <f t="shared" si="299"/>
        <v>1</v>
      </c>
      <c r="BM284" s="72">
        <f t="shared" si="300"/>
        <v>1</v>
      </c>
      <c r="BN284" s="72">
        <f t="shared" si="357"/>
        <v>1</v>
      </c>
      <c r="BO284" s="72" t="str">
        <f t="shared" si="358"/>
        <v/>
      </c>
      <c r="BP284" s="72" t="str">
        <f t="shared" si="359"/>
        <v/>
      </c>
      <c r="BQ284" s="72">
        <f t="shared" si="360"/>
        <v>-1</v>
      </c>
      <c r="BR284" s="55" t="str">
        <f t="shared" si="361"/>
        <v/>
      </c>
      <c r="BS284" s="72" t="str">
        <f t="shared" si="362"/>
        <v/>
      </c>
      <c r="BT284" s="72">
        <f t="shared" si="363"/>
        <v>1</v>
      </c>
      <c r="BU284" s="72" t="str">
        <f t="shared" si="364"/>
        <v/>
      </c>
      <c r="BV284" s="72">
        <f t="shared" si="365"/>
        <v>1</v>
      </c>
      <c r="BW284" s="72" t="str">
        <f t="shared" si="366"/>
        <v/>
      </c>
      <c r="BX284" s="72" t="str">
        <f t="shared" si="367"/>
        <v/>
      </c>
      <c r="BY284" s="72" t="str">
        <f t="shared" si="368"/>
        <v/>
      </c>
      <c r="BZ284" s="72">
        <f t="shared" si="369"/>
        <v>-1</v>
      </c>
      <c r="CA284" s="72" t="str">
        <f t="shared" si="370"/>
        <v/>
      </c>
      <c r="CB284" s="72">
        <f t="shared" si="371"/>
        <v>-1</v>
      </c>
      <c r="CC284" s="72">
        <f t="shared" si="372"/>
        <v>-1</v>
      </c>
    </row>
    <row r="285" spans="35:81" hidden="1" x14ac:dyDescent="0.25">
      <c r="AI285" s="72">
        <v>1</v>
      </c>
      <c r="AJ285" s="72"/>
      <c r="AK285" s="72">
        <v>1</v>
      </c>
      <c r="AL285" s="72"/>
      <c r="AM285" s="55">
        <v>1</v>
      </c>
      <c r="AN285" s="72" t="str">
        <f t="shared" si="281"/>
        <v/>
      </c>
      <c r="AO285" s="72">
        <f t="shared" si="282"/>
        <v>1</v>
      </c>
      <c r="AP285" s="72" t="str">
        <f t="shared" si="283"/>
        <v/>
      </c>
      <c r="AQ285" s="72">
        <f t="shared" si="284"/>
        <v>1</v>
      </c>
      <c r="AR285" s="72" t="str">
        <f t="shared" si="285"/>
        <v/>
      </c>
      <c r="AS285" s="72" t="str">
        <f t="shared" si="286"/>
        <v/>
      </c>
      <c r="AT285" s="72" t="str">
        <f t="shared" si="287"/>
        <v/>
      </c>
      <c r="AU285" s="72" t="str">
        <f t="shared" si="288"/>
        <v/>
      </c>
      <c r="AV285" s="72">
        <f t="shared" si="289"/>
        <v>1</v>
      </c>
      <c r="AW285" s="72" t="str">
        <f t="shared" si="290"/>
        <v/>
      </c>
      <c r="AX285" s="72"/>
      <c r="AY285" s="72">
        <v>1</v>
      </c>
      <c r="AZ285" s="72"/>
      <c r="BA285" s="72">
        <v>1</v>
      </c>
      <c r="BB285" s="72">
        <v>1</v>
      </c>
      <c r="BC285" s="55"/>
      <c r="BD285" s="72" t="str">
        <f t="shared" si="291"/>
        <v/>
      </c>
      <c r="BE285" s="72">
        <f t="shared" si="292"/>
        <v>1</v>
      </c>
      <c r="BF285" s="72">
        <f t="shared" si="293"/>
        <v>1</v>
      </c>
      <c r="BG285" s="72" t="str">
        <f t="shared" si="294"/>
        <v/>
      </c>
      <c r="BH285" s="72" t="str">
        <f t="shared" si="295"/>
        <v/>
      </c>
      <c r="BI285" s="72" t="str">
        <f t="shared" si="296"/>
        <v/>
      </c>
      <c r="BJ285" s="72" t="str">
        <f t="shared" si="297"/>
        <v/>
      </c>
      <c r="BK285" s="72">
        <f t="shared" si="298"/>
        <v>1</v>
      </c>
      <c r="BL285" s="72" t="str">
        <f t="shared" si="299"/>
        <v/>
      </c>
      <c r="BM285" s="72" t="str">
        <f t="shared" si="300"/>
        <v/>
      </c>
      <c r="BN285" s="72" t="str">
        <f t="shared" si="357"/>
        <v/>
      </c>
      <c r="BO285" s="72" t="str">
        <f t="shared" si="358"/>
        <v/>
      </c>
      <c r="BP285" s="72" t="str">
        <f t="shared" si="359"/>
        <v/>
      </c>
      <c r="BQ285" s="72">
        <f t="shared" si="360"/>
        <v>-1</v>
      </c>
      <c r="BR285" s="55">
        <f t="shared" si="361"/>
        <v>1</v>
      </c>
      <c r="BS285" s="72" t="str">
        <f t="shared" si="362"/>
        <v/>
      </c>
      <c r="BT285" s="72" t="str">
        <f t="shared" si="363"/>
        <v/>
      </c>
      <c r="BU285" s="72">
        <f t="shared" si="364"/>
        <v>-1</v>
      </c>
      <c r="BV285" s="72">
        <f t="shared" si="365"/>
        <v>1</v>
      </c>
      <c r="BW285" s="72" t="str">
        <f t="shared" si="366"/>
        <v/>
      </c>
      <c r="BX285" s="72" t="str">
        <f t="shared" si="367"/>
        <v/>
      </c>
      <c r="BY285" s="72" t="str">
        <f t="shared" si="368"/>
        <v/>
      </c>
      <c r="BZ285" s="72">
        <f t="shared" si="369"/>
        <v>-1</v>
      </c>
      <c r="CA285" s="72">
        <f t="shared" si="370"/>
        <v>1</v>
      </c>
      <c r="CB285" s="72" t="str">
        <f t="shared" si="371"/>
        <v/>
      </c>
      <c r="CC285" s="72">
        <f t="shared" si="372"/>
        <v>0</v>
      </c>
    </row>
    <row r="286" spans="35:81" hidden="1" x14ac:dyDescent="0.25">
      <c r="AI286" s="72">
        <v>1</v>
      </c>
      <c r="AJ286" s="72"/>
      <c r="AK286" s="72">
        <v>1</v>
      </c>
      <c r="AL286" s="72"/>
      <c r="AM286" s="55">
        <v>1</v>
      </c>
      <c r="AN286" s="72" t="str">
        <f t="shared" si="281"/>
        <v/>
      </c>
      <c r="AO286" s="72">
        <f t="shared" si="282"/>
        <v>1</v>
      </c>
      <c r="AP286" s="72" t="str">
        <f t="shared" si="283"/>
        <v/>
      </c>
      <c r="AQ286" s="72">
        <f t="shared" si="284"/>
        <v>1</v>
      </c>
      <c r="AR286" s="72" t="str">
        <f t="shared" si="285"/>
        <v/>
      </c>
      <c r="AS286" s="72" t="str">
        <f t="shared" si="286"/>
        <v/>
      </c>
      <c r="AT286" s="72" t="str">
        <f t="shared" si="287"/>
        <v/>
      </c>
      <c r="AU286" s="72" t="str">
        <f t="shared" si="288"/>
        <v/>
      </c>
      <c r="AV286" s="72">
        <f t="shared" si="289"/>
        <v>1</v>
      </c>
      <c r="AW286" s="72" t="str">
        <f t="shared" si="290"/>
        <v/>
      </c>
      <c r="AX286" s="72"/>
      <c r="AY286" s="72">
        <v>1</v>
      </c>
      <c r="AZ286" s="72">
        <v>1</v>
      </c>
      <c r="BA286" s="72"/>
      <c r="BB286" s="72"/>
      <c r="BC286" s="55">
        <v>1</v>
      </c>
      <c r="BD286" s="72">
        <f t="shared" si="291"/>
        <v>1</v>
      </c>
      <c r="BE286" s="72" t="str">
        <f t="shared" si="292"/>
        <v/>
      </c>
      <c r="BF286" s="72" t="str">
        <f t="shared" si="293"/>
        <v/>
      </c>
      <c r="BG286" s="72">
        <f t="shared" si="294"/>
        <v>1</v>
      </c>
      <c r="BH286" s="72" t="str">
        <f t="shared" si="295"/>
        <v/>
      </c>
      <c r="BI286" s="72" t="str">
        <f t="shared" si="296"/>
        <v/>
      </c>
      <c r="BJ286" s="72">
        <f t="shared" si="297"/>
        <v>1</v>
      </c>
      <c r="BK286" s="72" t="str">
        <f t="shared" si="298"/>
        <v/>
      </c>
      <c r="BL286" s="72" t="str">
        <f t="shared" si="299"/>
        <v/>
      </c>
      <c r="BM286" s="72" t="str">
        <f t="shared" si="300"/>
        <v/>
      </c>
      <c r="BN286" s="72" t="str">
        <f t="shared" si="357"/>
        <v/>
      </c>
      <c r="BO286" s="72">
        <f t="shared" si="358"/>
        <v>-1</v>
      </c>
      <c r="BP286" s="72">
        <f t="shared" si="359"/>
        <v>1</v>
      </c>
      <c r="BQ286" s="72" t="str">
        <f t="shared" si="360"/>
        <v/>
      </c>
      <c r="BR286" s="55" t="str">
        <f t="shared" si="361"/>
        <v/>
      </c>
      <c r="BS286" s="72">
        <f t="shared" si="362"/>
        <v>-1</v>
      </c>
      <c r="BT286" s="72">
        <f t="shared" si="363"/>
        <v>1</v>
      </c>
      <c r="BU286" s="72" t="str">
        <f t="shared" si="364"/>
        <v/>
      </c>
      <c r="BV286" s="72" t="str">
        <f t="shared" si="365"/>
        <v/>
      </c>
      <c r="BW286" s="72" t="str">
        <f t="shared" si="366"/>
        <v/>
      </c>
      <c r="BX286" s="72" t="str">
        <f t="shared" si="367"/>
        <v/>
      </c>
      <c r="BY286" s="72">
        <f t="shared" si="368"/>
        <v>-1</v>
      </c>
      <c r="BZ286" s="72" t="str">
        <f t="shared" si="369"/>
        <v/>
      </c>
      <c r="CA286" s="72">
        <f t="shared" si="370"/>
        <v>1</v>
      </c>
      <c r="CB286" s="72" t="str">
        <f t="shared" si="371"/>
        <v/>
      </c>
      <c r="CC286" s="72">
        <f t="shared" si="372"/>
        <v>0</v>
      </c>
    </row>
    <row r="287" spans="35:81" hidden="1" x14ac:dyDescent="0.25">
      <c r="AI287" s="72">
        <v>1</v>
      </c>
      <c r="AJ287" s="72"/>
      <c r="AK287" s="72">
        <v>1</v>
      </c>
      <c r="AL287" s="72"/>
      <c r="AM287" s="55">
        <v>1</v>
      </c>
      <c r="AN287" s="72" t="str">
        <f t="shared" si="281"/>
        <v/>
      </c>
      <c r="AO287" s="72">
        <f t="shared" si="282"/>
        <v>1</v>
      </c>
      <c r="AP287" s="72" t="str">
        <f t="shared" si="283"/>
        <v/>
      </c>
      <c r="AQ287" s="72">
        <f t="shared" si="284"/>
        <v>1</v>
      </c>
      <c r="AR287" s="72" t="str">
        <f t="shared" si="285"/>
        <v/>
      </c>
      <c r="AS287" s="72" t="str">
        <f t="shared" si="286"/>
        <v/>
      </c>
      <c r="AT287" s="72" t="str">
        <f t="shared" si="287"/>
        <v/>
      </c>
      <c r="AU287" s="72" t="str">
        <f t="shared" si="288"/>
        <v/>
      </c>
      <c r="AV287" s="72">
        <f t="shared" si="289"/>
        <v>1</v>
      </c>
      <c r="AW287" s="72" t="str">
        <f t="shared" si="290"/>
        <v/>
      </c>
      <c r="AX287" s="72"/>
      <c r="AY287" s="72">
        <v>1</v>
      </c>
      <c r="AZ287" s="72">
        <v>1</v>
      </c>
      <c r="BA287" s="72"/>
      <c r="BB287" s="72">
        <v>1</v>
      </c>
      <c r="BC287" s="55"/>
      <c r="BD287" s="72">
        <f t="shared" si="291"/>
        <v>1</v>
      </c>
      <c r="BE287" s="72" t="str">
        <f t="shared" si="292"/>
        <v/>
      </c>
      <c r="BF287" s="72">
        <f t="shared" si="293"/>
        <v>1</v>
      </c>
      <c r="BG287" s="72" t="str">
        <f t="shared" si="294"/>
        <v/>
      </c>
      <c r="BH287" s="72" t="str">
        <f t="shared" si="295"/>
        <v/>
      </c>
      <c r="BI287" s="72">
        <f t="shared" si="296"/>
        <v>1</v>
      </c>
      <c r="BJ287" s="72" t="str">
        <f t="shared" si="297"/>
        <v/>
      </c>
      <c r="BK287" s="72" t="str">
        <f t="shared" si="298"/>
        <v/>
      </c>
      <c r="BL287" s="72" t="str">
        <f t="shared" si="299"/>
        <v/>
      </c>
      <c r="BM287" s="72" t="str">
        <f t="shared" si="300"/>
        <v/>
      </c>
      <c r="BN287" s="72" t="str">
        <f t="shared" ref="BN287:CB288" si="373">IF(COUNTIF(AI287,1)-COUNTIF(AY287,1)=0,"",COUNTIF(AI287,1)-COUNTIF(AY287,1))</f>
        <v/>
      </c>
      <c r="BO287" s="72">
        <f t="shared" si="373"/>
        <v>-1</v>
      </c>
      <c r="BP287" s="72">
        <f t="shared" si="373"/>
        <v>1</v>
      </c>
      <c r="BQ287" s="72">
        <f t="shared" si="373"/>
        <v>-1</v>
      </c>
      <c r="BR287" s="55">
        <f t="shared" si="373"/>
        <v>1</v>
      </c>
      <c r="BS287" s="72">
        <f t="shared" si="373"/>
        <v>-1</v>
      </c>
      <c r="BT287" s="72">
        <f t="shared" si="373"/>
        <v>1</v>
      </c>
      <c r="BU287" s="72">
        <f t="shared" si="373"/>
        <v>-1</v>
      </c>
      <c r="BV287" s="72">
        <f t="shared" si="373"/>
        <v>1</v>
      </c>
      <c r="BW287" s="72" t="str">
        <f t="shared" si="373"/>
        <v/>
      </c>
      <c r="BX287" s="72">
        <f t="shared" si="373"/>
        <v>-1</v>
      </c>
      <c r="BY287" s="72" t="str">
        <f t="shared" si="373"/>
        <v/>
      </c>
      <c r="BZ287" s="72" t="str">
        <f t="shared" si="373"/>
        <v/>
      </c>
      <c r="CA287" s="72">
        <f t="shared" si="373"/>
        <v>1</v>
      </c>
      <c r="CB287" s="72" t="str">
        <f t="shared" si="373"/>
        <v/>
      </c>
      <c r="CC287" s="72">
        <f t="shared" si="372"/>
        <v>0</v>
      </c>
    </row>
    <row r="288" spans="35:81" hidden="1" x14ac:dyDescent="0.25">
      <c r="AI288" s="72">
        <v>1</v>
      </c>
      <c r="AJ288" s="72"/>
      <c r="AK288" s="72">
        <v>1</v>
      </c>
      <c r="AL288" s="72"/>
      <c r="AM288" s="55">
        <v>1</v>
      </c>
      <c r="AN288" s="72" t="str">
        <f t="shared" si="281"/>
        <v/>
      </c>
      <c r="AO288" s="72">
        <f t="shared" si="282"/>
        <v>1</v>
      </c>
      <c r="AP288" s="72" t="str">
        <f t="shared" si="283"/>
        <v/>
      </c>
      <c r="AQ288" s="72">
        <f t="shared" si="284"/>
        <v>1</v>
      </c>
      <c r="AR288" s="72" t="str">
        <f t="shared" si="285"/>
        <v/>
      </c>
      <c r="AS288" s="72" t="str">
        <f t="shared" si="286"/>
        <v/>
      </c>
      <c r="AT288" s="72" t="str">
        <f t="shared" si="287"/>
        <v/>
      </c>
      <c r="AU288" s="72" t="str">
        <f t="shared" si="288"/>
        <v/>
      </c>
      <c r="AV288" s="72">
        <f t="shared" si="289"/>
        <v>1</v>
      </c>
      <c r="AW288" s="72" t="str">
        <f t="shared" si="290"/>
        <v/>
      </c>
      <c r="AX288" s="72"/>
      <c r="AY288" s="72">
        <v>1</v>
      </c>
      <c r="AZ288" s="72">
        <v>1</v>
      </c>
      <c r="BA288" s="72">
        <v>1</v>
      </c>
      <c r="BB288" s="72"/>
      <c r="BC288" s="55"/>
      <c r="BD288" s="72">
        <f t="shared" si="291"/>
        <v>1</v>
      </c>
      <c r="BE288" s="72">
        <f t="shared" si="292"/>
        <v>1</v>
      </c>
      <c r="BF288" s="72" t="str">
        <f t="shared" si="293"/>
        <v/>
      </c>
      <c r="BG288" s="72" t="str">
        <f t="shared" si="294"/>
        <v/>
      </c>
      <c r="BH288" s="72">
        <f t="shared" si="295"/>
        <v>1</v>
      </c>
      <c r="BI288" s="72" t="str">
        <f t="shared" si="296"/>
        <v/>
      </c>
      <c r="BJ288" s="72" t="str">
        <f t="shared" si="297"/>
        <v/>
      </c>
      <c r="BK288" s="72" t="str">
        <f t="shared" si="298"/>
        <v/>
      </c>
      <c r="BL288" s="72" t="str">
        <f t="shared" si="299"/>
        <v/>
      </c>
      <c r="BM288" s="72" t="str">
        <f t="shared" si="300"/>
        <v/>
      </c>
      <c r="BN288" s="72" t="str">
        <f t="shared" si="373"/>
        <v/>
      </c>
      <c r="BO288" s="72">
        <f t="shared" si="373"/>
        <v>-1</v>
      </c>
      <c r="BP288" s="72" t="str">
        <f t="shared" si="373"/>
        <v/>
      </c>
      <c r="BQ288" s="72" t="str">
        <f t="shared" si="373"/>
        <v/>
      </c>
      <c r="BR288" s="55">
        <f t="shared" si="373"/>
        <v>1</v>
      </c>
      <c r="BS288" s="72">
        <f t="shared" si="373"/>
        <v>-1</v>
      </c>
      <c r="BT288" s="72" t="str">
        <f t="shared" si="373"/>
        <v/>
      </c>
      <c r="BU288" s="72" t="str">
        <f t="shared" si="373"/>
        <v/>
      </c>
      <c r="BV288" s="72">
        <f t="shared" si="373"/>
        <v>1</v>
      </c>
      <c r="BW288" s="72">
        <f t="shared" si="373"/>
        <v>-1</v>
      </c>
      <c r="BX288" s="72" t="str">
        <f t="shared" si="373"/>
        <v/>
      </c>
      <c r="BY288" s="72" t="str">
        <f t="shared" si="373"/>
        <v/>
      </c>
      <c r="BZ288" s="72" t="str">
        <f t="shared" si="373"/>
        <v/>
      </c>
      <c r="CA288" s="72">
        <f t="shared" si="373"/>
        <v>1</v>
      </c>
      <c r="CB288" s="72" t="str">
        <f t="shared" si="373"/>
        <v/>
      </c>
      <c r="CC288" s="72">
        <f t="shared" si="372"/>
        <v>0</v>
      </c>
    </row>
    <row r="289" spans="35:92" x14ac:dyDescent="0.25">
      <c r="AI289" s="78">
        <v>28</v>
      </c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3">
        <v>1</v>
      </c>
      <c r="BO289" s="73">
        <v>1</v>
      </c>
      <c r="BP289" s="73">
        <v>1</v>
      </c>
      <c r="BQ289" s="73">
        <v>1</v>
      </c>
      <c r="BR289" s="73">
        <v>1</v>
      </c>
      <c r="BS289" s="73"/>
      <c r="BT289" s="73"/>
      <c r="BU289" s="73"/>
      <c r="BV289" s="73"/>
      <c r="BW289" s="73"/>
      <c r="BX289" s="73"/>
      <c r="BY289" s="73"/>
      <c r="BZ289" s="73"/>
      <c r="CA289" s="73"/>
      <c r="CB289" s="73"/>
      <c r="CC289" s="72">
        <f>COUNTIF(CC291:CC326,"&gt;0")</f>
        <v>12</v>
      </c>
      <c r="CD289" s="48" t="s">
        <v>828</v>
      </c>
      <c r="CF289" s="80" t="s">
        <v>836</v>
      </c>
      <c r="CG289" s="80"/>
      <c r="CH289" s="80"/>
      <c r="CI289" s="80"/>
      <c r="CJ289" s="80"/>
      <c r="CK289" s="80"/>
      <c r="CL289" s="80"/>
      <c r="CM289" s="80"/>
      <c r="CN289" s="80"/>
    </row>
    <row r="290" spans="35:92" x14ac:dyDescent="0.25"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3">
        <f>SUMIF($CC291:$CC326,"&lt;=0",BN291:BN326)</f>
        <v>-16</v>
      </c>
      <c r="BO290" s="73">
        <f t="shared" ref="BO290:CB290" si="374">SUMIF($CC291:$CC326,"&lt;=0",BO291:BO326)</f>
        <v>4</v>
      </c>
      <c r="BP290" s="73">
        <f t="shared" si="374"/>
        <v>4</v>
      </c>
      <c r="BQ290" s="73">
        <f t="shared" si="374"/>
        <v>4</v>
      </c>
      <c r="BR290" s="73">
        <f t="shared" si="374"/>
        <v>4</v>
      </c>
      <c r="BS290" s="73">
        <f t="shared" si="374"/>
        <v>-8</v>
      </c>
      <c r="BT290" s="73">
        <f t="shared" si="374"/>
        <v>-8</v>
      </c>
      <c r="BU290" s="73">
        <f t="shared" si="374"/>
        <v>-8</v>
      </c>
      <c r="BV290" s="73">
        <f t="shared" si="374"/>
        <v>-8</v>
      </c>
      <c r="BW290" s="73">
        <f t="shared" si="374"/>
        <v>2</v>
      </c>
      <c r="BX290" s="73">
        <f t="shared" si="374"/>
        <v>2</v>
      </c>
      <c r="BY290" s="73">
        <f t="shared" si="374"/>
        <v>12</v>
      </c>
      <c r="BZ290" s="73">
        <f t="shared" si="374"/>
        <v>12</v>
      </c>
      <c r="CA290" s="73">
        <f t="shared" si="374"/>
        <v>2</v>
      </c>
      <c r="CB290" s="73">
        <f t="shared" si="374"/>
        <v>2</v>
      </c>
      <c r="CC290" s="73"/>
      <c r="CF290" s="75" t="s">
        <v>835</v>
      </c>
    </row>
    <row r="291" spans="35:92" hidden="1" x14ac:dyDescent="0.25">
      <c r="AI291" s="72"/>
      <c r="AJ291" s="72"/>
      <c r="AK291" s="72">
        <v>1</v>
      </c>
      <c r="AL291" s="72">
        <v>1</v>
      </c>
      <c r="AM291" s="55">
        <v>1</v>
      </c>
      <c r="AN291" s="72" t="str">
        <f t="shared" si="281"/>
        <v/>
      </c>
      <c r="AO291" s="72" t="str">
        <f t="shared" si="282"/>
        <v/>
      </c>
      <c r="AP291" s="72" t="str">
        <f t="shared" si="283"/>
        <v/>
      </c>
      <c r="AQ291" s="72" t="str">
        <f t="shared" si="284"/>
        <v/>
      </c>
      <c r="AR291" s="72" t="str">
        <f t="shared" si="285"/>
        <v/>
      </c>
      <c r="AS291" s="72" t="str">
        <f t="shared" si="286"/>
        <v/>
      </c>
      <c r="AT291" s="72" t="str">
        <f t="shared" si="287"/>
        <v/>
      </c>
      <c r="AU291" s="72">
        <f t="shared" si="288"/>
        <v>1</v>
      </c>
      <c r="AV291" s="72">
        <f t="shared" si="289"/>
        <v>1</v>
      </c>
      <c r="AW291" s="72">
        <f t="shared" si="290"/>
        <v>1</v>
      </c>
      <c r="AX291" s="72"/>
      <c r="AY291" s="72"/>
      <c r="AZ291" s="72"/>
      <c r="BA291" s="72">
        <v>1</v>
      </c>
      <c r="BB291" s="72">
        <v>1</v>
      </c>
      <c r="BC291" s="55"/>
      <c r="BD291" s="72" t="str">
        <f t="shared" si="291"/>
        <v/>
      </c>
      <c r="BE291" s="72" t="str">
        <f t="shared" si="292"/>
        <v/>
      </c>
      <c r="BF291" s="72" t="str">
        <f t="shared" si="293"/>
        <v/>
      </c>
      <c r="BG291" s="72" t="str">
        <f t="shared" si="294"/>
        <v/>
      </c>
      <c r="BH291" s="72" t="str">
        <f t="shared" si="295"/>
        <v/>
      </c>
      <c r="BI291" s="72" t="str">
        <f t="shared" si="296"/>
        <v/>
      </c>
      <c r="BJ291" s="72" t="str">
        <f t="shared" si="297"/>
        <v/>
      </c>
      <c r="BK291" s="72">
        <f t="shared" si="298"/>
        <v>1</v>
      </c>
      <c r="BL291" s="72" t="str">
        <f t="shared" si="299"/>
        <v/>
      </c>
      <c r="BM291" s="72" t="str">
        <f t="shared" si="300"/>
        <v/>
      </c>
      <c r="BN291" s="72" t="str">
        <f t="shared" ref="BN291:CB291" si="375">IF(COUNTIF(AI291,1)-COUNTIF(AY291,1)=0,"",COUNTIF(AI291,1)-COUNTIF(AY291,1))</f>
        <v/>
      </c>
      <c r="BO291" s="72" t="str">
        <f t="shared" si="375"/>
        <v/>
      </c>
      <c r="BP291" s="72" t="str">
        <f t="shared" si="375"/>
        <v/>
      </c>
      <c r="BQ291" s="72" t="str">
        <f t="shared" si="375"/>
        <v/>
      </c>
      <c r="BR291" s="55">
        <f t="shared" si="375"/>
        <v>1</v>
      </c>
      <c r="BS291" s="72" t="str">
        <f t="shared" si="375"/>
        <v/>
      </c>
      <c r="BT291" s="72" t="str">
        <f t="shared" si="375"/>
        <v/>
      </c>
      <c r="BU291" s="72" t="str">
        <f t="shared" si="375"/>
        <v/>
      </c>
      <c r="BV291" s="72" t="str">
        <f t="shared" si="375"/>
        <v/>
      </c>
      <c r="BW291" s="72" t="str">
        <f t="shared" si="375"/>
        <v/>
      </c>
      <c r="BX291" s="72" t="str">
        <f t="shared" si="375"/>
        <v/>
      </c>
      <c r="BY291" s="72" t="str">
        <f t="shared" si="375"/>
        <v/>
      </c>
      <c r="BZ291" s="72" t="str">
        <f t="shared" si="375"/>
        <v/>
      </c>
      <c r="CA291" s="72">
        <f t="shared" si="375"/>
        <v>1</v>
      </c>
      <c r="CB291" s="72">
        <f t="shared" si="375"/>
        <v>1</v>
      </c>
      <c r="CC291" s="72">
        <f>SUMPRODUCT($BN$289:$CB$289,$BN291:$CB291)</f>
        <v>1</v>
      </c>
    </row>
    <row r="292" spans="35:92" hidden="1" x14ac:dyDescent="0.25">
      <c r="AI292" s="72"/>
      <c r="AJ292" s="72"/>
      <c r="AK292" s="72">
        <v>1</v>
      </c>
      <c r="AL292" s="72">
        <v>1</v>
      </c>
      <c r="AM292" s="55">
        <v>1</v>
      </c>
      <c r="AN292" s="72" t="str">
        <f t="shared" si="281"/>
        <v/>
      </c>
      <c r="AO292" s="72" t="str">
        <f t="shared" si="282"/>
        <v/>
      </c>
      <c r="AP292" s="72" t="str">
        <f t="shared" si="283"/>
        <v/>
      </c>
      <c r="AQ292" s="72" t="str">
        <f t="shared" si="284"/>
        <v/>
      </c>
      <c r="AR292" s="72" t="str">
        <f t="shared" si="285"/>
        <v/>
      </c>
      <c r="AS292" s="72" t="str">
        <f t="shared" si="286"/>
        <v/>
      </c>
      <c r="AT292" s="72" t="str">
        <f t="shared" si="287"/>
        <v/>
      </c>
      <c r="AU292" s="72">
        <f t="shared" si="288"/>
        <v>1</v>
      </c>
      <c r="AV292" s="72">
        <f t="shared" si="289"/>
        <v>1</v>
      </c>
      <c r="AW292" s="72">
        <f t="shared" si="290"/>
        <v>1</v>
      </c>
      <c r="AX292" s="72"/>
      <c r="AY292" s="72"/>
      <c r="AZ292" s="72">
        <v>1</v>
      </c>
      <c r="BA292" s="72"/>
      <c r="BB292" s="72"/>
      <c r="BC292" s="55">
        <v>1</v>
      </c>
      <c r="BD292" s="72" t="str">
        <f t="shared" si="291"/>
        <v/>
      </c>
      <c r="BE292" s="72" t="str">
        <f t="shared" si="292"/>
        <v/>
      </c>
      <c r="BF292" s="72" t="str">
        <f t="shared" si="293"/>
        <v/>
      </c>
      <c r="BG292" s="72" t="str">
        <f t="shared" si="294"/>
        <v/>
      </c>
      <c r="BH292" s="72" t="str">
        <f t="shared" si="295"/>
        <v/>
      </c>
      <c r="BI292" s="72" t="str">
        <f t="shared" si="296"/>
        <v/>
      </c>
      <c r="BJ292" s="72">
        <f t="shared" si="297"/>
        <v>1</v>
      </c>
      <c r="BK292" s="72" t="str">
        <f t="shared" si="298"/>
        <v/>
      </c>
      <c r="BL292" s="72" t="str">
        <f t="shared" si="299"/>
        <v/>
      </c>
      <c r="BM292" s="72" t="str">
        <f t="shared" si="300"/>
        <v/>
      </c>
      <c r="BN292" s="72" t="str">
        <f t="shared" ref="BN292:BN326" si="376">IF(COUNTIF(AI292,1)-COUNTIF(AY292,1)=0,"",COUNTIF(AI292,1)-COUNTIF(AY292,1))</f>
        <v/>
      </c>
      <c r="BO292" s="72">
        <f t="shared" ref="BO292:BO326" si="377">IF(COUNTIF(AJ292,1)-COUNTIF(AZ292,1)=0,"",COUNTIF(AJ292,1)-COUNTIF(AZ292,1))</f>
        <v>-1</v>
      </c>
      <c r="BP292" s="72">
        <f t="shared" ref="BP292:BP326" si="378">IF(COUNTIF(AK292,1)-COUNTIF(BA292,1)=0,"",COUNTIF(AK292,1)-COUNTIF(BA292,1))</f>
        <v>1</v>
      </c>
      <c r="BQ292" s="72">
        <f t="shared" ref="BQ292:BQ326" si="379">IF(COUNTIF(AL292,1)-COUNTIF(BB292,1)=0,"",COUNTIF(AL292,1)-COUNTIF(BB292,1))</f>
        <v>1</v>
      </c>
      <c r="BR292" s="55" t="str">
        <f t="shared" ref="BR292:BR326" si="380">IF(COUNTIF(AM292,1)-COUNTIF(BC292,1)=0,"",COUNTIF(AM292,1)-COUNTIF(BC292,1))</f>
        <v/>
      </c>
      <c r="BS292" s="72" t="str">
        <f t="shared" ref="BS292:BS326" si="381">IF(COUNTIF(AN292,1)-COUNTIF(BD292,1)=0,"",COUNTIF(AN292,1)-COUNTIF(BD292,1))</f>
        <v/>
      </c>
      <c r="BT292" s="72" t="str">
        <f t="shared" ref="BT292:BT326" si="382">IF(COUNTIF(AO292,1)-COUNTIF(BE292,1)=0,"",COUNTIF(AO292,1)-COUNTIF(BE292,1))</f>
        <v/>
      </c>
      <c r="BU292" s="72" t="str">
        <f t="shared" ref="BU292:BU326" si="383">IF(COUNTIF(AP292,1)-COUNTIF(BF292,1)=0,"",COUNTIF(AP292,1)-COUNTIF(BF292,1))</f>
        <v/>
      </c>
      <c r="BV292" s="72" t="str">
        <f t="shared" ref="BV292:BV326" si="384">IF(COUNTIF(AQ292,1)-COUNTIF(BG292,1)=0,"",COUNTIF(AQ292,1)-COUNTIF(BG292,1))</f>
        <v/>
      </c>
      <c r="BW292" s="72" t="str">
        <f t="shared" ref="BW292:BW326" si="385">IF(COUNTIF(AR292,1)-COUNTIF(BH292,1)=0,"",COUNTIF(AR292,1)-COUNTIF(BH292,1))</f>
        <v/>
      </c>
      <c r="BX292" s="72" t="str">
        <f t="shared" ref="BX292:BX326" si="386">IF(COUNTIF(AS292,1)-COUNTIF(BI292,1)=0,"",COUNTIF(AS292,1)-COUNTIF(BI292,1))</f>
        <v/>
      </c>
      <c r="BY292" s="72">
        <f t="shared" ref="BY292:BY326" si="387">IF(COUNTIF(AT292,1)-COUNTIF(BJ292,1)=0,"",COUNTIF(AT292,1)-COUNTIF(BJ292,1))</f>
        <v>-1</v>
      </c>
      <c r="BZ292" s="72">
        <f t="shared" ref="BZ292:BZ326" si="388">IF(COUNTIF(AU292,1)-COUNTIF(BK292,1)=0,"",COUNTIF(AU292,1)-COUNTIF(BK292,1))</f>
        <v>1</v>
      </c>
      <c r="CA292" s="72">
        <f t="shared" ref="CA292:CA326" si="389">IF(COUNTIF(AV292,1)-COUNTIF(BL292,1)=0,"",COUNTIF(AV292,1)-COUNTIF(BL292,1))</f>
        <v>1</v>
      </c>
      <c r="CB292" s="72">
        <f t="shared" ref="CB292:CB326" si="390">IF(COUNTIF(AW292,1)-COUNTIF(BM292,1)=0,"",COUNTIF(AW292,1)-COUNTIF(BM292,1))</f>
        <v>1</v>
      </c>
      <c r="CC292" s="72">
        <f t="shared" ref="CC292:CC326" si="391">SUMPRODUCT($BN$289:$CB$289,$BN292:$CB292)</f>
        <v>1</v>
      </c>
    </row>
    <row r="293" spans="35:92" hidden="1" x14ac:dyDescent="0.25">
      <c r="AI293" s="72"/>
      <c r="AJ293" s="72"/>
      <c r="AK293" s="72">
        <v>1</v>
      </c>
      <c r="AL293" s="72">
        <v>1</v>
      </c>
      <c r="AM293" s="55">
        <v>1</v>
      </c>
      <c r="AN293" s="72" t="str">
        <f t="shared" si="281"/>
        <v/>
      </c>
      <c r="AO293" s="72" t="str">
        <f t="shared" si="282"/>
        <v/>
      </c>
      <c r="AP293" s="72" t="str">
        <f t="shared" si="283"/>
        <v/>
      </c>
      <c r="AQ293" s="72" t="str">
        <f t="shared" si="284"/>
        <v/>
      </c>
      <c r="AR293" s="72" t="str">
        <f t="shared" si="285"/>
        <v/>
      </c>
      <c r="AS293" s="72" t="str">
        <f t="shared" si="286"/>
        <v/>
      </c>
      <c r="AT293" s="72" t="str">
        <f t="shared" si="287"/>
        <v/>
      </c>
      <c r="AU293" s="72">
        <f t="shared" si="288"/>
        <v>1</v>
      </c>
      <c r="AV293" s="72">
        <f t="shared" si="289"/>
        <v>1</v>
      </c>
      <c r="AW293" s="72">
        <f t="shared" si="290"/>
        <v>1</v>
      </c>
      <c r="AX293" s="72"/>
      <c r="AY293" s="72">
        <v>1</v>
      </c>
      <c r="AZ293" s="72"/>
      <c r="BA293" s="72"/>
      <c r="BB293" s="72">
        <v>1</v>
      </c>
      <c r="BC293" s="55">
        <v>1</v>
      </c>
      <c r="BD293" s="72" t="str">
        <f t="shared" si="291"/>
        <v/>
      </c>
      <c r="BE293" s="72" t="str">
        <f t="shared" si="292"/>
        <v/>
      </c>
      <c r="BF293" s="72">
        <f t="shared" si="293"/>
        <v>1</v>
      </c>
      <c r="BG293" s="72">
        <f t="shared" si="294"/>
        <v>1</v>
      </c>
      <c r="BH293" s="72" t="str">
        <f t="shared" si="295"/>
        <v/>
      </c>
      <c r="BI293" s="72" t="str">
        <f t="shared" si="296"/>
        <v/>
      </c>
      <c r="BJ293" s="72" t="str">
        <f t="shared" si="297"/>
        <v/>
      </c>
      <c r="BK293" s="72" t="str">
        <f t="shared" si="298"/>
        <v/>
      </c>
      <c r="BL293" s="72" t="str">
        <f t="shared" si="299"/>
        <v/>
      </c>
      <c r="BM293" s="72">
        <f t="shared" si="300"/>
        <v>1</v>
      </c>
      <c r="BN293" s="72">
        <f t="shared" si="376"/>
        <v>-1</v>
      </c>
      <c r="BO293" s="72" t="str">
        <f t="shared" si="377"/>
        <v/>
      </c>
      <c r="BP293" s="72">
        <f t="shared" si="378"/>
        <v>1</v>
      </c>
      <c r="BQ293" s="72" t="str">
        <f t="shared" si="379"/>
        <v/>
      </c>
      <c r="BR293" s="55" t="str">
        <f t="shared" si="380"/>
        <v/>
      </c>
      <c r="BS293" s="72" t="str">
        <f t="shared" si="381"/>
        <v/>
      </c>
      <c r="BT293" s="72" t="str">
        <f t="shared" si="382"/>
        <v/>
      </c>
      <c r="BU293" s="72">
        <f t="shared" si="383"/>
        <v>-1</v>
      </c>
      <c r="BV293" s="72">
        <f t="shared" si="384"/>
        <v>-1</v>
      </c>
      <c r="BW293" s="72" t="str">
        <f t="shared" si="385"/>
        <v/>
      </c>
      <c r="BX293" s="72" t="str">
        <f t="shared" si="386"/>
        <v/>
      </c>
      <c r="BY293" s="72" t="str">
        <f t="shared" si="387"/>
        <v/>
      </c>
      <c r="BZ293" s="72">
        <f t="shared" si="388"/>
        <v>1</v>
      </c>
      <c r="CA293" s="72">
        <f t="shared" si="389"/>
        <v>1</v>
      </c>
      <c r="CB293" s="72" t="str">
        <f t="shared" si="390"/>
        <v/>
      </c>
      <c r="CC293" s="72">
        <f t="shared" si="391"/>
        <v>0</v>
      </c>
    </row>
    <row r="294" spans="35:92" hidden="1" x14ac:dyDescent="0.25">
      <c r="AI294" s="72"/>
      <c r="AJ294" s="72"/>
      <c r="AK294" s="72">
        <v>1</v>
      </c>
      <c r="AL294" s="72">
        <v>1</v>
      </c>
      <c r="AM294" s="55">
        <v>1</v>
      </c>
      <c r="AN294" s="72" t="str">
        <f t="shared" si="281"/>
        <v/>
      </c>
      <c r="AO294" s="72" t="str">
        <f t="shared" si="282"/>
        <v/>
      </c>
      <c r="AP294" s="72" t="str">
        <f t="shared" si="283"/>
        <v/>
      </c>
      <c r="AQ294" s="72" t="str">
        <f t="shared" si="284"/>
        <v/>
      </c>
      <c r="AR294" s="72" t="str">
        <f t="shared" si="285"/>
        <v/>
      </c>
      <c r="AS294" s="72" t="str">
        <f t="shared" si="286"/>
        <v/>
      </c>
      <c r="AT294" s="72" t="str">
        <f t="shared" si="287"/>
        <v/>
      </c>
      <c r="AU294" s="72">
        <f t="shared" si="288"/>
        <v>1</v>
      </c>
      <c r="AV294" s="72">
        <f t="shared" si="289"/>
        <v>1</v>
      </c>
      <c r="AW294" s="72">
        <f t="shared" si="290"/>
        <v>1</v>
      </c>
      <c r="AX294" s="72"/>
      <c r="AY294" s="72">
        <v>1</v>
      </c>
      <c r="AZ294" s="72"/>
      <c r="BA294" s="72">
        <v>1</v>
      </c>
      <c r="BB294" s="72"/>
      <c r="BC294" s="55">
        <v>1</v>
      </c>
      <c r="BD294" s="72" t="str">
        <f t="shared" si="291"/>
        <v/>
      </c>
      <c r="BE294" s="72">
        <f t="shared" si="292"/>
        <v>1</v>
      </c>
      <c r="BF294" s="72" t="str">
        <f t="shared" si="293"/>
        <v/>
      </c>
      <c r="BG294" s="72">
        <f t="shared" si="294"/>
        <v>1</v>
      </c>
      <c r="BH294" s="72" t="str">
        <f t="shared" si="295"/>
        <v/>
      </c>
      <c r="BI294" s="72" t="str">
        <f t="shared" si="296"/>
        <v/>
      </c>
      <c r="BJ294" s="72" t="str">
        <f t="shared" si="297"/>
        <v/>
      </c>
      <c r="BK294" s="72" t="str">
        <f t="shared" si="298"/>
        <v/>
      </c>
      <c r="BL294" s="72">
        <f t="shared" si="299"/>
        <v>1</v>
      </c>
      <c r="BM294" s="72" t="str">
        <f t="shared" si="300"/>
        <v/>
      </c>
      <c r="BN294" s="72">
        <f t="shared" si="376"/>
        <v>-1</v>
      </c>
      <c r="BO294" s="72" t="str">
        <f t="shared" si="377"/>
        <v/>
      </c>
      <c r="BP294" s="72" t="str">
        <f t="shared" si="378"/>
        <v/>
      </c>
      <c r="BQ294" s="72">
        <f t="shared" si="379"/>
        <v>1</v>
      </c>
      <c r="BR294" s="55" t="str">
        <f t="shared" si="380"/>
        <v/>
      </c>
      <c r="BS294" s="72" t="str">
        <f t="shared" si="381"/>
        <v/>
      </c>
      <c r="BT294" s="72">
        <f t="shared" si="382"/>
        <v>-1</v>
      </c>
      <c r="BU294" s="72" t="str">
        <f t="shared" si="383"/>
        <v/>
      </c>
      <c r="BV294" s="72">
        <f t="shared" si="384"/>
        <v>-1</v>
      </c>
      <c r="BW294" s="72" t="str">
        <f t="shared" si="385"/>
        <v/>
      </c>
      <c r="BX294" s="72" t="str">
        <f t="shared" si="386"/>
        <v/>
      </c>
      <c r="BY294" s="72" t="str">
        <f t="shared" si="387"/>
        <v/>
      </c>
      <c r="BZ294" s="72">
        <f t="shared" si="388"/>
        <v>1</v>
      </c>
      <c r="CA294" s="72" t="str">
        <f t="shared" si="389"/>
        <v/>
      </c>
      <c r="CB294" s="72">
        <f t="shared" si="390"/>
        <v>1</v>
      </c>
      <c r="CC294" s="72">
        <f t="shared" si="391"/>
        <v>0</v>
      </c>
    </row>
    <row r="295" spans="35:92" hidden="1" x14ac:dyDescent="0.25">
      <c r="AI295" s="72"/>
      <c r="AJ295" s="72"/>
      <c r="AK295" s="72">
        <v>1</v>
      </c>
      <c r="AL295" s="72">
        <v>1</v>
      </c>
      <c r="AM295" s="55">
        <v>1</v>
      </c>
      <c r="AN295" s="72" t="str">
        <f t="shared" si="281"/>
        <v/>
      </c>
      <c r="AO295" s="72" t="str">
        <f t="shared" si="282"/>
        <v/>
      </c>
      <c r="AP295" s="72" t="str">
        <f t="shared" si="283"/>
        <v/>
      </c>
      <c r="AQ295" s="72" t="str">
        <f t="shared" si="284"/>
        <v/>
      </c>
      <c r="AR295" s="72" t="str">
        <f t="shared" si="285"/>
        <v/>
      </c>
      <c r="AS295" s="72" t="str">
        <f t="shared" si="286"/>
        <v/>
      </c>
      <c r="AT295" s="72" t="str">
        <f t="shared" si="287"/>
        <v/>
      </c>
      <c r="AU295" s="72">
        <f t="shared" si="288"/>
        <v>1</v>
      </c>
      <c r="AV295" s="72">
        <f t="shared" si="289"/>
        <v>1</v>
      </c>
      <c r="AW295" s="72">
        <f t="shared" si="290"/>
        <v>1</v>
      </c>
      <c r="AX295" s="72"/>
      <c r="AY295" s="72">
        <v>1</v>
      </c>
      <c r="AZ295" s="72">
        <v>1</v>
      </c>
      <c r="BA295" s="72"/>
      <c r="BB295" s="72">
        <v>1</v>
      </c>
      <c r="BC295" s="55"/>
      <c r="BD295" s="72">
        <f t="shared" si="291"/>
        <v>1</v>
      </c>
      <c r="BE295" s="72" t="str">
        <f t="shared" si="292"/>
        <v/>
      </c>
      <c r="BF295" s="72">
        <f t="shared" si="293"/>
        <v>1</v>
      </c>
      <c r="BG295" s="72" t="str">
        <f t="shared" si="294"/>
        <v/>
      </c>
      <c r="BH295" s="72" t="str">
        <f t="shared" si="295"/>
        <v/>
      </c>
      <c r="BI295" s="72">
        <f t="shared" si="296"/>
        <v>1</v>
      </c>
      <c r="BJ295" s="72" t="str">
        <f t="shared" si="297"/>
        <v/>
      </c>
      <c r="BK295" s="72" t="str">
        <f t="shared" si="298"/>
        <v/>
      </c>
      <c r="BL295" s="72" t="str">
        <f t="shared" si="299"/>
        <v/>
      </c>
      <c r="BM295" s="72" t="str">
        <f t="shared" si="300"/>
        <v/>
      </c>
      <c r="BN295" s="72">
        <f t="shared" si="376"/>
        <v>-1</v>
      </c>
      <c r="BO295" s="72">
        <f t="shared" si="377"/>
        <v>-1</v>
      </c>
      <c r="BP295" s="72">
        <f t="shared" si="378"/>
        <v>1</v>
      </c>
      <c r="BQ295" s="72" t="str">
        <f t="shared" si="379"/>
        <v/>
      </c>
      <c r="BR295" s="55">
        <f t="shared" si="380"/>
        <v>1</v>
      </c>
      <c r="BS295" s="72">
        <f t="shared" si="381"/>
        <v>-1</v>
      </c>
      <c r="BT295" s="72" t="str">
        <f t="shared" si="382"/>
        <v/>
      </c>
      <c r="BU295" s="72">
        <f t="shared" si="383"/>
        <v>-1</v>
      </c>
      <c r="BV295" s="72" t="str">
        <f t="shared" si="384"/>
        <v/>
      </c>
      <c r="BW295" s="72" t="str">
        <f t="shared" si="385"/>
        <v/>
      </c>
      <c r="BX295" s="72">
        <f t="shared" si="386"/>
        <v>-1</v>
      </c>
      <c r="BY295" s="72" t="str">
        <f t="shared" si="387"/>
        <v/>
      </c>
      <c r="BZ295" s="72">
        <f t="shared" si="388"/>
        <v>1</v>
      </c>
      <c r="CA295" s="72">
        <f t="shared" si="389"/>
        <v>1</v>
      </c>
      <c r="CB295" s="72">
        <f t="shared" si="390"/>
        <v>1</v>
      </c>
      <c r="CC295" s="72">
        <f t="shared" si="391"/>
        <v>0</v>
      </c>
    </row>
    <row r="296" spans="35:92" hidden="1" x14ac:dyDescent="0.25">
      <c r="AI296" s="72"/>
      <c r="AJ296" s="72"/>
      <c r="AK296" s="72">
        <v>1</v>
      </c>
      <c r="AL296" s="72">
        <v>1</v>
      </c>
      <c r="AM296" s="55">
        <v>1</v>
      </c>
      <c r="AN296" s="72" t="str">
        <f t="shared" si="281"/>
        <v/>
      </c>
      <c r="AO296" s="72" t="str">
        <f t="shared" si="282"/>
        <v/>
      </c>
      <c r="AP296" s="72" t="str">
        <f t="shared" si="283"/>
        <v/>
      </c>
      <c r="AQ296" s="72" t="str">
        <f t="shared" si="284"/>
        <v/>
      </c>
      <c r="AR296" s="72" t="str">
        <f t="shared" si="285"/>
        <v/>
      </c>
      <c r="AS296" s="72" t="str">
        <f t="shared" si="286"/>
        <v/>
      </c>
      <c r="AT296" s="72" t="str">
        <f t="shared" si="287"/>
        <v/>
      </c>
      <c r="AU296" s="72">
        <f t="shared" si="288"/>
        <v>1</v>
      </c>
      <c r="AV296" s="72">
        <f t="shared" si="289"/>
        <v>1</v>
      </c>
      <c r="AW296" s="72">
        <f t="shared" si="290"/>
        <v>1</v>
      </c>
      <c r="AX296" s="72"/>
      <c r="AY296" s="72">
        <v>1</v>
      </c>
      <c r="AZ296" s="72">
        <v>1</v>
      </c>
      <c r="BA296" s="72">
        <v>1</v>
      </c>
      <c r="BB296" s="72"/>
      <c r="BC296" s="55"/>
      <c r="BD296" s="72">
        <f t="shared" si="291"/>
        <v>1</v>
      </c>
      <c r="BE296" s="72">
        <f t="shared" si="292"/>
        <v>1</v>
      </c>
      <c r="BF296" s="72" t="str">
        <f t="shared" si="293"/>
        <v/>
      </c>
      <c r="BG296" s="72" t="str">
        <f t="shared" si="294"/>
        <v/>
      </c>
      <c r="BH296" s="72">
        <f t="shared" si="295"/>
        <v>1</v>
      </c>
      <c r="BI296" s="72" t="str">
        <f t="shared" si="296"/>
        <v/>
      </c>
      <c r="BJ296" s="72" t="str">
        <f t="shared" si="297"/>
        <v/>
      </c>
      <c r="BK296" s="72" t="str">
        <f t="shared" si="298"/>
        <v/>
      </c>
      <c r="BL296" s="72" t="str">
        <f t="shared" si="299"/>
        <v/>
      </c>
      <c r="BM296" s="72" t="str">
        <f t="shared" si="300"/>
        <v/>
      </c>
      <c r="BN296" s="72">
        <f t="shared" si="376"/>
        <v>-1</v>
      </c>
      <c r="BO296" s="72">
        <f t="shared" si="377"/>
        <v>-1</v>
      </c>
      <c r="BP296" s="72" t="str">
        <f t="shared" si="378"/>
        <v/>
      </c>
      <c r="BQ296" s="72">
        <f t="shared" si="379"/>
        <v>1</v>
      </c>
      <c r="BR296" s="55">
        <f t="shared" si="380"/>
        <v>1</v>
      </c>
      <c r="BS296" s="72">
        <f t="shared" si="381"/>
        <v>-1</v>
      </c>
      <c r="BT296" s="72">
        <f t="shared" si="382"/>
        <v>-1</v>
      </c>
      <c r="BU296" s="72" t="str">
        <f t="shared" si="383"/>
        <v/>
      </c>
      <c r="BV296" s="72" t="str">
        <f t="shared" si="384"/>
        <v/>
      </c>
      <c r="BW296" s="72">
        <f t="shared" si="385"/>
        <v>-1</v>
      </c>
      <c r="BX296" s="72" t="str">
        <f t="shared" si="386"/>
        <v/>
      </c>
      <c r="BY296" s="72" t="str">
        <f t="shared" si="387"/>
        <v/>
      </c>
      <c r="BZ296" s="72">
        <f t="shared" si="388"/>
        <v>1</v>
      </c>
      <c r="CA296" s="72">
        <f t="shared" si="389"/>
        <v>1</v>
      </c>
      <c r="CB296" s="72">
        <f t="shared" si="390"/>
        <v>1</v>
      </c>
      <c r="CC296" s="72">
        <f t="shared" si="391"/>
        <v>0</v>
      </c>
    </row>
    <row r="297" spans="35:92" hidden="1" x14ac:dyDescent="0.25">
      <c r="AI297" s="72"/>
      <c r="AJ297" s="72">
        <v>1</v>
      </c>
      <c r="AK297" s="72"/>
      <c r="AL297" s="72">
        <v>1</v>
      </c>
      <c r="AM297" s="55">
        <v>1</v>
      </c>
      <c r="AN297" s="72" t="str">
        <f t="shared" si="281"/>
        <v/>
      </c>
      <c r="AO297" s="72" t="str">
        <f t="shared" si="282"/>
        <v/>
      </c>
      <c r="AP297" s="72" t="str">
        <f t="shared" si="283"/>
        <v/>
      </c>
      <c r="AQ297" s="72" t="str">
        <f t="shared" si="284"/>
        <v/>
      </c>
      <c r="AR297" s="72" t="str">
        <f t="shared" si="285"/>
        <v/>
      </c>
      <c r="AS297" s="72">
        <f t="shared" si="286"/>
        <v>1</v>
      </c>
      <c r="AT297" s="72">
        <f t="shared" si="287"/>
        <v>1</v>
      </c>
      <c r="AU297" s="72" t="str">
        <f t="shared" si="288"/>
        <v/>
      </c>
      <c r="AV297" s="72" t="str">
        <f t="shared" si="289"/>
        <v/>
      </c>
      <c r="AW297" s="72">
        <f t="shared" si="290"/>
        <v>1</v>
      </c>
      <c r="AX297" s="72"/>
      <c r="AY297" s="72"/>
      <c r="AZ297" s="72"/>
      <c r="BA297" s="72">
        <v>1</v>
      </c>
      <c r="BB297" s="72">
        <v>1</v>
      </c>
      <c r="BC297" s="55"/>
      <c r="BD297" s="72" t="str">
        <f t="shared" si="291"/>
        <v/>
      </c>
      <c r="BE297" s="72" t="str">
        <f t="shared" si="292"/>
        <v/>
      </c>
      <c r="BF297" s="72" t="str">
        <f t="shared" si="293"/>
        <v/>
      </c>
      <c r="BG297" s="72" t="str">
        <f t="shared" si="294"/>
        <v/>
      </c>
      <c r="BH297" s="72" t="str">
        <f t="shared" si="295"/>
        <v/>
      </c>
      <c r="BI297" s="72" t="str">
        <f t="shared" si="296"/>
        <v/>
      </c>
      <c r="BJ297" s="72" t="str">
        <f t="shared" si="297"/>
        <v/>
      </c>
      <c r="BK297" s="72">
        <f t="shared" si="298"/>
        <v>1</v>
      </c>
      <c r="BL297" s="72" t="str">
        <f t="shared" si="299"/>
        <v/>
      </c>
      <c r="BM297" s="72" t="str">
        <f t="shared" si="300"/>
        <v/>
      </c>
      <c r="BN297" s="72" t="str">
        <f t="shared" si="376"/>
        <v/>
      </c>
      <c r="BO297" s="72">
        <f t="shared" si="377"/>
        <v>1</v>
      </c>
      <c r="BP297" s="72">
        <f t="shared" si="378"/>
        <v>-1</v>
      </c>
      <c r="BQ297" s="72" t="str">
        <f t="shared" si="379"/>
        <v/>
      </c>
      <c r="BR297" s="55">
        <f t="shared" si="380"/>
        <v>1</v>
      </c>
      <c r="BS297" s="72" t="str">
        <f t="shared" si="381"/>
        <v/>
      </c>
      <c r="BT297" s="72" t="str">
        <f t="shared" si="382"/>
        <v/>
      </c>
      <c r="BU297" s="72" t="str">
        <f t="shared" si="383"/>
        <v/>
      </c>
      <c r="BV297" s="72" t="str">
        <f t="shared" si="384"/>
        <v/>
      </c>
      <c r="BW297" s="72" t="str">
        <f t="shared" si="385"/>
        <v/>
      </c>
      <c r="BX297" s="72">
        <f t="shared" si="386"/>
        <v>1</v>
      </c>
      <c r="BY297" s="72">
        <f t="shared" si="387"/>
        <v>1</v>
      </c>
      <c r="BZ297" s="72">
        <f t="shared" si="388"/>
        <v>-1</v>
      </c>
      <c r="CA297" s="72" t="str">
        <f t="shared" si="389"/>
        <v/>
      </c>
      <c r="CB297" s="72">
        <f t="shared" si="390"/>
        <v>1</v>
      </c>
      <c r="CC297" s="72">
        <f t="shared" si="391"/>
        <v>1</v>
      </c>
    </row>
    <row r="298" spans="35:92" hidden="1" x14ac:dyDescent="0.25">
      <c r="AI298" s="72"/>
      <c r="AJ298" s="72">
        <v>1</v>
      </c>
      <c r="AK298" s="72"/>
      <c r="AL298" s="72">
        <v>1</v>
      </c>
      <c r="AM298" s="55">
        <v>1</v>
      </c>
      <c r="AN298" s="72" t="str">
        <f t="shared" si="281"/>
        <v/>
      </c>
      <c r="AO298" s="72" t="str">
        <f t="shared" si="282"/>
        <v/>
      </c>
      <c r="AP298" s="72" t="str">
        <f t="shared" si="283"/>
        <v/>
      </c>
      <c r="AQ298" s="72" t="str">
        <f t="shared" si="284"/>
        <v/>
      </c>
      <c r="AR298" s="72" t="str">
        <f t="shared" si="285"/>
        <v/>
      </c>
      <c r="AS298" s="72">
        <f t="shared" si="286"/>
        <v>1</v>
      </c>
      <c r="AT298" s="72">
        <f t="shared" si="287"/>
        <v>1</v>
      </c>
      <c r="AU298" s="72" t="str">
        <f t="shared" si="288"/>
        <v/>
      </c>
      <c r="AV298" s="72" t="str">
        <f t="shared" si="289"/>
        <v/>
      </c>
      <c r="AW298" s="72">
        <f t="shared" si="290"/>
        <v>1</v>
      </c>
      <c r="AX298" s="72"/>
      <c r="AY298" s="72"/>
      <c r="AZ298" s="72">
        <v>1</v>
      </c>
      <c r="BA298" s="72"/>
      <c r="BB298" s="72"/>
      <c r="BC298" s="55">
        <v>1</v>
      </c>
      <c r="BD298" s="72" t="str">
        <f t="shared" si="291"/>
        <v/>
      </c>
      <c r="BE298" s="72" t="str">
        <f t="shared" si="292"/>
        <v/>
      </c>
      <c r="BF298" s="72" t="str">
        <f t="shared" si="293"/>
        <v/>
      </c>
      <c r="BG298" s="72" t="str">
        <f t="shared" si="294"/>
        <v/>
      </c>
      <c r="BH298" s="72" t="str">
        <f t="shared" si="295"/>
        <v/>
      </c>
      <c r="BI298" s="72" t="str">
        <f t="shared" si="296"/>
        <v/>
      </c>
      <c r="BJ298" s="72">
        <f t="shared" si="297"/>
        <v>1</v>
      </c>
      <c r="BK298" s="72" t="str">
        <f t="shared" si="298"/>
        <v/>
      </c>
      <c r="BL298" s="72" t="str">
        <f t="shared" si="299"/>
        <v/>
      </c>
      <c r="BM298" s="72" t="str">
        <f t="shared" si="300"/>
        <v/>
      </c>
      <c r="BN298" s="72" t="str">
        <f t="shared" si="376"/>
        <v/>
      </c>
      <c r="BO298" s="72" t="str">
        <f t="shared" si="377"/>
        <v/>
      </c>
      <c r="BP298" s="72" t="str">
        <f t="shared" si="378"/>
        <v/>
      </c>
      <c r="BQ298" s="72">
        <f t="shared" si="379"/>
        <v>1</v>
      </c>
      <c r="BR298" s="55" t="str">
        <f t="shared" si="380"/>
        <v/>
      </c>
      <c r="BS298" s="72" t="str">
        <f t="shared" si="381"/>
        <v/>
      </c>
      <c r="BT298" s="72" t="str">
        <f t="shared" si="382"/>
        <v/>
      </c>
      <c r="BU298" s="72" t="str">
        <f t="shared" si="383"/>
        <v/>
      </c>
      <c r="BV298" s="72" t="str">
        <f t="shared" si="384"/>
        <v/>
      </c>
      <c r="BW298" s="72" t="str">
        <f t="shared" si="385"/>
        <v/>
      </c>
      <c r="BX298" s="72">
        <f t="shared" si="386"/>
        <v>1</v>
      </c>
      <c r="BY298" s="72" t="str">
        <f t="shared" si="387"/>
        <v/>
      </c>
      <c r="BZ298" s="72" t="str">
        <f t="shared" si="388"/>
        <v/>
      </c>
      <c r="CA298" s="72" t="str">
        <f t="shared" si="389"/>
        <v/>
      </c>
      <c r="CB298" s="72">
        <f t="shared" si="390"/>
        <v>1</v>
      </c>
      <c r="CC298" s="72">
        <f t="shared" si="391"/>
        <v>1</v>
      </c>
    </row>
    <row r="299" spans="35:92" hidden="1" x14ac:dyDescent="0.25">
      <c r="AI299" s="72"/>
      <c r="AJ299" s="72">
        <v>1</v>
      </c>
      <c r="AK299" s="72"/>
      <c r="AL299" s="72">
        <v>1</v>
      </c>
      <c r="AM299" s="55">
        <v>1</v>
      </c>
      <c r="AN299" s="72" t="str">
        <f t="shared" si="281"/>
        <v/>
      </c>
      <c r="AO299" s="72" t="str">
        <f t="shared" si="282"/>
        <v/>
      </c>
      <c r="AP299" s="72" t="str">
        <f t="shared" si="283"/>
        <v/>
      </c>
      <c r="AQ299" s="72" t="str">
        <f t="shared" si="284"/>
        <v/>
      </c>
      <c r="AR299" s="72" t="str">
        <f t="shared" si="285"/>
        <v/>
      </c>
      <c r="AS299" s="72">
        <f t="shared" si="286"/>
        <v>1</v>
      </c>
      <c r="AT299" s="72">
        <f t="shared" si="287"/>
        <v>1</v>
      </c>
      <c r="AU299" s="72" t="str">
        <f t="shared" si="288"/>
        <v/>
      </c>
      <c r="AV299" s="72" t="str">
        <f t="shared" si="289"/>
        <v/>
      </c>
      <c r="AW299" s="72">
        <f t="shared" si="290"/>
        <v>1</v>
      </c>
      <c r="AX299" s="72"/>
      <c r="AY299" s="72">
        <v>1</v>
      </c>
      <c r="AZ299" s="72"/>
      <c r="BA299" s="72"/>
      <c r="BB299" s="72">
        <v>1</v>
      </c>
      <c r="BC299" s="55">
        <v>1</v>
      </c>
      <c r="BD299" s="72" t="str">
        <f t="shared" si="291"/>
        <v/>
      </c>
      <c r="BE299" s="72" t="str">
        <f t="shared" si="292"/>
        <v/>
      </c>
      <c r="BF299" s="72">
        <f t="shared" si="293"/>
        <v>1</v>
      </c>
      <c r="BG299" s="72">
        <f t="shared" si="294"/>
        <v>1</v>
      </c>
      <c r="BH299" s="72" t="str">
        <f t="shared" si="295"/>
        <v/>
      </c>
      <c r="BI299" s="72" t="str">
        <f t="shared" si="296"/>
        <v/>
      </c>
      <c r="BJ299" s="72" t="str">
        <f t="shared" si="297"/>
        <v/>
      </c>
      <c r="BK299" s="72" t="str">
        <f t="shared" si="298"/>
        <v/>
      </c>
      <c r="BL299" s="72" t="str">
        <f t="shared" si="299"/>
        <v/>
      </c>
      <c r="BM299" s="72">
        <f t="shared" si="300"/>
        <v>1</v>
      </c>
      <c r="BN299" s="72">
        <f t="shared" si="376"/>
        <v>-1</v>
      </c>
      <c r="BO299" s="72">
        <f t="shared" si="377"/>
        <v>1</v>
      </c>
      <c r="BP299" s="72" t="str">
        <f t="shared" si="378"/>
        <v/>
      </c>
      <c r="BQ299" s="72" t="str">
        <f t="shared" si="379"/>
        <v/>
      </c>
      <c r="BR299" s="55" t="str">
        <f t="shared" si="380"/>
        <v/>
      </c>
      <c r="BS299" s="72" t="str">
        <f t="shared" si="381"/>
        <v/>
      </c>
      <c r="BT299" s="72" t="str">
        <f t="shared" si="382"/>
        <v/>
      </c>
      <c r="BU299" s="72">
        <f t="shared" si="383"/>
        <v>-1</v>
      </c>
      <c r="BV299" s="72">
        <f t="shared" si="384"/>
        <v>-1</v>
      </c>
      <c r="BW299" s="72" t="str">
        <f t="shared" si="385"/>
        <v/>
      </c>
      <c r="BX299" s="72">
        <f t="shared" si="386"/>
        <v>1</v>
      </c>
      <c r="BY299" s="72">
        <f t="shared" si="387"/>
        <v>1</v>
      </c>
      <c r="BZ299" s="72" t="str">
        <f t="shared" si="388"/>
        <v/>
      </c>
      <c r="CA299" s="72" t="str">
        <f t="shared" si="389"/>
        <v/>
      </c>
      <c r="CB299" s="72" t="str">
        <f t="shared" si="390"/>
        <v/>
      </c>
      <c r="CC299" s="72">
        <f t="shared" si="391"/>
        <v>0</v>
      </c>
    </row>
    <row r="300" spans="35:92" hidden="1" x14ac:dyDescent="0.25">
      <c r="AI300" s="72"/>
      <c r="AJ300" s="72">
        <v>1</v>
      </c>
      <c r="AK300" s="72"/>
      <c r="AL300" s="72">
        <v>1</v>
      </c>
      <c r="AM300" s="55">
        <v>1</v>
      </c>
      <c r="AN300" s="72" t="str">
        <f t="shared" si="281"/>
        <v/>
      </c>
      <c r="AO300" s="72" t="str">
        <f t="shared" si="282"/>
        <v/>
      </c>
      <c r="AP300" s="72" t="str">
        <f t="shared" si="283"/>
        <v/>
      </c>
      <c r="AQ300" s="72" t="str">
        <f t="shared" si="284"/>
        <v/>
      </c>
      <c r="AR300" s="72" t="str">
        <f t="shared" si="285"/>
        <v/>
      </c>
      <c r="AS300" s="72">
        <f t="shared" si="286"/>
        <v>1</v>
      </c>
      <c r="AT300" s="72">
        <f t="shared" si="287"/>
        <v>1</v>
      </c>
      <c r="AU300" s="72" t="str">
        <f t="shared" si="288"/>
        <v/>
      </c>
      <c r="AV300" s="72" t="str">
        <f t="shared" si="289"/>
        <v/>
      </c>
      <c r="AW300" s="72">
        <f t="shared" si="290"/>
        <v>1</v>
      </c>
      <c r="AX300" s="72"/>
      <c r="AY300" s="72">
        <v>1</v>
      </c>
      <c r="AZ300" s="72"/>
      <c r="BA300" s="72">
        <v>1</v>
      </c>
      <c r="BB300" s="72"/>
      <c r="BC300" s="55">
        <v>1</v>
      </c>
      <c r="BD300" s="72" t="str">
        <f t="shared" si="291"/>
        <v/>
      </c>
      <c r="BE300" s="72">
        <f t="shared" si="292"/>
        <v>1</v>
      </c>
      <c r="BF300" s="72" t="str">
        <f t="shared" si="293"/>
        <v/>
      </c>
      <c r="BG300" s="72">
        <f t="shared" si="294"/>
        <v>1</v>
      </c>
      <c r="BH300" s="72" t="str">
        <f t="shared" si="295"/>
        <v/>
      </c>
      <c r="BI300" s="72" t="str">
        <f t="shared" si="296"/>
        <v/>
      </c>
      <c r="BJ300" s="72" t="str">
        <f t="shared" si="297"/>
        <v/>
      </c>
      <c r="BK300" s="72" t="str">
        <f t="shared" si="298"/>
        <v/>
      </c>
      <c r="BL300" s="72">
        <f t="shared" si="299"/>
        <v>1</v>
      </c>
      <c r="BM300" s="72" t="str">
        <f t="shared" si="300"/>
        <v/>
      </c>
      <c r="BN300" s="72">
        <f t="shared" si="376"/>
        <v>-1</v>
      </c>
      <c r="BO300" s="72">
        <f t="shared" si="377"/>
        <v>1</v>
      </c>
      <c r="BP300" s="72">
        <f t="shared" si="378"/>
        <v>-1</v>
      </c>
      <c r="BQ300" s="72">
        <f t="shared" si="379"/>
        <v>1</v>
      </c>
      <c r="BR300" s="55" t="str">
        <f t="shared" si="380"/>
        <v/>
      </c>
      <c r="BS300" s="72" t="str">
        <f t="shared" si="381"/>
        <v/>
      </c>
      <c r="BT300" s="72">
        <f t="shared" si="382"/>
        <v>-1</v>
      </c>
      <c r="BU300" s="72" t="str">
        <f t="shared" si="383"/>
        <v/>
      </c>
      <c r="BV300" s="72">
        <f t="shared" si="384"/>
        <v>-1</v>
      </c>
      <c r="BW300" s="72" t="str">
        <f t="shared" si="385"/>
        <v/>
      </c>
      <c r="BX300" s="72">
        <f t="shared" si="386"/>
        <v>1</v>
      </c>
      <c r="BY300" s="72">
        <f t="shared" si="387"/>
        <v>1</v>
      </c>
      <c r="BZ300" s="72" t="str">
        <f t="shared" si="388"/>
        <v/>
      </c>
      <c r="CA300" s="72">
        <f t="shared" si="389"/>
        <v>-1</v>
      </c>
      <c r="CB300" s="72">
        <f t="shared" si="390"/>
        <v>1</v>
      </c>
      <c r="CC300" s="72">
        <f t="shared" si="391"/>
        <v>0</v>
      </c>
    </row>
    <row r="301" spans="35:92" hidden="1" x14ac:dyDescent="0.25">
      <c r="AI301" s="72"/>
      <c r="AJ301" s="72">
        <v>1</v>
      </c>
      <c r="AK301" s="72"/>
      <c r="AL301" s="72">
        <v>1</v>
      </c>
      <c r="AM301" s="55">
        <v>1</v>
      </c>
      <c r="AN301" s="72" t="str">
        <f t="shared" si="281"/>
        <v/>
      </c>
      <c r="AO301" s="72" t="str">
        <f t="shared" si="282"/>
        <v/>
      </c>
      <c r="AP301" s="72" t="str">
        <f t="shared" si="283"/>
        <v/>
      </c>
      <c r="AQ301" s="72" t="str">
        <f t="shared" si="284"/>
        <v/>
      </c>
      <c r="AR301" s="72" t="str">
        <f t="shared" si="285"/>
        <v/>
      </c>
      <c r="AS301" s="72">
        <f t="shared" si="286"/>
        <v>1</v>
      </c>
      <c r="AT301" s="72">
        <f t="shared" si="287"/>
        <v>1</v>
      </c>
      <c r="AU301" s="72" t="str">
        <f t="shared" si="288"/>
        <v/>
      </c>
      <c r="AV301" s="72" t="str">
        <f t="shared" si="289"/>
        <v/>
      </c>
      <c r="AW301" s="72">
        <f t="shared" si="290"/>
        <v>1</v>
      </c>
      <c r="AX301" s="72"/>
      <c r="AY301" s="72">
        <v>1</v>
      </c>
      <c r="AZ301" s="72">
        <v>1</v>
      </c>
      <c r="BA301" s="72"/>
      <c r="BB301" s="72">
        <v>1</v>
      </c>
      <c r="BC301" s="55"/>
      <c r="BD301" s="72">
        <f t="shared" si="291"/>
        <v>1</v>
      </c>
      <c r="BE301" s="72" t="str">
        <f t="shared" si="292"/>
        <v/>
      </c>
      <c r="BF301" s="72">
        <f t="shared" si="293"/>
        <v>1</v>
      </c>
      <c r="BG301" s="72" t="str">
        <f t="shared" si="294"/>
        <v/>
      </c>
      <c r="BH301" s="72" t="str">
        <f t="shared" si="295"/>
        <v/>
      </c>
      <c r="BI301" s="72">
        <f t="shared" si="296"/>
        <v>1</v>
      </c>
      <c r="BJ301" s="72" t="str">
        <f t="shared" si="297"/>
        <v/>
      </c>
      <c r="BK301" s="72" t="str">
        <f t="shared" si="298"/>
        <v/>
      </c>
      <c r="BL301" s="72" t="str">
        <f t="shared" si="299"/>
        <v/>
      </c>
      <c r="BM301" s="72" t="str">
        <f t="shared" si="300"/>
        <v/>
      </c>
      <c r="BN301" s="72">
        <f t="shared" si="376"/>
        <v>-1</v>
      </c>
      <c r="BO301" s="72" t="str">
        <f t="shared" si="377"/>
        <v/>
      </c>
      <c r="BP301" s="72" t="str">
        <f t="shared" si="378"/>
        <v/>
      </c>
      <c r="BQ301" s="72" t="str">
        <f t="shared" si="379"/>
        <v/>
      </c>
      <c r="BR301" s="55">
        <f t="shared" si="380"/>
        <v>1</v>
      </c>
      <c r="BS301" s="72">
        <f t="shared" si="381"/>
        <v>-1</v>
      </c>
      <c r="BT301" s="72" t="str">
        <f t="shared" si="382"/>
        <v/>
      </c>
      <c r="BU301" s="72">
        <f t="shared" si="383"/>
        <v>-1</v>
      </c>
      <c r="BV301" s="72" t="str">
        <f t="shared" si="384"/>
        <v/>
      </c>
      <c r="BW301" s="72" t="str">
        <f t="shared" si="385"/>
        <v/>
      </c>
      <c r="BX301" s="72" t="str">
        <f t="shared" si="386"/>
        <v/>
      </c>
      <c r="BY301" s="72">
        <f t="shared" si="387"/>
        <v>1</v>
      </c>
      <c r="BZ301" s="72" t="str">
        <f t="shared" si="388"/>
        <v/>
      </c>
      <c r="CA301" s="72" t="str">
        <f t="shared" si="389"/>
        <v/>
      </c>
      <c r="CB301" s="72">
        <f t="shared" si="390"/>
        <v>1</v>
      </c>
      <c r="CC301" s="72">
        <f t="shared" si="391"/>
        <v>0</v>
      </c>
    </row>
    <row r="302" spans="35:92" hidden="1" x14ac:dyDescent="0.25">
      <c r="AI302" s="72"/>
      <c r="AJ302" s="72">
        <v>1</v>
      </c>
      <c r="AK302" s="72"/>
      <c r="AL302" s="72">
        <v>1</v>
      </c>
      <c r="AM302" s="55">
        <v>1</v>
      </c>
      <c r="AN302" s="72" t="str">
        <f t="shared" si="281"/>
        <v/>
      </c>
      <c r="AO302" s="72" t="str">
        <f t="shared" si="282"/>
        <v/>
      </c>
      <c r="AP302" s="72" t="str">
        <f t="shared" si="283"/>
        <v/>
      </c>
      <c r="AQ302" s="72" t="str">
        <f t="shared" si="284"/>
        <v/>
      </c>
      <c r="AR302" s="72" t="str">
        <f t="shared" si="285"/>
        <v/>
      </c>
      <c r="AS302" s="72">
        <f t="shared" si="286"/>
        <v>1</v>
      </c>
      <c r="AT302" s="72">
        <f t="shared" si="287"/>
        <v>1</v>
      </c>
      <c r="AU302" s="72" t="str">
        <f t="shared" si="288"/>
        <v/>
      </c>
      <c r="AV302" s="72" t="str">
        <f t="shared" si="289"/>
        <v/>
      </c>
      <c r="AW302" s="72">
        <f t="shared" si="290"/>
        <v>1</v>
      </c>
      <c r="AX302" s="72"/>
      <c r="AY302" s="72">
        <v>1</v>
      </c>
      <c r="AZ302" s="72">
        <v>1</v>
      </c>
      <c r="BA302" s="72">
        <v>1</v>
      </c>
      <c r="BB302" s="72"/>
      <c r="BC302" s="55"/>
      <c r="BD302" s="72">
        <f t="shared" si="291"/>
        <v>1</v>
      </c>
      <c r="BE302" s="72">
        <f t="shared" si="292"/>
        <v>1</v>
      </c>
      <c r="BF302" s="72" t="str">
        <f t="shared" si="293"/>
        <v/>
      </c>
      <c r="BG302" s="72" t="str">
        <f t="shared" si="294"/>
        <v/>
      </c>
      <c r="BH302" s="72">
        <f t="shared" si="295"/>
        <v>1</v>
      </c>
      <c r="BI302" s="72" t="str">
        <f t="shared" si="296"/>
        <v/>
      </c>
      <c r="BJ302" s="72" t="str">
        <f t="shared" si="297"/>
        <v/>
      </c>
      <c r="BK302" s="72" t="str">
        <f t="shared" si="298"/>
        <v/>
      </c>
      <c r="BL302" s="72" t="str">
        <f t="shared" si="299"/>
        <v/>
      </c>
      <c r="BM302" s="72" t="str">
        <f t="shared" si="300"/>
        <v/>
      </c>
      <c r="BN302" s="72">
        <f t="shared" si="376"/>
        <v>-1</v>
      </c>
      <c r="BO302" s="72" t="str">
        <f t="shared" si="377"/>
        <v/>
      </c>
      <c r="BP302" s="72">
        <f t="shared" si="378"/>
        <v>-1</v>
      </c>
      <c r="BQ302" s="72">
        <f t="shared" si="379"/>
        <v>1</v>
      </c>
      <c r="BR302" s="55">
        <f t="shared" si="380"/>
        <v>1</v>
      </c>
      <c r="BS302" s="72">
        <f t="shared" si="381"/>
        <v>-1</v>
      </c>
      <c r="BT302" s="72">
        <f t="shared" si="382"/>
        <v>-1</v>
      </c>
      <c r="BU302" s="72" t="str">
        <f t="shared" si="383"/>
        <v/>
      </c>
      <c r="BV302" s="72" t="str">
        <f t="shared" si="384"/>
        <v/>
      </c>
      <c r="BW302" s="72">
        <f t="shared" si="385"/>
        <v>-1</v>
      </c>
      <c r="BX302" s="72">
        <f t="shared" si="386"/>
        <v>1</v>
      </c>
      <c r="BY302" s="72">
        <f t="shared" si="387"/>
        <v>1</v>
      </c>
      <c r="BZ302" s="72" t="str">
        <f t="shared" si="388"/>
        <v/>
      </c>
      <c r="CA302" s="72" t="str">
        <f t="shared" si="389"/>
        <v/>
      </c>
      <c r="CB302" s="72">
        <f t="shared" si="390"/>
        <v>1</v>
      </c>
      <c r="CC302" s="72">
        <f t="shared" si="391"/>
        <v>0</v>
      </c>
    </row>
    <row r="303" spans="35:92" hidden="1" x14ac:dyDescent="0.25">
      <c r="AI303" s="72"/>
      <c r="AJ303" s="72">
        <v>1</v>
      </c>
      <c r="AK303" s="72">
        <v>1</v>
      </c>
      <c r="AL303" s="72"/>
      <c r="AM303" s="55">
        <v>1</v>
      </c>
      <c r="AN303" s="72" t="str">
        <f t="shared" si="281"/>
        <v/>
      </c>
      <c r="AO303" s="72" t="str">
        <f t="shared" si="282"/>
        <v/>
      </c>
      <c r="AP303" s="72" t="str">
        <f t="shared" si="283"/>
        <v/>
      </c>
      <c r="AQ303" s="72" t="str">
        <f t="shared" si="284"/>
        <v/>
      </c>
      <c r="AR303" s="72">
        <f t="shared" si="285"/>
        <v>1</v>
      </c>
      <c r="AS303" s="72" t="str">
        <f t="shared" si="286"/>
        <v/>
      </c>
      <c r="AT303" s="72">
        <f t="shared" si="287"/>
        <v>1</v>
      </c>
      <c r="AU303" s="72" t="str">
        <f t="shared" si="288"/>
        <v/>
      </c>
      <c r="AV303" s="72">
        <f t="shared" si="289"/>
        <v>1</v>
      </c>
      <c r="AW303" s="72" t="str">
        <f t="shared" si="290"/>
        <v/>
      </c>
      <c r="AX303" s="72"/>
      <c r="AY303" s="72"/>
      <c r="AZ303" s="72"/>
      <c r="BA303" s="72">
        <v>1</v>
      </c>
      <c r="BB303" s="72">
        <v>1</v>
      </c>
      <c r="BC303" s="55"/>
      <c r="BD303" s="72" t="str">
        <f t="shared" si="291"/>
        <v/>
      </c>
      <c r="BE303" s="72" t="str">
        <f t="shared" si="292"/>
        <v/>
      </c>
      <c r="BF303" s="72" t="str">
        <f t="shared" si="293"/>
        <v/>
      </c>
      <c r="BG303" s="72" t="str">
        <f t="shared" si="294"/>
        <v/>
      </c>
      <c r="BH303" s="72" t="str">
        <f t="shared" si="295"/>
        <v/>
      </c>
      <c r="BI303" s="72" t="str">
        <f t="shared" si="296"/>
        <v/>
      </c>
      <c r="BJ303" s="72" t="str">
        <f t="shared" si="297"/>
        <v/>
      </c>
      <c r="BK303" s="72">
        <f t="shared" si="298"/>
        <v>1</v>
      </c>
      <c r="BL303" s="72" t="str">
        <f t="shared" si="299"/>
        <v/>
      </c>
      <c r="BM303" s="72" t="str">
        <f t="shared" si="300"/>
        <v/>
      </c>
      <c r="BN303" s="72" t="str">
        <f t="shared" si="376"/>
        <v/>
      </c>
      <c r="BO303" s="72">
        <f t="shared" si="377"/>
        <v>1</v>
      </c>
      <c r="BP303" s="72" t="str">
        <f t="shared" si="378"/>
        <v/>
      </c>
      <c r="BQ303" s="72">
        <f t="shared" si="379"/>
        <v>-1</v>
      </c>
      <c r="BR303" s="55">
        <f t="shared" si="380"/>
        <v>1</v>
      </c>
      <c r="BS303" s="72" t="str">
        <f t="shared" si="381"/>
        <v/>
      </c>
      <c r="BT303" s="72" t="str">
        <f t="shared" si="382"/>
        <v/>
      </c>
      <c r="BU303" s="72" t="str">
        <f t="shared" si="383"/>
        <v/>
      </c>
      <c r="BV303" s="72" t="str">
        <f t="shared" si="384"/>
        <v/>
      </c>
      <c r="BW303" s="72">
        <f t="shared" si="385"/>
        <v>1</v>
      </c>
      <c r="BX303" s="72" t="str">
        <f t="shared" si="386"/>
        <v/>
      </c>
      <c r="BY303" s="72">
        <f t="shared" si="387"/>
        <v>1</v>
      </c>
      <c r="BZ303" s="72">
        <f t="shared" si="388"/>
        <v>-1</v>
      </c>
      <c r="CA303" s="72">
        <f t="shared" si="389"/>
        <v>1</v>
      </c>
      <c r="CB303" s="72" t="str">
        <f t="shared" si="390"/>
        <v/>
      </c>
      <c r="CC303" s="72">
        <f t="shared" si="391"/>
        <v>1</v>
      </c>
    </row>
    <row r="304" spans="35:92" hidden="1" x14ac:dyDescent="0.25">
      <c r="AI304" s="72"/>
      <c r="AJ304" s="72">
        <v>1</v>
      </c>
      <c r="AK304" s="72">
        <v>1</v>
      </c>
      <c r="AL304" s="72"/>
      <c r="AM304" s="55">
        <v>1</v>
      </c>
      <c r="AN304" s="72" t="str">
        <f t="shared" si="281"/>
        <v/>
      </c>
      <c r="AO304" s="72" t="str">
        <f t="shared" si="282"/>
        <v/>
      </c>
      <c r="AP304" s="72" t="str">
        <f t="shared" si="283"/>
        <v/>
      </c>
      <c r="AQ304" s="72" t="str">
        <f t="shared" si="284"/>
        <v/>
      </c>
      <c r="AR304" s="72">
        <f t="shared" si="285"/>
        <v>1</v>
      </c>
      <c r="AS304" s="72" t="str">
        <f t="shared" si="286"/>
        <v/>
      </c>
      <c r="AT304" s="72">
        <f t="shared" si="287"/>
        <v>1</v>
      </c>
      <c r="AU304" s="72" t="str">
        <f t="shared" si="288"/>
        <v/>
      </c>
      <c r="AV304" s="72">
        <f t="shared" si="289"/>
        <v>1</v>
      </c>
      <c r="AW304" s="72" t="str">
        <f t="shared" si="290"/>
        <v/>
      </c>
      <c r="AX304" s="72"/>
      <c r="AY304" s="72"/>
      <c r="AZ304" s="72">
        <v>1</v>
      </c>
      <c r="BA304" s="72"/>
      <c r="BB304" s="72"/>
      <c r="BC304" s="55">
        <v>1</v>
      </c>
      <c r="BD304" s="72" t="str">
        <f t="shared" si="291"/>
        <v/>
      </c>
      <c r="BE304" s="72" t="str">
        <f t="shared" si="292"/>
        <v/>
      </c>
      <c r="BF304" s="72" t="str">
        <f t="shared" si="293"/>
        <v/>
      </c>
      <c r="BG304" s="72" t="str">
        <f t="shared" si="294"/>
        <v/>
      </c>
      <c r="BH304" s="72" t="str">
        <f t="shared" si="295"/>
        <v/>
      </c>
      <c r="BI304" s="72" t="str">
        <f t="shared" si="296"/>
        <v/>
      </c>
      <c r="BJ304" s="72">
        <f t="shared" si="297"/>
        <v>1</v>
      </c>
      <c r="BK304" s="72" t="str">
        <f t="shared" si="298"/>
        <v/>
      </c>
      <c r="BL304" s="72" t="str">
        <f t="shared" si="299"/>
        <v/>
      </c>
      <c r="BM304" s="72" t="str">
        <f t="shared" si="300"/>
        <v/>
      </c>
      <c r="BN304" s="72" t="str">
        <f t="shared" si="376"/>
        <v/>
      </c>
      <c r="BO304" s="72" t="str">
        <f t="shared" si="377"/>
        <v/>
      </c>
      <c r="BP304" s="72">
        <f t="shared" si="378"/>
        <v>1</v>
      </c>
      <c r="BQ304" s="72" t="str">
        <f t="shared" si="379"/>
        <v/>
      </c>
      <c r="BR304" s="55" t="str">
        <f t="shared" si="380"/>
        <v/>
      </c>
      <c r="BS304" s="72" t="str">
        <f t="shared" si="381"/>
        <v/>
      </c>
      <c r="BT304" s="72" t="str">
        <f t="shared" si="382"/>
        <v/>
      </c>
      <c r="BU304" s="72" t="str">
        <f t="shared" si="383"/>
        <v/>
      </c>
      <c r="BV304" s="72" t="str">
        <f t="shared" si="384"/>
        <v/>
      </c>
      <c r="BW304" s="72">
        <f t="shared" si="385"/>
        <v>1</v>
      </c>
      <c r="BX304" s="72" t="str">
        <f t="shared" si="386"/>
        <v/>
      </c>
      <c r="BY304" s="72" t="str">
        <f t="shared" si="387"/>
        <v/>
      </c>
      <c r="BZ304" s="72" t="str">
        <f t="shared" si="388"/>
        <v/>
      </c>
      <c r="CA304" s="72">
        <f t="shared" si="389"/>
        <v>1</v>
      </c>
      <c r="CB304" s="72" t="str">
        <f t="shared" si="390"/>
        <v/>
      </c>
      <c r="CC304" s="72">
        <f t="shared" si="391"/>
        <v>1</v>
      </c>
    </row>
    <row r="305" spans="35:81" hidden="1" x14ac:dyDescent="0.25">
      <c r="AI305" s="72"/>
      <c r="AJ305" s="72">
        <v>1</v>
      </c>
      <c r="AK305" s="72">
        <v>1</v>
      </c>
      <c r="AL305" s="72"/>
      <c r="AM305" s="55">
        <v>1</v>
      </c>
      <c r="AN305" s="72" t="str">
        <f t="shared" si="281"/>
        <v/>
      </c>
      <c r="AO305" s="72" t="str">
        <f t="shared" si="282"/>
        <v/>
      </c>
      <c r="AP305" s="72" t="str">
        <f t="shared" si="283"/>
        <v/>
      </c>
      <c r="AQ305" s="72" t="str">
        <f t="shared" si="284"/>
        <v/>
      </c>
      <c r="AR305" s="72">
        <f t="shared" si="285"/>
        <v>1</v>
      </c>
      <c r="AS305" s="72" t="str">
        <f t="shared" si="286"/>
        <v/>
      </c>
      <c r="AT305" s="72">
        <f t="shared" si="287"/>
        <v>1</v>
      </c>
      <c r="AU305" s="72" t="str">
        <f t="shared" si="288"/>
        <v/>
      </c>
      <c r="AV305" s="72">
        <f t="shared" si="289"/>
        <v>1</v>
      </c>
      <c r="AW305" s="72" t="str">
        <f t="shared" si="290"/>
        <v/>
      </c>
      <c r="AX305" s="72"/>
      <c r="AY305" s="72">
        <v>1</v>
      </c>
      <c r="AZ305" s="72"/>
      <c r="BA305" s="72"/>
      <c r="BB305" s="72">
        <v>1</v>
      </c>
      <c r="BC305" s="55">
        <v>1</v>
      </c>
      <c r="BD305" s="72" t="str">
        <f t="shared" si="291"/>
        <v/>
      </c>
      <c r="BE305" s="72" t="str">
        <f t="shared" si="292"/>
        <v/>
      </c>
      <c r="BF305" s="72">
        <f t="shared" si="293"/>
        <v>1</v>
      </c>
      <c r="BG305" s="72">
        <f t="shared" si="294"/>
        <v>1</v>
      </c>
      <c r="BH305" s="72" t="str">
        <f t="shared" si="295"/>
        <v/>
      </c>
      <c r="BI305" s="72" t="str">
        <f t="shared" si="296"/>
        <v/>
      </c>
      <c r="BJ305" s="72" t="str">
        <f t="shared" si="297"/>
        <v/>
      </c>
      <c r="BK305" s="72" t="str">
        <f t="shared" si="298"/>
        <v/>
      </c>
      <c r="BL305" s="72" t="str">
        <f t="shared" si="299"/>
        <v/>
      </c>
      <c r="BM305" s="72">
        <f t="shared" si="300"/>
        <v>1</v>
      </c>
      <c r="BN305" s="72">
        <f t="shared" si="376"/>
        <v>-1</v>
      </c>
      <c r="BO305" s="72">
        <f t="shared" si="377"/>
        <v>1</v>
      </c>
      <c r="BP305" s="72">
        <f t="shared" si="378"/>
        <v>1</v>
      </c>
      <c r="BQ305" s="72">
        <f t="shared" si="379"/>
        <v>-1</v>
      </c>
      <c r="BR305" s="55" t="str">
        <f t="shared" si="380"/>
        <v/>
      </c>
      <c r="BS305" s="72" t="str">
        <f t="shared" si="381"/>
        <v/>
      </c>
      <c r="BT305" s="72" t="str">
        <f t="shared" si="382"/>
        <v/>
      </c>
      <c r="BU305" s="72">
        <f t="shared" si="383"/>
        <v>-1</v>
      </c>
      <c r="BV305" s="72">
        <f t="shared" si="384"/>
        <v>-1</v>
      </c>
      <c r="BW305" s="72">
        <f t="shared" si="385"/>
        <v>1</v>
      </c>
      <c r="BX305" s="72" t="str">
        <f t="shared" si="386"/>
        <v/>
      </c>
      <c r="BY305" s="72">
        <f t="shared" si="387"/>
        <v>1</v>
      </c>
      <c r="BZ305" s="72" t="str">
        <f t="shared" si="388"/>
        <v/>
      </c>
      <c r="CA305" s="72">
        <f t="shared" si="389"/>
        <v>1</v>
      </c>
      <c r="CB305" s="72">
        <f t="shared" si="390"/>
        <v>-1</v>
      </c>
      <c r="CC305" s="72">
        <f t="shared" si="391"/>
        <v>0</v>
      </c>
    </row>
    <row r="306" spans="35:81" hidden="1" x14ac:dyDescent="0.25">
      <c r="AI306" s="72"/>
      <c r="AJ306" s="72">
        <v>1</v>
      </c>
      <c r="AK306" s="72">
        <v>1</v>
      </c>
      <c r="AL306" s="72"/>
      <c r="AM306" s="55">
        <v>1</v>
      </c>
      <c r="AN306" s="72" t="str">
        <f t="shared" si="281"/>
        <v/>
      </c>
      <c r="AO306" s="72" t="str">
        <f t="shared" si="282"/>
        <v/>
      </c>
      <c r="AP306" s="72" t="str">
        <f t="shared" si="283"/>
        <v/>
      </c>
      <c r="AQ306" s="72" t="str">
        <f t="shared" si="284"/>
        <v/>
      </c>
      <c r="AR306" s="72">
        <f t="shared" si="285"/>
        <v>1</v>
      </c>
      <c r="AS306" s="72" t="str">
        <f t="shared" si="286"/>
        <v/>
      </c>
      <c r="AT306" s="72">
        <f t="shared" si="287"/>
        <v>1</v>
      </c>
      <c r="AU306" s="72" t="str">
        <f t="shared" si="288"/>
        <v/>
      </c>
      <c r="AV306" s="72">
        <f t="shared" si="289"/>
        <v>1</v>
      </c>
      <c r="AW306" s="72" t="str">
        <f t="shared" si="290"/>
        <v/>
      </c>
      <c r="AX306" s="72"/>
      <c r="AY306" s="72">
        <v>1</v>
      </c>
      <c r="AZ306" s="72"/>
      <c r="BA306" s="72">
        <v>1</v>
      </c>
      <c r="BB306" s="72"/>
      <c r="BC306" s="55">
        <v>1</v>
      </c>
      <c r="BD306" s="72" t="str">
        <f t="shared" si="291"/>
        <v/>
      </c>
      <c r="BE306" s="72">
        <f t="shared" si="292"/>
        <v>1</v>
      </c>
      <c r="BF306" s="72" t="str">
        <f t="shared" si="293"/>
        <v/>
      </c>
      <c r="BG306" s="72">
        <f t="shared" si="294"/>
        <v>1</v>
      </c>
      <c r="BH306" s="72" t="str">
        <f t="shared" si="295"/>
        <v/>
      </c>
      <c r="BI306" s="72" t="str">
        <f t="shared" si="296"/>
        <v/>
      </c>
      <c r="BJ306" s="72" t="str">
        <f t="shared" si="297"/>
        <v/>
      </c>
      <c r="BK306" s="72" t="str">
        <f t="shared" si="298"/>
        <v/>
      </c>
      <c r="BL306" s="72">
        <f t="shared" si="299"/>
        <v>1</v>
      </c>
      <c r="BM306" s="72" t="str">
        <f t="shared" si="300"/>
        <v/>
      </c>
      <c r="BN306" s="72">
        <f t="shared" si="376"/>
        <v>-1</v>
      </c>
      <c r="BO306" s="72">
        <f t="shared" si="377"/>
        <v>1</v>
      </c>
      <c r="BP306" s="72" t="str">
        <f t="shared" si="378"/>
        <v/>
      </c>
      <c r="BQ306" s="72" t="str">
        <f t="shared" si="379"/>
        <v/>
      </c>
      <c r="BR306" s="55" t="str">
        <f t="shared" si="380"/>
        <v/>
      </c>
      <c r="BS306" s="72" t="str">
        <f t="shared" si="381"/>
        <v/>
      </c>
      <c r="BT306" s="72">
        <f t="shared" si="382"/>
        <v>-1</v>
      </c>
      <c r="BU306" s="72" t="str">
        <f t="shared" si="383"/>
        <v/>
      </c>
      <c r="BV306" s="72">
        <f t="shared" si="384"/>
        <v>-1</v>
      </c>
      <c r="BW306" s="72">
        <f t="shared" si="385"/>
        <v>1</v>
      </c>
      <c r="BX306" s="72" t="str">
        <f t="shared" si="386"/>
        <v/>
      </c>
      <c r="BY306" s="72">
        <f t="shared" si="387"/>
        <v>1</v>
      </c>
      <c r="BZ306" s="72" t="str">
        <f t="shared" si="388"/>
        <v/>
      </c>
      <c r="CA306" s="72" t="str">
        <f t="shared" si="389"/>
        <v/>
      </c>
      <c r="CB306" s="72" t="str">
        <f t="shared" si="390"/>
        <v/>
      </c>
      <c r="CC306" s="72">
        <f t="shared" si="391"/>
        <v>0</v>
      </c>
    </row>
    <row r="307" spans="35:81" hidden="1" x14ac:dyDescent="0.25">
      <c r="AI307" s="72"/>
      <c r="AJ307" s="72">
        <v>1</v>
      </c>
      <c r="AK307" s="72">
        <v>1</v>
      </c>
      <c r="AL307" s="72"/>
      <c r="AM307" s="55">
        <v>1</v>
      </c>
      <c r="AN307" s="72" t="str">
        <f t="shared" si="281"/>
        <v/>
      </c>
      <c r="AO307" s="72" t="str">
        <f t="shared" si="282"/>
        <v/>
      </c>
      <c r="AP307" s="72" t="str">
        <f t="shared" si="283"/>
        <v/>
      </c>
      <c r="AQ307" s="72" t="str">
        <f t="shared" si="284"/>
        <v/>
      </c>
      <c r="AR307" s="72">
        <f t="shared" si="285"/>
        <v>1</v>
      </c>
      <c r="AS307" s="72" t="str">
        <f t="shared" si="286"/>
        <v/>
      </c>
      <c r="AT307" s="72">
        <f t="shared" si="287"/>
        <v>1</v>
      </c>
      <c r="AU307" s="72" t="str">
        <f t="shared" si="288"/>
        <v/>
      </c>
      <c r="AV307" s="72">
        <f t="shared" si="289"/>
        <v>1</v>
      </c>
      <c r="AW307" s="72" t="str">
        <f t="shared" si="290"/>
        <v/>
      </c>
      <c r="AX307" s="72"/>
      <c r="AY307" s="72">
        <v>1</v>
      </c>
      <c r="AZ307" s="72">
        <v>1</v>
      </c>
      <c r="BA307" s="72"/>
      <c r="BB307" s="72">
        <v>1</v>
      </c>
      <c r="BC307" s="55"/>
      <c r="BD307" s="72">
        <f t="shared" si="291"/>
        <v>1</v>
      </c>
      <c r="BE307" s="72" t="str">
        <f t="shared" si="292"/>
        <v/>
      </c>
      <c r="BF307" s="72">
        <f t="shared" si="293"/>
        <v>1</v>
      </c>
      <c r="BG307" s="72" t="str">
        <f t="shared" si="294"/>
        <v/>
      </c>
      <c r="BH307" s="72" t="str">
        <f t="shared" si="295"/>
        <v/>
      </c>
      <c r="BI307" s="72">
        <f t="shared" si="296"/>
        <v>1</v>
      </c>
      <c r="BJ307" s="72" t="str">
        <f t="shared" si="297"/>
        <v/>
      </c>
      <c r="BK307" s="72" t="str">
        <f t="shared" si="298"/>
        <v/>
      </c>
      <c r="BL307" s="72" t="str">
        <f t="shared" si="299"/>
        <v/>
      </c>
      <c r="BM307" s="72" t="str">
        <f t="shared" si="300"/>
        <v/>
      </c>
      <c r="BN307" s="72">
        <f t="shared" si="376"/>
        <v>-1</v>
      </c>
      <c r="BO307" s="72" t="str">
        <f t="shared" si="377"/>
        <v/>
      </c>
      <c r="BP307" s="72">
        <f t="shared" si="378"/>
        <v>1</v>
      </c>
      <c r="BQ307" s="72">
        <f t="shared" si="379"/>
        <v>-1</v>
      </c>
      <c r="BR307" s="55">
        <f t="shared" si="380"/>
        <v>1</v>
      </c>
      <c r="BS307" s="72">
        <f t="shared" si="381"/>
        <v>-1</v>
      </c>
      <c r="BT307" s="72" t="str">
        <f t="shared" si="382"/>
        <v/>
      </c>
      <c r="BU307" s="72">
        <f t="shared" si="383"/>
        <v>-1</v>
      </c>
      <c r="BV307" s="72" t="str">
        <f t="shared" si="384"/>
        <v/>
      </c>
      <c r="BW307" s="72">
        <f t="shared" si="385"/>
        <v>1</v>
      </c>
      <c r="BX307" s="72">
        <f t="shared" si="386"/>
        <v>-1</v>
      </c>
      <c r="BY307" s="72">
        <f t="shared" si="387"/>
        <v>1</v>
      </c>
      <c r="BZ307" s="72" t="str">
        <f t="shared" si="388"/>
        <v/>
      </c>
      <c r="CA307" s="72">
        <f t="shared" si="389"/>
        <v>1</v>
      </c>
      <c r="CB307" s="72" t="str">
        <f t="shared" si="390"/>
        <v/>
      </c>
      <c r="CC307" s="72">
        <f t="shared" si="391"/>
        <v>0</v>
      </c>
    </row>
    <row r="308" spans="35:81" hidden="1" x14ac:dyDescent="0.25">
      <c r="AI308" s="72"/>
      <c r="AJ308" s="72">
        <v>1</v>
      </c>
      <c r="AK308" s="72">
        <v>1</v>
      </c>
      <c r="AL308" s="72"/>
      <c r="AM308" s="55">
        <v>1</v>
      </c>
      <c r="AN308" s="72" t="str">
        <f t="shared" si="281"/>
        <v/>
      </c>
      <c r="AO308" s="72" t="str">
        <f t="shared" si="282"/>
        <v/>
      </c>
      <c r="AP308" s="72" t="str">
        <f t="shared" si="283"/>
        <v/>
      </c>
      <c r="AQ308" s="72" t="str">
        <f t="shared" si="284"/>
        <v/>
      </c>
      <c r="AR308" s="72">
        <f t="shared" si="285"/>
        <v>1</v>
      </c>
      <c r="AS308" s="72" t="str">
        <f t="shared" si="286"/>
        <v/>
      </c>
      <c r="AT308" s="72">
        <f t="shared" si="287"/>
        <v>1</v>
      </c>
      <c r="AU308" s="72" t="str">
        <f t="shared" si="288"/>
        <v/>
      </c>
      <c r="AV308" s="72">
        <f t="shared" si="289"/>
        <v>1</v>
      </c>
      <c r="AW308" s="72" t="str">
        <f t="shared" si="290"/>
        <v/>
      </c>
      <c r="AX308" s="72"/>
      <c r="AY308" s="72">
        <v>1</v>
      </c>
      <c r="AZ308" s="72">
        <v>1</v>
      </c>
      <c r="BA308" s="72">
        <v>1</v>
      </c>
      <c r="BB308" s="72"/>
      <c r="BC308" s="55"/>
      <c r="BD308" s="72">
        <f t="shared" si="291"/>
        <v>1</v>
      </c>
      <c r="BE308" s="72">
        <f t="shared" si="292"/>
        <v>1</v>
      </c>
      <c r="BF308" s="72" t="str">
        <f t="shared" si="293"/>
        <v/>
      </c>
      <c r="BG308" s="72" t="str">
        <f t="shared" si="294"/>
        <v/>
      </c>
      <c r="BH308" s="72">
        <f t="shared" si="295"/>
        <v>1</v>
      </c>
      <c r="BI308" s="72" t="str">
        <f t="shared" si="296"/>
        <v/>
      </c>
      <c r="BJ308" s="72" t="str">
        <f t="shared" si="297"/>
        <v/>
      </c>
      <c r="BK308" s="72" t="str">
        <f t="shared" si="298"/>
        <v/>
      </c>
      <c r="BL308" s="72" t="str">
        <f t="shared" si="299"/>
        <v/>
      </c>
      <c r="BM308" s="72" t="str">
        <f t="shared" si="300"/>
        <v/>
      </c>
      <c r="BN308" s="72">
        <f t="shared" si="376"/>
        <v>-1</v>
      </c>
      <c r="BO308" s="72" t="str">
        <f t="shared" si="377"/>
        <v/>
      </c>
      <c r="BP308" s="72" t="str">
        <f t="shared" si="378"/>
        <v/>
      </c>
      <c r="BQ308" s="72" t="str">
        <f t="shared" si="379"/>
        <v/>
      </c>
      <c r="BR308" s="55">
        <f t="shared" si="380"/>
        <v>1</v>
      </c>
      <c r="BS308" s="72">
        <f t="shared" si="381"/>
        <v>-1</v>
      </c>
      <c r="BT308" s="72">
        <f t="shared" si="382"/>
        <v>-1</v>
      </c>
      <c r="BU308" s="72" t="str">
        <f t="shared" si="383"/>
        <v/>
      </c>
      <c r="BV308" s="72" t="str">
        <f t="shared" si="384"/>
        <v/>
      </c>
      <c r="BW308" s="72" t="str">
        <f t="shared" si="385"/>
        <v/>
      </c>
      <c r="BX308" s="72" t="str">
        <f t="shared" si="386"/>
        <v/>
      </c>
      <c r="BY308" s="72">
        <f t="shared" si="387"/>
        <v>1</v>
      </c>
      <c r="BZ308" s="72" t="str">
        <f t="shared" si="388"/>
        <v/>
      </c>
      <c r="CA308" s="72">
        <f t="shared" si="389"/>
        <v>1</v>
      </c>
      <c r="CB308" s="72" t="str">
        <f t="shared" si="390"/>
        <v/>
      </c>
      <c r="CC308" s="72">
        <f t="shared" si="391"/>
        <v>0</v>
      </c>
    </row>
    <row r="309" spans="35:81" hidden="1" x14ac:dyDescent="0.25">
      <c r="AI309" s="72"/>
      <c r="AJ309" s="72">
        <v>1</v>
      </c>
      <c r="AK309" s="72">
        <v>1</v>
      </c>
      <c r="AL309" s="72">
        <v>1</v>
      </c>
      <c r="AM309" s="55"/>
      <c r="AN309" s="72" t="str">
        <f t="shared" si="281"/>
        <v/>
      </c>
      <c r="AO309" s="72" t="str">
        <f t="shared" si="282"/>
        <v/>
      </c>
      <c r="AP309" s="72" t="str">
        <f t="shared" si="283"/>
        <v/>
      </c>
      <c r="AQ309" s="72" t="str">
        <f t="shared" si="284"/>
        <v/>
      </c>
      <c r="AR309" s="72">
        <f t="shared" si="285"/>
        <v>1</v>
      </c>
      <c r="AS309" s="72">
        <f t="shared" si="286"/>
        <v>1</v>
      </c>
      <c r="AT309" s="72" t="str">
        <f t="shared" si="287"/>
        <v/>
      </c>
      <c r="AU309" s="72">
        <f t="shared" si="288"/>
        <v>1</v>
      </c>
      <c r="AV309" s="72" t="str">
        <f t="shared" si="289"/>
        <v/>
      </c>
      <c r="AW309" s="72" t="str">
        <f t="shared" si="290"/>
        <v/>
      </c>
      <c r="AX309" s="72"/>
      <c r="AY309" s="72"/>
      <c r="AZ309" s="72"/>
      <c r="BA309" s="72">
        <v>1</v>
      </c>
      <c r="BB309" s="72">
        <v>1</v>
      </c>
      <c r="BC309" s="55"/>
      <c r="BD309" s="72" t="str">
        <f t="shared" si="291"/>
        <v/>
      </c>
      <c r="BE309" s="72" t="str">
        <f t="shared" si="292"/>
        <v/>
      </c>
      <c r="BF309" s="72" t="str">
        <f t="shared" si="293"/>
        <v/>
      </c>
      <c r="BG309" s="72" t="str">
        <f t="shared" si="294"/>
        <v/>
      </c>
      <c r="BH309" s="72" t="str">
        <f t="shared" si="295"/>
        <v/>
      </c>
      <c r="BI309" s="72" t="str">
        <f t="shared" si="296"/>
        <v/>
      </c>
      <c r="BJ309" s="72" t="str">
        <f t="shared" si="297"/>
        <v/>
      </c>
      <c r="BK309" s="72">
        <f t="shared" si="298"/>
        <v>1</v>
      </c>
      <c r="BL309" s="72" t="str">
        <f t="shared" si="299"/>
        <v/>
      </c>
      <c r="BM309" s="72" t="str">
        <f t="shared" si="300"/>
        <v/>
      </c>
      <c r="BN309" s="72" t="str">
        <f t="shared" si="376"/>
        <v/>
      </c>
      <c r="BO309" s="72">
        <f t="shared" si="377"/>
        <v>1</v>
      </c>
      <c r="BP309" s="72" t="str">
        <f t="shared" si="378"/>
        <v/>
      </c>
      <c r="BQ309" s="72" t="str">
        <f t="shared" si="379"/>
        <v/>
      </c>
      <c r="BR309" s="55" t="str">
        <f t="shared" si="380"/>
        <v/>
      </c>
      <c r="BS309" s="72" t="str">
        <f t="shared" si="381"/>
        <v/>
      </c>
      <c r="BT309" s="72" t="str">
        <f t="shared" si="382"/>
        <v/>
      </c>
      <c r="BU309" s="72" t="str">
        <f t="shared" si="383"/>
        <v/>
      </c>
      <c r="BV309" s="72" t="str">
        <f t="shared" si="384"/>
        <v/>
      </c>
      <c r="BW309" s="72">
        <f t="shared" si="385"/>
        <v>1</v>
      </c>
      <c r="BX309" s="72">
        <f t="shared" si="386"/>
        <v>1</v>
      </c>
      <c r="BY309" s="72" t="str">
        <f t="shared" si="387"/>
        <v/>
      </c>
      <c r="BZ309" s="72" t="str">
        <f t="shared" si="388"/>
        <v/>
      </c>
      <c r="CA309" s="72" t="str">
        <f t="shared" si="389"/>
        <v/>
      </c>
      <c r="CB309" s="72" t="str">
        <f t="shared" si="390"/>
        <v/>
      </c>
      <c r="CC309" s="72">
        <f t="shared" si="391"/>
        <v>1</v>
      </c>
    </row>
    <row r="310" spans="35:81" hidden="1" x14ac:dyDescent="0.25">
      <c r="AI310" s="72"/>
      <c r="AJ310" s="72">
        <v>1</v>
      </c>
      <c r="AK310" s="72">
        <v>1</v>
      </c>
      <c r="AL310" s="72">
        <v>1</v>
      </c>
      <c r="AM310" s="55"/>
      <c r="AN310" s="72" t="str">
        <f t="shared" si="281"/>
        <v/>
      </c>
      <c r="AO310" s="72" t="str">
        <f t="shared" si="282"/>
        <v/>
      </c>
      <c r="AP310" s="72" t="str">
        <f t="shared" si="283"/>
        <v/>
      </c>
      <c r="AQ310" s="72" t="str">
        <f t="shared" si="284"/>
        <v/>
      </c>
      <c r="AR310" s="72">
        <f t="shared" si="285"/>
        <v>1</v>
      </c>
      <c r="AS310" s="72">
        <f t="shared" si="286"/>
        <v>1</v>
      </c>
      <c r="AT310" s="72" t="str">
        <f t="shared" si="287"/>
        <v/>
      </c>
      <c r="AU310" s="72">
        <f t="shared" si="288"/>
        <v>1</v>
      </c>
      <c r="AV310" s="72" t="str">
        <f t="shared" si="289"/>
        <v/>
      </c>
      <c r="AW310" s="72" t="str">
        <f t="shared" si="290"/>
        <v/>
      </c>
      <c r="AX310" s="72"/>
      <c r="AY310" s="72"/>
      <c r="AZ310" s="72">
        <v>1</v>
      </c>
      <c r="BA310" s="72"/>
      <c r="BB310" s="72"/>
      <c r="BC310" s="55">
        <v>1</v>
      </c>
      <c r="BD310" s="72" t="str">
        <f t="shared" si="291"/>
        <v/>
      </c>
      <c r="BE310" s="72" t="str">
        <f t="shared" si="292"/>
        <v/>
      </c>
      <c r="BF310" s="72" t="str">
        <f t="shared" si="293"/>
        <v/>
      </c>
      <c r="BG310" s="72" t="str">
        <f t="shared" si="294"/>
        <v/>
      </c>
      <c r="BH310" s="72" t="str">
        <f t="shared" si="295"/>
        <v/>
      </c>
      <c r="BI310" s="72" t="str">
        <f t="shared" si="296"/>
        <v/>
      </c>
      <c r="BJ310" s="72">
        <f t="shared" si="297"/>
        <v>1</v>
      </c>
      <c r="BK310" s="72" t="str">
        <f t="shared" si="298"/>
        <v/>
      </c>
      <c r="BL310" s="72" t="str">
        <f t="shared" si="299"/>
        <v/>
      </c>
      <c r="BM310" s="72" t="str">
        <f t="shared" si="300"/>
        <v/>
      </c>
      <c r="BN310" s="72" t="str">
        <f t="shared" si="376"/>
        <v/>
      </c>
      <c r="BO310" s="72" t="str">
        <f t="shared" si="377"/>
        <v/>
      </c>
      <c r="BP310" s="72">
        <f t="shared" si="378"/>
        <v>1</v>
      </c>
      <c r="BQ310" s="72">
        <f t="shared" si="379"/>
        <v>1</v>
      </c>
      <c r="BR310" s="55">
        <f t="shared" si="380"/>
        <v>-1</v>
      </c>
      <c r="BS310" s="72" t="str">
        <f t="shared" si="381"/>
        <v/>
      </c>
      <c r="BT310" s="72" t="str">
        <f t="shared" si="382"/>
        <v/>
      </c>
      <c r="BU310" s="72" t="str">
        <f t="shared" si="383"/>
        <v/>
      </c>
      <c r="BV310" s="72" t="str">
        <f t="shared" si="384"/>
        <v/>
      </c>
      <c r="BW310" s="72">
        <f t="shared" si="385"/>
        <v>1</v>
      </c>
      <c r="BX310" s="72">
        <f t="shared" si="386"/>
        <v>1</v>
      </c>
      <c r="BY310" s="72">
        <f t="shared" si="387"/>
        <v>-1</v>
      </c>
      <c r="BZ310" s="72">
        <f t="shared" si="388"/>
        <v>1</v>
      </c>
      <c r="CA310" s="72" t="str">
        <f t="shared" si="389"/>
        <v/>
      </c>
      <c r="CB310" s="72" t="str">
        <f t="shared" si="390"/>
        <v/>
      </c>
      <c r="CC310" s="72">
        <f t="shared" si="391"/>
        <v>1</v>
      </c>
    </row>
    <row r="311" spans="35:81" hidden="1" x14ac:dyDescent="0.25">
      <c r="AI311" s="72"/>
      <c r="AJ311" s="72">
        <v>1</v>
      </c>
      <c r="AK311" s="72">
        <v>1</v>
      </c>
      <c r="AL311" s="72">
        <v>1</v>
      </c>
      <c r="AM311" s="55"/>
      <c r="AN311" s="72" t="str">
        <f t="shared" si="281"/>
        <v/>
      </c>
      <c r="AO311" s="72" t="str">
        <f t="shared" si="282"/>
        <v/>
      </c>
      <c r="AP311" s="72" t="str">
        <f t="shared" si="283"/>
        <v/>
      </c>
      <c r="AQ311" s="72" t="str">
        <f t="shared" si="284"/>
        <v/>
      </c>
      <c r="AR311" s="72">
        <f t="shared" si="285"/>
        <v>1</v>
      </c>
      <c r="AS311" s="72">
        <f t="shared" si="286"/>
        <v>1</v>
      </c>
      <c r="AT311" s="72" t="str">
        <f t="shared" si="287"/>
        <v/>
      </c>
      <c r="AU311" s="72">
        <f t="shared" si="288"/>
        <v>1</v>
      </c>
      <c r="AV311" s="72" t="str">
        <f t="shared" si="289"/>
        <v/>
      </c>
      <c r="AW311" s="72" t="str">
        <f t="shared" si="290"/>
        <v/>
      </c>
      <c r="AX311" s="72"/>
      <c r="AY311" s="72">
        <v>1</v>
      </c>
      <c r="AZ311" s="72"/>
      <c r="BA311" s="72"/>
      <c r="BB311" s="72">
        <v>1</v>
      </c>
      <c r="BC311" s="55">
        <v>1</v>
      </c>
      <c r="BD311" s="72" t="str">
        <f t="shared" si="291"/>
        <v/>
      </c>
      <c r="BE311" s="72" t="str">
        <f t="shared" si="292"/>
        <v/>
      </c>
      <c r="BF311" s="72">
        <f t="shared" si="293"/>
        <v>1</v>
      </c>
      <c r="BG311" s="72">
        <f t="shared" si="294"/>
        <v>1</v>
      </c>
      <c r="BH311" s="72" t="str">
        <f t="shared" si="295"/>
        <v/>
      </c>
      <c r="BI311" s="72" t="str">
        <f t="shared" si="296"/>
        <v/>
      </c>
      <c r="BJ311" s="72" t="str">
        <f t="shared" si="297"/>
        <v/>
      </c>
      <c r="BK311" s="72" t="str">
        <f t="shared" si="298"/>
        <v/>
      </c>
      <c r="BL311" s="72" t="str">
        <f t="shared" si="299"/>
        <v/>
      </c>
      <c r="BM311" s="72">
        <f t="shared" si="300"/>
        <v>1</v>
      </c>
      <c r="BN311" s="72">
        <f t="shared" si="376"/>
        <v>-1</v>
      </c>
      <c r="BO311" s="72">
        <f t="shared" si="377"/>
        <v>1</v>
      </c>
      <c r="BP311" s="72">
        <f t="shared" si="378"/>
        <v>1</v>
      </c>
      <c r="BQ311" s="72" t="str">
        <f t="shared" si="379"/>
        <v/>
      </c>
      <c r="BR311" s="55">
        <f t="shared" si="380"/>
        <v>-1</v>
      </c>
      <c r="BS311" s="72" t="str">
        <f t="shared" si="381"/>
        <v/>
      </c>
      <c r="BT311" s="72" t="str">
        <f t="shared" si="382"/>
        <v/>
      </c>
      <c r="BU311" s="72">
        <f t="shared" si="383"/>
        <v>-1</v>
      </c>
      <c r="BV311" s="72">
        <f t="shared" si="384"/>
        <v>-1</v>
      </c>
      <c r="BW311" s="72">
        <f t="shared" si="385"/>
        <v>1</v>
      </c>
      <c r="BX311" s="72">
        <f t="shared" si="386"/>
        <v>1</v>
      </c>
      <c r="BY311" s="72" t="str">
        <f t="shared" si="387"/>
        <v/>
      </c>
      <c r="BZ311" s="72">
        <f t="shared" si="388"/>
        <v>1</v>
      </c>
      <c r="CA311" s="72" t="str">
        <f t="shared" si="389"/>
        <v/>
      </c>
      <c r="CB311" s="72">
        <f t="shared" si="390"/>
        <v>-1</v>
      </c>
      <c r="CC311" s="72">
        <f t="shared" si="391"/>
        <v>0</v>
      </c>
    </row>
    <row r="312" spans="35:81" hidden="1" x14ac:dyDescent="0.25">
      <c r="AI312" s="72"/>
      <c r="AJ312" s="72">
        <v>1</v>
      </c>
      <c r="AK312" s="72">
        <v>1</v>
      </c>
      <c r="AL312" s="72">
        <v>1</v>
      </c>
      <c r="AM312" s="55"/>
      <c r="AN312" s="72" t="str">
        <f t="shared" si="281"/>
        <v/>
      </c>
      <c r="AO312" s="72" t="str">
        <f t="shared" si="282"/>
        <v/>
      </c>
      <c r="AP312" s="72" t="str">
        <f t="shared" si="283"/>
        <v/>
      </c>
      <c r="AQ312" s="72" t="str">
        <f t="shared" si="284"/>
        <v/>
      </c>
      <c r="AR312" s="72">
        <f t="shared" si="285"/>
        <v>1</v>
      </c>
      <c r="AS312" s="72">
        <f t="shared" si="286"/>
        <v>1</v>
      </c>
      <c r="AT312" s="72" t="str">
        <f t="shared" si="287"/>
        <v/>
      </c>
      <c r="AU312" s="72">
        <f t="shared" si="288"/>
        <v>1</v>
      </c>
      <c r="AV312" s="72" t="str">
        <f t="shared" si="289"/>
        <v/>
      </c>
      <c r="AW312" s="72" t="str">
        <f t="shared" si="290"/>
        <v/>
      </c>
      <c r="AX312" s="72"/>
      <c r="AY312" s="72">
        <v>1</v>
      </c>
      <c r="AZ312" s="72"/>
      <c r="BA312" s="72">
        <v>1</v>
      </c>
      <c r="BB312" s="72"/>
      <c r="BC312" s="55">
        <v>1</v>
      </c>
      <c r="BD312" s="72" t="str">
        <f t="shared" si="291"/>
        <v/>
      </c>
      <c r="BE312" s="72">
        <f t="shared" si="292"/>
        <v>1</v>
      </c>
      <c r="BF312" s="72" t="str">
        <f t="shared" si="293"/>
        <v/>
      </c>
      <c r="BG312" s="72">
        <f t="shared" si="294"/>
        <v>1</v>
      </c>
      <c r="BH312" s="72" t="str">
        <f t="shared" si="295"/>
        <v/>
      </c>
      <c r="BI312" s="72" t="str">
        <f t="shared" si="296"/>
        <v/>
      </c>
      <c r="BJ312" s="72" t="str">
        <f t="shared" si="297"/>
        <v/>
      </c>
      <c r="BK312" s="72" t="str">
        <f t="shared" si="298"/>
        <v/>
      </c>
      <c r="BL312" s="72">
        <f t="shared" si="299"/>
        <v>1</v>
      </c>
      <c r="BM312" s="72" t="str">
        <f t="shared" si="300"/>
        <v/>
      </c>
      <c r="BN312" s="72">
        <f t="shared" si="376"/>
        <v>-1</v>
      </c>
      <c r="BO312" s="72">
        <f t="shared" si="377"/>
        <v>1</v>
      </c>
      <c r="BP312" s="72" t="str">
        <f t="shared" si="378"/>
        <v/>
      </c>
      <c r="BQ312" s="72">
        <f t="shared" si="379"/>
        <v>1</v>
      </c>
      <c r="BR312" s="55">
        <f t="shared" si="380"/>
        <v>-1</v>
      </c>
      <c r="BS312" s="72" t="str">
        <f t="shared" si="381"/>
        <v/>
      </c>
      <c r="BT312" s="72">
        <f t="shared" si="382"/>
        <v>-1</v>
      </c>
      <c r="BU312" s="72" t="str">
        <f t="shared" si="383"/>
        <v/>
      </c>
      <c r="BV312" s="72">
        <f t="shared" si="384"/>
        <v>-1</v>
      </c>
      <c r="BW312" s="72">
        <f t="shared" si="385"/>
        <v>1</v>
      </c>
      <c r="BX312" s="72">
        <f t="shared" si="386"/>
        <v>1</v>
      </c>
      <c r="BY312" s="72" t="str">
        <f t="shared" si="387"/>
        <v/>
      </c>
      <c r="BZ312" s="72">
        <f t="shared" si="388"/>
        <v>1</v>
      </c>
      <c r="CA312" s="72">
        <f t="shared" si="389"/>
        <v>-1</v>
      </c>
      <c r="CB312" s="72" t="str">
        <f t="shared" si="390"/>
        <v/>
      </c>
      <c r="CC312" s="72">
        <f t="shared" si="391"/>
        <v>0</v>
      </c>
    </row>
    <row r="313" spans="35:81" hidden="1" x14ac:dyDescent="0.25">
      <c r="AI313" s="72"/>
      <c r="AJ313" s="72">
        <v>1</v>
      </c>
      <c r="AK313" s="72">
        <v>1</v>
      </c>
      <c r="AL313" s="72">
        <v>1</v>
      </c>
      <c r="AM313" s="55"/>
      <c r="AN313" s="72" t="str">
        <f t="shared" si="281"/>
        <v/>
      </c>
      <c r="AO313" s="72" t="str">
        <f t="shared" si="282"/>
        <v/>
      </c>
      <c r="AP313" s="72" t="str">
        <f t="shared" si="283"/>
        <v/>
      </c>
      <c r="AQ313" s="72" t="str">
        <f t="shared" si="284"/>
        <v/>
      </c>
      <c r="AR313" s="72">
        <f t="shared" si="285"/>
        <v>1</v>
      </c>
      <c r="AS313" s="72">
        <f t="shared" si="286"/>
        <v>1</v>
      </c>
      <c r="AT313" s="72" t="str">
        <f t="shared" si="287"/>
        <v/>
      </c>
      <c r="AU313" s="72">
        <f t="shared" si="288"/>
        <v>1</v>
      </c>
      <c r="AV313" s="72" t="str">
        <f t="shared" si="289"/>
        <v/>
      </c>
      <c r="AW313" s="72" t="str">
        <f t="shared" si="290"/>
        <v/>
      </c>
      <c r="AX313" s="72"/>
      <c r="AY313" s="72">
        <v>1</v>
      </c>
      <c r="AZ313" s="72">
        <v>1</v>
      </c>
      <c r="BA313" s="72"/>
      <c r="BB313" s="72">
        <v>1</v>
      </c>
      <c r="BC313" s="55"/>
      <c r="BD313" s="72">
        <f t="shared" si="291"/>
        <v>1</v>
      </c>
      <c r="BE313" s="72" t="str">
        <f t="shared" si="292"/>
        <v/>
      </c>
      <c r="BF313" s="72">
        <f t="shared" si="293"/>
        <v>1</v>
      </c>
      <c r="BG313" s="72" t="str">
        <f t="shared" si="294"/>
        <v/>
      </c>
      <c r="BH313" s="72" t="str">
        <f t="shared" si="295"/>
        <v/>
      </c>
      <c r="BI313" s="72">
        <f t="shared" si="296"/>
        <v>1</v>
      </c>
      <c r="BJ313" s="72" t="str">
        <f t="shared" si="297"/>
        <v/>
      </c>
      <c r="BK313" s="72" t="str">
        <f t="shared" si="298"/>
        <v/>
      </c>
      <c r="BL313" s="72" t="str">
        <f t="shared" si="299"/>
        <v/>
      </c>
      <c r="BM313" s="72" t="str">
        <f t="shared" si="300"/>
        <v/>
      </c>
      <c r="BN313" s="72">
        <f t="shared" si="376"/>
        <v>-1</v>
      </c>
      <c r="BO313" s="72" t="str">
        <f t="shared" si="377"/>
        <v/>
      </c>
      <c r="BP313" s="72">
        <f t="shared" si="378"/>
        <v>1</v>
      </c>
      <c r="BQ313" s="72" t="str">
        <f t="shared" si="379"/>
        <v/>
      </c>
      <c r="BR313" s="55" t="str">
        <f t="shared" si="380"/>
        <v/>
      </c>
      <c r="BS313" s="72">
        <f t="shared" si="381"/>
        <v>-1</v>
      </c>
      <c r="BT313" s="72" t="str">
        <f t="shared" si="382"/>
        <v/>
      </c>
      <c r="BU313" s="72">
        <f t="shared" si="383"/>
        <v>-1</v>
      </c>
      <c r="BV313" s="72" t="str">
        <f t="shared" si="384"/>
        <v/>
      </c>
      <c r="BW313" s="72">
        <f t="shared" si="385"/>
        <v>1</v>
      </c>
      <c r="BX313" s="72" t="str">
        <f t="shared" si="386"/>
        <v/>
      </c>
      <c r="BY313" s="72" t="str">
        <f t="shared" si="387"/>
        <v/>
      </c>
      <c r="BZ313" s="72">
        <f t="shared" si="388"/>
        <v>1</v>
      </c>
      <c r="CA313" s="72" t="str">
        <f t="shared" si="389"/>
        <v/>
      </c>
      <c r="CB313" s="72" t="str">
        <f t="shared" si="390"/>
        <v/>
      </c>
      <c r="CC313" s="72">
        <f t="shared" si="391"/>
        <v>0</v>
      </c>
    </row>
    <row r="314" spans="35:81" hidden="1" x14ac:dyDescent="0.25">
      <c r="AI314" s="72"/>
      <c r="AJ314" s="72">
        <v>1</v>
      </c>
      <c r="AK314" s="72">
        <v>1</v>
      </c>
      <c r="AL314" s="72">
        <v>1</v>
      </c>
      <c r="AM314" s="55"/>
      <c r="AN314" s="72" t="str">
        <f t="shared" si="281"/>
        <v/>
      </c>
      <c r="AO314" s="72" t="str">
        <f t="shared" si="282"/>
        <v/>
      </c>
      <c r="AP314" s="72" t="str">
        <f t="shared" si="283"/>
        <v/>
      </c>
      <c r="AQ314" s="72" t="str">
        <f t="shared" si="284"/>
        <v/>
      </c>
      <c r="AR314" s="72">
        <f t="shared" si="285"/>
        <v>1</v>
      </c>
      <c r="AS314" s="72">
        <f t="shared" si="286"/>
        <v>1</v>
      </c>
      <c r="AT314" s="72" t="str">
        <f t="shared" si="287"/>
        <v/>
      </c>
      <c r="AU314" s="72">
        <f t="shared" si="288"/>
        <v>1</v>
      </c>
      <c r="AV314" s="72" t="str">
        <f t="shared" si="289"/>
        <v/>
      </c>
      <c r="AW314" s="72" t="str">
        <f t="shared" si="290"/>
        <v/>
      </c>
      <c r="AX314" s="72"/>
      <c r="AY314" s="72">
        <v>1</v>
      </c>
      <c r="AZ314" s="72">
        <v>1</v>
      </c>
      <c r="BA314" s="72">
        <v>1</v>
      </c>
      <c r="BB314" s="72"/>
      <c r="BC314" s="55"/>
      <c r="BD314" s="72">
        <f t="shared" si="291"/>
        <v>1</v>
      </c>
      <c r="BE314" s="72">
        <f t="shared" si="292"/>
        <v>1</v>
      </c>
      <c r="BF314" s="72" t="str">
        <f t="shared" si="293"/>
        <v/>
      </c>
      <c r="BG314" s="72" t="str">
        <f t="shared" si="294"/>
        <v/>
      </c>
      <c r="BH314" s="72">
        <f t="shared" si="295"/>
        <v>1</v>
      </c>
      <c r="BI314" s="72" t="str">
        <f t="shared" si="296"/>
        <v/>
      </c>
      <c r="BJ314" s="72" t="str">
        <f t="shared" si="297"/>
        <v/>
      </c>
      <c r="BK314" s="72" t="str">
        <f t="shared" si="298"/>
        <v/>
      </c>
      <c r="BL314" s="72" t="str">
        <f t="shared" si="299"/>
        <v/>
      </c>
      <c r="BM314" s="72" t="str">
        <f t="shared" si="300"/>
        <v/>
      </c>
      <c r="BN314" s="72">
        <f t="shared" si="376"/>
        <v>-1</v>
      </c>
      <c r="BO314" s="72" t="str">
        <f t="shared" si="377"/>
        <v/>
      </c>
      <c r="BP314" s="72" t="str">
        <f t="shared" si="378"/>
        <v/>
      </c>
      <c r="BQ314" s="72">
        <f t="shared" si="379"/>
        <v>1</v>
      </c>
      <c r="BR314" s="55" t="str">
        <f t="shared" si="380"/>
        <v/>
      </c>
      <c r="BS314" s="72">
        <f t="shared" si="381"/>
        <v>-1</v>
      </c>
      <c r="BT314" s="72">
        <f t="shared" si="382"/>
        <v>-1</v>
      </c>
      <c r="BU314" s="72" t="str">
        <f t="shared" si="383"/>
        <v/>
      </c>
      <c r="BV314" s="72" t="str">
        <f t="shared" si="384"/>
        <v/>
      </c>
      <c r="BW314" s="72" t="str">
        <f t="shared" si="385"/>
        <v/>
      </c>
      <c r="BX314" s="72">
        <f t="shared" si="386"/>
        <v>1</v>
      </c>
      <c r="BY314" s="72" t="str">
        <f t="shared" si="387"/>
        <v/>
      </c>
      <c r="BZ314" s="72">
        <f t="shared" si="388"/>
        <v>1</v>
      </c>
      <c r="CA314" s="72" t="str">
        <f t="shared" si="389"/>
        <v/>
      </c>
      <c r="CB314" s="72" t="str">
        <f t="shared" si="390"/>
        <v/>
      </c>
      <c r="CC314" s="72">
        <f t="shared" si="391"/>
        <v>0</v>
      </c>
    </row>
    <row r="315" spans="35:81" hidden="1" x14ac:dyDescent="0.25">
      <c r="AI315" s="72">
        <v>1</v>
      </c>
      <c r="AJ315" s="72"/>
      <c r="AK315" s="72">
        <v>1</v>
      </c>
      <c r="AL315" s="72">
        <v>1</v>
      </c>
      <c r="AM315" s="55"/>
      <c r="AN315" s="72" t="str">
        <f t="shared" si="281"/>
        <v/>
      </c>
      <c r="AO315" s="72">
        <f t="shared" si="282"/>
        <v>1</v>
      </c>
      <c r="AP315" s="72">
        <f t="shared" si="283"/>
        <v>1</v>
      </c>
      <c r="AQ315" s="72" t="str">
        <f t="shared" si="284"/>
        <v/>
      </c>
      <c r="AR315" s="72" t="str">
        <f t="shared" si="285"/>
        <v/>
      </c>
      <c r="AS315" s="72" t="str">
        <f t="shared" si="286"/>
        <v/>
      </c>
      <c r="AT315" s="72" t="str">
        <f t="shared" si="287"/>
        <v/>
      </c>
      <c r="AU315" s="72">
        <f t="shared" si="288"/>
        <v>1</v>
      </c>
      <c r="AV315" s="72" t="str">
        <f t="shared" si="289"/>
        <v/>
      </c>
      <c r="AW315" s="72" t="str">
        <f t="shared" si="290"/>
        <v/>
      </c>
      <c r="AX315" s="72"/>
      <c r="AY315" s="72"/>
      <c r="AZ315" s="72"/>
      <c r="BA315" s="72">
        <v>1</v>
      </c>
      <c r="BB315" s="72">
        <v>1</v>
      </c>
      <c r="BC315" s="55"/>
      <c r="BD315" s="72" t="str">
        <f t="shared" si="291"/>
        <v/>
      </c>
      <c r="BE315" s="72" t="str">
        <f t="shared" si="292"/>
        <v/>
      </c>
      <c r="BF315" s="72" t="str">
        <f t="shared" si="293"/>
        <v/>
      </c>
      <c r="BG315" s="72" t="str">
        <f t="shared" si="294"/>
        <v/>
      </c>
      <c r="BH315" s="72" t="str">
        <f t="shared" si="295"/>
        <v/>
      </c>
      <c r="BI315" s="72" t="str">
        <f t="shared" si="296"/>
        <v/>
      </c>
      <c r="BJ315" s="72" t="str">
        <f t="shared" si="297"/>
        <v/>
      </c>
      <c r="BK315" s="72">
        <f t="shared" si="298"/>
        <v>1</v>
      </c>
      <c r="BL315" s="72" t="str">
        <f t="shared" si="299"/>
        <v/>
      </c>
      <c r="BM315" s="72" t="str">
        <f t="shared" si="300"/>
        <v/>
      </c>
      <c r="BN315" s="72">
        <f t="shared" si="376"/>
        <v>1</v>
      </c>
      <c r="BO315" s="72" t="str">
        <f t="shared" si="377"/>
        <v/>
      </c>
      <c r="BP315" s="72" t="str">
        <f t="shared" si="378"/>
        <v/>
      </c>
      <c r="BQ315" s="72" t="str">
        <f t="shared" si="379"/>
        <v/>
      </c>
      <c r="BR315" s="55" t="str">
        <f t="shared" si="380"/>
        <v/>
      </c>
      <c r="BS315" s="72" t="str">
        <f t="shared" si="381"/>
        <v/>
      </c>
      <c r="BT315" s="72">
        <f t="shared" si="382"/>
        <v>1</v>
      </c>
      <c r="BU315" s="72">
        <f t="shared" si="383"/>
        <v>1</v>
      </c>
      <c r="BV315" s="72" t="str">
        <f t="shared" si="384"/>
        <v/>
      </c>
      <c r="BW315" s="72" t="str">
        <f t="shared" si="385"/>
        <v/>
      </c>
      <c r="BX315" s="72" t="str">
        <f t="shared" si="386"/>
        <v/>
      </c>
      <c r="BY315" s="72" t="str">
        <f t="shared" si="387"/>
        <v/>
      </c>
      <c r="BZ315" s="72" t="str">
        <f t="shared" si="388"/>
        <v/>
      </c>
      <c r="CA315" s="72" t="str">
        <f t="shared" si="389"/>
        <v/>
      </c>
      <c r="CB315" s="72" t="str">
        <f t="shared" si="390"/>
        <v/>
      </c>
      <c r="CC315" s="72">
        <f t="shared" si="391"/>
        <v>1</v>
      </c>
    </row>
    <row r="316" spans="35:81" hidden="1" x14ac:dyDescent="0.25">
      <c r="AI316" s="72">
        <v>1</v>
      </c>
      <c r="AJ316" s="72"/>
      <c r="AK316" s="72">
        <v>1</v>
      </c>
      <c r="AL316" s="72">
        <v>1</v>
      </c>
      <c r="AM316" s="55"/>
      <c r="AN316" s="72" t="str">
        <f t="shared" si="281"/>
        <v/>
      </c>
      <c r="AO316" s="72">
        <f t="shared" si="282"/>
        <v>1</v>
      </c>
      <c r="AP316" s="72">
        <f t="shared" si="283"/>
        <v>1</v>
      </c>
      <c r="AQ316" s="72" t="str">
        <f t="shared" si="284"/>
        <v/>
      </c>
      <c r="AR316" s="72" t="str">
        <f t="shared" si="285"/>
        <v/>
      </c>
      <c r="AS316" s="72" t="str">
        <f t="shared" si="286"/>
        <v/>
      </c>
      <c r="AT316" s="72" t="str">
        <f t="shared" si="287"/>
        <v/>
      </c>
      <c r="AU316" s="72">
        <f t="shared" si="288"/>
        <v>1</v>
      </c>
      <c r="AV316" s="72" t="str">
        <f t="shared" si="289"/>
        <v/>
      </c>
      <c r="AW316" s="72" t="str">
        <f t="shared" si="290"/>
        <v/>
      </c>
      <c r="AX316" s="72"/>
      <c r="AY316" s="72"/>
      <c r="AZ316" s="72">
        <v>1</v>
      </c>
      <c r="BA316" s="72"/>
      <c r="BB316" s="72"/>
      <c r="BC316" s="55">
        <v>1</v>
      </c>
      <c r="BD316" s="72" t="str">
        <f t="shared" si="291"/>
        <v/>
      </c>
      <c r="BE316" s="72" t="str">
        <f t="shared" si="292"/>
        <v/>
      </c>
      <c r="BF316" s="72" t="str">
        <f t="shared" si="293"/>
        <v/>
      </c>
      <c r="BG316" s="72" t="str">
        <f t="shared" si="294"/>
        <v/>
      </c>
      <c r="BH316" s="72" t="str">
        <f t="shared" si="295"/>
        <v/>
      </c>
      <c r="BI316" s="72" t="str">
        <f t="shared" si="296"/>
        <v/>
      </c>
      <c r="BJ316" s="72">
        <f t="shared" si="297"/>
        <v>1</v>
      </c>
      <c r="BK316" s="72" t="str">
        <f t="shared" si="298"/>
        <v/>
      </c>
      <c r="BL316" s="72" t="str">
        <f t="shared" si="299"/>
        <v/>
      </c>
      <c r="BM316" s="72" t="str">
        <f t="shared" si="300"/>
        <v/>
      </c>
      <c r="BN316" s="72">
        <f t="shared" si="376"/>
        <v>1</v>
      </c>
      <c r="BO316" s="72">
        <f t="shared" si="377"/>
        <v>-1</v>
      </c>
      <c r="BP316" s="72">
        <f t="shared" si="378"/>
        <v>1</v>
      </c>
      <c r="BQ316" s="72">
        <f t="shared" si="379"/>
        <v>1</v>
      </c>
      <c r="BR316" s="55">
        <f t="shared" si="380"/>
        <v>-1</v>
      </c>
      <c r="BS316" s="72" t="str">
        <f t="shared" si="381"/>
        <v/>
      </c>
      <c r="BT316" s="72">
        <f t="shared" si="382"/>
        <v>1</v>
      </c>
      <c r="BU316" s="72">
        <f t="shared" si="383"/>
        <v>1</v>
      </c>
      <c r="BV316" s="72" t="str">
        <f t="shared" si="384"/>
        <v/>
      </c>
      <c r="BW316" s="72" t="str">
        <f t="shared" si="385"/>
        <v/>
      </c>
      <c r="BX316" s="72" t="str">
        <f t="shared" si="386"/>
        <v/>
      </c>
      <c r="BY316" s="72">
        <f t="shared" si="387"/>
        <v>-1</v>
      </c>
      <c r="BZ316" s="72">
        <f t="shared" si="388"/>
        <v>1</v>
      </c>
      <c r="CA316" s="72" t="str">
        <f t="shared" si="389"/>
        <v/>
      </c>
      <c r="CB316" s="72" t="str">
        <f t="shared" si="390"/>
        <v/>
      </c>
      <c r="CC316" s="72">
        <f t="shared" si="391"/>
        <v>1</v>
      </c>
    </row>
    <row r="317" spans="35:81" hidden="1" x14ac:dyDescent="0.25">
      <c r="AI317" s="72">
        <v>1</v>
      </c>
      <c r="AJ317" s="72"/>
      <c r="AK317" s="72">
        <v>1</v>
      </c>
      <c r="AL317" s="72">
        <v>1</v>
      </c>
      <c r="AM317" s="55"/>
      <c r="AN317" s="72" t="str">
        <f t="shared" si="281"/>
        <v/>
      </c>
      <c r="AO317" s="72">
        <f t="shared" si="282"/>
        <v>1</v>
      </c>
      <c r="AP317" s="72">
        <f t="shared" si="283"/>
        <v>1</v>
      </c>
      <c r="AQ317" s="72" t="str">
        <f t="shared" si="284"/>
        <v/>
      </c>
      <c r="AR317" s="72" t="str">
        <f t="shared" si="285"/>
        <v/>
      </c>
      <c r="AS317" s="72" t="str">
        <f t="shared" si="286"/>
        <v/>
      </c>
      <c r="AT317" s="72" t="str">
        <f t="shared" si="287"/>
        <v/>
      </c>
      <c r="AU317" s="72">
        <f t="shared" si="288"/>
        <v>1</v>
      </c>
      <c r="AV317" s="72" t="str">
        <f t="shared" si="289"/>
        <v/>
      </c>
      <c r="AW317" s="72" t="str">
        <f t="shared" si="290"/>
        <v/>
      </c>
      <c r="AX317" s="72"/>
      <c r="AY317" s="72">
        <v>1</v>
      </c>
      <c r="AZ317" s="72"/>
      <c r="BA317" s="72"/>
      <c r="BB317" s="72">
        <v>1</v>
      </c>
      <c r="BC317" s="55">
        <v>1</v>
      </c>
      <c r="BD317" s="72" t="str">
        <f t="shared" si="291"/>
        <v/>
      </c>
      <c r="BE317" s="72" t="str">
        <f t="shared" si="292"/>
        <v/>
      </c>
      <c r="BF317" s="72">
        <f t="shared" si="293"/>
        <v>1</v>
      </c>
      <c r="BG317" s="72">
        <f t="shared" si="294"/>
        <v>1</v>
      </c>
      <c r="BH317" s="72" t="str">
        <f t="shared" si="295"/>
        <v/>
      </c>
      <c r="BI317" s="72" t="str">
        <f t="shared" si="296"/>
        <v/>
      </c>
      <c r="BJ317" s="72" t="str">
        <f t="shared" si="297"/>
        <v/>
      </c>
      <c r="BK317" s="72" t="str">
        <f t="shared" si="298"/>
        <v/>
      </c>
      <c r="BL317" s="72" t="str">
        <f t="shared" si="299"/>
        <v/>
      </c>
      <c r="BM317" s="72">
        <f t="shared" si="300"/>
        <v>1</v>
      </c>
      <c r="BN317" s="72" t="str">
        <f t="shared" si="376"/>
        <v/>
      </c>
      <c r="BO317" s="72" t="str">
        <f t="shared" si="377"/>
        <v/>
      </c>
      <c r="BP317" s="72">
        <f t="shared" si="378"/>
        <v>1</v>
      </c>
      <c r="BQ317" s="72" t="str">
        <f t="shared" si="379"/>
        <v/>
      </c>
      <c r="BR317" s="55">
        <f t="shared" si="380"/>
        <v>-1</v>
      </c>
      <c r="BS317" s="72" t="str">
        <f t="shared" si="381"/>
        <v/>
      </c>
      <c r="BT317" s="72">
        <f t="shared" si="382"/>
        <v>1</v>
      </c>
      <c r="BU317" s="72" t="str">
        <f t="shared" si="383"/>
        <v/>
      </c>
      <c r="BV317" s="72">
        <f t="shared" si="384"/>
        <v>-1</v>
      </c>
      <c r="BW317" s="72" t="str">
        <f t="shared" si="385"/>
        <v/>
      </c>
      <c r="BX317" s="72" t="str">
        <f t="shared" si="386"/>
        <v/>
      </c>
      <c r="BY317" s="72" t="str">
        <f t="shared" si="387"/>
        <v/>
      </c>
      <c r="BZ317" s="72">
        <f t="shared" si="388"/>
        <v>1</v>
      </c>
      <c r="CA317" s="72" t="str">
        <f t="shared" si="389"/>
        <v/>
      </c>
      <c r="CB317" s="72">
        <f t="shared" si="390"/>
        <v>-1</v>
      </c>
      <c r="CC317" s="72">
        <f t="shared" si="391"/>
        <v>0</v>
      </c>
    </row>
    <row r="318" spans="35:81" hidden="1" x14ac:dyDescent="0.25">
      <c r="AI318" s="72">
        <v>1</v>
      </c>
      <c r="AJ318" s="72"/>
      <c r="AK318" s="72">
        <v>1</v>
      </c>
      <c r="AL318" s="72">
        <v>1</v>
      </c>
      <c r="AM318" s="55"/>
      <c r="AN318" s="72" t="str">
        <f t="shared" si="281"/>
        <v/>
      </c>
      <c r="AO318" s="72">
        <f t="shared" si="282"/>
        <v>1</v>
      </c>
      <c r="AP318" s="72">
        <f t="shared" si="283"/>
        <v>1</v>
      </c>
      <c r="AQ318" s="72" t="str">
        <f t="shared" si="284"/>
        <v/>
      </c>
      <c r="AR318" s="72" t="str">
        <f t="shared" si="285"/>
        <v/>
      </c>
      <c r="AS318" s="72" t="str">
        <f t="shared" si="286"/>
        <v/>
      </c>
      <c r="AT318" s="72" t="str">
        <f t="shared" si="287"/>
        <v/>
      </c>
      <c r="AU318" s="72">
        <f t="shared" si="288"/>
        <v>1</v>
      </c>
      <c r="AV318" s="72" t="str">
        <f t="shared" si="289"/>
        <v/>
      </c>
      <c r="AW318" s="72" t="str">
        <f t="shared" si="290"/>
        <v/>
      </c>
      <c r="AX318" s="72"/>
      <c r="AY318" s="72">
        <v>1</v>
      </c>
      <c r="AZ318" s="72"/>
      <c r="BA318" s="72">
        <v>1</v>
      </c>
      <c r="BB318" s="72"/>
      <c r="BC318" s="55">
        <v>1</v>
      </c>
      <c r="BD318" s="72" t="str">
        <f t="shared" si="291"/>
        <v/>
      </c>
      <c r="BE318" s="72">
        <f t="shared" si="292"/>
        <v>1</v>
      </c>
      <c r="BF318" s="72" t="str">
        <f t="shared" si="293"/>
        <v/>
      </c>
      <c r="BG318" s="72">
        <f t="shared" si="294"/>
        <v>1</v>
      </c>
      <c r="BH318" s="72" t="str">
        <f t="shared" si="295"/>
        <v/>
      </c>
      <c r="BI318" s="72" t="str">
        <f t="shared" si="296"/>
        <v/>
      </c>
      <c r="BJ318" s="72" t="str">
        <f t="shared" si="297"/>
        <v/>
      </c>
      <c r="BK318" s="72" t="str">
        <f t="shared" si="298"/>
        <v/>
      </c>
      <c r="BL318" s="72">
        <f t="shared" si="299"/>
        <v>1</v>
      </c>
      <c r="BM318" s="72" t="str">
        <f t="shared" si="300"/>
        <v/>
      </c>
      <c r="BN318" s="72" t="str">
        <f t="shared" si="376"/>
        <v/>
      </c>
      <c r="BO318" s="72" t="str">
        <f t="shared" si="377"/>
        <v/>
      </c>
      <c r="BP318" s="72" t="str">
        <f t="shared" si="378"/>
        <v/>
      </c>
      <c r="BQ318" s="72">
        <f t="shared" si="379"/>
        <v>1</v>
      </c>
      <c r="BR318" s="55">
        <f t="shared" si="380"/>
        <v>-1</v>
      </c>
      <c r="BS318" s="72" t="str">
        <f t="shared" si="381"/>
        <v/>
      </c>
      <c r="BT318" s="72" t="str">
        <f t="shared" si="382"/>
        <v/>
      </c>
      <c r="BU318" s="72">
        <f t="shared" si="383"/>
        <v>1</v>
      </c>
      <c r="BV318" s="72">
        <f t="shared" si="384"/>
        <v>-1</v>
      </c>
      <c r="BW318" s="72" t="str">
        <f t="shared" si="385"/>
        <v/>
      </c>
      <c r="BX318" s="72" t="str">
        <f t="shared" si="386"/>
        <v/>
      </c>
      <c r="BY318" s="72" t="str">
        <f t="shared" si="387"/>
        <v/>
      </c>
      <c r="BZ318" s="72">
        <f t="shared" si="388"/>
        <v>1</v>
      </c>
      <c r="CA318" s="72">
        <f t="shared" si="389"/>
        <v>-1</v>
      </c>
      <c r="CB318" s="72" t="str">
        <f t="shared" si="390"/>
        <v/>
      </c>
      <c r="CC318" s="72">
        <f t="shared" si="391"/>
        <v>0</v>
      </c>
    </row>
    <row r="319" spans="35:81" hidden="1" x14ac:dyDescent="0.25">
      <c r="AI319" s="72">
        <v>1</v>
      </c>
      <c r="AJ319" s="72"/>
      <c r="AK319" s="72">
        <v>1</v>
      </c>
      <c r="AL319" s="72">
        <v>1</v>
      </c>
      <c r="AM319" s="55"/>
      <c r="AN319" s="72" t="str">
        <f t="shared" si="281"/>
        <v/>
      </c>
      <c r="AO319" s="72">
        <f t="shared" si="282"/>
        <v>1</v>
      </c>
      <c r="AP319" s="72">
        <f t="shared" si="283"/>
        <v>1</v>
      </c>
      <c r="AQ319" s="72" t="str">
        <f t="shared" si="284"/>
        <v/>
      </c>
      <c r="AR319" s="72" t="str">
        <f t="shared" si="285"/>
        <v/>
      </c>
      <c r="AS319" s="72" t="str">
        <f t="shared" si="286"/>
        <v/>
      </c>
      <c r="AT319" s="72" t="str">
        <f t="shared" si="287"/>
        <v/>
      </c>
      <c r="AU319" s="72">
        <f t="shared" si="288"/>
        <v>1</v>
      </c>
      <c r="AV319" s="72" t="str">
        <f t="shared" si="289"/>
        <v/>
      </c>
      <c r="AW319" s="72" t="str">
        <f t="shared" si="290"/>
        <v/>
      </c>
      <c r="AX319" s="72"/>
      <c r="AY319" s="72">
        <v>1</v>
      </c>
      <c r="AZ319" s="72">
        <v>1</v>
      </c>
      <c r="BA319" s="72"/>
      <c r="BB319" s="72">
        <v>1</v>
      </c>
      <c r="BC319" s="55"/>
      <c r="BD319" s="72">
        <f t="shared" si="291"/>
        <v>1</v>
      </c>
      <c r="BE319" s="72" t="str">
        <f t="shared" si="292"/>
        <v/>
      </c>
      <c r="BF319" s="72">
        <f t="shared" si="293"/>
        <v>1</v>
      </c>
      <c r="BG319" s="72" t="str">
        <f t="shared" si="294"/>
        <v/>
      </c>
      <c r="BH319" s="72" t="str">
        <f t="shared" si="295"/>
        <v/>
      </c>
      <c r="BI319" s="72">
        <f t="shared" si="296"/>
        <v>1</v>
      </c>
      <c r="BJ319" s="72" t="str">
        <f t="shared" si="297"/>
        <v/>
      </c>
      <c r="BK319" s="72" t="str">
        <f t="shared" si="298"/>
        <v/>
      </c>
      <c r="BL319" s="72" t="str">
        <f t="shared" si="299"/>
        <v/>
      </c>
      <c r="BM319" s="72" t="str">
        <f t="shared" si="300"/>
        <v/>
      </c>
      <c r="BN319" s="72" t="str">
        <f t="shared" si="376"/>
        <v/>
      </c>
      <c r="BO319" s="72">
        <f t="shared" si="377"/>
        <v>-1</v>
      </c>
      <c r="BP319" s="72">
        <f t="shared" si="378"/>
        <v>1</v>
      </c>
      <c r="BQ319" s="72" t="str">
        <f t="shared" si="379"/>
        <v/>
      </c>
      <c r="BR319" s="55" t="str">
        <f t="shared" si="380"/>
        <v/>
      </c>
      <c r="BS319" s="72">
        <f t="shared" si="381"/>
        <v>-1</v>
      </c>
      <c r="BT319" s="72">
        <f t="shared" si="382"/>
        <v>1</v>
      </c>
      <c r="BU319" s="72" t="str">
        <f t="shared" si="383"/>
        <v/>
      </c>
      <c r="BV319" s="72" t="str">
        <f t="shared" si="384"/>
        <v/>
      </c>
      <c r="BW319" s="72" t="str">
        <f t="shared" si="385"/>
        <v/>
      </c>
      <c r="BX319" s="72">
        <f t="shared" si="386"/>
        <v>-1</v>
      </c>
      <c r="BY319" s="72" t="str">
        <f t="shared" si="387"/>
        <v/>
      </c>
      <c r="BZ319" s="72">
        <f t="shared" si="388"/>
        <v>1</v>
      </c>
      <c r="CA319" s="72" t="str">
        <f t="shared" si="389"/>
        <v/>
      </c>
      <c r="CB319" s="72" t="str">
        <f t="shared" si="390"/>
        <v/>
      </c>
      <c r="CC319" s="72">
        <f t="shared" si="391"/>
        <v>0</v>
      </c>
    </row>
    <row r="320" spans="35:81" hidden="1" x14ac:dyDescent="0.25">
      <c r="AI320" s="72">
        <v>1</v>
      </c>
      <c r="AJ320" s="72"/>
      <c r="AK320" s="72">
        <v>1</v>
      </c>
      <c r="AL320" s="72">
        <v>1</v>
      </c>
      <c r="AM320" s="55"/>
      <c r="AN320" s="72" t="str">
        <f t="shared" si="281"/>
        <v/>
      </c>
      <c r="AO320" s="72">
        <f t="shared" si="282"/>
        <v>1</v>
      </c>
      <c r="AP320" s="72">
        <f t="shared" si="283"/>
        <v>1</v>
      </c>
      <c r="AQ320" s="72" t="str">
        <f t="shared" si="284"/>
        <v/>
      </c>
      <c r="AR320" s="72" t="str">
        <f t="shared" si="285"/>
        <v/>
      </c>
      <c r="AS320" s="72" t="str">
        <f t="shared" si="286"/>
        <v/>
      </c>
      <c r="AT320" s="72" t="str">
        <f t="shared" si="287"/>
        <v/>
      </c>
      <c r="AU320" s="72">
        <f t="shared" si="288"/>
        <v>1</v>
      </c>
      <c r="AV320" s="72" t="str">
        <f t="shared" si="289"/>
        <v/>
      </c>
      <c r="AW320" s="72" t="str">
        <f t="shared" si="290"/>
        <v/>
      </c>
      <c r="AX320" s="72"/>
      <c r="AY320" s="72">
        <v>1</v>
      </c>
      <c r="AZ320" s="72">
        <v>1</v>
      </c>
      <c r="BA320" s="72">
        <v>1</v>
      </c>
      <c r="BB320" s="72"/>
      <c r="BC320" s="55"/>
      <c r="BD320" s="72">
        <f t="shared" si="291"/>
        <v>1</v>
      </c>
      <c r="BE320" s="72">
        <f t="shared" si="292"/>
        <v>1</v>
      </c>
      <c r="BF320" s="72" t="str">
        <f t="shared" si="293"/>
        <v/>
      </c>
      <c r="BG320" s="72" t="str">
        <f t="shared" si="294"/>
        <v/>
      </c>
      <c r="BH320" s="72">
        <f t="shared" si="295"/>
        <v>1</v>
      </c>
      <c r="BI320" s="72" t="str">
        <f t="shared" si="296"/>
        <v/>
      </c>
      <c r="BJ320" s="72" t="str">
        <f t="shared" si="297"/>
        <v/>
      </c>
      <c r="BK320" s="72" t="str">
        <f t="shared" si="298"/>
        <v/>
      </c>
      <c r="BL320" s="72" t="str">
        <f t="shared" si="299"/>
        <v/>
      </c>
      <c r="BM320" s="72" t="str">
        <f t="shared" si="300"/>
        <v/>
      </c>
      <c r="BN320" s="72" t="str">
        <f t="shared" si="376"/>
        <v/>
      </c>
      <c r="BO320" s="72">
        <f t="shared" si="377"/>
        <v>-1</v>
      </c>
      <c r="BP320" s="72" t="str">
        <f t="shared" si="378"/>
        <v/>
      </c>
      <c r="BQ320" s="72">
        <f t="shared" si="379"/>
        <v>1</v>
      </c>
      <c r="BR320" s="55" t="str">
        <f t="shared" si="380"/>
        <v/>
      </c>
      <c r="BS320" s="72">
        <f t="shared" si="381"/>
        <v>-1</v>
      </c>
      <c r="BT320" s="72" t="str">
        <f t="shared" si="382"/>
        <v/>
      </c>
      <c r="BU320" s="72">
        <f t="shared" si="383"/>
        <v>1</v>
      </c>
      <c r="BV320" s="72" t="str">
        <f t="shared" si="384"/>
        <v/>
      </c>
      <c r="BW320" s="72">
        <f t="shared" si="385"/>
        <v>-1</v>
      </c>
      <c r="BX320" s="72" t="str">
        <f t="shared" si="386"/>
        <v/>
      </c>
      <c r="BY320" s="72" t="str">
        <f t="shared" si="387"/>
        <v/>
      </c>
      <c r="BZ320" s="72">
        <f t="shared" si="388"/>
        <v>1</v>
      </c>
      <c r="CA320" s="72" t="str">
        <f t="shared" si="389"/>
        <v/>
      </c>
      <c r="CB320" s="72" t="str">
        <f t="shared" si="390"/>
        <v/>
      </c>
      <c r="CC320" s="72">
        <f t="shared" si="391"/>
        <v>0</v>
      </c>
    </row>
    <row r="321" spans="35:92" hidden="1" x14ac:dyDescent="0.25">
      <c r="AI321" s="72">
        <v>1</v>
      </c>
      <c r="AJ321" s="72">
        <v>1</v>
      </c>
      <c r="AK321" s="72"/>
      <c r="AL321" s="72"/>
      <c r="AM321" s="55">
        <v>1</v>
      </c>
      <c r="AN321" s="72">
        <f t="shared" si="281"/>
        <v>1</v>
      </c>
      <c r="AO321" s="72" t="str">
        <f t="shared" si="282"/>
        <v/>
      </c>
      <c r="AP321" s="72" t="str">
        <f t="shared" si="283"/>
        <v/>
      </c>
      <c r="AQ321" s="72">
        <f t="shared" si="284"/>
        <v>1</v>
      </c>
      <c r="AR321" s="72" t="str">
        <f t="shared" si="285"/>
        <v/>
      </c>
      <c r="AS321" s="72" t="str">
        <f t="shared" si="286"/>
        <v/>
      </c>
      <c r="AT321" s="72">
        <f t="shared" si="287"/>
        <v>1</v>
      </c>
      <c r="AU321" s="72" t="str">
        <f t="shared" si="288"/>
        <v/>
      </c>
      <c r="AV321" s="72" t="str">
        <f t="shared" si="289"/>
        <v/>
      </c>
      <c r="AW321" s="72" t="str">
        <f t="shared" si="290"/>
        <v/>
      </c>
      <c r="AX321" s="72"/>
      <c r="AY321" s="72"/>
      <c r="AZ321" s="72"/>
      <c r="BA321" s="72">
        <v>1</v>
      </c>
      <c r="BB321" s="72">
        <v>1</v>
      </c>
      <c r="BC321" s="55"/>
      <c r="BD321" s="72" t="str">
        <f t="shared" si="291"/>
        <v/>
      </c>
      <c r="BE321" s="72" t="str">
        <f t="shared" si="292"/>
        <v/>
      </c>
      <c r="BF321" s="72" t="str">
        <f t="shared" si="293"/>
        <v/>
      </c>
      <c r="BG321" s="72" t="str">
        <f t="shared" si="294"/>
        <v/>
      </c>
      <c r="BH321" s="72" t="str">
        <f t="shared" si="295"/>
        <v/>
      </c>
      <c r="BI321" s="72" t="str">
        <f t="shared" si="296"/>
        <v/>
      </c>
      <c r="BJ321" s="72" t="str">
        <f t="shared" si="297"/>
        <v/>
      </c>
      <c r="BK321" s="72">
        <f t="shared" si="298"/>
        <v>1</v>
      </c>
      <c r="BL321" s="72" t="str">
        <f t="shared" si="299"/>
        <v/>
      </c>
      <c r="BM321" s="72" t="str">
        <f t="shared" si="300"/>
        <v/>
      </c>
      <c r="BN321" s="72">
        <f t="shared" si="376"/>
        <v>1</v>
      </c>
      <c r="BO321" s="72">
        <f t="shared" si="377"/>
        <v>1</v>
      </c>
      <c r="BP321" s="72">
        <f t="shared" si="378"/>
        <v>-1</v>
      </c>
      <c r="BQ321" s="72">
        <f t="shared" si="379"/>
        <v>-1</v>
      </c>
      <c r="BR321" s="55">
        <f t="shared" si="380"/>
        <v>1</v>
      </c>
      <c r="BS321" s="72">
        <f t="shared" si="381"/>
        <v>1</v>
      </c>
      <c r="BT321" s="72" t="str">
        <f t="shared" si="382"/>
        <v/>
      </c>
      <c r="BU321" s="72" t="str">
        <f t="shared" si="383"/>
        <v/>
      </c>
      <c r="BV321" s="72">
        <f t="shared" si="384"/>
        <v>1</v>
      </c>
      <c r="BW321" s="72" t="str">
        <f t="shared" si="385"/>
        <v/>
      </c>
      <c r="BX321" s="72" t="str">
        <f t="shared" si="386"/>
        <v/>
      </c>
      <c r="BY321" s="72">
        <f t="shared" si="387"/>
        <v>1</v>
      </c>
      <c r="BZ321" s="72">
        <f t="shared" si="388"/>
        <v>-1</v>
      </c>
      <c r="CA321" s="72" t="str">
        <f t="shared" si="389"/>
        <v/>
      </c>
      <c r="CB321" s="72" t="str">
        <f t="shared" si="390"/>
        <v/>
      </c>
      <c r="CC321" s="72">
        <f t="shared" si="391"/>
        <v>1</v>
      </c>
    </row>
    <row r="322" spans="35:92" hidden="1" x14ac:dyDescent="0.25">
      <c r="AI322" s="72">
        <v>1</v>
      </c>
      <c r="AJ322" s="72">
        <v>1</v>
      </c>
      <c r="AK322" s="72"/>
      <c r="AL322" s="72"/>
      <c r="AM322" s="55">
        <v>1</v>
      </c>
      <c r="AN322" s="72">
        <f t="shared" si="281"/>
        <v>1</v>
      </c>
      <c r="AO322" s="72" t="str">
        <f t="shared" si="282"/>
        <v/>
      </c>
      <c r="AP322" s="72" t="str">
        <f t="shared" si="283"/>
        <v/>
      </c>
      <c r="AQ322" s="72">
        <f t="shared" si="284"/>
        <v>1</v>
      </c>
      <c r="AR322" s="72" t="str">
        <f t="shared" si="285"/>
        <v/>
      </c>
      <c r="AS322" s="72" t="str">
        <f t="shared" si="286"/>
        <v/>
      </c>
      <c r="AT322" s="72">
        <f t="shared" si="287"/>
        <v>1</v>
      </c>
      <c r="AU322" s="72" t="str">
        <f t="shared" si="288"/>
        <v/>
      </c>
      <c r="AV322" s="72" t="str">
        <f t="shared" si="289"/>
        <v/>
      </c>
      <c r="AW322" s="72" t="str">
        <f t="shared" si="290"/>
        <v/>
      </c>
      <c r="AX322" s="72"/>
      <c r="AY322" s="72"/>
      <c r="AZ322" s="72">
        <v>1</v>
      </c>
      <c r="BA322" s="72"/>
      <c r="BB322" s="72"/>
      <c r="BC322" s="55">
        <v>1</v>
      </c>
      <c r="BD322" s="72" t="str">
        <f t="shared" si="291"/>
        <v/>
      </c>
      <c r="BE322" s="72" t="str">
        <f t="shared" si="292"/>
        <v/>
      </c>
      <c r="BF322" s="72" t="str">
        <f t="shared" si="293"/>
        <v/>
      </c>
      <c r="BG322" s="72" t="str">
        <f t="shared" si="294"/>
        <v/>
      </c>
      <c r="BH322" s="72" t="str">
        <f t="shared" si="295"/>
        <v/>
      </c>
      <c r="BI322" s="72" t="str">
        <f t="shared" si="296"/>
        <v/>
      </c>
      <c r="BJ322" s="72">
        <f t="shared" si="297"/>
        <v>1</v>
      </c>
      <c r="BK322" s="72" t="str">
        <f t="shared" si="298"/>
        <v/>
      </c>
      <c r="BL322" s="72" t="str">
        <f t="shared" si="299"/>
        <v/>
      </c>
      <c r="BM322" s="72" t="str">
        <f t="shared" si="300"/>
        <v/>
      </c>
      <c r="BN322" s="72">
        <f t="shared" si="376"/>
        <v>1</v>
      </c>
      <c r="BO322" s="72" t="str">
        <f t="shared" si="377"/>
        <v/>
      </c>
      <c r="BP322" s="72" t="str">
        <f t="shared" si="378"/>
        <v/>
      </c>
      <c r="BQ322" s="72" t="str">
        <f t="shared" si="379"/>
        <v/>
      </c>
      <c r="BR322" s="55" t="str">
        <f t="shared" si="380"/>
        <v/>
      </c>
      <c r="BS322" s="72">
        <f t="shared" si="381"/>
        <v>1</v>
      </c>
      <c r="BT322" s="72" t="str">
        <f t="shared" si="382"/>
        <v/>
      </c>
      <c r="BU322" s="72" t="str">
        <f t="shared" si="383"/>
        <v/>
      </c>
      <c r="BV322" s="72">
        <f t="shared" si="384"/>
        <v>1</v>
      </c>
      <c r="BW322" s="72" t="str">
        <f t="shared" si="385"/>
        <v/>
      </c>
      <c r="BX322" s="72" t="str">
        <f t="shared" si="386"/>
        <v/>
      </c>
      <c r="BY322" s="72" t="str">
        <f t="shared" si="387"/>
        <v/>
      </c>
      <c r="BZ322" s="72" t="str">
        <f t="shared" si="388"/>
        <v/>
      </c>
      <c r="CA322" s="72" t="str">
        <f t="shared" si="389"/>
        <v/>
      </c>
      <c r="CB322" s="72" t="str">
        <f t="shared" si="390"/>
        <v/>
      </c>
      <c r="CC322" s="72">
        <f t="shared" si="391"/>
        <v>1</v>
      </c>
    </row>
    <row r="323" spans="35:92" hidden="1" x14ac:dyDescent="0.25">
      <c r="AI323" s="72">
        <v>1</v>
      </c>
      <c r="AJ323" s="72">
        <v>1</v>
      </c>
      <c r="AK323" s="72"/>
      <c r="AL323" s="72"/>
      <c r="AM323" s="55">
        <v>1</v>
      </c>
      <c r="AN323" s="72">
        <f t="shared" si="281"/>
        <v>1</v>
      </c>
      <c r="AO323" s="72" t="str">
        <f t="shared" si="282"/>
        <v/>
      </c>
      <c r="AP323" s="72" t="str">
        <f t="shared" si="283"/>
        <v/>
      </c>
      <c r="AQ323" s="72">
        <f t="shared" si="284"/>
        <v>1</v>
      </c>
      <c r="AR323" s="72" t="str">
        <f t="shared" si="285"/>
        <v/>
      </c>
      <c r="AS323" s="72" t="str">
        <f t="shared" si="286"/>
        <v/>
      </c>
      <c r="AT323" s="72">
        <f t="shared" si="287"/>
        <v>1</v>
      </c>
      <c r="AU323" s="72" t="str">
        <f t="shared" si="288"/>
        <v/>
      </c>
      <c r="AV323" s="72" t="str">
        <f t="shared" si="289"/>
        <v/>
      </c>
      <c r="AW323" s="72" t="str">
        <f t="shared" si="290"/>
        <v/>
      </c>
      <c r="AX323" s="72"/>
      <c r="AY323" s="72">
        <v>1</v>
      </c>
      <c r="AZ323" s="72"/>
      <c r="BA323" s="72"/>
      <c r="BB323" s="72">
        <v>1</v>
      </c>
      <c r="BC323" s="55">
        <v>1</v>
      </c>
      <c r="BD323" s="72" t="str">
        <f t="shared" si="291"/>
        <v/>
      </c>
      <c r="BE323" s="72" t="str">
        <f t="shared" si="292"/>
        <v/>
      </c>
      <c r="BF323" s="72">
        <f t="shared" si="293"/>
        <v>1</v>
      </c>
      <c r="BG323" s="72">
        <f t="shared" si="294"/>
        <v>1</v>
      </c>
      <c r="BH323" s="72" t="str">
        <f t="shared" si="295"/>
        <v/>
      </c>
      <c r="BI323" s="72" t="str">
        <f t="shared" si="296"/>
        <v/>
      </c>
      <c r="BJ323" s="72" t="str">
        <f t="shared" si="297"/>
        <v/>
      </c>
      <c r="BK323" s="72" t="str">
        <f t="shared" si="298"/>
        <v/>
      </c>
      <c r="BL323" s="72" t="str">
        <f t="shared" si="299"/>
        <v/>
      </c>
      <c r="BM323" s="72">
        <f t="shared" si="300"/>
        <v>1</v>
      </c>
      <c r="BN323" s="72" t="str">
        <f t="shared" si="376"/>
        <v/>
      </c>
      <c r="BO323" s="72">
        <f t="shared" si="377"/>
        <v>1</v>
      </c>
      <c r="BP323" s="72" t="str">
        <f t="shared" si="378"/>
        <v/>
      </c>
      <c r="BQ323" s="72">
        <f t="shared" si="379"/>
        <v>-1</v>
      </c>
      <c r="BR323" s="55" t="str">
        <f t="shared" si="380"/>
        <v/>
      </c>
      <c r="BS323" s="72">
        <f t="shared" si="381"/>
        <v>1</v>
      </c>
      <c r="BT323" s="72" t="str">
        <f t="shared" si="382"/>
        <v/>
      </c>
      <c r="BU323" s="72">
        <f t="shared" si="383"/>
        <v>-1</v>
      </c>
      <c r="BV323" s="72" t="str">
        <f t="shared" si="384"/>
        <v/>
      </c>
      <c r="BW323" s="72" t="str">
        <f t="shared" si="385"/>
        <v/>
      </c>
      <c r="BX323" s="72" t="str">
        <f t="shared" si="386"/>
        <v/>
      </c>
      <c r="BY323" s="72">
        <f t="shared" si="387"/>
        <v>1</v>
      </c>
      <c r="BZ323" s="72" t="str">
        <f t="shared" si="388"/>
        <v/>
      </c>
      <c r="CA323" s="72" t="str">
        <f t="shared" si="389"/>
        <v/>
      </c>
      <c r="CB323" s="72">
        <f t="shared" si="390"/>
        <v>-1</v>
      </c>
      <c r="CC323" s="72">
        <f t="shared" si="391"/>
        <v>0</v>
      </c>
    </row>
    <row r="324" spans="35:92" hidden="1" x14ac:dyDescent="0.25">
      <c r="AI324" s="72">
        <v>1</v>
      </c>
      <c r="AJ324" s="72">
        <v>1</v>
      </c>
      <c r="AK324" s="72"/>
      <c r="AL324" s="72"/>
      <c r="AM324" s="55">
        <v>1</v>
      </c>
      <c r="AN324" s="72">
        <f t="shared" si="281"/>
        <v>1</v>
      </c>
      <c r="AO324" s="72" t="str">
        <f t="shared" si="282"/>
        <v/>
      </c>
      <c r="AP324" s="72" t="str">
        <f t="shared" si="283"/>
        <v/>
      </c>
      <c r="AQ324" s="72">
        <f t="shared" si="284"/>
        <v>1</v>
      </c>
      <c r="AR324" s="72" t="str">
        <f t="shared" si="285"/>
        <v/>
      </c>
      <c r="AS324" s="72" t="str">
        <f t="shared" si="286"/>
        <v/>
      </c>
      <c r="AT324" s="72">
        <f t="shared" si="287"/>
        <v>1</v>
      </c>
      <c r="AU324" s="72" t="str">
        <f t="shared" si="288"/>
        <v/>
      </c>
      <c r="AV324" s="72" t="str">
        <f t="shared" si="289"/>
        <v/>
      </c>
      <c r="AW324" s="72" t="str">
        <f t="shared" si="290"/>
        <v/>
      </c>
      <c r="AX324" s="72"/>
      <c r="AY324" s="72">
        <v>1</v>
      </c>
      <c r="AZ324" s="72"/>
      <c r="BA324" s="72">
        <v>1</v>
      </c>
      <c r="BB324" s="72"/>
      <c r="BC324" s="55">
        <v>1</v>
      </c>
      <c r="BD324" s="72" t="str">
        <f t="shared" si="291"/>
        <v/>
      </c>
      <c r="BE324" s="72">
        <f t="shared" si="292"/>
        <v>1</v>
      </c>
      <c r="BF324" s="72" t="str">
        <f t="shared" si="293"/>
        <v/>
      </c>
      <c r="BG324" s="72">
        <f t="shared" si="294"/>
        <v>1</v>
      </c>
      <c r="BH324" s="72" t="str">
        <f t="shared" si="295"/>
        <v/>
      </c>
      <c r="BI324" s="72" t="str">
        <f t="shared" si="296"/>
        <v/>
      </c>
      <c r="BJ324" s="72" t="str">
        <f t="shared" si="297"/>
        <v/>
      </c>
      <c r="BK324" s="72" t="str">
        <f t="shared" si="298"/>
        <v/>
      </c>
      <c r="BL324" s="72">
        <f t="shared" si="299"/>
        <v>1</v>
      </c>
      <c r="BM324" s="72" t="str">
        <f t="shared" si="300"/>
        <v/>
      </c>
      <c r="BN324" s="72" t="str">
        <f t="shared" si="376"/>
        <v/>
      </c>
      <c r="BO324" s="72">
        <f t="shared" si="377"/>
        <v>1</v>
      </c>
      <c r="BP324" s="72">
        <f t="shared" si="378"/>
        <v>-1</v>
      </c>
      <c r="BQ324" s="72" t="str">
        <f t="shared" si="379"/>
        <v/>
      </c>
      <c r="BR324" s="55" t="str">
        <f t="shared" si="380"/>
        <v/>
      </c>
      <c r="BS324" s="72">
        <f t="shared" si="381"/>
        <v>1</v>
      </c>
      <c r="BT324" s="72">
        <f t="shared" si="382"/>
        <v>-1</v>
      </c>
      <c r="BU324" s="72" t="str">
        <f t="shared" si="383"/>
        <v/>
      </c>
      <c r="BV324" s="72" t="str">
        <f t="shared" si="384"/>
        <v/>
      </c>
      <c r="BW324" s="72" t="str">
        <f t="shared" si="385"/>
        <v/>
      </c>
      <c r="BX324" s="72" t="str">
        <f t="shared" si="386"/>
        <v/>
      </c>
      <c r="BY324" s="72">
        <f t="shared" si="387"/>
        <v>1</v>
      </c>
      <c r="BZ324" s="72" t="str">
        <f t="shared" si="388"/>
        <v/>
      </c>
      <c r="CA324" s="72">
        <f t="shared" si="389"/>
        <v>-1</v>
      </c>
      <c r="CB324" s="72" t="str">
        <f t="shared" si="390"/>
        <v/>
      </c>
      <c r="CC324" s="72">
        <f t="shared" si="391"/>
        <v>0</v>
      </c>
    </row>
    <row r="325" spans="35:92" hidden="1" x14ac:dyDescent="0.25">
      <c r="AI325" s="72">
        <v>1</v>
      </c>
      <c r="AJ325" s="72">
        <v>1</v>
      </c>
      <c r="AK325" s="72"/>
      <c r="AL325" s="72"/>
      <c r="AM325" s="55">
        <v>1</v>
      </c>
      <c r="AN325" s="72">
        <f t="shared" ref="AN325:AN388" si="392">IF(AND($AI325=1,$AJ325=1),1,"")</f>
        <v>1</v>
      </c>
      <c r="AO325" s="72" t="str">
        <f t="shared" ref="AO325:AO388" si="393">IF(AND($AI325=1,$AK325=1),1,"")</f>
        <v/>
      </c>
      <c r="AP325" s="72" t="str">
        <f t="shared" ref="AP325:AP388" si="394">IF(AND($AI325=1,$AL325=1),1,"")</f>
        <v/>
      </c>
      <c r="AQ325" s="72">
        <f t="shared" ref="AQ325:AQ388" si="395">IF(AND($AI325=1,$AM325=1),1,"")</f>
        <v>1</v>
      </c>
      <c r="AR325" s="72" t="str">
        <f t="shared" ref="AR325:AR388" si="396">IF(AND($AJ325=1,$AK325=1),1,"")</f>
        <v/>
      </c>
      <c r="AS325" s="72" t="str">
        <f t="shared" ref="AS325:AS388" si="397">IF(AND($AJ325=1,$AL325=1),1,"")</f>
        <v/>
      </c>
      <c r="AT325" s="72">
        <f t="shared" ref="AT325:AT388" si="398">IF(AND($AJ325=1,$AM325=1),1,"")</f>
        <v>1</v>
      </c>
      <c r="AU325" s="72" t="str">
        <f t="shared" ref="AU325:AU388" si="399">IF(AND($AK325=1,$AL325=1),1,"")</f>
        <v/>
      </c>
      <c r="AV325" s="72" t="str">
        <f t="shared" ref="AV325:AV388" si="400">IF(AND($AK325=1,$AM325=1),1,"")</f>
        <v/>
      </c>
      <c r="AW325" s="72" t="str">
        <f t="shared" ref="AW325:AW388" si="401">IF(AND($AL325=1,$AM325=1),1,"")</f>
        <v/>
      </c>
      <c r="AX325" s="72"/>
      <c r="AY325" s="72">
        <v>1</v>
      </c>
      <c r="AZ325" s="72">
        <v>1</v>
      </c>
      <c r="BA325" s="72"/>
      <c r="BB325" s="72">
        <v>1</v>
      </c>
      <c r="BC325" s="55"/>
      <c r="BD325" s="72">
        <f t="shared" ref="BD325:BD388" si="402">IF(AND($AY325=1,$AZ325=1),1,"")</f>
        <v>1</v>
      </c>
      <c r="BE325" s="72" t="str">
        <f t="shared" ref="BE325:BE388" si="403">IF(AND($AY325=1,$BA325=1),1,"")</f>
        <v/>
      </c>
      <c r="BF325" s="72">
        <f t="shared" ref="BF325:BF388" si="404">IF(AND($AY325=1,$BB325=1),1,"")</f>
        <v>1</v>
      </c>
      <c r="BG325" s="72" t="str">
        <f t="shared" ref="BG325:BG388" si="405">IF(AND($AY325=1,$BC325=1),1,"")</f>
        <v/>
      </c>
      <c r="BH325" s="72" t="str">
        <f t="shared" ref="BH325:BH388" si="406">IF(AND($AZ325=1,$BA325=1),1,"")</f>
        <v/>
      </c>
      <c r="BI325" s="72">
        <f t="shared" ref="BI325:BI388" si="407">IF(AND($AZ325=1,$BB325=1),1,"")</f>
        <v>1</v>
      </c>
      <c r="BJ325" s="72" t="str">
        <f t="shared" ref="BJ325:BJ388" si="408">IF(AND($AZ325=1,$BC325=1),1,"")</f>
        <v/>
      </c>
      <c r="BK325" s="72" t="str">
        <f t="shared" ref="BK325:BK388" si="409">IF(AND($BA325=1,$BB325=1),1,"")</f>
        <v/>
      </c>
      <c r="BL325" s="72" t="str">
        <f t="shared" ref="BL325:BL388" si="410">IF(AND($BA325=1,$BC325=1),1,"")</f>
        <v/>
      </c>
      <c r="BM325" s="72" t="str">
        <f t="shared" ref="BM325:BM388" si="411">IF(AND($BB325=1,$BC325=1),1,"")</f>
        <v/>
      </c>
      <c r="BN325" s="72" t="str">
        <f t="shared" si="376"/>
        <v/>
      </c>
      <c r="BO325" s="72" t="str">
        <f t="shared" si="377"/>
        <v/>
      </c>
      <c r="BP325" s="72" t="str">
        <f t="shared" si="378"/>
        <v/>
      </c>
      <c r="BQ325" s="72">
        <f t="shared" si="379"/>
        <v>-1</v>
      </c>
      <c r="BR325" s="55">
        <f t="shared" si="380"/>
        <v>1</v>
      </c>
      <c r="BS325" s="72" t="str">
        <f t="shared" si="381"/>
        <v/>
      </c>
      <c r="BT325" s="72" t="str">
        <f t="shared" si="382"/>
        <v/>
      </c>
      <c r="BU325" s="72">
        <f t="shared" si="383"/>
        <v>-1</v>
      </c>
      <c r="BV325" s="72">
        <f t="shared" si="384"/>
        <v>1</v>
      </c>
      <c r="BW325" s="72" t="str">
        <f t="shared" si="385"/>
        <v/>
      </c>
      <c r="BX325" s="72">
        <f t="shared" si="386"/>
        <v>-1</v>
      </c>
      <c r="BY325" s="72">
        <f t="shared" si="387"/>
        <v>1</v>
      </c>
      <c r="BZ325" s="72" t="str">
        <f t="shared" si="388"/>
        <v/>
      </c>
      <c r="CA325" s="72" t="str">
        <f t="shared" si="389"/>
        <v/>
      </c>
      <c r="CB325" s="72" t="str">
        <f t="shared" si="390"/>
        <v/>
      </c>
      <c r="CC325" s="72">
        <f t="shared" si="391"/>
        <v>0</v>
      </c>
    </row>
    <row r="326" spans="35:92" hidden="1" x14ac:dyDescent="0.25">
      <c r="AI326" s="72">
        <v>1</v>
      </c>
      <c r="AJ326" s="72">
        <v>1</v>
      </c>
      <c r="AK326" s="72"/>
      <c r="AL326" s="72"/>
      <c r="AM326" s="55">
        <v>1</v>
      </c>
      <c r="AN326" s="72">
        <f t="shared" si="392"/>
        <v>1</v>
      </c>
      <c r="AO326" s="72" t="str">
        <f t="shared" si="393"/>
        <v/>
      </c>
      <c r="AP326" s="72" t="str">
        <f t="shared" si="394"/>
        <v/>
      </c>
      <c r="AQ326" s="72">
        <f t="shared" si="395"/>
        <v>1</v>
      </c>
      <c r="AR326" s="72" t="str">
        <f t="shared" si="396"/>
        <v/>
      </c>
      <c r="AS326" s="72" t="str">
        <f t="shared" si="397"/>
        <v/>
      </c>
      <c r="AT326" s="72">
        <f t="shared" si="398"/>
        <v>1</v>
      </c>
      <c r="AU326" s="72" t="str">
        <f t="shared" si="399"/>
        <v/>
      </c>
      <c r="AV326" s="72" t="str">
        <f t="shared" si="400"/>
        <v/>
      </c>
      <c r="AW326" s="72" t="str">
        <f t="shared" si="401"/>
        <v/>
      </c>
      <c r="AX326" s="72"/>
      <c r="AY326" s="72">
        <v>1</v>
      </c>
      <c r="AZ326" s="72">
        <v>1</v>
      </c>
      <c r="BA326" s="72">
        <v>1</v>
      </c>
      <c r="BB326" s="72"/>
      <c r="BC326" s="55"/>
      <c r="BD326" s="72">
        <f t="shared" si="402"/>
        <v>1</v>
      </c>
      <c r="BE326" s="72">
        <f t="shared" si="403"/>
        <v>1</v>
      </c>
      <c r="BF326" s="72" t="str">
        <f t="shared" si="404"/>
        <v/>
      </c>
      <c r="BG326" s="72" t="str">
        <f t="shared" si="405"/>
        <v/>
      </c>
      <c r="BH326" s="72">
        <f t="shared" si="406"/>
        <v>1</v>
      </c>
      <c r="BI326" s="72" t="str">
        <f t="shared" si="407"/>
        <v/>
      </c>
      <c r="BJ326" s="72" t="str">
        <f t="shared" si="408"/>
        <v/>
      </c>
      <c r="BK326" s="72" t="str">
        <f t="shared" si="409"/>
        <v/>
      </c>
      <c r="BL326" s="72" t="str">
        <f t="shared" si="410"/>
        <v/>
      </c>
      <c r="BM326" s="72" t="str">
        <f t="shared" si="411"/>
        <v/>
      </c>
      <c r="BN326" s="72" t="str">
        <f t="shared" si="376"/>
        <v/>
      </c>
      <c r="BO326" s="72" t="str">
        <f t="shared" si="377"/>
        <v/>
      </c>
      <c r="BP326" s="72">
        <f t="shared" si="378"/>
        <v>-1</v>
      </c>
      <c r="BQ326" s="72" t="str">
        <f t="shared" si="379"/>
        <v/>
      </c>
      <c r="BR326" s="55">
        <f t="shared" si="380"/>
        <v>1</v>
      </c>
      <c r="BS326" s="72" t="str">
        <f t="shared" si="381"/>
        <v/>
      </c>
      <c r="BT326" s="72">
        <f t="shared" si="382"/>
        <v>-1</v>
      </c>
      <c r="BU326" s="72" t="str">
        <f t="shared" si="383"/>
        <v/>
      </c>
      <c r="BV326" s="72">
        <f t="shared" si="384"/>
        <v>1</v>
      </c>
      <c r="BW326" s="72">
        <f t="shared" si="385"/>
        <v>-1</v>
      </c>
      <c r="BX326" s="72" t="str">
        <f t="shared" si="386"/>
        <v/>
      </c>
      <c r="BY326" s="72">
        <f t="shared" si="387"/>
        <v>1</v>
      </c>
      <c r="BZ326" s="72" t="str">
        <f t="shared" si="388"/>
        <v/>
      </c>
      <c r="CA326" s="72" t="str">
        <f t="shared" si="389"/>
        <v/>
      </c>
      <c r="CB326" s="72" t="str">
        <f t="shared" si="390"/>
        <v/>
      </c>
      <c r="CC326" s="72">
        <f t="shared" si="391"/>
        <v>0</v>
      </c>
    </row>
    <row r="327" spans="35:92" x14ac:dyDescent="0.25">
      <c r="AI327" s="78">
        <v>33</v>
      </c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2">
        <v>1</v>
      </c>
      <c r="BO327" s="72"/>
      <c r="BP327" s="72"/>
      <c r="BQ327" s="72">
        <v>1</v>
      </c>
      <c r="BR327" s="73">
        <v>1</v>
      </c>
      <c r="BS327" s="73"/>
      <c r="BT327" s="73"/>
      <c r="BU327" s="72"/>
      <c r="BV327" s="72"/>
      <c r="BW327" s="72">
        <v>1</v>
      </c>
      <c r="BX327" s="72"/>
      <c r="BY327" s="72"/>
      <c r="BZ327" s="72"/>
      <c r="CA327" s="72"/>
      <c r="CB327" s="72"/>
      <c r="CC327" s="72">
        <f>COUNTIF(CC329:CC370,"&gt;0")</f>
        <v>18</v>
      </c>
      <c r="CD327" s="48" t="s">
        <v>829</v>
      </c>
      <c r="CF327" s="80" t="s">
        <v>830</v>
      </c>
      <c r="CG327" s="80"/>
      <c r="CH327" s="80"/>
      <c r="CI327" s="80"/>
      <c r="CJ327" s="80"/>
      <c r="CK327" s="80"/>
      <c r="CL327" s="80"/>
      <c r="CM327" s="80"/>
      <c r="CN327" s="80"/>
    </row>
    <row r="328" spans="35:92" x14ac:dyDescent="0.25"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3">
        <f>SUMIF($CC329:$CC370,"&lt;=0",BN329:BN370)</f>
        <v>-10</v>
      </c>
      <c r="BO328" s="73">
        <f t="shared" ref="BO328:CB328" si="412">SUMIF($CC329:$CC370,"&lt;=0",BO329:BO370)</f>
        <v>4</v>
      </c>
      <c r="BP328" s="73">
        <f t="shared" si="412"/>
        <v>4</v>
      </c>
      <c r="BQ328" s="73">
        <f t="shared" si="412"/>
        <v>4</v>
      </c>
      <c r="BR328" s="73">
        <f t="shared" si="412"/>
        <v>4</v>
      </c>
      <c r="BS328" s="73">
        <f t="shared" si="412"/>
        <v>-8</v>
      </c>
      <c r="BT328" s="73">
        <f t="shared" si="412"/>
        <v>-8</v>
      </c>
      <c r="BU328" s="73">
        <f t="shared" si="412"/>
        <v>-2</v>
      </c>
      <c r="BV328" s="73">
        <f t="shared" si="412"/>
        <v>-2</v>
      </c>
      <c r="BW328" s="73">
        <f t="shared" si="412"/>
        <v>2</v>
      </c>
      <c r="BX328" s="73">
        <f t="shared" si="412"/>
        <v>2</v>
      </c>
      <c r="BY328" s="73">
        <f t="shared" si="412"/>
        <v>12</v>
      </c>
      <c r="BZ328" s="73">
        <f t="shared" si="412"/>
        <v>12</v>
      </c>
      <c r="CA328" s="73">
        <f t="shared" si="412"/>
        <v>2</v>
      </c>
      <c r="CB328" s="73">
        <f t="shared" si="412"/>
        <v>2</v>
      </c>
      <c r="CF328" s="75" t="s">
        <v>837</v>
      </c>
    </row>
    <row r="329" spans="35:92" hidden="1" x14ac:dyDescent="0.25">
      <c r="AI329" s="72"/>
      <c r="AJ329" s="72"/>
      <c r="AK329" s="72">
        <v>1</v>
      </c>
      <c r="AL329" s="72">
        <v>1</v>
      </c>
      <c r="AM329" s="55">
        <v>1</v>
      </c>
      <c r="AN329" s="72" t="str">
        <f t="shared" si="392"/>
        <v/>
      </c>
      <c r="AO329" s="72" t="str">
        <f t="shared" si="393"/>
        <v/>
      </c>
      <c r="AP329" s="72" t="str">
        <f t="shared" si="394"/>
        <v/>
      </c>
      <c r="AQ329" s="72" t="str">
        <f t="shared" si="395"/>
        <v/>
      </c>
      <c r="AR329" s="72" t="str">
        <f t="shared" si="396"/>
        <v/>
      </c>
      <c r="AS329" s="72" t="str">
        <f t="shared" si="397"/>
        <v/>
      </c>
      <c r="AT329" s="72" t="str">
        <f t="shared" si="398"/>
        <v/>
      </c>
      <c r="AU329" s="72">
        <f t="shared" si="399"/>
        <v>1</v>
      </c>
      <c r="AV329" s="72">
        <f t="shared" si="400"/>
        <v>1</v>
      </c>
      <c r="AW329" s="72">
        <f t="shared" si="401"/>
        <v>1</v>
      </c>
      <c r="AX329" s="72"/>
      <c r="AY329" s="72"/>
      <c r="AZ329" s="72"/>
      <c r="BA329" s="72"/>
      <c r="BB329" s="72">
        <v>1</v>
      </c>
      <c r="BC329" s="55">
        <v>1</v>
      </c>
      <c r="BD329" s="72" t="str">
        <f t="shared" si="402"/>
        <v/>
      </c>
      <c r="BE329" s="72" t="str">
        <f t="shared" si="403"/>
        <v/>
      </c>
      <c r="BF329" s="72" t="str">
        <f t="shared" si="404"/>
        <v/>
      </c>
      <c r="BG329" s="72" t="str">
        <f t="shared" si="405"/>
        <v/>
      </c>
      <c r="BH329" s="72" t="str">
        <f t="shared" si="406"/>
        <v/>
      </c>
      <c r="BI329" s="72" t="str">
        <f t="shared" si="407"/>
        <v/>
      </c>
      <c r="BJ329" s="72" t="str">
        <f t="shared" si="408"/>
        <v/>
      </c>
      <c r="BK329" s="72" t="str">
        <f t="shared" si="409"/>
        <v/>
      </c>
      <c r="BL329" s="72" t="str">
        <f t="shared" si="410"/>
        <v/>
      </c>
      <c r="BM329" s="72">
        <f t="shared" si="411"/>
        <v>1</v>
      </c>
      <c r="BN329" s="72" t="str">
        <f t="shared" ref="BN329:BN353" si="413">IF(COUNTIF(AI329,1)-COUNTIF(AY329,1)=0,"",COUNTIF(AI329,1)-COUNTIF(AY329,1))</f>
        <v/>
      </c>
      <c r="BO329" s="72" t="str">
        <f t="shared" ref="BO329:BO353" si="414">IF(COUNTIF(AJ329,1)-COUNTIF(AZ329,1)=0,"",COUNTIF(AJ329,1)-COUNTIF(AZ329,1))</f>
        <v/>
      </c>
      <c r="BP329" s="72">
        <f t="shared" ref="BP329:BP353" si="415">IF(COUNTIF(AK329,1)-COUNTIF(BA329,1)=0,"",COUNTIF(AK329,1)-COUNTIF(BA329,1))</f>
        <v>1</v>
      </c>
      <c r="BQ329" s="72" t="str">
        <f t="shared" ref="BQ329:BQ353" si="416">IF(COUNTIF(AL329,1)-COUNTIF(BB329,1)=0,"",COUNTIF(AL329,1)-COUNTIF(BB329,1))</f>
        <v/>
      </c>
      <c r="BR329" s="55" t="str">
        <f t="shared" ref="BR329:BR353" si="417">IF(COUNTIF(AM329,1)-COUNTIF(BC329,1)=0,"",COUNTIF(AM329,1)-COUNTIF(BC329,1))</f>
        <v/>
      </c>
      <c r="BS329" s="72" t="str">
        <f t="shared" ref="BS329:BS353" si="418">IF(COUNTIF(AN329,1)-COUNTIF(BD329,1)=0,"",COUNTIF(AN329,1)-COUNTIF(BD329,1))</f>
        <v/>
      </c>
      <c r="BT329" s="72" t="str">
        <f t="shared" ref="BT329:BT353" si="419">IF(COUNTIF(AO329,1)-COUNTIF(BE329,1)=0,"",COUNTIF(AO329,1)-COUNTIF(BE329,1))</f>
        <v/>
      </c>
      <c r="BU329" s="72" t="str">
        <f t="shared" ref="BU329:BU353" si="420">IF(COUNTIF(AP329,1)-COUNTIF(BF329,1)=0,"",COUNTIF(AP329,1)-COUNTIF(BF329,1))</f>
        <v/>
      </c>
      <c r="BV329" s="72" t="str">
        <f t="shared" ref="BV329:BV353" si="421">IF(COUNTIF(AQ329,1)-COUNTIF(BG329,1)=0,"",COUNTIF(AQ329,1)-COUNTIF(BG329,1))</f>
        <v/>
      </c>
      <c r="BW329" s="72" t="str">
        <f t="shared" ref="BW329:BW353" si="422">IF(COUNTIF(AR329,1)-COUNTIF(BH329,1)=0,"",COUNTIF(AR329,1)-COUNTIF(BH329,1))</f>
        <v/>
      </c>
      <c r="BX329" s="72" t="str">
        <f t="shared" ref="BX329:BX353" si="423">IF(COUNTIF(AS329,1)-COUNTIF(BI329,1)=0,"",COUNTIF(AS329,1)-COUNTIF(BI329,1))</f>
        <v/>
      </c>
      <c r="BY329" s="72" t="str">
        <f t="shared" ref="BY329:BY353" si="424">IF(COUNTIF(AT329,1)-COUNTIF(BJ329,1)=0,"",COUNTIF(AT329,1)-COUNTIF(BJ329,1))</f>
        <v/>
      </c>
      <c r="BZ329" s="72">
        <f t="shared" ref="BZ329:BZ353" si="425">IF(COUNTIF(AU329,1)-COUNTIF(BK329,1)=0,"",COUNTIF(AU329,1)-COUNTIF(BK329,1))</f>
        <v>1</v>
      </c>
      <c r="CA329" s="72">
        <f t="shared" ref="CA329:CA353" si="426">IF(COUNTIF(AV329,1)-COUNTIF(BL329,1)=0,"",COUNTIF(AV329,1)-COUNTIF(BL329,1))</f>
        <v>1</v>
      </c>
      <c r="CB329" s="72" t="str">
        <f t="shared" ref="CB329:CB353" si="427">IF(COUNTIF(AW329,1)-COUNTIF(BM329,1)=0,"",COUNTIF(AW329,1)-COUNTIF(BM329,1))</f>
        <v/>
      </c>
      <c r="CC329" s="72">
        <f>SUMPRODUCT($BN$327:$CB$327,$BN329:$CB329)</f>
        <v>0</v>
      </c>
    </row>
    <row r="330" spans="35:92" hidden="1" x14ac:dyDescent="0.25">
      <c r="AI330" s="72"/>
      <c r="AJ330" s="72"/>
      <c r="AK330" s="72">
        <v>1</v>
      </c>
      <c r="AL330" s="72">
        <v>1</v>
      </c>
      <c r="AM330" s="55">
        <v>1</v>
      </c>
      <c r="AN330" s="72" t="str">
        <f t="shared" ref="AN330:AN340" si="428">IF(AND($AI330=1,$AJ330=1),1,"")</f>
        <v/>
      </c>
      <c r="AO330" s="72" t="str">
        <f t="shared" ref="AO330:AO340" si="429">IF(AND($AI330=1,$AK330=1),1,"")</f>
        <v/>
      </c>
      <c r="AP330" s="72" t="str">
        <f t="shared" ref="AP330:AP340" si="430">IF(AND($AI330=1,$AL330=1),1,"")</f>
        <v/>
      </c>
      <c r="AQ330" s="72" t="str">
        <f t="shared" ref="AQ330:AQ340" si="431">IF(AND($AI330=1,$AM330=1),1,"")</f>
        <v/>
      </c>
      <c r="AR330" s="72" t="str">
        <f t="shared" ref="AR330:AR340" si="432">IF(AND($AJ330=1,$AK330=1),1,"")</f>
        <v/>
      </c>
      <c r="AS330" s="72" t="str">
        <f t="shared" ref="AS330:AS340" si="433">IF(AND($AJ330=1,$AL330=1),1,"")</f>
        <v/>
      </c>
      <c r="AT330" s="72" t="str">
        <f t="shared" ref="AT330:AT340" si="434">IF(AND($AJ330=1,$AM330=1),1,"")</f>
        <v/>
      </c>
      <c r="AU330" s="72">
        <f t="shared" ref="AU330:AU340" si="435">IF(AND($AK330=1,$AL330=1),1,"")</f>
        <v>1</v>
      </c>
      <c r="AV330" s="72">
        <f t="shared" ref="AV330:AV340" si="436">IF(AND($AK330=1,$AM330=1),1,"")</f>
        <v>1</v>
      </c>
      <c r="AW330" s="72">
        <f t="shared" ref="AW330:AW340" si="437">IF(AND($AL330=1,$AM330=1),1,"")</f>
        <v>1</v>
      </c>
      <c r="AX330" s="72"/>
      <c r="AY330" s="72"/>
      <c r="AZ330" s="72"/>
      <c r="BA330" s="72">
        <v>1</v>
      </c>
      <c r="BB330" s="72">
        <v>1</v>
      </c>
      <c r="BC330" s="55"/>
      <c r="BD330" s="72" t="str">
        <f t="shared" si="402"/>
        <v/>
      </c>
      <c r="BE330" s="72" t="str">
        <f t="shared" si="403"/>
        <v/>
      </c>
      <c r="BF330" s="72" t="str">
        <f t="shared" si="404"/>
        <v/>
      </c>
      <c r="BG330" s="72" t="str">
        <f t="shared" si="405"/>
        <v/>
      </c>
      <c r="BH330" s="72" t="str">
        <f t="shared" si="406"/>
        <v/>
      </c>
      <c r="BI330" s="72" t="str">
        <f t="shared" si="407"/>
        <v/>
      </c>
      <c r="BJ330" s="72" t="str">
        <f t="shared" si="408"/>
        <v/>
      </c>
      <c r="BK330" s="72">
        <f t="shared" si="409"/>
        <v>1</v>
      </c>
      <c r="BL330" s="72" t="str">
        <f t="shared" si="410"/>
        <v/>
      </c>
      <c r="BM330" s="72" t="str">
        <f t="shared" si="411"/>
        <v/>
      </c>
      <c r="BN330" s="72" t="str">
        <f t="shared" ref="BN330:BN340" si="438">IF(COUNTIF(AI330,1)-COUNTIF(AY330,1)=0,"",COUNTIF(AI330,1)-COUNTIF(AY330,1))</f>
        <v/>
      </c>
      <c r="BO330" s="72" t="str">
        <f t="shared" si="414"/>
        <v/>
      </c>
      <c r="BP330" s="72" t="str">
        <f t="shared" si="415"/>
        <v/>
      </c>
      <c r="BQ330" s="72" t="str">
        <f t="shared" si="416"/>
        <v/>
      </c>
      <c r="BR330" s="55">
        <f t="shared" si="417"/>
        <v>1</v>
      </c>
      <c r="BS330" s="72" t="str">
        <f t="shared" si="418"/>
        <v/>
      </c>
      <c r="BT330" s="72" t="str">
        <f t="shared" si="419"/>
        <v/>
      </c>
      <c r="BU330" s="72" t="str">
        <f t="shared" si="420"/>
        <v/>
      </c>
      <c r="BV330" s="72" t="str">
        <f t="shared" si="421"/>
        <v/>
      </c>
      <c r="BW330" s="72" t="str">
        <f t="shared" si="422"/>
        <v/>
      </c>
      <c r="BX330" s="72" t="str">
        <f t="shared" si="423"/>
        <v/>
      </c>
      <c r="BY330" s="72" t="str">
        <f t="shared" si="424"/>
        <v/>
      </c>
      <c r="BZ330" s="72" t="str">
        <f t="shared" si="425"/>
        <v/>
      </c>
      <c r="CA330" s="72">
        <f t="shared" si="426"/>
        <v>1</v>
      </c>
      <c r="CB330" s="72">
        <f t="shared" si="427"/>
        <v>1</v>
      </c>
      <c r="CC330" s="72">
        <f t="shared" ref="CC330:CC370" si="439">SUMPRODUCT($BN$327:$CB$327,$BN330:$CB330)</f>
        <v>1</v>
      </c>
    </row>
    <row r="331" spans="35:92" hidden="1" x14ac:dyDescent="0.25">
      <c r="AI331" s="72"/>
      <c r="AJ331" s="72"/>
      <c r="AK331" s="72">
        <v>1</v>
      </c>
      <c r="AL331" s="72">
        <v>1</v>
      </c>
      <c r="AM331" s="55">
        <v>1</v>
      </c>
      <c r="AN331" s="72" t="str">
        <f t="shared" si="428"/>
        <v/>
      </c>
      <c r="AO331" s="72" t="str">
        <f t="shared" si="429"/>
        <v/>
      </c>
      <c r="AP331" s="72" t="str">
        <f t="shared" si="430"/>
        <v/>
      </c>
      <c r="AQ331" s="72" t="str">
        <f t="shared" si="431"/>
        <v/>
      </c>
      <c r="AR331" s="72" t="str">
        <f t="shared" si="432"/>
        <v/>
      </c>
      <c r="AS331" s="72" t="str">
        <f t="shared" si="433"/>
        <v/>
      </c>
      <c r="AT331" s="72" t="str">
        <f t="shared" si="434"/>
        <v/>
      </c>
      <c r="AU331" s="72">
        <f t="shared" si="435"/>
        <v>1</v>
      </c>
      <c r="AV331" s="72">
        <f t="shared" si="436"/>
        <v>1</v>
      </c>
      <c r="AW331" s="72">
        <f t="shared" si="437"/>
        <v>1</v>
      </c>
      <c r="AX331" s="72"/>
      <c r="AY331" s="72"/>
      <c r="AZ331" s="72">
        <v>1</v>
      </c>
      <c r="BA331" s="72"/>
      <c r="BB331" s="72"/>
      <c r="BC331" s="55">
        <v>1</v>
      </c>
      <c r="BD331" s="72" t="str">
        <f t="shared" si="402"/>
        <v/>
      </c>
      <c r="BE331" s="72" t="str">
        <f t="shared" si="403"/>
        <v/>
      </c>
      <c r="BF331" s="72" t="str">
        <f t="shared" si="404"/>
        <v/>
      </c>
      <c r="BG331" s="72" t="str">
        <f t="shared" si="405"/>
        <v/>
      </c>
      <c r="BH331" s="72" t="str">
        <f t="shared" si="406"/>
        <v/>
      </c>
      <c r="BI331" s="72" t="str">
        <f t="shared" si="407"/>
        <v/>
      </c>
      <c r="BJ331" s="72">
        <f t="shared" si="408"/>
        <v>1</v>
      </c>
      <c r="BK331" s="72" t="str">
        <f t="shared" si="409"/>
        <v/>
      </c>
      <c r="BL331" s="72" t="str">
        <f t="shared" si="410"/>
        <v/>
      </c>
      <c r="BM331" s="72" t="str">
        <f t="shared" si="411"/>
        <v/>
      </c>
      <c r="BN331" s="72" t="str">
        <f t="shared" si="438"/>
        <v/>
      </c>
      <c r="BO331" s="72">
        <f t="shared" si="414"/>
        <v>-1</v>
      </c>
      <c r="BP331" s="72">
        <f t="shared" si="415"/>
        <v>1</v>
      </c>
      <c r="BQ331" s="72">
        <f t="shared" si="416"/>
        <v>1</v>
      </c>
      <c r="BR331" s="55" t="str">
        <f t="shared" si="417"/>
        <v/>
      </c>
      <c r="BS331" s="72" t="str">
        <f t="shared" si="418"/>
        <v/>
      </c>
      <c r="BT331" s="72" t="str">
        <f t="shared" si="419"/>
        <v/>
      </c>
      <c r="BU331" s="72" t="str">
        <f t="shared" si="420"/>
        <v/>
      </c>
      <c r="BV331" s="72" t="str">
        <f t="shared" si="421"/>
        <v/>
      </c>
      <c r="BW331" s="72" t="str">
        <f t="shared" si="422"/>
        <v/>
      </c>
      <c r="BX331" s="72" t="str">
        <f t="shared" si="423"/>
        <v/>
      </c>
      <c r="BY331" s="72">
        <f t="shared" si="424"/>
        <v>-1</v>
      </c>
      <c r="BZ331" s="72">
        <f t="shared" si="425"/>
        <v>1</v>
      </c>
      <c r="CA331" s="72">
        <f t="shared" si="426"/>
        <v>1</v>
      </c>
      <c r="CB331" s="72">
        <f t="shared" si="427"/>
        <v>1</v>
      </c>
      <c r="CC331" s="72">
        <f t="shared" si="439"/>
        <v>1</v>
      </c>
    </row>
    <row r="332" spans="35:92" hidden="1" x14ac:dyDescent="0.25">
      <c r="AI332" s="72"/>
      <c r="AJ332" s="72"/>
      <c r="AK332" s="72">
        <v>1</v>
      </c>
      <c r="AL332" s="72">
        <v>1</v>
      </c>
      <c r="AM332" s="55">
        <v>1</v>
      </c>
      <c r="AN332" s="72" t="str">
        <f t="shared" si="428"/>
        <v/>
      </c>
      <c r="AO332" s="72" t="str">
        <f t="shared" si="429"/>
        <v/>
      </c>
      <c r="AP332" s="72" t="str">
        <f t="shared" si="430"/>
        <v/>
      </c>
      <c r="AQ332" s="72" t="str">
        <f t="shared" si="431"/>
        <v/>
      </c>
      <c r="AR332" s="72" t="str">
        <f t="shared" si="432"/>
        <v/>
      </c>
      <c r="AS332" s="72" t="str">
        <f t="shared" si="433"/>
        <v/>
      </c>
      <c r="AT332" s="72" t="str">
        <f t="shared" si="434"/>
        <v/>
      </c>
      <c r="AU332" s="72">
        <f t="shared" si="435"/>
        <v>1</v>
      </c>
      <c r="AV332" s="72">
        <f t="shared" si="436"/>
        <v>1</v>
      </c>
      <c r="AW332" s="72">
        <f t="shared" si="437"/>
        <v>1</v>
      </c>
      <c r="AX332" s="72"/>
      <c r="AY332" s="72">
        <v>1</v>
      </c>
      <c r="AZ332" s="72"/>
      <c r="BA332" s="72">
        <v>1</v>
      </c>
      <c r="BB332" s="72"/>
      <c r="BC332" s="55">
        <v>1</v>
      </c>
      <c r="BD332" s="72" t="str">
        <f t="shared" si="402"/>
        <v/>
      </c>
      <c r="BE332" s="72">
        <f t="shared" si="403"/>
        <v>1</v>
      </c>
      <c r="BF332" s="72" t="str">
        <f t="shared" si="404"/>
        <v/>
      </c>
      <c r="BG332" s="72">
        <f t="shared" si="405"/>
        <v>1</v>
      </c>
      <c r="BH332" s="72" t="str">
        <f t="shared" si="406"/>
        <v/>
      </c>
      <c r="BI332" s="72" t="str">
        <f t="shared" si="407"/>
        <v/>
      </c>
      <c r="BJ332" s="72" t="str">
        <f t="shared" si="408"/>
        <v/>
      </c>
      <c r="BK332" s="72" t="str">
        <f t="shared" si="409"/>
        <v/>
      </c>
      <c r="BL332" s="72">
        <f t="shared" si="410"/>
        <v>1</v>
      </c>
      <c r="BM332" s="72" t="str">
        <f t="shared" si="411"/>
        <v/>
      </c>
      <c r="BN332" s="72">
        <f t="shared" si="438"/>
        <v>-1</v>
      </c>
      <c r="BO332" s="72" t="str">
        <f t="shared" si="414"/>
        <v/>
      </c>
      <c r="BP332" s="72" t="str">
        <f t="shared" si="415"/>
        <v/>
      </c>
      <c r="BQ332" s="72">
        <f t="shared" si="416"/>
        <v>1</v>
      </c>
      <c r="BR332" s="55" t="str">
        <f t="shared" si="417"/>
        <v/>
      </c>
      <c r="BS332" s="72" t="str">
        <f t="shared" si="418"/>
        <v/>
      </c>
      <c r="BT332" s="72">
        <f t="shared" si="419"/>
        <v>-1</v>
      </c>
      <c r="BU332" s="72" t="str">
        <f t="shared" si="420"/>
        <v/>
      </c>
      <c r="BV332" s="72">
        <f t="shared" si="421"/>
        <v>-1</v>
      </c>
      <c r="BW332" s="72" t="str">
        <f t="shared" si="422"/>
        <v/>
      </c>
      <c r="BX332" s="72" t="str">
        <f t="shared" si="423"/>
        <v/>
      </c>
      <c r="BY332" s="72" t="str">
        <f t="shared" si="424"/>
        <v/>
      </c>
      <c r="BZ332" s="72">
        <f t="shared" si="425"/>
        <v>1</v>
      </c>
      <c r="CA332" s="72" t="str">
        <f t="shared" si="426"/>
        <v/>
      </c>
      <c r="CB332" s="72">
        <f t="shared" si="427"/>
        <v>1</v>
      </c>
      <c r="CC332" s="72">
        <f t="shared" si="439"/>
        <v>0</v>
      </c>
    </row>
    <row r="333" spans="35:92" hidden="1" x14ac:dyDescent="0.25">
      <c r="AI333" s="72"/>
      <c r="AJ333" s="72"/>
      <c r="AK333" s="72">
        <v>1</v>
      </c>
      <c r="AL333" s="72">
        <v>1</v>
      </c>
      <c r="AM333" s="55">
        <v>1</v>
      </c>
      <c r="AN333" s="72" t="str">
        <f t="shared" si="428"/>
        <v/>
      </c>
      <c r="AO333" s="72" t="str">
        <f t="shared" si="429"/>
        <v/>
      </c>
      <c r="AP333" s="72" t="str">
        <f t="shared" si="430"/>
        <v/>
      </c>
      <c r="AQ333" s="72" t="str">
        <f t="shared" si="431"/>
        <v/>
      </c>
      <c r="AR333" s="72" t="str">
        <f t="shared" si="432"/>
        <v/>
      </c>
      <c r="AS333" s="72" t="str">
        <f t="shared" si="433"/>
        <v/>
      </c>
      <c r="AT333" s="72" t="str">
        <f t="shared" si="434"/>
        <v/>
      </c>
      <c r="AU333" s="72">
        <f t="shared" si="435"/>
        <v>1</v>
      </c>
      <c r="AV333" s="72">
        <f t="shared" si="436"/>
        <v>1</v>
      </c>
      <c r="AW333" s="72">
        <f t="shared" si="437"/>
        <v>1</v>
      </c>
      <c r="AX333" s="72"/>
      <c r="AY333" s="72">
        <v>1</v>
      </c>
      <c r="AZ333" s="72">
        <v>1</v>
      </c>
      <c r="BA333" s="72"/>
      <c r="BB333" s="72">
        <v>1</v>
      </c>
      <c r="BC333" s="55"/>
      <c r="BD333" s="72">
        <f t="shared" si="402"/>
        <v>1</v>
      </c>
      <c r="BE333" s="72" t="str">
        <f t="shared" si="403"/>
        <v/>
      </c>
      <c r="BF333" s="72">
        <f t="shared" si="404"/>
        <v>1</v>
      </c>
      <c r="BG333" s="72" t="str">
        <f t="shared" si="405"/>
        <v/>
      </c>
      <c r="BH333" s="72" t="str">
        <f t="shared" si="406"/>
        <v/>
      </c>
      <c r="BI333" s="72">
        <f t="shared" si="407"/>
        <v>1</v>
      </c>
      <c r="BJ333" s="72" t="str">
        <f t="shared" si="408"/>
        <v/>
      </c>
      <c r="BK333" s="72" t="str">
        <f t="shared" si="409"/>
        <v/>
      </c>
      <c r="BL333" s="72" t="str">
        <f t="shared" si="410"/>
        <v/>
      </c>
      <c r="BM333" s="72" t="str">
        <f t="shared" si="411"/>
        <v/>
      </c>
      <c r="BN333" s="72">
        <f t="shared" si="438"/>
        <v>-1</v>
      </c>
      <c r="BO333" s="72">
        <f t="shared" si="414"/>
        <v>-1</v>
      </c>
      <c r="BP333" s="72">
        <f t="shared" si="415"/>
        <v>1</v>
      </c>
      <c r="BQ333" s="72" t="str">
        <f t="shared" si="416"/>
        <v/>
      </c>
      <c r="BR333" s="55">
        <f t="shared" si="417"/>
        <v>1</v>
      </c>
      <c r="BS333" s="72">
        <f t="shared" si="418"/>
        <v>-1</v>
      </c>
      <c r="BT333" s="72" t="str">
        <f t="shared" si="419"/>
        <v/>
      </c>
      <c r="BU333" s="72">
        <f t="shared" si="420"/>
        <v>-1</v>
      </c>
      <c r="BV333" s="72" t="str">
        <f t="shared" si="421"/>
        <v/>
      </c>
      <c r="BW333" s="72" t="str">
        <f t="shared" si="422"/>
        <v/>
      </c>
      <c r="BX333" s="72">
        <f t="shared" si="423"/>
        <v>-1</v>
      </c>
      <c r="BY333" s="72" t="str">
        <f t="shared" si="424"/>
        <v/>
      </c>
      <c r="BZ333" s="72">
        <f t="shared" si="425"/>
        <v>1</v>
      </c>
      <c r="CA333" s="72">
        <f t="shared" si="426"/>
        <v>1</v>
      </c>
      <c r="CB333" s="72">
        <f t="shared" si="427"/>
        <v>1</v>
      </c>
      <c r="CC333" s="72">
        <f t="shared" si="439"/>
        <v>0</v>
      </c>
    </row>
    <row r="334" spans="35:92" hidden="1" x14ac:dyDescent="0.25">
      <c r="AI334" s="72"/>
      <c r="AJ334" s="72"/>
      <c r="AK334" s="72">
        <v>1</v>
      </c>
      <c r="AL334" s="72">
        <v>1</v>
      </c>
      <c r="AM334" s="55">
        <v>1</v>
      </c>
      <c r="AN334" s="72" t="str">
        <f t="shared" si="428"/>
        <v/>
      </c>
      <c r="AO334" s="72" t="str">
        <f t="shared" si="429"/>
        <v/>
      </c>
      <c r="AP334" s="72" t="str">
        <f t="shared" si="430"/>
        <v/>
      </c>
      <c r="AQ334" s="72" t="str">
        <f t="shared" si="431"/>
        <v/>
      </c>
      <c r="AR334" s="72" t="str">
        <f t="shared" si="432"/>
        <v/>
      </c>
      <c r="AS334" s="72" t="str">
        <f t="shared" si="433"/>
        <v/>
      </c>
      <c r="AT334" s="72" t="str">
        <f t="shared" si="434"/>
        <v/>
      </c>
      <c r="AU334" s="72">
        <f t="shared" si="435"/>
        <v>1</v>
      </c>
      <c r="AV334" s="72">
        <f t="shared" si="436"/>
        <v>1</v>
      </c>
      <c r="AW334" s="72">
        <f t="shared" si="437"/>
        <v>1</v>
      </c>
      <c r="AX334" s="72"/>
      <c r="AY334" s="72">
        <v>1</v>
      </c>
      <c r="AZ334" s="72">
        <v>1</v>
      </c>
      <c r="BA334" s="72">
        <v>1</v>
      </c>
      <c r="BB334" s="72"/>
      <c r="BC334" s="55"/>
      <c r="BD334" s="72">
        <f t="shared" si="402"/>
        <v>1</v>
      </c>
      <c r="BE334" s="72">
        <f t="shared" si="403"/>
        <v>1</v>
      </c>
      <c r="BF334" s="72" t="str">
        <f t="shared" si="404"/>
        <v/>
      </c>
      <c r="BG334" s="72" t="str">
        <f t="shared" si="405"/>
        <v/>
      </c>
      <c r="BH334" s="72">
        <f t="shared" si="406"/>
        <v>1</v>
      </c>
      <c r="BI334" s="72" t="str">
        <f t="shared" si="407"/>
        <v/>
      </c>
      <c r="BJ334" s="72" t="str">
        <f t="shared" si="408"/>
        <v/>
      </c>
      <c r="BK334" s="72" t="str">
        <f t="shared" si="409"/>
        <v/>
      </c>
      <c r="BL334" s="72" t="str">
        <f t="shared" si="410"/>
        <v/>
      </c>
      <c r="BM334" s="72" t="str">
        <f t="shared" si="411"/>
        <v/>
      </c>
      <c r="BN334" s="72">
        <f t="shared" si="438"/>
        <v>-1</v>
      </c>
      <c r="BO334" s="72">
        <f t="shared" si="414"/>
        <v>-1</v>
      </c>
      <c r="BP334" s="72" t="str">
        <f t="shared" si="415"/>
        <v/>
      </c>
      <c r="BQ334" s="72">
        <f t="shared" si="416"/>
        <v>1</v>
      </c>
      <c r="BR334" s="55">
        <f t="shared" si="417"/>
        <v>1</v>
      </c>
      <c r="BS334" s="72">
        <f t="shared" si="418"/>
        <v>-1</v>
      </c>
      <c r="BT334" s="72">
        <f t="shared" si="419"/>
        <v>-1</v>
      </c>
      <c r="BU334" s="72" t="str">
        <f t="shared" si="420"/>
        <v/>
      </c>
      <c r="BV334" s="72" t="str">
        <f t="shared" si="421"/>
        <v/>
      </c>
      <c r="BW334" s="72">
        <f t="shared" si="422"/>
        <v>-1</v>
      </c>
      <c r="BX334" s="72" t="str">
        <f t="shared" si="423"/>
        <v/>
      </c>
      <c r="BY334" s="72" t="str">
        <f t="shared" si="424"/>
        <v/>
      </c>
      <c r="BZ334" s="72">
        <f t="shared" si="425"/>
        <v>1</v>
      </c>
      <c r="CA334" s="72">
        <f t="shared" si="426"/>
        <v>1</v>
      </c>
      <c r="CB334" s="72">
        <f t="shared" si="427"/>
        <v>1</v>
      </c>
      <c r="CC334" s="72">
        <f t="shared" si="439"/>
        <v>0</v>
      </c>
    </row>
    <row r="335" spans="35:92" hidden="1" x14ac:dyDescent="0.25">
      <c r="AI335" s="72"/>
      <c r="AJ335" s="72">
        <v>1</v>
      </c>
      <c r="AK335" s="72"/>
      <c r="AL335" s="72">
        <v>1</v>
      </c>
      <c r="AM335" s="55">
        <v>1</v>
      </c>
      <c r="AN335" s="72" t="str">
        <f t="shared" si="428"/>
        <v/>
      </c>
      <c r="AO335" s="72" t="str">
        <f t="shared" si="429"/>
        <v/>
      </c>
      <c r="AP335" s="72" t="str">
        <f t="shared" si="430"/>
        <v/>
      </c>
      <c r="AQ335" s="72" t="str">
        <f t="shared" si="431"/>
        <v/>
      </c>
      <c r="AR335" s="72" t="str">
        <f t="shared" si="432"/>
        <v/>
      </c>
      <c r="AS335" s="72">
        <f t="shared" si="433"/>
        <v>1</v>
      </c>
      <c r="AT335" s="72">
        <f t="shared" si="434"/>
        <v>1</v>
      </c>
      <c r="AU335" s="72" t="str">
        <f t="shared" si="435"/>
        <v/>
      </c>
      <c r="AV335" s="72" t="str">
        <f t="shared" si="436"/>
        <v/>
      </c>
      <c r="AW335" s="72">
        <f t="shared" si="437"/>
        <v>1</v>
      </c>
      <c r="AX335" s="72"/>
      <c r="AY335" s="72"/>
      <c r="AZ335" s="72"/>
      <c r="BA335" s="72"/>
      <c r="BB335" s="72">
        <v>1</v>
      </c>
      <c r="BC335" s="55">
        <v>1</v>
      </c>
      <c r="BD335" s="72" t="str">
        <f t="shared" si="402"/>
        <v/>
      </c>
      <c r="BE335" s="72" t="str">
        <f t="shared" si="403"/>
        <v/>
      </c>
      <c r="BF335" s="72" t="str">
        <f t="shared" si="404"/>
        <v/>
      </c>
      <c r="BG335" s="72" t="str">
        <f t="shared" si="405"/>
        <v/>
      </c>
      <c r="BH335" s="72" t="str">
        <f t="shared" si="406"/>
        <v/>
      </c>
      <c r="BI335" s="72" t="str">
        <f t="shared" si="407"/>
        <v/>
      </c>
      <c r="BJ335" s="72" t="str">
        <f t="shared" si="408"/>
        <v/>
      </c>
      <c r="BK335" s="72" t="str">
        <f t="shared" si="409"/>
        <v/>
      </c>
      <c r="BL335" s="72" t="str">
        <f t="shared" si="410"/>
        <v/>
      </c>
      <c r="BM335" s="72">
        <f t="shared" si="411"/>
        <v>1</v>
      </c>
      <c r="BN335" s="72" t="str">
        <f t="shared" si="438"/>
        <v/>
      </c>
      <c r="BO335" s="72">
        <f t="shared" si="414"/>
        <v>1</v>
      </c>
      <c r="BP335" s="72" t="str">
        <f t="shared" si="415"/>
        <v/>
      </c>
      <c r="BQ335" s="72" t="str">
        <f t="shared" si="416"/>
        <v/>
      </c>
      <c r="BR335" s="55" t="str">
        <f t="shared" si="417"/>
        <v/>
      </c>
      <c r="BS335" s="72" t="str">
        <f t="shared" si="418"/>
        <v/>
      </c>
      <c r="BT335" s="72" t="str">
        <f t="shared" si="419"/>
        <v/>
      </c>
      <c r="BU335" s="72" t="str">
        <f t="shared" si="420"/>
        <v/>
      </c>
      <c r="BV335" s="72" t="str">
        <f t="shared" si="421"/>
        <v/>
      </c>
      <c r="BW335" s="72" t="str">
        <f t="shared" si="422"/>
        <v/>
      </c>
      <c r="BX335" s="72">
        <f t="shared" si="423"/>
        <v>1</v>
      </c>
      <c r="BY335" s="72">
        <f t="shared" si="424"/>
        <v>1</v>
      </c>
      <c r="BZ335" s="72" t="str">
        <f t="shared" si="425"/>
        <v/>
      </c>
      <c r="CA335" s="72" t="str">
        <f t="shared" si="426"/>
        <v/>
      </c>
      <c r="CB335" s="72" t="str">
        <f t="shared" si="427"/>
        <v/>
      </c>
      <c r="CC335" s="72">
        <f t="shared" si="439"/>
        <v>0</v>
      </c>
    </row>
    <row r="336" spans="35:92" hidden="1" x14ac:dyDescent="0.25">
      <c r="AI336" s="72"/>
      <c r="AJ336" s="72">
        <v>1</v>
      </c>
      <c r="AK336" s="72"/>
      <c r="AL336" s="72">
        <v>1</v>
      </c>
      <c r="AM336" s="55">
        <v>1</v>
      </c>
      <c r="AN336" s="72" t="str">
        <f t="shared" si="428"/>
        <v/>
      </c>
      <c r="AO336" s="72" t="str">
        <f t="shared" si="429"/>
        <v/>
      </c>
      <c r="AP336" s="72" t="str">
        <f t="shared" si="430"/>
        <v/>
      </c>
      <c r="AQ336" s="72" t="str">
        <f t="shared" si="431"/>
        <v/>
      </c>
      <c r="AR336" s="72" t="str">
        <f t="shared" si="432"/>
        <v/>
      </c>
      <c r="AS336" s="72">
        <f t="shared" si="433"/>
        <v>1</v>
      </c>
      <c r="AT336" s="72">
        <f t="shared" si="434"/>
        <v>1</v>
      </c>
      <c r="AU336" s="72" t="str">
        <f t="shared" si="435"/>
        <v/>
      </c>
      <c r="AV336" s="72" t="str">
        <f t="shared" si="436"/>
        <v/>
      </c>
      <c r="AW336" s="72">
        <f t="shared" si="437"/>
        <v>1</v>
      </c>
      <c r="AX336" s="72"/>
      <c r="AY336" s="72"/>
      <c r="AZ336" s="72"/>
      <c r="BA336" s="72">
        <v>1</v>
      </c>
      <c r="BB336" s="72">
        <v>1</v>
      </c>
      <c r="BC336" s="55"/>
      <c r="BD336" s="72" t="str">
        <f t="shared" si="402"/>
        <v/>
      </c>
      <c r="BE336" s="72" t="str">
        <f t="shared" si="403"/>
        <v/>
      </c>
      <c r="BF336" s="72" t="str">
        <f t="shared" si="404"/>
        <v/>
      </c>
      <c r="BG336" s="72" t="str">
        <f t="shared" si="405"/>
        <v/>
      </c>
      <c r="BH336" s="72" t="str">
        <f t="shared" si="406"/>
        <v/>
      </c>
      <c r="BI336" s="72" t="str">
        <f t="shared" si="407"/>
        <v/>
      </c>
      <c r="BJ336" s="72" t="str">
        <f t="shared" si="408"/>
        <v/>
      </c>
      <c r="BK336" s="72">
        <f t="shared" si="409"/>
        <v>1</v>
      </c>
      <c r="BL336" s="72" t="str">
        <f t="shared" si="410"/>
        <v/>
      </c>
      <c r="BM336" s="72" t="str">
        <f t="shared" si="411"/>
        <v/>
      </c>
      <c r="BN336" s="72" t="str">
        <f t="shared" si="438"/>
        <v/>
      </c>
      <c r="BO336" s="72">
        <f t="shared" si="414"/>
        <v>1</v>
      </c>
      <c r="BP336" s="72">
        <f t="shared" si="415"/>
        <v>-1</v>
      </c>
      <c r="BQ336" s="72" t="str">
        <f t="shared" si="416"/>
        <v/>
      </c>
      <c r="BR336" s="55">
        <f t="shared" si="417"/>
        <v>1</v>
      </c>
      <c r="BS336" s="72" t="str">
        <f t="shared" si="418"/>
        <v/>
      </c>
      <c r="BT336" s="72" t="str">
        <f t="shared" si="419"/>
        <v/>
      </c>
      <c r="BU336" s="72" t="str">
        <f t="shared" si="420"/>
        <v/>
      </c>
      <c r="BV336" s="72" t="str">
        <f t="shared" si="421"/>
        <v/>
      </c>
      <c r="BW336" s="72" t="str">
        <f t="shared" si="422"/>
        <v/>
      </c>
      <c r="BX336" s="72">
        <f t="shared" si="423"/>
        <v>1</v>
      </c>
      <c r="BY336" s="72">
        <f t="shared" si="424"/>
        <v>1</v>
      </c>
      <c r="BZ336" s="72">
        <f t="shared" si="425"/>
        <v>-1</v>
      </c>
      <c r="CA336" s="72" t="str">
        <f t="shared" si="426"/>
        <v/>
      </c>
      <c r="CB336" s="72">
        <f t="shared" si="427"/>
        <v>1</v>
      </c>
      <c r="CC336" s="72">
        <f t="shared" si="439"/>
        <v>1</v>
      </c>
    </row>
    <row r="337" spans="35:81" hidden="1" x14ac:dyDescent="0.25">
      <c r="AI337" s="72"/>
      <c r="AJ337" s="72">
        <v>1</v>
      </c>
      <c r="AK337" s="72"/>
      <c r="AL337" s="72">
        <v>1</v>
      </c>
      <c r="AM337" s="55">
        <v>1</v>
      </c>
      <c r="AN337" s="72" t="str">
        <f t="shared" si="428"/>
        <v/>
      </c>
      <c r="AO337" s="72" t="str">
        <f t="shared" si="429"/>
        <v/>
      </c>
      <c r="AP337" s="72" t="str">
        <f t="shared" si="430"/>
        <v/>
      </c>
      <c r="AQ337" s="72" t="str">
        <f t="shared" si="431"/>
        <v/>
      </c>
      <c r="AR337" s="72" t="str">
        <f t="shared" si="432"/>
        <v/>
      </c>
      <c r="AS337" s="72">
        <f t="shared" si="433"/>
        <v>1</v>
      </c>
      <c r="AT337" s="72">
        <f t="shared" si="434"/>
        <v>1</v>
      </c>
      <c r="AU337" s="72" t="str">
        <f t="shared" si="435"/>
        <v/>
      </c>
      <c r="AV337" s="72" t="str">
        <f t="shared" si="436"/>
        <v/>
      </c>
      <c r="AW337" s="72">
        <f t="shared" si="437"/>
        <v>1</v>
      </c>
      <c r="AX337" s="72"/>
      <c r="AY337" s="72"/>
      <c r="AZ337" s="72">
        <v>1</v>
      </c>
      <c r="BA337" s="72"/>
      <c r="BB337" s="72"/>
      <c r="BC337" s="55">
        <v>1</v>
      </c>
      <c r="BD337" s="72" t="str">
        <f t="shared" si="402"/>
        <v/>
      </c>
      <c r="BE337" s="72" t="str">
        <f t="shared" si="403"/>
        <v/>
      </c>
      <c r="BF337" s="72" t="str">
        <f t="shared" si="404"/>
        <v/>
      </c>
      <c r="BG337" s="72" t="str">
        <f t="shared" si="405"/>
        <v/>
      </c>
      <c r="BH337" s="72" t="str">
        <f t="shared" si="406"/>
        <v/>
      </c>
      <c r="BI337" s="72" t="str">
        <f t="shared" si="407"/>
        <v/>
      </c>
      <c r="BJ337" s="72">
        <f t="shared" si="408"/>
        <v>1</v>
      </c>
      <c r="BK337" s="72" t="str">
        <f t="shared" si="409"/>
        <v/>
      </c>
      <c r="BL337" s="72" t="str">
        <f t="shared" si="410"/>
        <v/>
      </c>
      <c r="BM337" s="72" t="str">
        <f t="shared" si="411"/>
        <v/>
      </c>
      <c r="BN337" s="72" t="str">
        <f t="shared" si="438"/>
        <v/>
      </c>
      <c r="BO337" s="72" t="str">
        <f t="shared" si="414"/>
        <v/>
      </c>
      <c r="BP337" s="72" t="str">
        <f t="shared" si="415"/>
        <v/>
      </c>
      <c r="BQ337" s="72">
        <f t="shared" si="416"/>
        <v>1</v>
      </c>
      <c r="BR337" s="55" t="str">
        <f t="shared" si="417"/>
        <v/>
      </c>
      <c r="BS337" s="72" t="str">
        <f t="shared" si="418"/>
        <v/>
      </c>
      <c r="BT337" s="72" t="str">
        <f t="shared" si="419"/>
        <v/>
      </c>
      <c r="BU337" s="72" t="str">
        <f t="shared" si="420"/>
        <v/>
      </c>
      <c r="BV337" s="72" t="str">
        <f t="shared" si="421"/>
        <v/>
      </c>
      <c r="BW337" s="72" t="str">
        <f t="shared" si="422"/>
        <v/>
      </c>
      <c r="BX337" s="72">
        <f t="shared" si="423"/>
        <v>1</v>
      </c>
      <c r="BY337" s="72" t="str">
        <f t="shared" si="424"/>
        <v/>
      </c>
      <c r="BZ337" s="72" t="str">
        <f t="shared" si="425"/>
        <v/>
      </c>
      <c r="CA337" s="72" t="str">
        <f t="shared" si="426"/>
        <v/>
      </c>
      <c r="CB337" s="72">
        <f t="shared" si="427"/>
        <v>1</v>
      </c>
      <c r="CC337" s="72">
        <f t="shared" si="439"/>
        <v>1</v>
      </c>
    </row>
    <row r="338" spans="35:81" hidden="1" x14ac:dyDescent="0.25">
      <c r="AI338" s="72"/>
      <c r="AJ338" s="72">
        <v>1</v>
      </c>
      <c r="AK338" s="72"/>
      <c r="AL338" s="72">
        <v>1</v>
      </c>
      <c r="AM338" s="55">
        <v>1</v>
      </c>
      <c r="AN338" s="72" t="str">
        <f t="shared" si="428"/>
        <v/>
      </c>
      <c r="AO338" s="72" t="str">
        <f t="shared" si="429"/>
        <v/>
      </c>
      <c r="AP338" s="72" t="str">
        <f t="shared" si="430"/>
        <v/>
      </c>
      <c r="AQ338" s="72" t="str">
        <f t="shared" si="431"/>
        <v/>
      </c>
      <c r="AR338" s="72" t="str">
        <f t="shared" si="432"/>
        <v/>
      </c>
      <c r="AS338" s="72">
        <f t="shared" si="433"/>
        <v>1</v>
      </c>
      <c r="AT338" s="72">
        <f t="shared" si="434"/>
        <v>1</v>
      </c>
      <c r="AU338" s="72" t="str">
        <f t="shared" si="435"/>
        <v/>
      </c>
      <c r="AV338" s="72" t="str">
        <f t="shared" si="436"/>
        <v/>
      </c>
      <c r="AW338" s="72">
        <f t="shared" si="437"/>
        <v>1</v>
      </c>
      <c r="AX338" s="72"/>
      <c r="AY338" s="72">
        <v>1</v>
      </c>
      <c r="AZ338" s="72"/>
      <c r="BA338" s="72">
        <v>1</v>
      </c>
      <c r="BB338" s="72"/>
      <c r="BC338" s="55">
        <v>1</v>
      </c>
      <c r="BD338" s="72" t="str">
        <f t="shared" si="402"/>
        <v/>
      </c>
      <c r="BE338" s="72">
        <f t="shared" si="403"/>
        <v>1</v>
      </c>
      <c r="BF338" s="72" t="str">
        <f t="shared" si="404"/>
        <v/>
      </c>
      <c r="BG338" s="72">
        <f t="shared" si="405"/>
        <v>1</v>
      </c>
      <c r="BH338" s="72" t="str">
        <f t="shared" si="406"/>
        <v/>
      </c>
      <c r="BI338" s="72" t="str">
        <f t="shared" si="407"/>
        <v/>
      </c>
      <c r="BJ338" s="72" t="str">
        <f t="shared" si="408"/>
        <v/>
      </c>
      <c r="BK338" s="72" t="str">
        <f t="shared" si="409"/>
        <v/>
      </c>
      <c r="BL338" s="72">
        <f t="shared" si="410"/>
        <v>1</v>
      </c>
      <c r="BM338" s="72" t="str">
        <f t="shared" si="411"/>
        <v/>
      </c>
      <c r="BN338" s="72">
        <f t="shared" si="438"/>
        <v>-1</v>
      </c>
      <c r="BO338" s="72">
        <f t="shared" si="414"/>
        <v>1</v>
      </c>
      <c r="BP338" s="72">
        <f t="shared" si="415"/>
        <v>-1</v>
      </c>
      <c r="BQ338" s="72">
        <f t="shared" si="416"/>
        <v>1</v>
      </c>
      <c r="BR338" s="55" t="str">
        <f t="shared" si="417"/>
        <v/>
      </c>
      <c r="BS338" s="72" t="str">
        <f t="shared" si="418"/>
        <v/>
      </c>
      <c r="BT338" s="72">
        <f t="shared" si="419"/>
        <v>-1</v>
      </c>
      <c r="BU338" s="72" t="str">
        <f t="shared" si="420"/>
        <v/>
      </c>
      <c r="BV338" s="72">
        <f t="shared" si="421"/>
        <v>-1</v>
      </c>
      <c r="BW338" s="72" t="str">
        <f t="shared" si="422"/>
        <v/>
      </c>
      <c r="BX338" s="72">
        <f t="shared" si="423"/>
        <v>1</v>
      </c>
      <c r="BY338" s="72">
        <f t="shared" si="424"/>
        <v>1</v>
      </c>
      <c r="BZ338" s="72" t="str">
        <f t="shared" si="425"/>
        <v/>
      </c>
      <c r="CA338" s="72">
        <f t="shared" si="426"/>
        <v>-1</v>
      </c>
      <c r="CB338" s="72">
        <f t="shared" si="427"/>
        <v>1</v>
      </c>
      <c r="CC338" s="72">
        <f t="shared" si="439"/>
        <v>0</v>
      </c>
    </row>
    <row r="339" spans="35:81" hidden="1" x14ac:dyDescent="0.25">
      <c r="AI339" s="72"/>
      <c r="AJ339" s="72">
        <v>1</v>
      </c>
      <c r="AK339" s="72"/>
      <c r="AL339" s="72">
        <v>1</v>
      </c>
      <c r="AM339" s="55">
        <v>1</v>
      </c>
      <c r="AN339" s="72" t="str">
        <f t="shared" si="428"/>
        <v/>
      </c>
      <c r="AO339" s="72" t="str">
        <f t="shared" si="429"/>
        <v/>
      </c>
      <c r="AP339" s="72" t="str">
        <f t="shared" si="430"/>
        <v/>
      </c>
      <c r="AQ339" s="72" t="str">
        <f t="shared" si="431"/>
        <v/>
      </c>
      <c r="AR339" s="72" t="str">
        <f t="shared" si="432"/>
        <v/>
      </c>
      <c r="AS339" s="72">
        <f t="shared" si="433"/>
        <v>1</v>
      </c>
      <c r="AT339" s="72">
        <f t="shared" si="434"/>
        <v>1</v>
      </c>
      <c r="AU339" s="72" t="str">
        <f t="shared" si="435"/>
        <v/>
      </c>
      <c r="AV339" s="72" t="str">
        <f t="shared" si="436"/>
        <v/>
      </c>
      <c r="AW339" s="72">
        <f t="shared" si="437"/>
        <v>1</v>
      </c>
      <c r="AX339" s="72"/>
      <c r="AY339" s="72">
        <v>1</v>
      </c>
      <c r="AZ339" s="72">
        <v>1</v>
      </c>
      <c r="BA339" s="72"/>
      <c r="BB339" s="72">
        <v>1</v>
      </c>
      <c r="BC339" s="55"/>
      <c r="BD339" s="72">
        <f t="shared" si="402"/>
        <v>1</v>
      </c>
      <c r="BE339" s="72" t="str">
        <f t="shared" si="403"/>
        <v/>
      </c>
      <c r="BF339" s="72">
        <f t="shared" si="404"/>
        <v>1</v>
      </c>
      <c r="BG339" s="72" t="str">
        <f t="shared" si="405"/>
        <v/>
      </c>
      <c r="BH339" s="72" t="str">
        <f t="shared" si="406"/>
        <v/>
      </c>
      <c r="BI339" s="72">
        <f t="shared" si="407"/>
        <v>1</v>
      </c>
      <c r="BJ339" s="72" t="str">
        <f t="shared" si="408"/>
        <v/>
      </c>
      <c r="BK339" s="72" t="str">
        <f t="shared" si="409"/>
        <v/>
      </c>
      <c r="BL339" s="72" t="str">
        <f t="shared" si="410"/>
        <v/>
      </c>
      <c r="BM339" s="72" t="str">
        <f t="shared" si="411"/>
        <v/>
      </c>
      <c r="BN339" s="72">
        <f t="shared" si="438"/>
        <v>-1</v>
      </c>
      <c r="BO339" s="72" t="str">
        <f t="shared" si="414"/>
        <v/>
      </c>
      <c r="BP339" s="72" t="str">
        <f t="shared" si="415"/>
        <v/>
      </c>
      <c r="BQ339" s="72" t="str">
        <f t="shared" si="416"/>
        <v/>
      </c>
      <c r="BR339" s="55">
        <f t="shared" si="417"/>
        <v>1</v>
      </c>
      <c r="BS339" s="72">
        <f t="shared" si="418"/>
        <v>-1</v>
      </c>
      <c r="BT339" s="72" t="str">
        <f t="shared" si="419"/>
        <v/>
      </c>
      <c r="BU339" s="72">
        <f t="shared" si="420"/>
        <v>-1</v>
      </c>
      <c r="BV339" s="72" t="str">
        <f t="shared" si="421"/>
        <v/>
      </c>
      <c r="BW339" s="72" t="str">
        <f t="shared" si="422"/>
        <v/>
      </c>
      <c r="BX339" s="72" t="str">
        <f t="shared" si="423"/>
        <v/>
      </c>
      <c r="BY339" s="72">
        <f t="shared" si="424"/>
        <v>1</v>
      </c>
      <c r="BZ339" s="72" t="str">
        <f t="shared" si="425"/>
        <v/>
      </c>
      <c r="CA339" s="72" t="str">
        <f t="shared" si="426"/>
        <v/>
      </c>
      <c r="CB339" s="72">
        <f t="shared" si="427"/>
        <v>1</v>
      </c>
      <c r="CC339" s="72">
        <f t="shared" si="439"/>
        <v>0</v>
      </c>
    </row>
    <row r="340" spans="35:81" hidden="1" x14ac:dyDescent="0.25">
      <c r="AI340" s="72"/>
      <c r="AJ340" s="72">
        <v>1</v>
      </c>
      <c r="AK340" s="72"/>
      <c r="AL340" s="72">
        <v>1</v>
      </c>
      <c r="AM340" s="55">
        <v>1</v>
      </c>
      <c r="AN340" s="72" t="str">
        <f t="shared" si="428"/>
        <v/>
      </c>
      <c r="AO340" s="72" t="str">
        <f t="shared" si="429"/>
        <v/>
      </c>
      <c r="AP340" s="72" t="str">
        <f t="shared" si="430"/>
        <v/>
      </c>
      <c r="AQ340" s="72" t="str">
        <f t="shared" si="431"/>
        <v/>
      </c>
      <c r="AR340" s="72" t="str">
        <f t="shared" si="432"/>
        <v/>
      </c>
      <c r="AS340" s="72">
        <f t="shared" si="433"/>
        <v>1</v>
      </c>
      <c r="AT340" s="72">
        <f t="shared" si="434"/>
        <v>1</v>
      </c>
      <c r="AU340" s="72" t="str">
        <f t="shared" si="435"/>
        <v/>
      </c>
      <c r="AV340" s="72" t="str">
        <f t="shared" si="436"/>
        <v/>
      </c>
      <c r="AW340" s="72">
        <f t="shared" si="437"/>
        <v>1</v>
      </c>
      <c r="AX340" s="72"/>
      <c r="AY340" s="72">
        <v>1</v>
      </c>
      <c r="AZ340" s="72">
        <v>1</v>
      </c>
      <c r="BA340" s="72">
        <v>1</v>
      </c>
      <c r="BB340" s="72"/>
      <c r="BC340" s="55"/>
      <c r="BD340" s="72">
        <f t="shared" si="402"/>
        <v>1</v>
      </c>
      <c r="BE340" s="72">
        <f t="shared" si="403"/>
        <v>1</v>
      </c>
      <c r="BF340" s="72" t="str">
        <f t="shared" si="404"/>
        <v/>
      </c>
      <c r="BG340" s="72" t="str">
        <f t="shared" si="405"/>
        <v/>
      </c>
      <c r="BH340" s="72">
        <f t="shared" si="406"/>
        <v>1</v>
      </c>
      <c r="BI340" s="72" t="str">
        <f t="shared" si="407"/>
        <v/>
      </c>
      <c r="BJ340" s="72" t="str">
        <f t="shared" si="408"/>
        <v/>
      </c>
      <c r="BK340" s="72" t="str">
        <f t="shared" si="409"/>
        <v/>
      </c>
      <c r="BL340" s="72" t="str">
        <f t="shared" si="410"/>
        <v/>
      </c>
      <c r="BM340" s="72" t="str">
        <f t="shared" si="411"/>
        <v/>
      </c>
      <c r="BN340" s="72">
        <f t="shared" si="438"/>
        <v>-1</v>
      </c>
      <c r="BO340" s="72" t="str">
        <f t="shared" si="414"/>
        <v/>
      </c>
      <c r="BP340" s="72">
        <f t="shared" si="415"/>
        <v>-1</v>
      </c>
      <c r="BQ340" s="72">
        <f t="shared" si="416"/>
        <v>1</v>
      </c>
      <c r="BR340" s="55">
        <f t="shared" si="417"/>
        <v>1</v>
      </c>
      <c r="BS340" s="72">
        <f t="shared" si="418"/>
        <v>-1</v>
      </c>
      <c r="BT340" s="72">
        <f t="shared" si="419"/>
        <v>-1</v>
      </c>
      <c r="BU340" s="72" t="str">
        <f t="shared" si="420"/>
        <v/>
      </c>
      <c r="BV340" s="72" t="str">
        <f t="shared" si="421"/>
        <v/>
      </c>
      <c r="BW340" s="72">
        <f t="shared" si="422"/>
        <v>-1</v>
      </c>
      <c r="BX340" s="72">
        <f t="shared" si="423"/>
        <v>1</v>
      </c>
      <c r="BY340" s="72">
        <f t="shared" si="424"/>
        <v>1</v>
      </c>
      <c r="BZ340" s="72" t="str">
        <f t="shared" si="425"/>
        <v/>
      </c>
      <c r="CA340" s="72" t="str">
        <f t="shared" si="426"/>
        <v/>
      </c>
      <c r="CB340" s="72">
        <f t="shared" si="427"/>
        <v>1</v>
      </c>
      <c r="CC340" s="72">
        <f t="shared" si="439"/>
        <v>0</v>
      </c>
    </row>
    <row r="341" spans="35:81" hidden="1" x14ac:dyDescent="0.25">
      <c r="AI341" s="72"/>
      <c r="AJ341" s="72">
        <v>1</v>
      </c>
      <c r="AK341" s="72">
        <v>1</v>
      </c>
      <c r="AL341" s="72"/>
      <c r="AM341" s="55">
        <v>1</v>
      </c>
      <c r="AN341" s="72" t="str">
        <f t="shared" si="392"/>
        <v/>
      </c>
      <c r="AO341" s="72" t="str">
        <f t="shared" si="393"/>
        <v/>
      </c>
      <c r="AP341" s="72" t="str">
        <f t="shared" si="394"/>
        <v/>
      </c>
      <c r="AQ341" s="72" t="str">
        <f t="shared" si="395"/>
        <v/>
      </c>
      <c r="AR341" s="72">
        <f t="shared" si="396"/>
        <v>1</v>
      </c>
      <c r="AS341" s="72" t="str">
        <f t="shared" si="397"/>
        <v/>
      </c>
      <c r="AT341" s="72">
        <f t="shared" si="398"/>
        <v>1</v>
      </c>
      <c r="AU341" s="72" t="str">
        <f t="shared" si="399"/>
        <v/>
      </c>
      <c r="AV341" s="72">
        <f t="shared" si="400"/>
        <v>1</v>
      </c>
      <c r="AW341" s="72" t="str">
        <f t="shared" si="401"/>
        <v/>
      </c>
      <c r="AX341" s="72"/>
      <c r="AY341" s="72"/>
      <c r="AZ341" s="72"/>
      <c r="BA341" s="72"/>
      <c r="BB341" s="72">
        <v>1</v>
      </c>
      <c r="BC341" s="55">
        <v>1</v>
      </c>
      <c r="BD341" s="72" t="str">
        <f t="shared" si="402"/>
        <v/>
      </c>
      <c r="BE341" s="72" t="str">
        <f t="shared" si="403"/>
        <v/>
      </c>
      <c r="BF341" s="72" t="str">
        <f t="shared" si="404"/>
        <v/>
      </c>
      <c r="BG341" s="72" t="str">
        <f t="shared" si="405"/>
        <v/>
      </c>
      <c r="BH341" s="72" t="str">
        <f t="shared" si="406"/>
        <v/>
      </c>
      <c r="BI341" s="72" t="str">
        <f t="shared" si="407"/>
        <v/>
      </c>
      <c r="BJ341" s="72" t="str">
        <f t="shared" si="408"/>
        <v/>
      </c>
      <c r="BK341" s="72" t="str">
        <f t="shared" si="409"/>
        <v/>
      </c>
      <c r="BL341" s="72" t="str">
        <f t="shared" si="410"/>
        <v/>
      </c>
      <c r="BM341" s="72">
        <f t="shared" si="411"/>
        <v>1</v>
      </c>
      <c r="BN341" s="72" t="str">
        <f t="shared" si="413"/>
        <v/>
      </c>
      <c r="BO341" s="72">
        <f t="shared" si="414"/>
        <v>1</v>
      </c>
      <c r="BP341" s="72">
        <f t="shared" si="415"/>
        <v>1</v>
      </c>
      <c r="BQ341" s="72">
        <f t="shared" si="416"/>
        <v>-1</v>
      </c>
      <c r="BR341" s="55" t="str">
        <f t="shared" si="417"/>
        <v/>
      </c>
      <c r="BS341" s="72" t="str">
        <f t="shared" si="418"/>
        <v/>
      </c>
      <c r="BT341" s="72" t="str">
        <f t="shared" si="419"/>
        <v/>
      </c>
      <c r="BU341" s="72" t="str">
        <f t="shared" si="420"/>
        <v/>
      </c>
      <c r="BV341" s="72" t="str">
        <f t="shared" si="421"/>
        <v/>
      </c>
      <c r="BW341" s="72">
        <f t="shared" si="422"/>
        <v>1</v>
      </c>
      <c r="BX341" s="72" t="str">
        <f t="shared" si="423"/>
        <v/>
      </c>
      <c r="BY341" s="72">
        <f t="shared" si="424"/>
        <v>1</v>
      </c>
      <c r="BZ341" s="72" t="str">
        <f t="shared" si="425"/>
        <v/>
      </c>
      <c r="CA341" s="72">
        <f t="shared" si="426"/>
        <v>1</v>
      </c>
      <c r="CB341" s="72">
        <f t="shared" si="427"/>
        <v>-1</v>
      </c>
      <c r="CC341" s="72">
        <f t="shared" si="439"/>
        <v>0</v>
      </c>
    </row>
    <row r="342" spans="35:81" hidden="1" x14ac:dyDescent="0.25">
      <c r="AI342" s="72"/>
      <c r="AJ342" s="72">
        <v>1</v>
      </c>
      <c r="AK342" s="72">
        <v>1</v>
      </c>
      <c r="AL342" s="72"/>
      <c r="AM342" s="55">
        <v>1</v>
      </c>
      <c r="AN342" s="72" t="str">
        <f t="shared" si="392"/>
        <v/>
      </c>
      <c r="AO342" s="72" t="str">
        <f t="shared" si="393"/>
        <v/>
      </c>
      <c r="AP342" s="72" t="str">
        <f t="shared" si="394"/>
        <v/>
      </c>
      <c r="AQ342" s="72" t="str">
        <f t="shared" si="395"/>
        <v/>
      </c>
      <c r="AR342" s="72">
        <f t="shared" si="396"/>
        <v>1</v>
      </c>
      <c r="AS342" s="72" t="str">
        <f t="shared" si="397"/>
        <v/>
      </c>
      <c r="AT342" s="72">
        <f t="shared" si="398"/>
        <v>1</v>
      </c>
      <c r="AU342" s="72" t="str">
        <f t="shared" si="399"/>
        <v/>
      </c>
      <c r="AV342" s="72">
        <f t="shared" si="400"/>
        <v>1</v>
      </c>
      <c r="AW342" s="72" t="str">
        <f t="shared" si="401"/>
        <v/>
      </c>
      <c r="AX342" s="72"/>
      <c r="AY342" s="72"/>
      <c r="AZ342" s="72"/>
      <c r="BA342" s="72">
        <v>1</v>
      </c>
      <c r="BB342" s="72">
        <v>1</v>
      </c>
      <c r="BC342" s="55"/>
      <c r="BD342" s="72" t="str">
        <f t="shared" si="402"/>
        <v/>
      </c>
      <c r="BE342" s="72" t="str">
        <f t="shared" si="403"/>
        <v/>
      </c>
      <c r="BF342" s="72" t="str">
        <f t="shared" si="404"/>
        <v/>
      </c>
      <c r="BG342" s="72" t="str">
        <f t="shared" si="405"/>
        <v/>
      </c>
      <c r="BH342" s="72" t="str">
        <f t="shared" si="406"/>
        <v/>
      </c>
      <c r="BI342" s="72" t="str">
        <f t="shared" si="407"/>
        <v/>
      </c>
      <c r="BJ342" s="72" t="str">
        <f t="shared" si="408"/>
        <v/>
      </c>
      <c r="BK342" s="72">
        <f t="shared" si="409"/>
        <v>1</v>
      </c>
      <c r="BL342" s="72" t="str">
        <f t="shared" si="410"/>
        <v/>
      </c>
      <c r="BM342" s="72" t="str">
        <f t="shared" si="411"/>
        <v/>
      </c>
      <c r="BN342" s="72" t="str">
        <f t="shared" si="413"/>
        <v/>
      </c>
      <c r="BO342" s="72">
        <f t="shared" si="414"/>
        <v>1</v>
      </c>
      <c r="BP342" s="72" t="str">
        <f t="shared" si="415"/>
        <v/>
      </c>
      <c r="BQ342" s="72">
        <f t="shared" si="416"/>
        <v>-1</v>
      </c>
      <c r="BR342" s="55">
        <f t="shared" si="417"/>
        <v>1</v>
      </c>
      <c r="BS342" s="72" t="str">
        <f t="shared" si="418"/>
        <v/>
      </c>
      <c r="BT342" s="72" t="str">
        <f t="shared" si="419"/>
        <v/>
      </c>
      <c r="BU342" s="72" t="str">
        <f t="shared" si="420"/>
        <v/>
      </c>
      <c r="BV342" s="72" t="str">
        <f t="shared" si="421"/>
        <v/>
      </c>
      <c r="BW342" s="72">
        <f t="shared" si="422"/>
        <v>1</v>
      </c>
      <c r="BX342" s="72" t="str">
        <f t="shared" si="423"/>
        <v/>
      </c>
      <c r="BY342" s="72">
        <f t="shared" si="424"/>
        <v>1</v>
      </c>
      <c r="BZ342" s="72">
        <f t="shared" si="425"/>
        <v>-1</v>
      </c>
      <c r="CA342" s="72">
        <f t="shared" si="426"/>
        <v>1</v>
      </c>
      <c r="CB342" s="72" t="str">
        <f t="shared" si="427"/>
        <v/>
      </c>
      <c r="CC342" s="72">
        <f t="shared" si="439"/>
        <v>1</v>
      </c>
    </row>
    <row r="343" spans="35:81" hidden="1" x14ac:dyDescent="0.25">
      <c r="AI343" s="72"/>
      <c r="AJ343" s="72">
        <v>1</v>
      </c>
      <c r="AK343" s="72">
        <v>1</v>
      </c>
      <c r="AL343" s="72"/>
      <c r="AM343" s="55">
        <v>1</v>
      </c>
      <c r="AN343" s="72" t="str">
        <f t="shared" si="392"/>
        <v/>
      </c>
      <c r="AO343" s="72" t="str">
        <f t="shared" si="393"/>
        <v/>
      </c>
      <c r="AP343" s="72" t="str">
        <f t="shared" si="394"/>
        <v/>
      </c>
      <c r="AQ343" s="72" t="str">
        <f t="shared" si="395"/>
        <v/>
      </c>
      <c r="AR343" s="72">
        <f t="shared" si="396"/>
        <v>1</v>
      </c>
      <c r="AS343" s="72" t="str">
        <f t="shared" si="397"/>
        <v/>
      </c>
      <c r="AT343" s="72">
        <f t="shared" si="398"/>
        <v>1</v>
      </c>
      <c r="AU343" s="72" t="str">
        <f t="shared" si="399"/>
        <v/>
      </c>
      <c r="AV343" s="72">
        <f t="shared" si="400"/>
        <v>1</v>
      </c>
      <c r="AW343" s="72" t="str">
        <f t="shared" si="401"/>
        <v/>
      </c>
      <c r="AX343" s="72"/>
      <c r="AY343" s="72"/>
      <c r="AZ343" s="72">
        <v>1</v>
      </c>
      <c r="BA343" s="72"/>
      <c r="BB343" s="72"/>
      <c r="BC343" s="55">
        <v>1</v>
      </c>
      <c r="BD343" s="72" t="str">
        <f t="shared" si="402"/>
        <v/>
      </c>
      <c r="BE343" s="72" t="str">
        <f t="shared" si="403"/>
        <v/>
      </c>
      <c r="BF343" s="72" t="str">
        <f t="shared" si="404"/>
        <v/>
      </c>
      <c r="BG343" s="72" t="str">
        <f t="shared" si="405"/>
        <v/>
      </c>
      <c r="BH343" s="72" t="str">
        <f t="shared" si="406"/>
        <v/>
      </c>
      <c r="BI343" s="72" t="str">
        <f t="shared" si="407"/>
        <v/>
      </c>
      <c r="BJ343" s="72">
        <f t="shared" si="408"/>
        <v>1</v>
      </c>
      <c r="BK343" s="72" t="str">
        <f t="shared" si="409"/>
        <v/>
      </c>
      <c r="BL343" s="72" t="str">
        <f t="shared" si="410"/>
        <v/>
      </c>
      <c r="BM343" s="72" t="str">
        <f t="shared" si="411"/>
        <v/>
      </c>
      <c r="BN343" s="72" t="str">
        <f t="shared" si="413"/>
        <v/>
      </c>
      <c r="BO343" s="72" t="str">
        <f t="shared" si="414"/>
        <v/>
      </c>
      <c r="BP343" s="72">
        <f t="shared" si="415"/>
        <v>1</v>
      </c>
      <c r="BQ343" s="72" t="str">
        <f t="shared" si="416"/>
        <v/>
      </c>
      <c r="BR343" s="55" t="str">
        <f t="shared" si="417"/>
        <v/>
      </c>
      <c r="BS343" s="72" t="str">
        <f t="shared" si="418"/>
        <v/>
      </c>
      <c r="BT343" s="72" t="str">
        <f t="shared" si="419"/>
        <v/>
      </c>
      <c r="BU343" s="72" t="str">
        <f t="shared" si="420"/>
        <v/>
      </c>
      <c r="BV343" s="72" t="str">
        <f t="shared" si="421"/>
        <v/>
      </c>
      <c r="BW343" s="72">
        <f t="shared" si="422"/>
        <v>1</v>
      </c>
      <c r="BX343" s="72" t="str">
        <f t="shared" si="423"/>
        <v/>
      </c>
      <c r="BY343" s="72" t="str">
        <f t="shared" si="424"/>
        <v/>
      </c>
      <c r="BZ343" s="72" t="str">
        <f t="shared" si="425"/>
        <v/>
      </c>
      <c r="CA343" s="72">
        <f t="shared" si="426"/>
        <v>1</v>
      </c>
      <c r="CB343" s="72" t="str">
        <f t="shared" si="427"/>
        <v/>
      </c>
      <c r="CC343" s="72">
        <f t="shared" si="439"/>
        <v>1</v>
      </c>
    </row>
    <row r="344" spans="35:81" hidden="1" x14ac:dyDescent="0.25">
      <c r="AI344" s="72"/>
      <c r="AJ344" s="72">
        <v>1</v>
      </c>
      <c r="AK344" s="72">
        <v>1</v>
      </c>
      <c r="AL344" s="72"/>
      <c r="AM344" s="55">
        <v>1</v>
      </c>
      <c r="AN344" s="72" t="str">
        <f t="shared" si="392"/>
        <v/>
      </c>
      <c r="AO344" s="72" t="str">
        <f t="shared" si="393"/>
        <v/>
      </c>
      <c r="AP344" s="72" t="str">
        <f t="shared" si="394"/>
        <v/>
      </c>
      <c r="AQ344" s="72" t="str">
        <f t="shared" si="395"/>
        <v/>
      </c>
      <c r="AR344" s="72">
        <f t="shared" si="396"/>
        <v>1</v>
      </c>
      <c r="AS344" s="72" t="str">
        <f t="shared" si="397"/>
        <v/>
      </c>
      <c r="AT344" s="72">
        <f t="shared" si="398"/>
        <v>1</v>
      </c>
      <c r="AU344" s="72" t="str">
        <f t="shared" si="399"/>
        <v/>
      </c>
      <c r="AV344" s="72">
        <f t="shared" si="400"/>
        <v>1</v>
      </c>
      <c r="AW344" s="72" t="str">
        <f t="shared" si="401"/>
        <v/>
      </c>
      <c r="AX344" s="72"/>
      <c r="AY344" s="72">
        <v>1</v>
      </c>
      <c r="AZ344" s="72"/>
      <c r="BA344" s="72">
        <v>1</v>
      </c>
      <c r="BB344" s="72"/>
      <c r="BC344" s="55">
        <v>1</v>
      </c>
      <c r="BD344" s="72" t="str">
        <f t="shared" si="402"/>
        <v/>
      </c>
      <c r="BE344" s="72">
        <f t="shared" si="403"/>
        <v>1</v>
      </c>
      <c r="BF344" s="72" t="str">
        <f t="shared" si="404"/>
        <v/>
      </c>
      <c r="BG344" s="72">
        <f t="shared" si="405"/>
        <v>1</v>
      </c>
      <c r="BH344" s="72" t="str">
        <f t="shared" si="406"/>
        <v/>
      </c>
      <c r="BI344" s="72" t="str">
        <f t="shared" si="407"/>
        <v/>
      </c>
      <c r="BJ344" s="72" t="str">
        <f t="shared" si="408"/>
        <v/>
      </c>
      <c r="BK344" s="72" t="str">
        <f t="shared" si="409"/>
        <v/>
      </c>
      <c r="BL344" s="72">
        <f t="shared" si="410"/>
        <v>1</v>
      </c>
      <c r="BM344" s="72" t="str">
        <f t="shared" si="411"/>
        <v/>
      </c>
      <c r="BN344" s="72">
        <f t="shared" si="413"/>
        <v>-1</v>
      </c>
      <c r="BO344" s="72">
        <f t="shared" si="414"/>
        <v>1</v>
      </c>
      <c r="BP344" s="72" t="str">
        <f t="shared" si="415"/>
        <v/>
      </c>
      <c r="BQ344" s="72" t="str">
        <f t="shared" si="416"/>
        <v/>
      </c>
      <c r="BR344" s="55" t="str">
        <f t="shared" si="417"/>
        <v/>
      </c>
      <c r="BS344" s="72" t="str">
        <f t="shared" si="418"/>
        <v/>
      </c>
      <c r="BT344" s="72">
        <f t="shared" si="419"/>
        <v>-1</v>
      </c>
      <c r="BU344" s="72" t="str">
        <f t="shared" si="420"/>
        <v/>
      </c>
      <c r="BV344" s="72">
        <f t="shared" si="421"/>
        <v>-1</v>
      </c>
      <c r="BW344" s="72">
        <f t="shared" si="422"/>
        <v>1</v>
      </c>
      <c r="BX344" s="72" t="str">
        <f t="shared" si="423"/>
        <v/>
      </c>
      <c r="BY344" s="72">
        <f t="shared" si="424"/>
        <v>1</v>
      </c>
      <c r="BZ344" s="72" t="str">
        <f t="shared" si="425"/>
        <v/>
      </c>
      <c r="CA344" s="72" t="str">
        <f t="shared" si="426"/>
        <v/>
      </c>
      <c r="CB344" s="72" t="str">
        <f t="shared" si="427"/>
        <v/>
      </c>
      <c r="CC344" s="72">
        <f t="shared" si="439"/>
        <v>0</v>
      </c>
    </row>
    <row r="345" spans="35:81" hidden="1" x14ac:dyDescent="0.25">
      <c r="AI345" s="72"/>
      <c r="AJ345" s="72">
        <v>1</v>
      </c>
      <c r="AK345" s="72">
        <v>1</v>
      </c>
      <c r="AL345" s="72"/>
      <c r="AM345" s="55">
        <v>1</v>
      </c>
      <c r="AN345" s="72" t="str">
        <f t="shared" si="392"/>
        <v/>
      </c>
      <c r="AO345" s="72" t="str">
        <f t="shared" si="393"/>
        <v/>
      </c>
      <c r="AP345" s="72" t="str">
        <f t="shared" si="394"/>
        <v/>
      </c>
      <c r="AQ345" s="72" t="str">
        <f t="shared" si="395"/>
        <v/>
      </c>
      <c r="AR345" s="72">
        <f t="shared" si="396"/>
        <v>1</v>
      </c>
      <c r="AS345" s="72" t="str">
        <f t="shared" si="397"/>
        <v/>
      </c>
      <c r="AT345" s="72">
        <f t="shared" si="398"/>
        <v>1</v>
      </c>
      <c r="AU345" s="72" t="str">
        <f t="shared" si="399"/>
        <v/>
      </c>
      <c r="AV345" s="72">
        <f t="shared" si="400"/>
        <v>1</v>
      </c>
      <c r="AW345" s="72" t="str">
        <f t="shared" si="401"/>
        <v/>
      </c>
      <c r="AX345" s="72"/>
      <c r="AY345" s="72">
        <v>1</v>
      </c>
      <c r="AZ345" s="72">
        <v>1</v>
      </c>
      <c r="BA345" s="72"/>
      <c r="BB345" s="72">
        <v>1</v>
      </c>
      <c r="BC345" s="55"/>
      <c r="BD345" s="72">
        <f t="shared" si="402"/>
        <v>1</v>
      </c>
      <c r="BE345" s="72" t="str">
        <f t="shared" si="403"/>
        <v/>
      </c>
      <c r="BF345" s="72">
        <f t="shared" si="404"/>
        <v>1</v>
      </c>
      <c r="BG345" s="72" t="str">
        <f t="shared" si="405"/>
        <v/>
      </c>
      <c r="BH345" s="72" t="str">
        <f t="shared" si="406"/>
        <v/>
      </c>
      <c r="BI345" s="72">
        <f t="shared" si="407"/>
        <v>1</v>
      </c>
      <c r="BJ345" s="72" t="str">
        <f t="shared" si="408"/>
        <v/>
      </c>
      <c r="BK345" s="72" t="str">
        <f t="shared" si="409"/>
        <v/>
      </c>
      <c r="BL345" s="72" t="str">
        <f t="shared" si="410"/>
        <v/>
      </c>
      <c r="BM345" s="72" t="str">
        <f t="shared" si="411"/>
        <v/>
      </c>
      <c r="BN345" s="72">
        <f t="shared" si="413"/>
        <v>-1</v>
      </c>
      <c r="BO345" s="72" t="str">
        <f t="shared" si="414"/>
        <v/>
      </c>
      <c r="BP345" s="72">
        <f t="shared" si="415"/>
        <v>1</v>
      </c>
      <c r="BQ345" s="72">
        <f t="shared" si="416"/>
        <v>-1</v>
      </c>
      <c r="BR345" s="55">
        <f t="shared" si="417"/>
        <v>1</v>
      </c>
      <c r="BS345" s="72">
        <f t="shared" si="418"/>
        <v>-1</v>
      </c>
      <c r="BT345" s="72" t="str">
        <f t="shared" si="419"/>
        <v/>
      </c>
      <c r="BU345" s="72">
        <f t="shared" si="420"/>
        <v>-1</v>
      </c>
      <c r="BV345" s="72" t="str">
        <f t="shared" si="421"/>
        <v/>
      </c>
      <c r="BW345" s="72">
        <f t="shared" si="422"/>
        <v>1</v>
      </c>
      <c r="BX345" s="72">
        <f t="shared" si="423"/>
        <v>-1</v>
      </c>
      <c r="BY345" s="72">
        <f t="shared" si="424"/>
        <v>1</v>
      </c>
      <c r="BZ345" s="72" t="str">
        <f t="shared" si="425"/>
        <v/>
      </c>
      <c r="CA345" s="72">
        <f t="shared" si="426"/>
        <v>1</v>
      </c>
      <c r="CB345" s="72" t="str">
        <f t="shared" si="427"/>
        <v/>
      </c>
      <c r="CC345" s="72">
        <f t="shared" si="439"/>
        <v>0</v>
      </c>
    </row>
    <row r="346" spans="35:81" hidden="1" x14ac:dyDescent="0.25">
      <c r="AI346" s="72"/>
      <c r="AJ346" s="72">
        <v>1</v>
      </c>
      <c r="AK346" s="72">
        <v>1</v>
      </c>
      <c r="AL346" s="72"/>
      <c r="AM346" s="55">
        <v>1</v>
      </c>
      <c r="AN346" s="72" t="str">
        <f t="shared" si="392"/>
        <v/>
      </c>
      <c r="AO346" s="72" t="str">
        <f t="shared" si="393"/>
        <v/>
      </c>
      <c r="AP346" s="72" t="str">
        <f t="shared" si="394"/>
        <v/>
      </c>
      <c r="AQ346" s="72" t="str">
        <f t="shared" si="395"/>
        <v/>
      </c>
      <c r="AR346" s="72">
        <f t="shared" si="396"/>
        <v>1</v>
      </c>
      <c r="AS346" s="72" t="str">
        <f t="shared" si="397"/>
        <v/>
      </c>
      <c r="AT346" s="72">
        <f t="shared" si="398"/>
        <v>1</v>
      </c>
      <c r="AU346" s="72" t="str">
        <f t="shared" si="399"/>
        <v/>
      </c>
      <c r="AV346" s="72">
        <f t="shared" si="400"/>
        <v>1</v>
      </c>
      <c r="AW346" s="72" t="str">
        <f t="shared" si="401"/>
        <v/>
      </c>
      <c r="AX346" s="72"/>
      <c r="AY346" s="72">
        <v>1</v>
      </c>
      <c r="AZ346" s="72">
        <v>1</v>
      </c>
      <c r="BA346" s="72">
        <v>1</v>
      </c>
      <c r="BB346" s="72"/>
      <c r="BC346" s="55"/>
      <c r="BD346" s="72">
        <f t="shared" si="402"/>
        <v>1</v>
      </c>
      <c r="BE346" s="72">
        <f t="shared" si="403"/>
        <v>1</v>
      </c>
      <c r="BF346" s="72" t="str">
        <f t="shared" si="404"/>
        <v/>
      </c>
      <c r="BG346" s="72" t="str">
        <f t="shared" si="405"/>
        <v/>
      </c>
      <c r="BH346" s="72">
        <f t="shared" si="406"/>
        <v>1</v>
      </c>
      <c r="BI346" s="72" t="str">
        <f t="shared" si="407"/>
        <v/>
      </c>
      <c r="BJ346" s="72" t="str">
        <f t="shared" si="408"/>
        <v/>
      </c>
      <c r="BK346" s="72" t="str">
        <f t="shared" si="409"/>
        <v/>
      </c>
      <c r="BL346" s="72" t="str">
        <f t="shared" si="410"/>
        <v/>
      </c>
      <c r="BM346" s="72" t="str">
        <f t="shared" si="411"/>
        <v/>
      </c>
      <c r="BN346" s="72">
        <f t="shared" si="413"/>
        <v>-1</v>
      </c>
      <c r="BO346" s="72" t="str">
        <f t="shared" si="414"/>
        <v/>
      </c>
      <c r="BP346" s="72" t="str">
        <f t="shared" si="415"/>
        <v/>
      </c>
      <c r="BQ346" s="72" t="str">
        <f t="shared" si="416"/>
        <v/>
      </c>
      <c r="BR346" s="55">
        <f t="shared" si="417"/>
        <v>1</v>
      </c>
      <c r="BS346" s="72">
        <f t="shared" si="418"/>
        <v>-1</v>
      </c>
      <c r="BT346" s="72">
        <f t="shared" si="419"/>
        <v>-1</v>
      </c>
      <c r="BU346" s="72" t="str">
        <f t="shared" si="420"/>
        <v/>
      </c>
      <c r="BV346" s="72" t="str">
        <f t="shared" si="421"/>
        <v/>
      </c>
      <c r="BW346" s="72" t="str">
        <f t="shared" si="422"/>
        <v/>
      </c>
      <c r="BX346" s="72" t="str">
        <f t="shared" si="423"/>
        <v/>
      </c>
      <c r="BY346" s="72">
        <f t="shared" si="424"/>
        <v>1</v>
      </c>
      <c r="BZ346" s="72" t="str">
        <f t="shared" si="425"/>
        <v/>
      </c>
      <c r="CA346" s="72">
        <f t="shared" si="426"/>
        <v>1</v>
      </c>
      <c r="CB346" s="72" t="str">
        <f t="shared" si="427"/>
        <v/>
      </c>
      <c r="CC346" s="72">
        <f t="shared" si="439"/>
        <v>0</v>
      </c>
    </row>
    <row r="347" spans="35:81" hidden="1" x14ac:dyDescent="0.25">
      <c r="AI347" s="72"/>
      <c r="AJ347" s="72">
        <v>1</v>
      </c>
      <c r="AK347" s="72">
        <v>1</v>
      </c>
      <c r="AL347" s="72">
        <v>1</v>
      </c>
      <c r="AM347" s="55"/>
      <c r="AN347" s="72" t="str">
        <f t="shared" si="392"/>
        <v/>
      </c>
      <c r="AO347" s="72" t="str">
        <f t="shared" si="393"/>
        <v/>
      </c>
      <c r="AP347" s="72" t="str">
        <f t="shared" si="394"/>
        <v/>
      </c>
      <c r="AQ347" s="72" t="str">
        <f t="shared" si="395"/>
        <v/>
      </c>
      <c r="AR347" s="72">
        <f t="shared" si="396"/>
        <v>1</v>
      </c>
      <c r="AS347" s="72">
        <f t="shared" si="397"/>
        <v>1</v>
      </c>
      <c r="AT347" s="72" t="str">
        <f t="shared" si="398"/>
        <v/>
      </c>
      <c r="AU347" s="72">
        <f t="shared" si="399"/>
        <v>1</v>
      </c>
      <c r="AV347" s="72" t="str">
        <f t="shared" si="400"/>
        <v/>
      </c>
      <c r="AW347" s="72" t="str">
        <f t="shared" si="401"/>
        <v/>
      </c>
      <c r="AX347" s="72"/>
      <c r="AY347" s="72"/>
      <c r="AZ347" s="72"/>
      <c r="BA347" s="72"/>
      <c r="BB347" s="72">
        <v>1</v>
      </c>
      <c r="BC347" s="55">
        <v>1</v>
      </c>
      <c r="BD347" s="72" t="str">
        <f t="shared" si="402"/>
        <v/>
      </c>
      <c r="BE347" s="72" t="str">
        <f t="shared" si="403"/>
        <v/>
      </c>
      <c r="BF347" s="72" t="str">
        <f t="shared" si="404"/>
        <v/>
      </c>
      <c r="BG347" s="72" t="str">
        <f t="shared" si="405"/>
        <v/>
      </c>
      <c r="BH347" s="72" t="str">
        <f t="shared" si="406"/>
        <v/>
      </c>
      <c r="BI347" s="72" t="str">
        <f t="shared" si="407"/>
        <v/>
      </c>
      <c r="BJ347" s="72" t="str">
        <f t="shared" si="408"/>
        <v/>
      </c>
      <c r="BK347" s="72" t="str">
        <f t="shared" si="409"/>
        <v/>
      </c>
      <c r="BL347" s="72" t="str">
        <f t="shared" si="410"/>
        <v/>
      </c>
      <c r="BM347" s="72">
        <f t="shared" si="411"/>
        <v>1</v>
      </c>
      <c r="BN347" s="72" t="str">
        <f t="shared" si="413"/>
        <v/>
      </c>
      <c r="BO347" s="72">
        <f t="shared" si="414"/>
        <v>1</v>
      </c>
      <c r="BP347" s="72">
        <f t="shared" si="415"/>
        <v>1</v>
      </c>
      <c r="BQ347" s="72" t="str">
        <f t="shared" si="416"/>
        <v/>
      </c>
      <c r="BR347" s="55">
        <f t="shared" si="417"/>
        <v>-1</v>
      </c>
      <c r="BS347" s="72" t="str">
        <f t="shared" si="418"/>
        <v/>
      </c>
      <c r="BT347" s="72" t="str">
        <f t="shared" si="419"/>
        <v/>
      </c>
      <c r="BU347" s="72" t="str">
        <f t="shared" si="420"/>
        <v/>
      </c>
      <c r="BV347" s="72" t="str">
        <f t="shared" si="421"/>
        <v/>
      </c>
      <c r="BW347" s="72">
        <f t="shared" si="422"/>
        <v>1</v>
      </c>
      <c r="BX347" s="72">
        <f t="shared" si="423"/>
        <v>1</v>
      </c>
      <c r="BY347" s="72" t="str">
        <f t="shared" si="424"/>
        <v/>
      </c>
      <c r="BZ347" s="72">
        <f t="shared" si="425"/>
        <v>1</v>
      </c>
      <c r="CA347" s="72" t="str">
        <f t="shared" si="426"/>
        <v/>
      </c>
      <c r="CB347" s="72">
        <f t="shared" si="427"/>
        <v>-1</v>
      </c>
      <c r="CC347" s="72">
        <f t="shared" si="439"/>
        <v>0</v>
      </c>
    </row>
    <row r="348" spans="35:81" hidden="1" x14ac:dyDescent="0.25">
      <c r="AI348" s="72"/>
      <c r="AJ348" s="72">
        <v>1</v>
      </c>
      <c r="AK348" s="72">
        <v>1</v>
      </c>
      <c r="AL348" s="72">
        <v>1</v>
      </c>
      <c r="AM348" s="55"/>
      <c r="AN348" s="72" t="str">
        <f t="shared" si="392"/>
        <v/>
      </c>
      <c r="AO348" s="72" t="str">
        <f t="shared" si="393"/>
        <v/>
      </c>
      <c r="AP348" s="72" t="str">
        <f t="shared" si="394"/>
        <v/>
      </c>
      <c r="AQ348" s="72" t="str">
        <f t="shared" si="395"/>
        <v/>
      </c>
      <c r="AR348" s="72">
        <f t="shared" si="396"/>
        <v>1</v>
      </c>
      <c r="AS348" s="72">
        <f t="shared" si="397"/>
        <v>1</v>
      </c>
      <c r="AT348" s="72" t="str">
        <f t="shared" si="398"/>
        <v/>
      </c>
      <c r="AU348" s="72">
        <f t="shared" si="399"/>
        <v>1</v>
      </c>
      <c r="AV348" s="72" t="str">
        <f t="shared" si="400"/>
        <v/>
      </c>
      <c r="AW348" s="72" t="str">
        <f t="shared" si="401"/>
        <v/>
      </c>
      <c r="AX348" s="72"/>
      <c r="AY348" s="72"/>
      <c r="AZ348" s="72"/>
      <c r="BA348" s="72">
        <v>1</v>
      </c>
      <c r="BB348" s="72">
        <v>1</v>
      </c>
      <c r="BC348" s="55"/>
      <c r="BD348" s="72" t="str">
        <f t="shared" si="402"/>
        <v/>
      </c>
      <c r="BE348" s="72" t="str">
        <f t="shared" si="403"/>
        <v/>
      </c>
      <c r="BF348" s="72" t="str">
        <f t="shared" si="404"/>
        <v/>
      </c>
      <c r="BG348" s="72" t="str">
        <f t="shared" si="405"/>
        <v/>
      </c>
      <c r="BH348" s="72" t="str">
        <f t="shared" si="406"/>
        <v/>
      </c>
      <c r="BI348" s="72" t="str">
        <f t="shared" si="407"/>
        <v/>
      </c>
      <c r="BJ348" s="72" t="str">
        <f t="shared" si="408"/>
        <v/>
      </c>
      <c r="BK348" s="72">
        <f t="shared" si="409"/>
        <v>1</v>
      </c>
      <c r="BL348" s="72" t="str">
        <f t="shared" si="410"/>
        <v/>
      </c>
      <c r="BM348" s="72" t="str">
        <f t="shared" si="411"/>
        <v/>
      </c>
      <c r="BN348" s="72" t="str">
        <f t="shared" si="413"/>
        <v/>
      </c>
      <c r="BO348" s="72">
        <f t="shared" si="414"/>
        <v>1</v>
      </c>
      <c r="BP348" s="72" t="str">
        <f t="shared" si="415"/>
        <v/>
      </c>
      <c r="BQ348" s="72" t="str">
        <f t="shared" si="416"/>
        <v/>
      </c>
      <c r="BR348" s="55" t="str">
        <f t="shared" si="417"/>
        <v/>
      </c>
      <c r="BS348" s="72" t="str">
        <f t="shared" si="418"/>
        <v/>
      </c>
      <c r="BT348" s="72" t="str">
        <f t="shared" si="419"/>
        <v/>
      </c>
      <c r="BU348" s="72" t="str">
        <f t="shared" si="420"/>
        <v/>
      </c>
      <c r="BV348" s="72" t="str">
        <f t="shared" si="421"/>
        <v/>
      </c>
      <c r="BW348" s="72">
        <f t="shared" si="422"/>
        <v>1</v>
      </c>
      <c r="BX348" s="72">
        <f t="shared" si="423"/>
        <v>1</v>
      </c>
      <c r="BY348" s="72" t="str">
        <f t="shared" si="424"/>
        <v/>
      </c>
      <c r="BZ348" s="72" t="str">
        <f t="shared" si="425"/>
        <v/>
      </c>
      <c r="CA348" s="72" t="str">
        <f t="shared" si="426"/>
        <v/>
      </c>
      <c r="CB348" s="72" t="str">
        <f t="shared" si="427"/>
        <v/>
      </c>
      <c r="CC348" s="72">
        <f t="shared" si="439"/>
        <v>1</v>
      </c>
    </row>
    <row r="349" spans="35:81" hidden="1" x14ac:dyDescent="0.25">
      <c r="AI349" s="72"/>
      <c r="AJ349" s="72">
        <v>1</v>
      </c>
      <c r="AK349" s="72">
        <v>1</v>
      </c>
      <c r="AL349" s="72">
        <v>1</v>
      </c>
      <c r="AM349" s="55"/>
      <c r="AN349" s="72" t="str">
        <f t="shared" si="392"/>
        <v/>
      </c>
      <c r="AO349" s="72" t="str">
        <f t="shared" si="393"/>
        <v/>
      </c>
      <c r="AP349" s="72" t="str">
        <f t="shared" si="394"/>
        <v/>
      </c>
      <c r="AQ349" s="72" t="str">
        <f t="shared" si="395"/>
        <v/>
      </c>
      <c r="AR349" s="72">
        <f t="shared" si="396"/>
        <v>1</v>
      </c>
      <c r="AS349" s="72">
        <f t="shared" si="397"/>
        <v>1</v>
      </c>
      <c r="AT349" s="72" t="str">
        <f t="shared" si="398"/>
        <v/>
      </c>
      <c r="AU349" s="72">
        <f t="shared" si="399"/>
        <v>1</v>
      </c>
      <c r="AV349" s="72" t="str">
        <f t="shared" si="400"/>
        <v/>
      </c>
      <c r="AW349" s="72" t="str">
        <f t="shared" si="401"/>
        <v/>
      </c>
      <c r="AX349" s="72"/>
      <c r="AY349" s="72"/>
      <c r="AZ349" s="72">
        <v>1</v>
      </c>
      <c r="BA349" s="72"/>
      <c r="BB349" s="72"/>
      <c r="BC349" s="55">
        <v>1</v>
      </c>
      <c r="BD349" s="72" t="str">
        <f t="shared" si="402"/>
        <v/>
      </c>
      <c r="BE349" s="72" t="str">
        <f t="shared" si="403"/>
        <v/>
      </c>
      <c r="BF349" s="72" t="str">
        <f t="shared" si="404"/>
        <v/>
      </c>
      <c r="BG349" s="72" t="str">
        <f t="shared" si="405"/>
        <v/>
      </c>
      <c r="BH349" s="72" t="str">
        <f t="shared" si="406"/>
        <v/>
      </c>
      <c r="BI349" s="72" t="str">
        <f t="shared" si="407"/>
        <v/>
      </c>
      <c r="BJ349" s="72">
        <f t="shared" si="408"/>
        <v>1</v>
      </c>
      <c r="BK349" s="72" t="str">
        <f t="shared" si="409"/>
        <v/>
      </c>
      <c r="BL349" s="72" t="str">
        <f t="shared" si="410"/>
        <v/>
      </c>
      <c r="BM349" s="72" t="str">
        <f t="shared" si="411"/>
        <v/>
      </c>
      <c r="BN349" s="72" t="str">
        <f t="shared" si="413"/>
        <v/>
      </c>
      <c r="BO349" s="72" t="str">
        <f t="shared" si="414"/>
        <v/>
      </c>
      <c r="BP349" s="72">
        <f t="shared" si="415"/>
        <v>1</v>
      </c>
      <c r="BQ349" s="72">
        <f t="shared" si="416"/>
        <v>1</v>
      </c>
      <c r="BR349" s="55">
        <f t="shared" si="417"/>
        <v>-1</v>
      </c>
      <c r="BS349" s="72" t="str">
        <f t="shared" si="418"/>
        <v/>
      </c>
      <c r="BT349" s="72" t="str">
        <f t="shared" si="419"/>
        <v/>
      </c>
      <c r="BU349" s="72" t="str">
        <f t="shared" si="420"/>
        <v/>
      </c>
      <c r="BV349" s="72" t="str">
        <f t="shared" si="421"/>
        <v/>
      </c>
      <c r="BW349" s="72">
        <f t="shared" si="422"/>
        <v>1</v>
      </c>
      <c r="BX349" s="72">
        <f t="shared" si="423"/>
        <v>1</v>
      </c>
      <c r="BY349" s="72">
        <f t="shared" si="424"/>
        <v>-1</v>
      </c>
      <c r="BZ349" s="72">
        <f t="shared" si="425"/>
        <v>1</v>
      </c>
      <c r="CA349" s="72" t="str">
        <f t="shared" si="426"/>
        <v/>
      </c>
      <c r="CB349" s="72" t="str">
        <f t="shared" si="427"/>
        <v/>
      </c>
      <c r="CC349" s="72">
        <f t="shared" si="439"/>
        <v>1</v>
      </c>
    </row>
    <row r="350" spans="35:81" hidden="1" x14ac:dyDescent="0.25">
      <c r="AI350" s="72"/>
      <c r="AJ350" s="72">
        <v>1</v>
      </c>
      <c r="AK350" s="72">
        <v>1</v>
      </c>
      <c r="AL350" s="72">
        <v>1</v>
      </c>
      <c r="AM350" s="55"/>
      <c r="AN350" s="72" t="str">
        <f t="shared" si="392"/>
        <v/>
      </c>
      <c r="AO350" s="72" t="str">
        <f t="shared" si="393"/>
        <v/>
      </c>
      <c r="AP350" s="72" t="str">
        <f t="shared" si="394"/>
        <v/>
      </c>
      <c r="AQ350" s="72" t="str">
        <f t="shared" si="395"/>
        <v/>
      </c>
      <c r="AR350" s="72">
        <f t="shared" si="396"/>
        <v>1</v>
      </c>
      <c r="AS350" s="72">
        <f t="shared" si="397"/>
        <v>1</v>
      </c>
      <c r="AT350" s="72" t="str">
        <f t="shared" si="398"/>
        <v/>
      </c>
      <c r="AU350" s="72">
        <f t="shared" si="399"/>
        <v>1</v>
      </c>
      <c r="AV350" s="72" t="str">
        <f t="shared" si="400"/>
        <v/>
      </c>
      <c r="AW350" s="72" t="str">
        <f t="shared" si="401"/>
        <v/>
      </c>
      <c r="AX350" s="72"/>
      <c r="AY350" s="72">
        <v>1</v>
      </c>
      <c r="AZ350" s="72"/>
      <c r="BA350" s="72">
        <v>1</v>
      </c>
      <c r="BB350" s="72"/>
      <c r="BC350" s="55">
        <v>1</v>
      </c>
      <c r="BD350" s="72" t="str">
        <f t="shared" si="402"/>
        <v/>
      </c>
      <c r="BE350" s="72">
        <f t="shared" si="403"/>
        <v>1</v>
      </c>
      <c r="BF350" s="72" t="str">
        <f t="shared" si="404"/>
        <v/>
      </c>
      <c r="BG350" s="72">
        <f t="shared" si="405"/>
        <v>1</v>
      </c>
      <c r="BH350" s="72" t="str">
        <f t="shared" si="406"/>
        <v/>
      </c>
      <c r="BI350" s="72" t="str">
        <f t="shared" si="407"/>
        <v/>
      </c>
      <c r="BJ350" s="72" t="str">
        <f t="shared" si="408"/>
        <v/>
      </c>
      <c r="BK350" s="72" t="str">
        <f t="shared" si="409"/>
        <v/>
      </c>
      <c r="BL350" s="72">
        <f t="shared" si="410"/>
        <v>1</v>
      </c>
      <c r="BM350" s="72" t="str">
        <f t="shared" si="411"/>
        <v/>
      </c>
      <c r="BN350" s="72">
        <f t="shared" si="413"/>
        <v>-1</v>
      </c>
      <c r="BO350" s="72">
        <f t="shared" si="414"/>
        <v>1</v>
      </c>
      <c r="BP350" s="72" t="str">
        <f t="shared" si="415"/>
        <v/>
      </c>
      <c r="BQ350" s="72">
        <f t="shared" si="416"/>
        <v>1</v>
      </c>
      <c r="BR350" s="55">
        <f t="shared" si="417"/>
        <v>-1</v>
      </c>
      <c r="BS350" s="72" t="str">
        <f t="shared" si="418"/>
        <v/>
      </c>
      <c r="BT350" s="72">
        <f t="shared" si="419"/>
        <v>-1</v>
      </c>
      <c r="BU350" s="72" t="str">
        <f t="shared" si="420"/>
        <v/>
      </c>
      <c r="BV350" s="72">
        <f t="shared" si="421"/>
        <v>-1</v>
      </c>
      <c r="BW350" s="72">
        <f t="shared" si="422"/>
        <v>1</v>
      </c>
      <c r="BX350" s="72">
        <f t="shared" si="423"/>
        <v>1</v>
      </c>
      <c r="BY350" s="72" t="str">
        <f t="shared" si="424"/>
        <v/>
      </c>
      <c r="BZ350" s="72">
        <f t="shared" si="425"/>
        <v>1</v>
      </c>
      <c r="CA350" s="72">
        <f t="shared" si="426"/>
        <v>-1</v>
      </c>
      <c r="CB350" s="72" t="str">
        <f t="shared" si="427"/>
        <v/>
      </c>
      <c r="CC350" s="72">
        <f t="shared" si="439"/>
        <v>0</v>
      </c>
    </row>
    <row r="351" spans="35:81" hidden="1" x14ac:dyDescent="0.25">
      <c r="AI351" s="72"/>
      <c r="AJ351" s="72">
        <v>1</v>
      </c>
      <c r="AK351" s="72">
        <v>1</v>
      </c>
      <c r="AL351" s="72">
        <v>1</v>
      </c>
      <c r="AM351" s="55"/>
      <c r="AN351" s="72" t="str">
        <f t="shared" si="392"/>
        <v/>
      </c>
      <c r="AO351" s="72" t="str">
        <f t="shared" si="393"/>
        <v/>
      </c>
      <c r="AP351" s="72" t="str">
        <f t="shared" si="394"/>
        <v/>
      </c>
      <c r="AQ351" s="72" t="str">
        <f t="shared" si="395"/>
        <v/>
      </c>
      <c r="AR351" s="72">
        <f t="shared" si="396"/>
        <v>1</v>
      </c>
      <c r="AS351" s="72">
        <f t="shared" si="397"/>
        <v>1</v>
      </c>
      <c r="AT351" s="72" t="str">
        <f t="shared" si="398"/>
        <v/>
      </c>
      <c r="AU351" s="72">
        <f t="shared" si="399"/>
        <v>1</v>
      </c>
      <c r="AV351" s="72" t="str">
        <f t="shared" si="400"/>
        <v/>
      </c>
      <c r="AW351" s="72" t="str">
        <f t="shared" si="401"/>
        <v/>
      </c>
      <c r="AX351" s="72"/>
      <c r="AY351" s="72">
        <v>1</v>
      </c>
      <c r="AZ351" s="72">
        <v>1</v>
      </c>
      <c r="BA351" s="72"/>
      <c r="BB351" s="72">
        <v>1</v>
      </c>
      <c r="BC351" s="55"/>
      <c r="BD351" s="72">
        <f t="shared" si="402"/>
        <v>1</v>
      </c>
      <c r="BE351" s="72" t="str">
        <f t="shared" si="403"/>
        <v/>
      </c>
      <c r="BF351" s="72">
        <f t="shared" si="404"/>
        <v>1</v>
      </c>
      <c r="BG351" s="72" t="str">
        <f t="shared" si="405"/>
        <v/>
      </c>
      <c r="BH351" s="72" t="str">
        <f t="shared" si="406"/>
        <v/>
      </c>
      <c r="BI351" s="72">
        <f t="shared" si="407"/>
        <v>1</v>
      </c>
      <c r="BJ351" s="72" t="str">
        <f t="shared" si="408"/>
        <v/>
      </c>
      <c r="BK351" s="72" t="str">
        <f t="shared" si="409"/>
        <v/>
      </c>
      <c r="BL351" s="72" t="str">
        <f t="shared" si="410"/>
        <v/>
      </c>
      <c r="BM351" s="72" t="str">
        <f t="shared" si="411"/>
        <v/>
      </c>
      <c r="BN351" s="72">
        <f t="shared" si="413"/>
        <v>-1</v>
      </c>
      <c r="BO351" s="72" t="str">
        <f t="shared" si="414"/>
        <v/>
      </c>
      <c r="BP351" s="72">
        <f t="shared" si="415"/>
        <v>1</v>
      </c>
      <c r="BQ351" s="72" t="str">
        <f t="shared" si="416"/>
        <v/>
      </c>
      <c r="BR351" s="55" t="str">
        <f t="shared" si="417"/>
        <v/>
      </c>
      <c r="BS351" s="72">
        <f t="shared" si="418"/>
        <v>-1</v>
      </c>
      <c r="BT351" s="72" t="str">
        <f t="shared" si="419"/>
        <v/>
      </c>
      <c r="BU351" s="72">
        <f t="shared" si="420"/>
        <v>-1</v>
      </c>
      <c r="BV351" s="72" t="str">
        <f t="shared" si="421"/>
        <v/>
      </c>
      <c r="BW351" s="72">
        <f t="shared" si="422"/>
        <v>1</v>
      </c>
      <c r="BX351" s="72" t="str">
        <f t="shared" si="423"/>
        <v/>
      </c>
      <c r="BY351" s="72" t="str">
        <f t="shared" si="424"/>
        <v/>
      </c>
      <c r="BZ351" s="72">
        <f t="shared" si="425"/>
        <v>1</v>
      </c>
      <c r="CA351" s="72" t="str">
        <f t="shared" si="426"/>
        <v/>
      </c>
      <c r="CB351" s="72" t="str">
        <f t="shared" si="427"/>
        <v/>
      </c>
      <c r="CC351" s="72">
        <f t="shared" si="439"/>
        <v>0</v>
      </c>
    </row>
    <row r="352" spans="35:81" hidden="1" x14ac:dyDescent="0.25">
      <c r="AI352" s="72"/>
      <c r="AJ352" s="72">
        <v>1</v>
      </c>
      <c r="AK352" s="72">
        <v>1</v>
      </c>
      <c r="AL352" s="72">
        <v>1</v>
      </c>
      <c r="AM352" s="55"/>
      <c r="AN352" s="72" t="str">
        <f t="shared" si="392"/>
        <v/>
      </c>
      <c r="AO352" s="72" t="str">
        <f t="shared" si="393"/>
        <v/>
      </c>
      <c r="AP352" s="72" t="str">
        <f t="shared" si="394"/>
        <v/>
      </c>
      <c r="AQ352" s="72" t="str">
        <f t="shared" si="395"/>
        <v/>
      </c>
      <c r="AR352" s="72">
        <f t="shared" si="396"/>
        <v>1</v>
      </c>
      <c r="AS352" s="72">
        <f t="shared" si="397"/>
        <v>1</v>
      </c>
      <c r="AT352" s="72" t="str">
        <f t="shared" si="398"/>
        <v/>
      </c>
      <c r="AU352" s="72">
        <f t="shared" si="399"/>
        <v>1</v>
      </c>
      <c r="AV352" s="72" t="str">
        <f t="shared" si="400"/>
        <v/>
      </c>
      <c r="AW352" s="72" t="str">
        <f t="shared" si="401"/>
        <v/>
      </c>
      <c r="AX352" s="72"/>
      <c r="AY352" s="72">
        <v>1</v>
      </c>
      <c r="AZ352" s="72">
        <v>1</v>
      </c>
      <c r="BA352" s="72">
        <v>1</v>
      </c>
      <c r="BB352" s="72"/>
      <c r="BC352" s="55"/>
      <c r="BD352" s="72">
        <f t="shared" si="402"/>
        <v>1</v>
      </c>
      <c r="BE352" s="72">
        <f t="shared" si="403"/>
        <v>1</v>
      </c>
      <c r="BF352" s="72" t="str">
        <f t="shared" si="404"/>
        <v/>
      </c>
      <c r="BG352" s="72" t="str">
        <f t="shared" si="405"/>
        <v/>
      </c>
      <c r="BH352" s="72">
        <f t="shared" si="406"/>
        <v>1</v>
      </c>
      <c r="BI352" s="72" t="str">
        <f t="shared" si="407"/>
        <v/>
      </c>
      <c r="BJ352" s="72" t="str">
        <f t="shared" si="408"/>
        <v/>
      </c>
      <c r="BK352" s="72" t="str">
        <f t="shared" si="409"/>
        <v/>
      </c>
      <c r="BL352" s="72" t="str">
        <f t="shared" si="410"/>
        <v/>
      </c>
      <c r="BM352" s="72" t="str">
        <f t="shared" si="411"/>
        <v/>
      </c>
      <c r="BN352" s="72">
        <f t="shared" si="413"/>
        <v>-1</v>
      </c>
      <c r="BO352" s="72" t="str">
        <f t="shared" si="414"/>
        <v/>
      </c>
      <c r="BP352" s="72" t="str">
        <f t="shared" si="415"/>
        <v/>
      </c>
      <c r="BQ352" s="72">
        <f t="shared" si="416"/>
        <v>1</v>
      </c>
      <c r="BR352" s="55" t="str">
        <f t="shared" si="417"/>
        <v/>
      </c>
      <c r="BS352" s="72">
        <f t="shared" si="418"/>
        <v>-1</v>
      </c>
      <c r="BT352" s="72">
        <f t="shared" si="419"/>
        <v>-1</v>
      </c>
      <c r="BU352" s="72" t="str">
        <f t="shared" si="420"/>
        <v/>
      </c>
      <c r="BV352" s="72" t="str">
        <f t="shared" si="421"/>
        <v/>
      </c>
      <c r="BW352" s="72" t="str">
        <f t="shared" si="422"/>
        <v/>
      </c>
      <c r="BX352" s="72">
        <f t="shared" si="423"/>
        <v>1</v>
      </c>
      <c r="BY352" s="72" t="str">
        <f t="shared" si="424"/>
        <v/>
      </c>
      <c r="BZ352" s="72">
        <f t="shared" si="425"/>
        <v>1</v>
      </c>
      <c r="CA352" s="72" t="str">
        <f t="shared" si="426"/>
        <v/>
      </c>
      <c r="CB352" s="72" t="str">
        <f t="shared" si="427"/>
        <v/>
      </c>
      <c r="CC352" s="72">
        <f t="shared" si="439"/>
        <v>0</v>
      </c>
    </row>
    <row r="353" spans="35:81" hidden="1" x14ac:dyDescent="0.25">
      <c r="AI353" s="72">
        <v>1</v>
      </c>
      <c r="AJ353" s="72"/>
      <c r="AK353" s="72"/>
      <c r="AL353" s="72">
        <v>1</v>
      </c>
      <c r="AM353" s="55">
        <v>1</v>
      </c>
      <c r="AN353" s="72" t="str">
        <f t="shared" si="392"/>
        <v/>
      </c>
      <c r="AO353" s="72" t="str">
        <f t="shared" si="393"/>
        <v/>
      </c>
      <c r="AP353" s="72">
        <f t="shared" si="394"/>
        <v>1</v>
      </c>
      <c r="AQ353" s="72">
        <f t="shared" si="395"/>
        <v>1</v>
      </c>
      <c r="AR353" s="72" t="str">
        <f t="shared" si="396"/>
        <v/>
      </c>
      <c r="AS353" s="72" t="str">
        <f t="shared" si="397"/>
        <v/>
      </c>
      <c r="AT353" s="72" t="str">
        <f t="shared" si="398"/>
        <v/>
      </c>
      <c r="AU353" s="72" t="str">
        <f t="shared" si="399"/>
        <v/>
      </c>
      <c r="AV353" s="72" t="str">
        <f t="shared" si="400"/>
        <v/>
      </c>
      <c r="AW353" s="72">
        <f t="shared" si="401"/>
        <v>1</v>
      </c>
      <c r="AX353" s="72"/>
      <c r="AY353" s="72"/>
      <c r="AZ353" s="72"/>
      <c r="BA353" s="72"/>
      <c r="BB353" s="72">
        <v>1</v>
      </c>
      <c r="BC353" s="55">
        <v>1</v>
      </c>
      <c r="BD353" s="72" t="str">
        <f t="shared" si="402"/>
        <v/>
      </c>
      <c r="BE353" s="72" t="str">
        <f t="shared" si="403"/>
        <v/>
      </c>
      <c r="BF353" s="72" t="str">
        <f t="shared" si="404"/>
        <v/>
      </c>
      <c r="BG353" s="72" t="str">
        <f t="shared" si="405"/>
        <v/>
      </c>
      <c r="BH353" s="72" t="str">
        <f t="shared" si="406"/>
        <v/>
      </c>
      <c r="BI353" s="72" t="str">
        <f t="shared" si="407"/>
        <v/>
      </c>
      <c r="BJ353" s="72" t="str">
        <f t="shared" si="408"/>
        <v/>
      </c>
      <c r="BK353" s="72" t="str">
        <f t="shared" si="409"/>
        <v/>
      </c>
      <c r="BL353" s="72" t="str">
        <f t="shared" si="410"/>
        <v/>
      </c>
      <c r="BM353" s="72">
        <f t="shared" si="411"/>
        <v>1</v>
      </c>
      <c r="BN353" s="72">
        <f t="shared" si="413"/>
        <v>1</v>
      </c>
      <c r="BO353" s="72" t="str">
        <f t="shared" si="414"/>
        <v/>
      </c>
      <c r="BP353" s="72" t="str">
        <f t="shared" si="415"/>
        <v/>
      </c>
      <c r="BQ353" s="72" t="str">
        <f t="shared" si="416"/>
        <v/>
      </c>
      <c r="BR353" s="55" t="str">
        <f t="shared" si="417"/>
        <v/>
      </c>
      <c r="BS353" s="72" t="str">
        <f t="shared" si="418"/>
        <v/>
      </c>
      <c r="BT353" s="72" t="str">
        <f t="shared" si="419"/>
        <v/>
      </c>
      <c r="BU353" s="72">
        <f t="shared" si="420"/>
        <v>1</v>
      </c>
      <c r="BV353" s="72">
        <f t="shared" si="421"/>
        <v>1</v>
      </c>
      <c r="BW353" s="72" t="str">
        <f t="shared" si="422"/>
        <v/>
      </c>
      <c r="BX353" s="72" t="str">
        <f t="shared" si="423"/>
        <v/>
      </c>
      <c r="BY353" s="72" t="str">
        <f t="shared" si="424"/>
        <v/>
      </c>
      <c r="BZ353" s="72" t="str">
        <f t="shared" si="425"/>
        <v/>
      </c>
      <c r="CA353" s="72" t="str">
        <f t="shared" si="426"/>
        <v/>
      </c>
      <c r="CB353" s="72" t="str">
        <f t="shared" si="427"/>
        <v/>
      </c>
      <c r="CC353" s="72">
        <f t="shared" si="439"/>
        <v>1</v>
      </c>
    </row>
    <row r="354" spans="35:81" hidden="1" x14ac:dyDescent="0.25">
      <c r="AI354" s="72">
        <v>1</v>
      </c>
      <c r="AJ354" s="72"/>
      <c r="AK354" s="72"/>
      <c r="AL354" s="72">
        <v>1</v>
      </c>
      <c r="AM354" s="55">
        <v>1</v>
      </c>
      <c r="AN354" s="72" t="str">
        <f t="shared" si="392"/>
        <v/>
      </c>
      <c r="AO354" s="72" t="str">
        <f t="shared" si="393"/>
        <v/>
      </c>
      <c r="AP354" s="72">
        <f t="shared" si="394"/>
        <v>1</v>
      </c>
      <c r="AQ354" s="72">
        <f t="shared" si="395"/>
        <v>1</v>
      </c>
      <c r="AR354" s="72" t="str">
        <f t="shared" si="396"/>
        <v/>
      </c>
      <c r="AS354" s="72" t="str">
        <f t="shared" si="397"/>
        <v/>
      </c>
      <c r="AT354" s="72" t="str">
        <f t="shared" si="398"/>
        <v/>
      </c>
      <c r="AU354" s="72" t="str">
        <f t="shared" si="399"/>
        <v/>
      </c>
      <c r="AV354" s="72" t="str">
        <f t="shared" si="400"/>
        <v/>
      </c>
      <c r="AW354" s="72">
        <f t="shared" si="401"/>
        <v>1</v>
      </c>
      <c r="AX354" s="72"/>
      <c r="AY354" s="72"/>
      <c r="AZ354" s="72"/>
      <c r="BA354" s="72">
        <v>1</v>
      </c>
      <c r="BB354" s="72">
        <v>1</v>
      </c>
      <c r="BC354" s="55"/>
      <c r="BD354" s="72" t="str">
        <f t="shared" si="402"/>
        <v/>
      </c>
      <c r="BE354" s="72" t="str">
        <f t="shared" si="403"/>
        <v/>
      </c>
      <c r="BF354" s="72" t="str">
        <f t="shared" si="404"/>
        <v/>
      </c>
      <c r="BG354" s="72" t="str">
        <f t="shared" si="405"/>
        <v/>
      </c>
      <c r="BH354" s="72" t="str">
        <f t="shared" si="406"/>
        <v/>
      </c>
      <c r="BI354" s="72" t="str">
        <f t="shared" si="407"/>
        <v/>
      </c>
      <c r="BJ354" s="72" t="str">
        <f t="shared" si="408"/>
        <v/>
      </c>
      <c r="BK354" s="72">
        <f t="shared" si="409"/>
        <v>1</v>
      </c>
      <c r="BL354" s="72" t="str">
        <f t="shared" si="410"/>
        <v/>
      </c>
      <c r="BM354" s="72" t="str">
        <f t="shared" si="411"/>
        <v/>
      </c>
      <c r="BN354" s="72">
        <f t="shared" ref="BN354:BN417" si="440">IF(COUNTIF(AI354,1)-COUNTIF(AY354,1)=0,"",COUNTIF(AI354,1)-COUNTIF(AY354,1))</f>
        <v>1</v>
      </c>
      <c r="BO354" s="72" t="str">
        <f t="shared" ref="BO354:BO417" si="441">IF(COUNTIF(AJ354,1)-COUNTIF(AZ354,1)=0,"",COUNTIF(AJ354,1)-COUNTIF(AZ354,1))</f>
        <v/>
      </c>
      <c r="BP354" s="72">
        <f t="shared" ref="BP354:BP417" si="442">IF(COUNTIF(AK354,1)-COUNTIF(BA354,1)=0,"",COUNTIF(AK354,1)-COUNTIF(BA354,1))</f>
        <v>-1</v>
      </c>
      <c r="BQ354" s="72" t="str">
        <f t="shared" ref="BQ354:BQ417" si="443">IF(COUNTIF(AL354,1)-COUNTIF(BB354,1)=0,"",COUNTIF(AL354,1)-COUNTIF(BB354,1))</f>
        <v/>
      </c>
      <c r="BR354" s="55">
        <f t="shared" ref="BR354:BR417" si="444">IF(COUNTIF(AM354,1)-COUNTIF(BC354,1)=0,"",COUNTIF(AM354,1)-COUNTIF(BC354,1))</f>
        <v>1</v>
      </c>
      <c r="BS354" s="72" t="str">
        <f t="shared" ref="BS354:BS417" si="445">IF(COUNTIF(AN354,1)-COUNTIF(BD354,1)=0,"",COUNTIF(AN354,1)-COUNTIF(BD354,1))</f>
        <v/>
      </c>
      <c r="BT354" s="72" t="str">
        <f t="shared" ref="BT354:BT417" si="446">IF(COUNTIF(AO354,1)-COUNTIF(BE354,1)=0,"",COUNTIF(AO354,1)-COUNTIF(BE354,1))</f>
        <v/>
      </c>
      <c r="BU354" s="72">
        <f t="shared" ref="BU354:BU417" si="447">IF(COUNTIF(AP354,1)-COUNTIF(BF354,1)=0,"",COUNTIF(AP354,1)-COUNTIF(BF354,1))</f>
        <v>1</v>
      </c>
      <c r="BV354" s="72">
        <f t="shared" ref="BV354:BV417" si="448">IF(COUNTIF(AQ354,1)-COUNTIF(BG354,1)=0,"",COUNTIF(AQ354,1)-COUNTIF(BG354,1))</f>
        <v>1</v>
      </c>
      <c r="BW354" s="72" t="str">
        <f t="shared" ref="BW354:BW417" si="449">IF(COUNTIF(AR354,1)-COUNTIF(BH354,1)=0,"",COUNTIF(AR354,1)-COUNTIF(BH354,1))</f>
        <v/>
      </c>
      <c r="BX354" s="72" t="str">
        <f t="shared" ref="BX354:BX417" si="450">IF(COUNTIF(AS354,1)-COUNTIF(BI354,1)=0,"",COUNTIF(AS354,1)-COUNTIF(BI354,1))</f>
        <v/>
      </c>
      <c r="BY354" s="72" t="str">
        <f t="shared" ref="BY354:BY417" si="451">IF(COUNTIF(AT354,1)-COUNTIF(BJ354,1)=0,"",COUNTIF(AT354,1)-COUNTIF(BJ354,1))</f>
        <v/>
      </c>
      <c r="BZ354" s="72">
        <f t="shared" ref="BZ354:BZ417" si="452">IF(COUNTIF(AU354,1)-COUNTIF(BK354,1)=0,"",COUNTIF(AU354,1)-COUNTIF(BK354,1))</f>
        <v>-1</v>
      </c>
      <c r="CA354" s="72" t="str">
        <f t="shared" ref="CA354:CA417" si="453">IF(COUNTIF(AV354,1)-COUNTIF(BL354,1)=0,"",COUNTIF(AV354,1)-COUNTIF(BL354,1))</f>
        <v/>
      </c>
      <c r="CB354" s="72">
        <f t="shared" ref="CB354:CB417" si="454">IF(COUNTIF(AW354,1)-COUNTIF(BM354,1)=0,"",COUNTIF(AW354,1)-COUNTIF(BM354,1))</f>
        <v>1</v>
      </c>
      <c r="CC354" s="72">
        <f t="shared" si="439"/>
        <v>2</v>
      </c>
    </row>
    <row r="355" spans="35:81" hidden="1" x14ac:dyDescent="0.25">
      <c r="AI355" s="72">
        <v>1</v>
      </c>
      <c r="AJ355" s="72"/>
      <c r="AK355" s="72"/>
      <c r="AL355" s="72">
        <v>1</v>
      </c>
      <c r="AM355" s="55">
        <v>1</v>
      </c>
      <c r="AN355" s="72" t="str">
        <f t="shared" si="392"/>
        <v/>
      </c>
      <c r="AO355" s="72" t="str">
        <f t="shared" si="393"/>
        <v/>
      </c>
      <c r="AP355" s="72">
        <f t="shared" si="394"/>
        <v>1</v>
      </c>
      <c r="AQ355" s="72">
        <f t="shared" si="395"/>
        <v>1</v>
      </c>
      <c r="AR355" s="72" t="str">
        <f t="shared" si="396"/>
        <v/>
      </c>
      <c r="AS355" s="72" t="str">
        <f t="shared" si="397"/>
        <v/>
      </c>
      <c r="AT355" s="72" t="str">
        <f t="shared" si="398"/>
        <v/>
      </c>
      <c r="AU355" s="72" t="str">
        <f t="shared" si="399"/>
        <v/>
      </c>
      <c r="AV355" s="72" t="str">
        <f t="shared" si="400"/>
        <v/>
      </c>
      <c r="AW355" s="72">
        <f t="shared" si="401"/>
        <v>1</v>
      </c>
      <c r="AX355" s="72"/>
      <c r="AY355" s="72"/>
      <c r="AZ355" s="72">
        <v>1</v>
      </c>
      <c r="BA355" s="72"/>
      <c r="BB355" s="72"/>
      <c r="BC355" s="55">
        <v>1</v>
      </c>
      <c r="BD355" s="72" t="str">
        <f t="shared" si="402"/>
        <v/>
      </c>
      <c r="BE355" s="72" t="str">
        <f t="shared" si="403"/>
        <v/>
      </c>
      <c r="BF355" s="72" t="str">
        <f t="shared" si="404"/>
        <v/>
      </c>
      <c r="BG355" s="72" t="str">
        <f t="shared" si="405"/>
        <v/>
      </c>
      <c r="BH355" s="72" t="str">
        <f t="shared" si="406"/>
        <v/>
      </c>
      <c r="BI355" s="72" t="str">
        <f t="shared" si="407"/>
        <v/>
      </c>
      <c r="BJ355" s="72">
        <f t="shared" si="408"/>
        <v>1</v>
      </c>
      <c r="BK355" s="72" t="str">
        <f t="shared" si="409"/>
        <v/>
      </c>
      <c r="BL355" s="72" t="str">
        <f t="shared" si="410"/>
        <v/>
      </c>
      <c r="BM355" s="72" t="str">
        <f t="shared" si="411"/>
        <v/>
      </c>
      <c r="BN355" s="72">
        <f t="shared" si="440"/>
        <v>1</v>
      </c>
      <c r="BO355" s="72">
        <f t="shared" si="441"/>
        <v>-1</v>
      </c>
      <c r="BP355" s="72" t="str">
        <f t="shared" si="442"/>
        <v/>
      </c>
      <c r="BQ355" s="72">
        <f t="shared" si="443"/>
        <v>1</v>
      </c>
      <c r="BR355" s="55" t="str">
        <f t="shared" si="444"/>
        <v/>
      </c>
      <c r="BS355" s="72" t="str">
        <f t="shared" si="445"/>
        <v/>
      </c>
      <c r="BT355" s="72" t="str">
        <f t="shared" si="446"/>
        <v/>
      </c>
      <c r="BU355" s="72">
        <f t="shared" si="447"/>
        <v>1</v>
      </c>
      <c r="BV355" s="72">
        <f t="shared" si="448"/>
        <v>1</v>
      </c>
      <c r="BW355" s="72" t="str">
        <f t="shared" si="449"/>
        <v/>
      </c>
      <c r="BX355" s="72" t="str">
        <f t="shared" si="450"/>
        <v/>
      </c>
      <c r="BY355" s="72">
        <f t="shared" si="451"/>
        <v>-1</v>
      </c>
      <c r="BZ355" s="72" t="str">
        <f t="shared" si="452"/>
        <v/>
      </c>
      <c r="CA355" s="72" t="str">
        <f t="shared" si="453"/>
        <v/>
      </c>
      <c r="CB355" s="72">
        <f t="shared" si="454"/>
        <v>1</v>
      </c>
      <c r="CC355" s="72">
        <f t="shared" si="439"/>
        <v>2</v>
      </c>
    </row>
    <row r="356" spans="35:81" hidden="1" x14ac:dyDescent="0.25">
      <c r="AI356" s="72">
        <v>1</v>
      </c>
      <c r="AJ356" s="72"/>
      <c r="AK356" s="72"/>
      <c r="AL356" s="72">
        <v>1</v>
      </c>
      <c r="AM356" s="55">
        <v>1</v>
      </c>
      <c r="AN356" s="72" t="str">
        <f t="shared" si="392"/>
        <v/>
      </c>
      <c r="AO356" s="72" t="str">
        <f t="shared" si="393"/>
        <v/>
      </c>
      <c r="AP356" s="72">
        <f t="shared" si="394"/>
        <v>1</v>
      </c>
      <c r="AQ356" s="72">
        <f t="shared" si="395"/>
        <v>1</v>
      </c>
      <c r="AR356" s="72" t="str">
        <f t="shared" si="396"/>
        <v/>
      </c>
      <c r="AS356" s="72" t="str">
        <f t="shared" si="397"/>
        <v/>
      </c>
      <c r="AT356" s="72" t="str">
        <f t="shared" si="398"/>
        <v/>
      </c>
      <c r="AU356" s="72" t="str">
        <f t="shared" si="399"/>
        <v/>
      </c>
      <c r="AV356" s="72" t="str">
        <f t="shared" si="400"/>
        <v/>
      </c>
      <c r="AW356" s="72">
        <f t="shared" si="401"/>
        <v>1</v>
      </c>
      <c r="AX356" s="72"/>
      <c r="AY356" s="72">
        <v>1</v>
      </c>
      <c r="AZ356" s="72"/>
      <c r="BA356" s="72">
        <v>1</v>
      </c>
      <c r="BB356" s="72"/>
      <c r="BC356" s="55">
        <v>1</v>
      </c>
      <c r="BD356" s="72" t="str">
        <f t="shared" si="402"/>
        <v/>
      </c>
      <c r="BE356" s="72">
        <f t="shared" si="403"/>
        <v>1</v>
      </c>
      <c r="BF356" s="72" t="str">
        <f t="shared" si="404"/>
        <v/>
      </c>
      <c r="BG356" s="72">
        <f t="shared" si="405"/>
        <v>1</v>
      </c>
      <c r="BH356" s="72" t="str">
        <f t="shared" si="406"/>
        <v/>
      </c>
      <c r="BI356" s="72" t="str">
        <f t="shared" si="407"/>
        <v/>
      </c>
      <c r="BJ356" s="72" t="str">
        <f t="shared" si="408"/>
        <v/>
      </c>
      <c r="BK356" s="72" t="str">
        <f t="shared" si="409"/>
        <v/>
      </c>
      <c r="BL356" s="72">
        <f t="shared" si="410"/>
        <v>1</v>
      </c>
      <c r="BM356" s="72" t="str">
        <f t="shared" si="411"/>
        <v/>
      </c>
      <c r="BN356" s="72" t="str">
        <f t="shared" si="440"/>
        <v/>
      </c>
      <c r="BO356" s="72" t="str">
        <f t="shared" si="441"/>
        <v/>
      </c>
      <c r="BP356" s="72">
        <f t="shared" si="442"/>
        <v>-1</v>
      </c>
      <c r="BQ356" s="72">
        <f t="shared" si="443"/>
        <v>1</v>
      </c>
      <c r="BR356" s="55" t="str">
        <f t="shared" si="444"/>
        <v/>
      </c>
      <c r="BS356" s="72" t="str">
        <f t="shared" si="445"/>
        <v/>
      </c>
      <c r="BT356" s="72">
        <f t="shared" si="446"/>
        <v>-1</v>
      </c>
      <c r="BU356" s="72">
        <f t="shared" si="447"/>
        <v>1</v>
      </c>
      <c r="BV356" s="72" t="str">
        <f t="shared" si="448"/>
        <v/>
      </c>
      <c r="BW356" s="72" t="str">
        <f t="shared" si="449"/>
        <v/>
      </c>
      <c r="BX356" s="72" t="str">
        <f t="shared" si="450"/>
        <v/>
      </c>
      <c r="BY356" s="72" t="str">
        <f t="shared" si="451"/>
        <v/>
      </c>
      <c r="BZ356" s="72" t="str">
        <f t="shared" si="452"/>
        <v/>
      </c>
      <c r="CA356" s="72">
        <f t="shared" si="453"/>
        <v>-1</v>
      </c>
      <c r="CB356" s="72">
        <f t="shared" si="454"/>
        <v>1</v>
      </c>
      <c r="CC356" s="72">
        <f t="shared" si="439"/>
        <v>1</v>
      </c>
    </row>
    <row r="357" spans="35:81" hidden="1" x14ac:dyDescent="0.25">
      <c r="AI357" s="72">
        <v>1</v>
      </c>
      <c r="AJ357" s="72"/>
      <c r="AK357" s="72"/>
      <c r="AL357" s="72">
        <v>1</v>
      </c>
      <c r="AM357" s="55">
        <v>1</v>
      </c>
      <c r="AN357" s="72" t="str">
        <f t="shared" si="392"/>
        <v/>
      </c>
      <c r="AO357" s="72" t="str">
        <f t="shared" si="393"/>
        <v/>
      </c>
      <c r="AP357" s="72">
        <f t="shared" si="394"/>
        <v>1</v>
      </c>
      <c r="AQ357" s="72">
        <f t="shared" si="395"/>
        <v>1</v>
      </c>
      <c r="AR357" s="72" t="str">
        <f t="shared" si="396"/>
        <v/>
      </c>
      <c r="AS357" s="72" t="str">
        <f t="shared" si="397"/>
        <v/>
      </c>
      <c r="AT357" s="72" t="str">
        <f t="shared" si="398"/>
        <v/>
      </c>
      <c r="AU357" s="72" t="str">
        <f t="shared" si="399"/>
        <v/>
      </c>
      <c r="AV357" s="72" t="str">
        <f t="shared" si="400"/>
        <v/>
      </c>
      <c r="AW357" s="72">
        <f t="shared" si="401"/>
        <v>1</v>
      </c>
      <c r="AX357" s="72"/>
      <c r="AY357" s="72">
        <v>1</v>
      </c>
      <c r="AZ357" s="72">
        <v>1</v>
      </c>
      <c r="BA357" s="72"/>
      <c r="BB357" s="72">
        <v>1</v>
      </c>
      <c r="BC357" s="55"/>
      <c r="BD357" s="72">
        <f t="shared" si="402"/>
        <v>1</v>
      </c>
      <c r="BE357" s="72" t="str">
        <f t="shared" si="403"/>
        <v/>
      </c>
      <c r="BF357" s="72">
        <f t="shared" si="404"/>
        <v>1</v>
      </c>
      <c r="BG357" s="72" t="str">
        <f t="shared" si="405"/>
        <v/>
      </c>
      <c r="BH357" s="72" t="str">
        <f t="shared" si="406"/>
        <v/>
      </c>
      <c r="BI357" s="72">
        <f t="shared" si="407"/>
        <v>1</v>
      </c>
      <c r="BJ357" s="72" t="str">
        <f t="shared" si="408"/>
        <v/>
      </c>
      <c r="BK357" s="72" t="str">
        <f t="shared" si="409"/>
        <v/>
      </c>
      <c r="BL357" s="72" t="str">
        <f t="shared" si="410"/>
        <v/>
      </c>
      <c r="BM357" s="72" t="str">
        <f t="shared" si="411"/>
        <v/>
      </c>
      <c r="BN357" s="72" t="str">
        <f t="shared" si="440"/>
        <v/>
      </c>
      <c r="BO357" s="72">
        <f t="shared" si="441"/>
        <v>-1</v>
      </c>
      <c r="BP357" s="72" t="str">
        <f t="shared" si="442"/>
        <v/>
      </c>
      <c r="BQ357" s="72" t="str">
        <f t="shared" si="443"/>
        <v/>
      </c>
      <c r="BR357" s="55">
        <f t="shared" si="444"/>
        <v>1</v>
      </c>
      <c r="BS357" s="72">
        <f t="shared" si="445"/>
        <v>-1</v>
      </c>
      <c r="BT357" s="72" t="str">
        <f t="shared" si="446"/>
        <v/>
      </c>
      <c r="BU357" s="72" t="str">
        <f t="shared" si="447"/>
        <v/>
      </c>
      <c r="BV357" s="72">
        <f t="shared" si="448"/>
        <v>1</v>
      </c>
      <c r="BW357" s="72" t="str">
        <f t="shared" si="449"/>
        <v/>
      </c>
      <c r="BX357" s="72">
        <f t="shared" si="450"/>
        <v>-1</v>
      </c>
      <c r="BY357" s="72" t="str">
        <f t="shared" si="451"/>
        <v/>
      </c>
      <c r="BZ357" s="72" t="str">
        <f t="shared" si="452"/>
        <v/>
      </c>
      <c r="CA357" s="72" t="str">
        <f t="shared" si="453"/>
        <v/>
      </c>
      <c r="CB357" s="72">
        <f t="shared" si="454"/>
        <v>1</v>
      </c>
      <c r="CC357" s="72">
        <f t="shared" si="439"/>
        <v>1</v>
      </c>
    </row>
    <row r="358" spans="35:81" hidden="1" x14ac:dyDescent="0.25">
      <c r="AI358" s="72">
        <v>1</v>
      </c>
      <c r="AJ358" s="72"/>
      <c r="AK358" s="72"/>
      <c r="AL358" s="72">
        <v>1</v>
      </c>
      <c r="AM358" s="55">
        <v>1</v>
      </c>
      <c r="AN358" s="72" t="str">
        <f t="shared" si="392"/>
        <v/>
      </c>
      <c r="AO358" s="72" t="str">
        <f t="shared" si="393"/>
        <v/>
      </c>
      <c r="AP358" s="72">
        <f t="shared" si="394"/>
        <v>1</v>
      </c>
      <c r="AQ358" s="72">
        <f t="shared" si="395"/>
        <v>1</v>
      </c>
      <c r="AR358" s="72" t="str">
        <f t="shared" si="396"/>
        <v/>
      </c>
      <c r="AS358" s="72" t="str">
        <f t="shared" si="397"/>
        <v/>
      </c>
      <c r="AT358" s="72" t="str">
        <f t="shared" si="398"/>
        <v/>
      </c>
      <c r="AU358" s="72" t="str">
        <f t="shared" si="399"/>
        <v/>
      </c>
      <c r="AV358" s="72" t="str">
        <f t="shared" si="400"/>
        <v/>
      </c>
      <c r="AW358" s="72">
        <f t="shared" si="401"/>
        <v>1</v>
      </c>
      <c r="AX358" s="72"/>
      <c r="AY358" s="72">
        <v>1</v>
      </c>
      <c r="AZ358" s="72">
        <v>1</v>
      </c>
      <c r="BA358" s="72">
        <v>1</v>
      </c>
      <c r="BB358" s="72"/>
      <c r="BC358" s="55"/>
      <c r="BD358" s="72">
        <f t="shared" si="402"/>
        <v>1</v>
      </c>
      <c r="BE358" s="72">
        <f t="shared" si="403"/>
        <v>1</v>
      </c>
      <c r="BF358" s="72" t="str">
        <f t="shared" si="404"/>
        <v/>
      </c>
      <c r="BG358" s="72" t="str">
        <f t="shared" si="405"/>
        <v/>
      </c>
      <c r="BH358" s="72">
        <f t="shared" si="406"/>
        <v>1</v>
      </c>
      <c r="BI358" s="72" t="str">
        <f t="shared" si="407"/>
        <v/>
      </c>
      <c r="BJ358" s="72" t="str">
        <f t="shared" si="408"/>
        <v/>
      </c>
      <c r="BK358" s="72" t="str">
        <f t="shared" si="409"/>
        <v/>
      </c>
      <c r="BL358" s="72" t="str">
        <f t="shared" si="410"/>
        <v/>
      </c>
      <c r="BM358" s="72" t="str">
        <f t="shared" si="411"/>
        <v/>
      </c>
      <c r="BN358" s="72" t="str">
        <f t="shared" si="440"/>
        <v/>
      </c>
      <c r="BO358" s="72">
        <f t="shared" si="441"/>
        <v>-1</v>
      </c>
      <c r="BP358" s="72">
        <f t="shared" si="442"/>
        <v>-1</v>
      </c>
      <c r="BQ358" s="72">
        <f t="shared" si="443"/>
        <v>1</v>
      </c>
      <c r="BR358" s="55">
        <f t="shared" si="444"/>
        <v>1</v>
      </c>
      <c r="BS358" s="72">
        <f t="shared" si="445"/>
        <v>-1</v>
      </c>
      <c r="BT358" s="72">
        <f t="shared" si="446"/>
        <v>-1</v>
      </c>
      <c r="BU358" s="72">
        <f t="shared" si="447"/>
        <v>1</v>
      </c>
      <c r="BV358" s="72">
        <f t="shared" si="448"/>
        <v>1</v>
      </c>
      <c r="BW358" s="72">
        <f t="shared" si="449"/>
        <v>-1</v>
      </c>
      <c r="BX358" s="72" t="str">
        <f t="shared" si="450"/>
        <v/>
      </c>
      <c r="BY358" s="72" t="str">
        <f t="shared" si="451"/>
        <v/>
      </c>
      <c r="BZ358" s="72" t="str">
        <f t="shared" si="452"/>
        <v/>
      </c>
      <c r="CA358" s="72" t="str">
        <f t="shared" si="453"/>
        <v/>
      </c>
      <c r="CB358" s="72">
        <f t="shared" si="454"/>
        <v>1</v>
      </c>
      <c r="CC358" s="72">
        <f t="shared" si="439"/>
        <v>1</v>
      </c>
    </row>
    <row r="359" spans="35:81" hidden="1" x14ac:dyDescent="0.25">
      <c r="AI359" s="72">
        <v>1</v>
      </c>
      <c r="AJ359" s="72"/>
      <c r="AK359" s="72">
        <v>1</v>
      </c>
      <c r="AL359" s="72">
        <v>1</v>
      </c>
      <c r="AM359" s="55"/>
      <c r="AN359" s="72" t="str">
        <f t="shared" si="392"/>
        <v/>
      </c>
      <c r="AO359" s="72">
        <f t="shared" si="393"/>
        <v>1</v>
      </c>
      <c r="AP359" s="72">
        <f t="shared" si="394"/>
        <v>1</v>
      </c>
      <c r="AQ359" s="72" t="str">
        <f t="shared" si="395"/>
        <v/>
      </c>
      <c r="AR359" s="72" t="str">
        <f t="shared" si="396"/>
        <v/>
      </c>
      <c r="AS359" s="72" t="str">
        <f t="shared" si="397"/>
        <v/>
      </c>
      <c r="AT359" s="72" t="str">
        <f t="shared" si="398"/>
        <v/>
      </c>
      <c r="AU359" s="72">
        <f t="shared" si="399"/>
        <v>1</v>
      </c>
      <c r="AV359" s="72" t="str">
        <f t="shared" si="400"/>
        <v/>
      </c>
      <c r="AW359" s="72" t="str">
        <f t="shared" si="401"/>
        <v/>
      </c>
      <c r="AX359" s="72"/>
      <c r="AY359" s="72"/>
      <c r="AZ359" s="72"/>
      <c r="BA359" s="72"/>
      <c r="BB359" s="72">
        <v>1</v>
      </c>
      <c r="BC359" s="55">
        <v>1</v>
      </c>
      <c r="BD359" s="72" t="str">
        <f t="shared" si="402"/>
        <v/>
      </c>
      <c r="BE359" s="72" t="str">
        <f t="shared" si="403"/>
        <v/>
      </c>
      <c r="BF359" s="72" t="str">
        <f t="shared" si="404"/>
        <v/>
      </c>
      <c r="BG359" s="72" t="str">
        <f t="shared" si="405"/>
        <v/>
      </c>
      <c r="BH359" s="72" t="str">
        <f t="shared" si="406"/>
        <v/>
      </c>
      <c r="BI359" s="72" t="str">
        <f t="shared" si="407"/>
        <v/>
      </c>
      <c r="BJ359" s="72" t="str">
        <f t="shared" si="408"/>
        <v/>
      </c>
      <c r="BK359" s="72" t="str">
        <f t="shared" si="409"/>
        <v/>
      </c>
      <c r="BL359" s="72" t="str">
        <f t="shared" si="410"/>
        <v/>
      </c>
      <c r="BM359" s="72">
        <f t="shared" si="411"/>
        <v>1</v>
      </c>
      <c r="BN359" s="72">
        <f t="shared" si="440"/>
        <v>1</v>
      </c>
      <c r="BO359" s="72" t="str">
        <f t="shared" si="441"/>
        <v/>
      </c>
      <c r="BP359" s="72">
        <f t="shared" si="442"/>
        <v>1</v>
      </c>
      <c r="BQ359" s="72" t="str">
        <f t="shared" si="443"/>
        <v/>
      </c>
      <c r="BR359" s="55">
        <f t="shared" si="444"/>
        <v>-1</v>
      </c>
      <c r="BS359" s="72" t="str">
        <f t="shared" si="445"/>
        <v/>
      </c>
      <c r="BT359" s="72">
        <f t="shared" si="446"/>
        <v>1</v>
      </c>
      <c r="BU359" s="72">
        <f t="shared" si="447"/>
        <v>1</v>
      </c>
      <c r="BV359" s="72" t="str">
        <f t="shared" si="448"/>
        <v/>
      </c>
      <c r="BW359" s="72" t="str">
        <f t="shared" si="449"/>
        <v/>
      </c>
      <c r="BX359" s="72" t="str">
        <f t="shared" si="450"/>
        <v/>
      </c>
      <c r="BY359" s="72" t="str">
        <f t="shared" si="451"/>
        <v/>
      </c>
      <c r="BZ359" s="72">
        <f t="shared" si="452"/>
        <v>1</v>
      </c>
      <c r="CA359" s="72" t="str">
        <f t="shared" si="453"/>
        <v/>
      </c>
      <c r="CB359" s="72">
        <f t="shared" si="454"/>
        <v>-1</v>
      </c>
      <c r="CC359" s="72">
        <f t="shared" si="439"/>
        <v>0</v>
      </c>
    </row>
    <row r="360" spans="35:81" hidden="1" x14ac:dyDescent="0.25">
      <c r="AI360" s="72">
        <v>1</v>
      </c>
      <c r="AJ360" s="72"/>
      <c r="AK360" s="72">
        <v>1</v>
      </c>
      <c r="AL360" s="72">
        <v>1</v>
      </c>
      <c r="AM360" s="55"/>
      <c r="AN360" s="72" t="str">
        <f t="shared" si="392"/>
        <v/>
      </c>
      <c r="AO360" s="72">
        <f t="shared" si="393"/>
        <v>1</v>
      </c>
      <c r="AP360" s="72">
        <f t="shared" si="394"/>
        <v>1</v>
      </c>
      <c r="AQ360" s="72" t="str">
        <f t="shared" si="395"/>
        <v/>
      </c>
      <c r="AR360" s="72" t="str">
        <f t="shared" si="396"/>
        <v/>
      </c>
      <c r="AS360" s="72" t="str">
        <f t="shared" si="397"/>
        <v/>
      </c>
      <c r="AT360" s="72" t="str">
        <f t="shared" si="398"/>
        <v/>
      </c>
      <c r="AU360" s="72">
        <f t="shared" si="399"/>
        <v>1</v>
      </c>
      <c r="AV360" s="72" t="str">
        <f t="shared" si="400"/>
        <v/>
      </c>
      <c r="AW360" s="72" t="str">
        <f t="shared" si="401"/>
        <v/>
      </c>
      <c r="AX360" s="72"/>
      <c r="AY360" s="72"/>
      <c r="AZ360" s="72"/>
      <c r="BA360" s="72">
        <v>1</v>
      </c>
      <c r="BB360" s="72">
        <v>1</v>
      </c>
      <c r="BC360" s="55"/>
      <c r="BD360" s="72" t="str">
        <f t="shared" si="402"/>
        <v/>
      </c>
      <c r="BE360" s="72" t="str">
        <f t="shared" si="403"/>
        <v/>
      </c>
      <c r="BF360" s="72" t="str">
        <f t="shared" si="404"/>
        <v/>
      </c>
      <c r="BG360" s="72" t="str">
        <f t="shared" si="405"/>
        <v/>
      </c>
      <c r="BH360" s="72" t="str">
        <f t="shared" si="406"/>
        <v/>
      </c>
      <c r="BI360" s="72" t="str">
        <f t="shared" si="407"/>
        <v/>
      </c>
      <c r="BJ360" s="72" t="str">
        <f t="shared" si="408"/>
        <v/>
      </c>
      <c r="BK360" s="72">
        <f t="shared" si="409"/>
        <v>1</v>
      </c>
      <c r="BL360" s="72" t="str">
        <f t="shared" si="410"/>
        <v/>
      </c>
      <c r="BM360" s="72" t="str">
        <f t="shared" si="411"/>
        <v/>
      </c>
      <c r="BN360" s="72">
        <f t="shared" si="440"/>
        <v>1</v>
      </c>
      <c r="BO360" s="72" t="str">
        <f t="shared" si="441"/>
        <v/>
      </c>
      <c r="BP360" s="72" t="str">
        <f t="shared" si="442"/>
        <v/>
      </c>
      <c r="BQ360" s="72" t="str">
        <f t="shared" si="443"/>
        <v/>
      </c>
      <c r="BR360" s="55" t="str">
        <f t="shared" si="444"/>
        <v/>
      </c>
      <c r="BS360" s="72" t="str">
        <f t="shared" si="445"/>
        <v/>
      </c>
      <c r="BT360" s="72">
        <f t="shared" si="446"/>
        <v>1</v>
      </c>
      <c r="BU360" s="72">
        <f t="shared" si="447"/>
        <v>1</v>
      </c>
      <c r="BV360" s="72" t="str">
        <f t="shared" si="448"/>
        <v/>
      </c>
      <c r="BW360" s="72" t="str">
        <f t="shared" si="449"/>
        <v/>
      </c>
      <c r="BX360" s="72" t="str">
        <f t="shared" si="450"/>
        <v/>
      </c>
      <c r="BY360" s="72" t="str">
        <f t="shared" si="451"/>
        <v/>
      </c>
      <c r="BZ360" s="72" t="str">
        <f t="shared" si="452"/>
        <v/>
      </c>
      <c r="CA360" s="72" t="str">
        <f t="shared" si="453"/>
        <v/>
      </c>
      <c r="CB360" s="72" t="str">
        <f t="shared" si="454"/>
        <v/>
      </c>
      <c r="CC360" s="72">
        <f t="shared" si="439"/>
        <v>1</v>
      </c>
    </row>
    <row r="361" spans="35:81" hidden="1" x14ac:dyDescent="0.25">
      <c r="AI361" s="72">
        <v>1</v>
      </c>
      <c r="AJ361" s="72"/>
      <c r="AK361" s="72">
        <v>1</v>
      </c>
      <c r="AL361" s="72">
        <v>1</v>
      </c>
      <c r="AM361" s="55"/>
      <c r="AN361" s="72" t="str">
        <f t="shared" si="392"/>
        <v/>
      </c>
      <c r="AO361" s="72">
        <f t="shared" si="393"/>
        <v>1</v>
      </c>
      <c r="AP361" s="72">
        <f t="shared" si="394"/>
        <v>1</v>
      </c>
      <c r="AQ361" s="72" t="str">
        <f t="shared" si="395"/>
        <v/>
      </c>
      <c r="AR361" s="72" t="str">
        <f t="shared" si="396"/>
        <v/>
      </c>
      <c r="AS361" s="72" t="str">
        <f t="shared" si="397"/>
        <v/>
      </c>
      <c r="AT361" s="72" t="str">
        <f t="shared" si="398"/>
        <v/>
      </c>
      <c r="AU361" s="72">
        <f t="shared" si="399"/>
        <v>1</v>
      </c>
      <c r="AV361" s="72" t="str">
        <f t="shared" si="400"/>
        <v/>
      </c>
      <c r="AW361" s="72" t="str">
        <f t="shared" si="401"/>
        <v/>
      </c>
      <c r="AX361" s="72"/>
      <c r="AY361" s="72"/>
      <c r="AZ361" s="72">
        <v>1</v>
      </c>
      <c r="BA361" s="72"/>
      <c r="BB361" s="72"/>
      <c r="BC361" s="55">
        <v>1</v>
      </c>
      <c r="BD361" s="72" t="str">
        <f t="shared" si="402"/>
        <v/>
      </c>
      <c r="BE361" s="72" t="str">
        <f t="shared" si="403"/>
        <v/>
      </c>
      <c r="BF361" s="72" t="str">
        <f t="shared" si="404"/>
        <v/>
      </c>
      <c r="BG361" s="72" t="str">
        <f t="shared" si="405"/>
        <v/>
      </c>
      <c r="BH361" s="72" t="str">
        <f t="shared" si="406"/>
        <v/>
      </c>
      <c r="BI361" s="72" t="str">
        <f t="shared" si="407"/>
        <v/>
      </c>
      <c r="BJ361" s="72">
        <f t="shared" si="408"/>
        <v>1</v>
      </c>
      <c r="BK361" s="72" t="str">
        <f t="shared" si="409"/>
        <v/>
      </c>
      <c r="BL361" s="72" t="str">
        <f t="shared" si="410"/>
        <v/>
      </c>
      <c r="BM361" s="72" t="str">
        <f t="shared" si="411"/>
        <v/>
      </c>
      <c r="BN361" s="72">
        <f t="shared" si="440"/>
        <v>1</v>
      </c>
      <c r="BO361" s="72">
        <f t="shared" si="441"/>
        <v>-1</v>
      </c>
      <c r="BP361" s="72">
        <f t="shared" si="442"/>
        <v>1</v>
      </c>
      <c r="BQ361" s="72">
        <f t="shared" si="443"/>
        <v>1</v>
      </c>
      <c r="BR361" s="55">
        <f t="shared" si="444"/>
        <v>-1</v>
      </c>
      <c r="BS361" s="72" t="str">
        <f t="shared" si="445"/>
        <v/>
      </c>
      <c r="BT361" s="72">
        <f t="shared" si="446"/>
        <v>1</v>
      </c>
      <c r="BU361" s="72">
        <f t="shared" si="447"/>
        <v>1</v>
      </c>
      <c r="BV361" s="72" t="str">
        <f t="shared" si="448"/>
        <v/>
      </c>
      <c r="BW361" s="72" t="str">
        <f t="shared" si="449"/>
        <v/>
      </c>
      <c r="BX361" s="72" t="str">
        <f t="shared" si="450"/>
        <v/>
      </c>
      <c r="BY361" s="72">
        <f t="shared" si="451"/>
        <v>-1</v>
      </c>
      <c r="BZ361" s="72">
        <f t="shared" si="452"/>
        <v>1</v>
      </c>
      <c r="CA361" s="72" t="str">
        <f t="shared" si="453"/>
        <v/>
      </c>
      <c r="CB361" s="72" t="str">
        <f t="shared" si="454"/>
        <v/>
      </c>
      <c r="CC361" s="72">
        <f t="shared" si="439"/>
        <v>1</v>
      </c>
    </row>
    <row r="362" spans="35:81" hidden="1" x14ac:dyDescent="0.25">
      <c r="AI362" s="72">
        <v>1</v>
      </c>
      <c r="AJ362" s="72"/>
      <c r="AK362" s="72">
        <v>1</v>
      </c>
      <c r="AL362" s="72">
        <v>1</v>
      </c>
      <c r="AM362" s="55"/>
      <c r="AN362" s="72" t="str">
        <f t="shared" si="392"/>
        <v/>
      </c>
      <c r="AO362" s="72">
        <f t="shared" si="393"/>
        <v>1</v>
      </c>
      <c r="AP362" s="72">
        <f t="shared" si="394"/>
        <v>1</v>
      </c>
      <c r="AQ362" s="72" t="str">
        <f t="shared" si="395"/>
        <v/>
      </c>
      <c r="AR362" s="72" t="str">
        <f t="shared" si="396"/>
        <v/>
      </c>
      <c r="AS362" s="72" t="str">
        <f t="shared" si="397"/>
        <v/>
      </c>
      <c r="AT362" s="72" t="str">
        <f t="shared" si="398"/>
        <v/>
      </c>
      <c r="AU362" s="72">
        <f t="shared" si="399"/>
        <v>1</v>
      </c>
      <c r="AV362" s="72" t="str">
        <f t="shared" si="400"/>
        <v/>
      </c>
      <c r="AW362" s="72" t="str">
        <f t="shared" si="401"/>
        <v/>
      </c>
      <c r="AX362" s="72"/>
      <c r="AY362" s="72">
        <v>1</v>
      </c>
      <c r="AZ362" s="72"/>
      <c r="BA362" s="72">
        <v>1</v>
      </c>
      <c r="BB362" s="72"/>
      <c r="BC362" s="55">
        <v>1</v>
      </c>
      <c r="BD362" s="72" t="str">
        <f t="shared" si="402"/>
        <v/>
      </c>
      <c r="BE362" s="72">
        <f t="shared" si="403"/>
        <v>1</v>
      </c>
      <c r="BF362" s="72" t="str">
        <f t="shared" si="404"/>
        <v/>
      </c>
      <c r="BG362" s="72">
        <f t="shared" si="405"/>
        <v>1</v>
      </c>
      <c r="BH362" s="72" t="str">
        <f t="shared" si="406"/>
        <v/>
      </c>
      <c r="BI362" s="72" t="str">
        <f t="shared" si="407"/>
        <v/>
      </c>
      <c r="BJ362" s="72" t="str">
        <f t="shared" si="408"/>
        <v/>
      </c>
      <c r="BK362" s="72" t="str">
        <f t="shared" si="409"/>
        <v/>
      </c>
      <c r="BL362" s="72">
        <f t="shared" si="410"/>
        <v>1</v>
      </c>
      <c r="BM362" s="72" t="str">
        <f t="shared" si="411"/>
        <v/>
      </c>
      <c r="BN362" s="72" t="str">
        <f t="shared" si="440"/>
        <v/>
      </c>
      <c r="BO362" s="72" t="str">
        <f t="shared" si="441"/>
        <v/>
      </c>
      <c r="BP362" s="72" t="str">
        <f t="shared" si="442"/>
        <v/>
      </c>
      <c r="BQ362" s="72">
        <f t="shared" si="443"/>
        <v>1</v>
      </c>
      <c r="BR362" s="55">
        <f t="shared" si="444"/>
        <v>-1</v>
      </c>
      <c r="BS362" s="72" t="str">
        <f t="shared" si="445"/>
        <v/>
      </c>
      <c r="BT362" s="72" t="str">
        <f t="shared" si="446"/>
        <v/>
      </c>
      <c r="BU362" s="72">
        <f t="shared" si="447"/>
        <v>1</v>
      </c>
      <c r="BV362" s="72">
        <f t="shared" si="448"/>
        <v>-1</v>
      </c>
      <c r="BW362" s="72" t="str">
        <f t="shared" si="449"/>
        <v/>
      </c>
      <c r="BX362" s="72" t="str">
        <f t="shared" si="450"/>
        <v/>
      </c>
      <c r="BY362" s="72" t="str">
        <f t="shared" si="451"/>
        <v/>
      </c>
      <c r="BZ362" s="72">
        <f t="shared" si="452"/>
        <v>1</v>
      </c>
      <c r="CA362" s="72">
        <f t="shared" si="453"/>
        <v>-1</v>
      </c>
      <c r="CB362" s="72" t="str">
        <f t="shared" si="454"/>
        <v/>
      </c>
      <c r="CC362" s="72">
        <f t="shared" si="439"/>
        <v>0</v>
      </c>
    </row>
    <row r="363" spans="35:81" hidden="1" x14ac:dyDescent="0.25">
      <c r="AI363" s="72">
        <v>1</v>
      </c>
      <c r="AJ363" s="72"/>
      <c r="AK363" s="72">
        <v>1</v>
      </c>
      <c r="AL363" s="72">
        <v>1</v>
      </c>
      <c r="AM363" s="55"/>
      <c r="AN363" s="72" t="str">
        <f t="shared" si="392"/>
        <v/>
      </c>
      <c r="AO363" s="72">
        <f t="shared" si="393"/>
        <v>1</v>
      </c>
      <c r="AP363" s="72">
        <f t="shared" si="394"/>
        <v>1</v>
      </c>
      <c r="AQ363" s="72" t="str">
        <f t="shared" si="395"/>
        <v/>
      </c>
      <c r="AR363" s="72" t="str">
        <f t="shared" si="396"/>
        <v/>
      </c>
      <c r="AS363" s="72" t="str">
        <f t="shared" si="397"/>
        <v/>
      </c>
      <c r="AT363" s="72" t="str">
        <f t="shared" si="398"/>
        <v/>
      </c>
      <c r="AU363" s="72">
        <f t="shared" si="399"/>
        <v>1</v>
      </c>
      <c r="AV363" s="72" t="str">
        <f t="shared" si="400"/>
        <v/>
      </c>
      <c r="AW363" s="72" t="str">
        <f t="shared" si="401"/>
        <v/>
      </c>
      <c r="AX363" s="72"/>
      <c r="AY363" s="72">
        <v>1</v>
      </c>
      <c r="AZ363" s="72">
        <v>1</v>
      </c>
      <c r="BA363" s="72"/>
      <c r="BB363" s="72">
        <v>1</v>
      </c>
      <c r="BC363" s="55"/>
      <c r="BD363" s="72">
        <f t="shared" si="402"/>
        <v>1</v>
      </c>
      <c r="BE363" s="72" t="str">
        <f t="shared" si="403"/>
        <v/>
      </c>
      <c r="BF363" s="72">
        <f t="shared" si="404"/>
        <v>1</v>
      </c>
      <c r="BG363" s="72" t="str">
        <f t="shared" si="405"/>
        <v/>
      </c>
      <c r="BH363" s="72" t="str">
        <f t="shared" si="406"/>
        <v/>
      </c>
      <c r="BI363" s="72">
        <f t="shared" si="407"/>
        <v>1</v>
      </c>
      <c r="BJ363" s="72" t="str">
        <f t="shared" si="408"/>
        <v/>
      </c>
      <c r="BK363" s="72" t="str">
        <f t="shared" si="409"/>
        <v/>
      </c>
      <c r="BL363" s="72" t="str">
        <f t="shared" si="410"/>
        <v/>
      </c>
      <c r="BM363" s="72" t="str">
        <f t="shared" si="411"/>
        <v/>
      </c>
      <c r="BN363" s="72" t="str">
        <f t="shared" si="440"/>
        <v/>
      </c>
      <c r="BO363" s="72">
        <f t="shared" si="441"/>
        <v>-1</v>
      </c>
      <c r="BP363" s="72">
        <f t="shared" si="442"/>
        <v>1</v>
      </c>
      <c r="BQ363" s="72" t="str">
        <f t="shared" si="443"/>
        <v/>
      </c>
      <c r="BR363" s="55" t="str">
        <f t="shared" si="444"/>
        <v/>
      </c>
      <c r="BS363" s="72">
        <f t="shared" si="445"/>
        <v>-1</v>
      </c>
      <c r="BT363" s="72">
        <f t="shared" si="446"/>
        <v>1</v>
      </c>
      <c r="BU363" s="72" t="str">
        <f t="shared" si="447"/>
        <v/>
      </c>
      <c r="BV363" s="72" t="str">
        <f t="shared" si="448"/>
        <v/>
      </c>
      <c r="BW363" s="72" t="str">
        <f t="shared" si="449"/>
        <v/>
      </c>
      <c r="BX363" s="72">
        <f t="shared" si="450"/>
        <v>-1</v>
      </c>
      <c r="BY363" s="72" t="str">
        <f t="shared" si="451"/>
        <v/>
      </c>
      <c r="BZ363" s="72">
        <f t="shared" si="452"/>
        <v>1</v>
      </c>
      <c r="CA363" s="72" t="str">
        <f t="shared" si="453"/>
        <v/>
      </c>
      <c r="CB363" s="72" t="str">
        <f t="shared" si="454"/>
        <v/>
      </c>
      <c r="CC363" s="72">
        <f t="shared" si="439"/>
        <v>0</v>
      </c>
    </row>
    <row r="364" spans="35:81" hidden="1" x14ac:dyDescent="0.25">
      <c r="AI364" s="72">
        <v>1</v>
      </c>
      <c r="AJ364" s="72"/>
      <c r="AK364" s="72">
        <v>1</v>
      </c>
      <c r="AL364" s="72">
        <v>1</v>
      </c>
      <c r="AM364" s="55"/>
      <c r="AN364" s="72" t="str">
        <f t="shared" si="392"/>
        <v/>
      </c>
      <c r="AO364" s="72">
        <f t="shared" si="393"/>
        <v>1</v>
      </c>
      <c r="AP364" s="72">
        <f t="shared" si="394"/>
        <v>1</v>
      </c>
      <c r="AQ364" s="72" t="str">
        <f t="shared" si="395"/>
        <v/>
      </c>
      <c r="AR364" s="72" t="str">
        <f t="shared" si="396"/>
        <v/>
      </c>
      <c r="AS364" s="72" t="str">
        <f t="shared" si="397"/>
        <v/>
      </c>
      <c r="AT364" s="72" t="str">
        <f t="shared" si="398"/>
        <v/>
      </c>
      <c r="AU364" s="72">
        <f t="shared" si="399"/>
        <v>1</v>
      </c>
      <c r="AV364" s="72" t="str">
        <f t="shared" si="400"/>
        <v/>
      </c>
      <c r="AW364" s="72" t="str">
        <f t="shared" si="401"/>
        <v/>
      </c>
      <c r="AX364" s="72"/>
      <c r="AY364" s="72">
        <v>1</v>
      </c>
      <c r="AZ364" s="72">
        <v>1</v>
      </c>
      <c r="BA364" s="72">
        <v>1</v>
      </c>
      <c r="BB364" s="72"/>
      <c r="BC364" s="55"/>
      <c r="BD364" s="72">
        <f t="shared" si="402"/>
        <v>1</v>
      </c>
      <c r="BE364" s="72">
        <f t="shared" si="403"/>
        <v>1</v>
      </c>
      <c r="BF364" s="72" t="str">
        <f t="shared" si="404"/>
        <v/>
      </c>
      <c r="BG364" s="72" t="str">
        <f t="shared" si="405"/>
        <v/>
      </c>
      <c r="BH364" s="72">
        <f t="shared" si="406"/>
        <v>1</v>
      </c>
      <c r="BI364" s="72" t="str">
        <f t="shared" si="407"/>
        <v/>
      </c>
      <c r="BJ364" s="72" t="str">
        <f t="shared" si="408"/>
        <v/>
      </c>
      <c r="BK364" s="72" t="str">
        <f t="shared" si="409"/>
        <v/>
      </c>
      <c r="BL364" s="72" t="str">
        <f t="shared" si="410"/>
        <v/>
      </c>
      <c r="BM364" s="72" t="str">
        <f t="shared" si="411"/>
        <v/>
      </c>
      <c r="BN364" s="72" t="str">
        <f t="shared" si="440"/>
        <v/>
      </c>
      <c r="BO364" s="72">
        <f t="shared" si="441"/>
        <v>-1</v>
      </c>
      <c r="BP364" s="72" t="str">
        <f t="shared" si="442"/>
        <v/>
      </c>
      <c r="BQ364" s="72">
        <f t="shared" si="443"/>
        <v>1</v>
      </c>
      <c r="BR364" s="55" t="str">
        <f t="shared" si="444"/>
        <v/>
      </c>
      <c r="BS364" s="72">
        <f t="shared" si="445"/>
        <v>-1</v>
      </c>
      <c r="BT364" s="72" t="str">
        <f t="shared" si="446"/>
        <v/>
      </c>
      <c r="BU364" s="72">
        <f t="shared" si="447"/>
        <v>1</v>
      </c>
      <c r="BV364" s="72" t="str">
        <f t="shared" si="448"/>
        <v/>
      </c>
      <c r="BW364" s="72">
        <f t="shared" si="449"/>
        <v>-1</v>
      </c>
      <c r="BX364" s="72" t="str">
        <f t="shared" si="450"/>
        <v/>
      </c>
      <c r="BY364" s="72" t="str">
        <f t="shared" si="451"/>
        <v/>
      </c>
      <c r="BZ364" s="72">
        <f t="shared" si="452"/>
        <v>1</v>
      </c>
      <c r="CA364" s="72" t="str">
        <f t="shared" si="453"/>
        <v/>
      </c>
      <c r="CB364" s="72" t="str">
        <f t="shared" si="454"/>
        <v/>
      </c>
      <c r="CC364" s="72">
        <f t="shared" si="439"/>
        <v>0</v>
      </c>
    </row>
    <row r="365" spans="35:81" hidden="1" x14ac:dyDescent="0.25">
      <c r="AI365" s="72">
        <v>1</v>
      </c>
      <c r="AJ365" s="72">
        <v>1</v>
      </c>
      <c r="AK365" s="72"/>
      <c r="AL365" s="72"/>
      <c r="AM365" s="55">
        <v>1</v>
      </c>
      <c r="AN365" s="72">
        <f t="shared" si="392"/>
        <v>1</v>
      </c>
      <c r="AO365" s="72" t="str">
        <f t="shared" si="393"/>
        <v/>
      </c>
      <c r="AP365" s="72" t="str">
        <f t="shared" si="394"/>
        <v/>
      </c>
      <c r="AQ365" s="72">
        <f t="shared" si="395"/>
        <v>1</v>
      </c>
      <c r="AR365" s="72" t="str">
        <f t="shared" si="396"/>
        <v/>
      </c>
      <c r="AS365" s="72" t="str">
        <f t="shared" si="397"/>
        <v/>
      </c>
      <c r="AT365" s="72">
        <f t="shared" si="398"/>
        <v>1</v>
      </c>
      <c r="AU365" s="72" t="str">
        <f t="shared" si="399"/>
        <v/>
      </c>
      <c r="AV365" s="72" t="str">
        <f t="shared" si="400"/>
        <v/>
      </c>
      <c r="AW365" s="72" t="str">
        <f t="shared" si="401"/>
        <v/>
      </c>
      <c r="AX365" s="72"/>
      <c r="AY365" s="72"/>
      <c r="AZ365" s="72"/>
      <c r="BA365" s="72"/>
      <c r="BB365" s="72">
        <v>1</v>
      </c>
      <c r="BC365" s="55">
        <v>1</v>
      </c>
      <c r="BD365" s="72" t="str">
        <f t="shared" si="402"/>
        <v/>
      </c>
      <c r="BE365" s="72" t="str">
        <f t="shared" si="403"/>
        <v/>
      </c>
      <c r="BF365" s="72" t="str">
        <f t="shared" si="404"/>
        <v/>
      </c>
      <c r="BG365" s="72" t="str">
        <f t="shared" si="405"/>
        <v/>
      </c>
      <c r="BH365" s="72" t="str">
        <f t="shared" si="406"/>
        <v/>
      </c>
      <c r="BI365" s="72" t="str">
        <f t="shared" si="407"/>
        <v/>
      </c>
      <c r="BJ365" s="72" t="str">
        <f t="shared" si="408"/>
        <v/>
      </c>
      <c r="BK365" s="72" t="str">
        <f t="shared" si="409"/>
        <v/>
      </c>
      <c r="BL365" s="72" t="str">
        <f t="shared" si="410"/>
        <v/>
      </c>
      <c r="BM365" s="72">
        <f t="shared" si="411"/>
        <v>1</v>
      </c>
      <c r="BN365" s="72">
        <f t="shared" si="440"/>
        <v>1</v>
      </c>
      <c r="BO365" s="72">
        <f t="shared" si="441"/>
        <v>1</v>
      </c>
      <c r="BP365" s="72" t="str">
        <f t="shared" si="442"/>
        <v/>
      </c>
      <c r="BQ365" s="72">
        <f t="shared" si="443"/>
        <v>-1</v>
      </c>
      <c r="BR365" s="55" t="str">
        <f t="shared" si="444"/>
        <v/>
      </c>
      <c r="BS365" s="72">
        <f t="shared" si="445"/>
        <v>1</v>
      </c>
      <c r="BT365" s="72" t="str">
        <f t="shared" si="446"/>
        <v/>
      </c>
      <c r="BU365" s="72" t="str">
        <f t="shared" si="447"/>
        <v/>
      </c>
      <c r="BV365" s="72">
        <f t="shared" si="448"/>
        <v>1</v>
      </c>
      <c r="BW365" s="72" t="str">
        <f t="shared" si="449"/>
        <v/>
      </c>
      <c r="BX365" s="72" t="str">
        <f t="shared" si="450"/>
        <v/>
      </c>
      <c r="BY365" s="72">
        <f t="shared" si="451"/>
        <v>1</v>
      </c>
      <c r="BZ365" s="72" t="str">
        <f t="shared" si="452"/>
        <v/>
      </c>
      <c r="CA365" s="72" t="str">
        <f t="shared" si="453"/>
        <v/>
      </c>
      <c r="CB365" s="72">
        <f t="shared" si="454"/>
        <v>-1</v>
      </c>
      <c r="CC365" s="72">
        <f t="shared" si="439"/>
        <v>0</v>
      </c>
    </row>
    <row r="366" spans="35:81" hidden="1" x14ac:dyDescent="0.25">
      <c r="AI366" s="72">
        <v>1</v>
      </c>
      <c r="AJ366" s="72">
        <v>1</v>
      </c>
      <c r="AK366" s="72"/>
      <c r="AL366" s="72"/>
      <c r="AM366" s="55">
        <v>1</v>
      </c>
      <c r="AN366" s="72">
        <f t="shared" si="392"/>
        <v>1</v>
      </c>
      <c r="AO366" s="72" t="str">
        <f t="shared" si="393"/>
        <v/>
      </c>
      <c r="AP366" s="72" t="str">
        <f t="shared" si="394"/>
        <v/>
      </c>
      <c r="AQ366" s="72">
        <f t="shared" si="395"/>
        <v>1</v>
      </c>
      <c r="AR366" s="72" t="str">
        <f t="shared" si="396"/>
        <v/>
      </c>
      <c r="AS366" s="72" t="str">
        <f t="shared" si="397"/>
        <v/>
      </c>
      <c r="AT366" s="72">
        <f t="shared" si="398"/>
        <v>1</v>
      </c>
      <c r="AU366" s="72" t="str">
        <f t="shared" si="399"/>
        <v/>
      </c>
      <c r="AV366" s="72" t="str">
        <f t="shared" si="400"/>
        <v/>
      </c>
      <c r="AW366" s="72" t="str">
        <f t="shared" si="401"/>
        <v/>
      </c>
      <c r="AX366" s="72"/>
      <c r="AY366" s="72"/>
      <c r="AZ366" s="72"/>
      <c r="BA366" s="72">
        <v>1</v>
      </c>
      <c r="BB366" s="72">
        <v>1</v>
      </c>
      <c r="BC366" s="55"/>
      <c r="BD366" s="72" t="str">
        <f t="shared" si="402"/>
        <v/>
      </c>
      <c r="BE366" s="72" t="str">
        <f t="shared" si="403"/>
        <v/>
      </c>
      <c r="BF366" s="72" t="str">
        <f t="shared" si="404"/>
        <v/>
      </c>
      <c r="BG366" s="72" t="str">
        <f t="shared" si="405"/>
        <v/>
      </c>
      <c r="BH366" s="72" t="str">
        <f t="shared" si="406"/>
        <v/>
      </c>
      <c r="BI366" s="72" t="str">
        <f t="shared" si="407"/>
        <v/>
      </c>
      <c r="BJ366" s="72" t="str">
        <f t="shared" si="408"/>
        <v/>
      </c>
      <c r="BK366" s="72">
        <f t="shared" si="409"/>
        <v>1</v>
      </c>
      <c r="BL366" s="72" t="str">
        <f t="shared" si="410"/>
        <v/>
      </c>
      <c r="BM366" s="72" t="str">
        <f t="shared" si="411"/>
        <v/>
      </c>
      <c r="BN366" s="72">
        <f t="shared" si="440"/>
        <v>1</v>
      </c>
      <c r="BO366" s="72">
        <f t="shared" si="441"/>
        <v>1</v>
      </c>
      <c r="BP366" s="72">
        <f t="shared" si="442"/>
        <v>-1</v>
      </c>
      <c r="BQ366" s="72">
        <f t="shared" si="443"/>
        <v>-1</v>
      </c>
      <c r="BR366" s="55">
        <f t="shared" si="444"/>
        <v>1</v>
      </c>
      <c r="BS366" s="72">
        <f t="shared" si="445"/>
        <v>1</v>
      </c>
      <c r="BT366" s="72" t="str">
        <f t="shared" si="446"/>
        <v/>
      </c>
      <c r="BU366" s="72" t="str">
        <f t="shared" si="447"/>
        <v/>
      </c>
      <c r="BV366" s="72">
        <f t="shared" si="448"/>
        <v>1</v>
      </c>
      <c r="BW366" s="72" t="str">
        <f t="shared" si="449"/>
        <v/>
      </c>
      <c r="BX366" s="72" t="str">
        <f t="shared" si="450"/>
        <v/>
      </c>
      <c r="BY366" s="72">
        <f t="shared" si="451"/>
        <v>1</v>
      </c>
      <c r="BZ366" s="72">
        <f t="shared" si="452"/>
        <v>-1</v>
      </c>
      <c r="CA366" s="72" t="str">
        <f t="shared" si="453"/>
        <v/>
      </c>
      <c r="CB366" s="72" t="str">
        <f t="shared" si="454"/>
        <v/>
      </c>
      <c r="CC366" s="72">
        <f t="shared" si="439"/>
        <v>1</v>
      </c>
    </row>
    <row r="367" spans="35:81" hidden="1" x14ac:dyDescent="0.25">
      <c r="AI367" s="72">
        <v>1</v>
      </c>
      <c r="AJ367" s="72">
        <v>1</v>
      </c>
      <c r="AK367" s="72"/>
      <c r="AL367" s="72"/>
      <c r="AM367" s="55">
        <v>1</v>
      </c>
      <c r="AN367" s="72">
        <f t="shared" si="392"/>
        <v>1</v>
      </c>
      <c r="AO367" s="72" t="str">
        <f t="shared" si="393"/>
        <v/>
      </c>
      <c r="AP367" s="72" t="str">
        <f t="shared" si="394"/>
        <v/>
      </c>
      <c r="AQ367" s="72">
        <f t="shared" si="395"/>
        <v>1</v>
      </c>
      <c r="AR367" s="72" t="str">
        <f t="shared" si="396"/>
        <v/>
      </c>
      <c r="AS367" s="72" t="str">
        <f t="shared" si="397"/>
        <v/>
      </c>
      <c r="AT367" s="72">
        <f t="shared" si="398"/>
        <v>1</v>
      </c>
      <c r="AU367" s="72" t="str">
        <f t="shared" si="399"/>
        <v/>
      </c>
      <c r="AV367" s="72" t="str">
        <f t="shared" si="400"/>
        <v/>
      </c>
      <c r="AW367" s="72" t="str">
        <f t="shared" si="401"/>
        <v/>
      </c>
      <c r="AX367" s="72"/>
      <c r="AY367" s="72"/>
      <c r="AZ367" s="72">
        <v>1</v>
      </c>
      <c r="BA367" s="72"/>
      <c r="BB367" s="72"/>
      <c r="BC367" s="55">
        <v>1</v>
      </c>
      <c r="BD367" s="72" t="str">
        <f t="shared" si="402"/>
        <v/>
      </c>
      <c r="BE367" s="72" t="str">
        <f t="shared" si="403"/>
        <v/>
      </c>
      <c r="BF367" s="72" t="str">
        <f t="shared" si="404"/>
        <v/>
      </c>
      <c r="BG367" s="72" t="str">
        <f t="shared" si="405"/>
        <v/>
      </c>
      <c r="BH367" s="72" t="str">
        <f t="shared" si="406"/>
        <v/>
      </c>
      <c r="BI367" s="72" t="str">
        <f t="shared" si="407"/>
        <v/>
      </c>
      <c r="BJ367" s="72">
        <f t="shared" si="408"/>
        <v>1</v>
      </c>
      <c r="BK367" s="72" t="str">
        <f t="shared" si="409"/>
        <v/>
      </c>
      <c r="BL367" s="72" t="str">
        <f t="shared" si="410"/>
        <v/>
      </c>
      <c r="BM367" s="72" t="str">
        <f t="shared" si="411"/>
        <v/>
      </c>
      <c r="BN367" s="72">
        <f t="shared" si="440"/>
        <v>1</v>
      </c>
      <c r="BO367" s="72" t="str">
        <f t="shared" si="441"/>
        <v/>
      </c>
      <c r="BP367" s="72" t="str">
        <f t="shared" si="442"/>
        <v/>
      </c>
      <c r="BQ367" s="72" t="str">
        <f t="shared" si="443"/>
        <v/>
      </c>
      <c r="BR367" s="55" t="str">
        <f t="shared" si="444"/>
        <v/>
      </c>
      <c r="BS367" s="72">
        <f t="shared" si="445"/>
        <v>1</v>
      </c>
      <c r="BT367" s="72" t="str">
        <f t="shared" si="446"/>
        <v/>
      </c>
      <c r="BU367" s="72" t="str">
        <f t="shared" si="447"/>
        <v/>
      </c>
      <c r="BV367" s="72">
        <f t="shared" si="448"/>
        <v>1</v>
      </c>
      <c r="BW367" s="72" t="str">
        <f t="shared" si="449"/>
        <v/>
      </c>
      <c r="BX367" s="72" t="str">
        <f t="shared" si="450"/>
        <v/>
      </c>
      <c r="BY367" s="72" t="str">
        <f t="shared" si="451"/>
        <v/>
      </c>
      <c r="BZ367" s="72" t="str">
        <f t="shared" si="452"/>
        <v/>
      </c>
      <c r="CA367" s="72" t="str">
        <f t="shared" si="453"/>
        <v/>
      </c>
      <c r="CB367" s="72" t="str">
        <f t="shared" si="454"/>
        <v/>
      </c>
      <c r="CC367" s="72">
        <f t="shared" si="439"/>
        <v>1</v>
      </c>
    </row>
    <row r="368" spans="35:81" hidden="1" x14ac:dyDescent="0.25">
      <c r="AI368" s="72">
        <v>1</v>
      </c>
      <c r="AJ368" s="72">
        <v>1</v>
      </c>
      <c r="AK368" s="72"/>
      <c r="AL368" s="72"/>
      <c r="AM368" s="55">
        <v>1</v>
      </c>
      <c r="AN368" s="72">
        <f t="shared" si="392"/>
        <v>1</v>
      </c>
      <c r="AO368" s="72" t="str">
        <f t="shared" si="393"/>
        <v/>
      </c>
      <c r="AP368" s="72" t="str">
        <f t="shared" si="394"/>
        <v/>
      </c>
      <c r="AQ368" s="72">
        <f t="shared" si="395"/>
        <v>1</v>
      </c>
      <c r="AR368" s="72" t="str">
        <f t="shared" si="396"/>
        <v/>
      </c>
      <c r="AS368" s="72" t="str">
        <f t="shared" si="397"/>
        <v/>
      </c>
      <c r="AT368" s="72">
        <f t="shared" si="398"/>
        <v>1</v>
      </c>
      <c r="AU368" s="72" t="str">
        <f t="shared" si="399"/>
        <v/>
      </c>
      <c r="AV368" s="72" t="str">
        <f t="shared" si="400"/>
        <v/>
      </c>
      <c r="AW368" s="72" t="str">
        <f t="shared" si="401"/>
        <v/>
      </c>
      <c r="AX368" s="72"/>
      <c r="AY368" s="72">
        <v>1</v>
      </c>
      <c r="AZ368" s="72"/>
      <c r="BA368" s="72">
        <v>1</v>
      </c>
      <c r="BB368" s="72"/>
      <c r="BC368" s="55">
        <v>1</v>
      </c>
      <c r="BD368" s="72" t="str">
        <f t="shared" si="402"/>
        <v/>
      </c>
      <c r="BE368" s="72">
        <f t="shared" si="403"/>
        <v>1</v>
      </c>
      <c r="BF368" s="72" t="str">
        <f t="shared" si="404"/>
        <v/>
      </c>
      <c r="BG368" s="72">
        <f t="shared" si="405"/>
        <v>1</v>
      </c>
      <c r="BH368" s="72" t="str">
        <f t="shared" si="406"/>
        <v/>
      </c>
      <c r="BI368" s="72" t="str">
        <f t="shared" si="407"/>
        <v/>
      </c>
      <c r="BJ368" s="72" t="str">
        <f t="shared" si="408"/>
        <v/>
      </c>
      <c r="BK368" s="72" t="str">
        <f t="shared" si="409"/>
        <v/>
      </c>
      <c r="BL368" s="72">
        <f t="shared" si="410"/>
        <v>1</v>
      </c>
      <c r="BM368" s="72" t="str">
        <f t="shared" si="411"/>
        <v/>
      </c>
      <c r="BN368" s="72" t="str">
        <f t="shared" si="440"/>
        <v/>
      </c>
      <c r="BO368" s="72">
        <f t="shared" si="441"/>
        <v>1</v>
      </c>
      <c r="BP368" s="72">
        <f t="shared" si="442"/>
        <v>-1</v>
      </c>
      <c r="BQ368" s="72" t="str">
        <f t="shared" si="443"/>
        <v/>
      </c>
      <c r="BR368" s="55" t="str">
        <f t="shared" si="444"/>
        <v/>
      </c>
      <c r="BS368" s="72">
        <f t="shared" si="445"/>
        <v>1</v>
      </c>
      <c r="BT368" s="72">
        <f t="shared" si="446"/>
        <v>-1</v>
      </c>
      <c r="BU368" s="72" t="str">
        <f t="shared" si="447"/>
        <v/>
      </c>
      <c r="BV368" s="72" t="str">
        <f t="shared" si="448"/>
        <v/>
      </c>
      <c r="BW368" s="72" t="str">
        <f t="shared" si="449"/>
        <v/>
      </c>
      <c r="BX368" s="72" t="str">
        <f t="shared" si="450"/>
        <v/>
      </c>
      <c r="BY368" s="72">
        <f t="shared" si="451"/>
        <v>1</v>
      </c>
      <c r="BZ368" s="72" t="str">
        <f t="shared" si="452"/>
        <v/>
      </c>
      <c r="CA368" s="72">
        <f t="shared" si="453"/>
        <v>-1</v>
      </c>
      <c r="CB368" s="72" t="str">
        <f t="shared" si="454"/>
        <v/>
      </c>
      <c r="CC368" s="72">
        <f t="shared" si="439"/>
        <v>0</v>
      </c>
    </row>
    <row r="369" spans="35:92" hidden="1" x14ac:dyDescent="0.25">
      <c r="AI369" s="72">
        <v>1</v>
      </c>
      <c r="AJ369" s="72">
        <v>1</v>
      </c>
      <c r="AK369" s="72"/>
      <c r="AL369" s="72"/>
      <c r="AM369" s="55">
        <v>1</v>
      </c>
      <c r="AN369" s="72">
        <f t="shared" si="392"/>
        <v>1</v>
      </c>
      <c r="AO369" s="72" t="str">
        <f t="shared" si="393"/>
        <v/>
      </c>
      <c r="AP369" s="72" t="str">
        <f t="shared" si="394"/>
        <v/>
      </c>
      <c r="AQ369" s="72">
        <f t="shared" si="395"/>
        <v>1</v>
      </c>
      <c r="AR369" s="72" t="str">
        <f t="shared" si="396"/>
        <v/>
      </c>
      <c r="AS369" s="72" t="str">
        <f t="shared" si="397"/>
        <v/>
      </c>
      <c r="AT369" s="72">
        <f t="shared" si="398"/>
        <v>1</v>
      </c>
      <c r="AU369" s="72" t="str">
        <f t="shared" si="399"/>
        <v/>
      </c>
      <c r="AV369" s="72" t="str">
        <f t="shared" si="400"/>
        <v/>
      </c>
      <c r="AW369" s="72" t="str">
        <f t="shared" si="401"/>
        <v/>
      </c>
      <c r="AX369" s="72"/>
      <c r="AY369" s="72">
        <v>1</v>
      </c>
      <c r="AZ369" s="72">
        <v>1</v>
      </c>
      <c r="BA369" s="72"/>
      <c r="BB369" s="72">
        <v>1</v>
      </c>
      <c r="BC369" s="55"/>
      <c r="BD369" s="72">
        <f t="shared" si="402"/>
        <v>1</v>
      </c>
      <c r="BE369" s="72" t="str">
        <f t="shared" si="403"/>
        <v/>
      </c>
      <c r="BF369" s="72">
        <f t="shared" si="404"/>
        <v>1</v>
      </c>
      <c r="BG369" s="72" t="str">
        <f t="shared" si="405"/>
        <v/>
      </c>
      <c r="BH369" s="72" t="str">
        <f t="shared" si="406"/>
        <v/>
      </c>
      <c r="BI369" s="72">
        <f t="shared" si="407"/>
        <v>1</v>
      </c>
      <c r="BJ369" s="72" t="str">
        <f t="shared" si="408"/>
        <v/>
      </c>
      <c r="BK369" s="72" t="str">
        <f t="shared" si="409"/>
        <v/>
      </c>
      <c r="BL369" s="72" t="str">
        <f t="shared" si="410"/>
        <v/>
      </c>
      <c r="BM369" s="72" t="str">
        <f t="shared" si="411"/>
        <v/>
      </c>
      <c r="BN369" s="72" t="str">
        <f t="shared" si="440"/>
        <v/>
      </c>
      <c r="BO369" s="72" t="str">
        <f t="shared" si="441"/>
        <v/>
      </c>
      <c r="BP369" s="72" t="str">
        <f t="shared" si="442"/>
        <v/>
      </c>
      <c r="BQ369" s="72">
        <f t="shared" si="443"/>
        <v>-1</v>
      </c>
      <c r="BR369" s="55">
        <f t="shared" si="444"/>
        <v>1</v>
      </c>
      <c r="BS369" s="72" t="str">
        <f t="shared" si="445"/>
        <v/>
      </c>
      <c r="BT369" s="72" t="str">
        <f t="shared" si="446"/>
        <v/>
      </c>
      <c r="BU369" s="72">
        <f t="shared" si="447"/>
        <v>-1</v>
      </c>
      <c r="BV369" s="72">
        <f t="shared" si="448"/>
        <v>1</v>
      </c>
      <c r="BW369" s="72" t="str">
        <f t="shared" si="449"/>
        <v/>
      </c>
      <c r="BX369" s="72">
        <f t="shared" si="450"/>
        <v>-1</v>
      </c>
      <c r="BY369" s="72">
        <f t="shared" si="451"/>
        <v>1</v>
      </c>
      <c r="BZ369" s="72" t="str">
        <f t="shared" si="452"/>
        <v/>
      </c>
      <c r="CA369" s="72" t="str">
        <f t="shared" si="453"/>
        <v/>
      </c>
      <c r="CB369" s="72" t="str">
        <f t="shared" si="454"/>
        <v/>
      </c>
      <c r="CC369" s="72">
        <f t="shared" si="439"/>
        <v>0</v>
      </c>
    </row>
    <row r="370" spans="35:92" hidden="1" x14ac:dyDescent="0.25">
      <c r="AI370" s="72">
        <v>1</v>
      </c>
      <c r="AJ370" s="72">
        <v>1</v>
      </c>
      <c r="AK370" s="72"/>
      <c r="AL370" s="72"/>
      <c r="AM370" s="55">
        <v>1</v>
      </c>
      <c r="AN370" s="72">
        <f t="shared" si="392"/>
        <v>1</v>
      </c>
      <c r="AO370" s="72" t="str">
        <f t="shared" si="393"/>
        <v/>
      </c>
      <c r="AP370" s="72" t="str">
        <f t="shared" si="394"/>
        <v/>
      </c>
      <c r="AQ370" s="72">
        <f t="shared" si="395"/>
        <v>1</v>
      </c>
      <c r="AR370" s="72" t="str">
        <f t="shared" si="396"/>
        <v/>
      </c>
      <c r="AS370" s="72" t="str">
        <f t="shared" si="397"/>
        <v/>
      </c>
      <c r="AT370" s="72">
        <f t="shared" si="398"/>
        <v>1</v>
      </c>
      <c r="AU370" s="72" t="str">
        <f t="shared" si="399"/>
        <v/>
      </c>
      <c r="AV370" s="72" t="str">
        <f t="shared" si="400"/>
        <v/>
      </c>
      <c r="AW370" s="72" t="str">
        <f t="shared" si="401"/>
        <v/>
      </c>
      <c r="AX370" s="72"/>
      <c r="AY370" s="72">
        <v>1</v>
      </c>
      <c r="AZ370" s="72">
        <v>1</v>
      </c>
      <c r="BA370" s="72">
        <v>1</v>
      </c>
      <c r="BB370" s="72"/>
      <c r="BC370" s="55"/>
      <c r="BD370" s="72">
        <f t="shared" si="402"/>
        <v>1</v>
      </c>
      <c r="BE370" s="72">
        <f t="shared" si="403"/>
        <v>1</v>
      </c>
      <c r="BF370" s="72" t="str">
        <f t="shared" si="404"/>
        <v/>
      </c>
      <c r="BG370" s="72" t="str">
        <f t="shared" si="405"/>
        <v/>
      </c>
      <c r="BH370" s="72">
        <f t="shared" si="406"/>
        <v>1</v>
      </c>
      <c r="BI370" s="72" t="str">
        <f t="shared" si="407"/>
        <v/>
      </c>
      <c r="BJ370" s="72" t="str">
        <f t="shared" si="408"/>
        <v/>
      </c>
      <c r="BK370" s="72" t="str">
        <f t="shared" si="409"/>
        <v/>
      </c>
      <c r="BL370" s="72" t="str">
        <f t="shared" si="410"/>
        <v/>
      </c>
      <c r="BM370" s="72" t="str">
        <f t="shared" si="411"/>
        <v/>
      </c>
      <c r="BN370" s="72" t="str">
        <f t="shared" si="440"/>
        <v/>
      </c>
      <c r="BO370" s="72" t="str">
        <f t="shared" si="441"/>
        <v/>
      </c>
      <c r="BP370" s="72">
        <f t="shared" si="442"/>
        <v>-1</v>
      </c>
      <c r="BQ370" s="72" t="str">
        <f t="shared" si="443"/>
        <v/>
      </c>
      <c r="BR370" s="55">
        <f t="shared" si="444"/>
        <v>1</v>
      </c>
      <c r="BS370" s="72" t="str">
        <f t="shared" si="445"/>
        <v/>
      </c>
      <c r="BT370" s="72">
        <f t="shared" si="446"/>
        <v>-1</v>
      </c>
      <c r="BU370" s="72" t="str">
        <f t="shared" si="447"/>
        <v/>
      </c>
      <c r="BV370" s="72">
        <f t="shared" si="448"/>
        <v>1</v>
      </c>
      <c r="BW370" s="72">
        <f t="shared" si="449"/>
        <v>-1</v>
      </c>
      <c r="BX370" s="72" t="str">
        <f t="shared" si="450"/>
        <v/>
      </c>
      <c r="BY370" s="72">
        <f t="shared" si="451"/>
        <v>1</v>
      </c>
      <c r="BZ370" s="72" t="str">
        <f t="shared" si="452"/>
        <v/>
      </c>
      <c r="CA370" s="72" t="str">
        <f t="shared" si="453"/>
        <v/>
      </c>
      <c r="CB370" s="72" t="str">
        <f t="shared" si="454"/>
        <v/>
      </c>
      <c r="CC370" s="72">
        <f t="shared" si="439"/>
        <v>0</v>
      </c>
    </row>
    <row r="371" spans="35:92" x14ac:dyDescent="0.25">
      <c r="AI371" s="78">
        <v>36</v>
      </c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3">
        <v>1</v>
      </c>
      <c r="BO371" s="73"/>
      <c r="BP371" s="73"/>
      <c r="BQ371" s="73"/>
      <c r="BR371" s="73"/>
      <c r="BS371" s="73"/>
      <c r="BT371" s="73"/>
      <c r="BU371" s="73"/>
      <c r="BV371" s="73"/>
      <c r="BW371" s="73"/>
      <c r="BX371" s="73"/>
      <c r="BY371" s="73"/>
      <c r="BZ371" s="73"/>
      <c r="CA371" s="73"/>
      <c r="CB371" s="73"/>
      <c r="CC371" s="72">
        <f>COUNTIF(CC373:CC420,"&gt;0")</f>
        <v>16</v>
      </c>
      <c r="CD371" s="48" t="s">
        <v>831</v>
      </c>
      <c r="CF371" s="80" t="s">
        <v>838</v>
      </c>
      <c r="CG371" s="80"/>
      <c r="CH371" s="80"/>
      <c r="CI371" s="80"/>
      <c r="CJ371" s="80"/>
      <c r="CK371" s="80"/>
      <c r="CL371" s="80"/>
      <c r="CM371" s="80"/>
      <c r="CN371" s="80"/>
    </row>
    <row r="372" spans="35:92" x14ac:dyDescent="0.25"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3">
        <f>SUMIF($CC373:$CC420,"&lt;=0",BN373:BN420)</f>
        <v>-8</v>
      </c>
      <c r="BO372" s="73">
        <f t="shared" ref="BO372:CB372" si="455">SUMIF($CC373:$CC420,"&lt;=0",BO373:BO420)</f>
        <v>6</v>
      </c>
      <c r="BP372" s="73">
        <f t="shared" si="455"/>
        <v>6</v>
      </c>
      <c r="BQ372" s="73">
        <f t="shared" si="455"/>
        <v>6</v>
      </c>
      <c r="BR372" s="73">
        <f t="shared" si="455"/>
        <v>6</v>
      </c>
      <c r="BS372" s="73">
        <f t="shared" si="455"/>
        <v>-4</v>
      </c>
      <c r="BT372" s="73">
        <f t="shared" si="455"/>
        <v>-4</v>
      </c>
      <c r="BU372" s="73">
        <f t="shared" si="455"/>
        <v>-4</v>
      </c>
      <c r="BV372" s="73">
        <f t="shared" si="455"/>
        <v>-4</v>
      </c>
      <c r="BW372" s="73">
        <f t="shared" si="455"/>
        <v>4</v>
      </c>
      <c r="BX372" s="73">
        <f t="shared" si="455"/>
        <v>10</v>
      </c>
      <c r="BY372" s="73">
        <f t="shared" si="455"/>
        <v>10</v>
      </c>
      <c r="BZ372" s="73">
        <f t="shared" si="455"/>
        <v>10</v>
      </c>
      <c r="CA372" s="73">
        <f t="shared" si="455"/>
        <v>10</v>
      </c>
      <c r="CB372" s="73">
        <f t="shared" si="455"/>
        <v>4</v>
      </c>
      <c r="CC372" s="73"/>
      <c r="CF372" s="75" t="s">
        <v>839</v>
      </c>
    </row>
    <row r="373" spans="35:92" hidden="1" x14ac:dyDescent="0.25">
      <c r="AI373" s="72"/>
      <c r="AJ373" s="72"/>
      <c r="AK373" s="72">
        <v>1</v>
      </c>
      <c r="AL373" s="72">
        <v>1</v>
      </c>
      <c r="AM373" s="55">
        <v>1</v>
      </c>
      <c r="AN373" s="72" t="str">
        <f t="shared" si="392"/>
        <v/>
      </c>
      <c r="AO373" s="72" t="str">
        <f t="shared" si="393"/>
        <v/>
      </c>
      <c r="AP373" s="72" t="str">
        <f t="shared" si="394"/>
        <v/>
      </c>
      <c r="AQ373" s="72" t="str">
        <f t="shared" si="395"/>
        <v/>
      </c>
      <c r="AR373" s="72" t="str">
        <f t="shared" si="396"/>
        <v/>
      </c>
      <c r="AS373" s="72" t="str">
        <f t="shared" si="397"/>
        <v/>
      </c>
      <c r="AT373" s="72" t="str">
        <f t="shared" si="398"/>
        <v/>
      </c>
      <c r="AU373" s="72">
        <f t="shared" si="399"/>
        <v>1</v>
      </c>
      <c r="AV373" s="72">
        <f t="shared" si="400"/>
        <v>1</v>
      </c>
      <c r="AW373" s="72">
        <f t="shared" si="401"/>
        <v>1</v>
      </c>
      <c r="AX373" s="72"/>
      <c r="AY373" s="72"/>
      <c r="AZ373" s="72"/>
      <c r="BA373" s="72">
        <v>1</v>
      </c>
      <c r="BB373" s="72"/>
      <c r="BC373" s="55">
        <v>1</v>
      </c>
      <c r="BD373" s="72" t="str">
        <f t="shared" si="402"/>
        <v/>
      </c>
      <c r="BE373" s="72" t="str">
        <f t="shared" si="403"/>
        <v/>
      </c>
      <c r="BF373" s="72" t="str">
        <f t="shared" si="404"/>
        <v/>
      </c>
      <c r="BG373" s="72" t="str">
        <f t="shared" si="405"/>
        <v/>
      </c>
      <c r="BH373" s="72" t="str">
        <f t="shared" si="406"/>
        <v/>
      </c>
      <c r="BI373" s="72" t="str">
        <f t="shared" si="407"/>
        <v/>
      </c>
      <c r="BJ373" s="72" t="str">
        <f t="shared" si="408"/>
        <v/>
      </c>
      <c r="BK373" s="72" t="str">
        <f t="shared" si="409"/>
        <v/>
      </c>
      <c r="BL373" s="72">
        <f t="shared" si="410"/>
        <v>1</v>
      </c>
      <c r="BM373" s="72" t="str">
        <f t="shared" si="411"/>
        <v/>
      </c>
      <c r="BN373" s="72" t="str">
        <f t="shared" si="440"/>
        <v/>
      </c>
      <c r="BO373" s="72" t="str">
        <f t="shared" si="441"/>
        <v/>
      </c>
      <c r="BP373" s="72" t="str">
        <f t="shared" si="442"/>
        <v/>
      </c>
      <c r="BQ373" s="72">
        <f t="shared" si="443"/>
        <v>1</v>
      </c>
      <c r="BR373" s="55" t="str">
        <f t="shared" si="444"/>
        <v/>
      </c>
      <c r="BS373" s="72" t="str">
        <f t="shared" si="445"/>
        <v/>
      </c>
      <c r="BT373" s="72" t="str">
        <f t="shared" si="446"/>
        <v/>
      </c>
      <c r="BU373" s="72" t="str">
        <f t="shared" si="447"/>
        <v/>
      </c>
      <c r="BV373" s="72" t="str">
        <f t="shared" si="448"/>
        <v/>
      </c>
      <c r="BW373" s="72" t="str">
        <f t="shared" si="449"/>
        <v/>
      </c>
      <c r="BX373" s="72" t="str">
        <f t="shared" si="450"/>
        <v/>
      </c>
      <c r="BY373" s="72" t="str">
        <f t="shared" si="451"/>
        <v/>
      </c>
      <c r="BZ373" s="72">
        <f t="shared" si="452"/>
        <v>1</v>
      </c>
      <c r="CA373" s="72" t="str">
        <f t="shared" si="453"/>
        <v/>
      </c>
      <c r="CB373" s="72">
        <f t="shared" si="454"/>
        <v>1</v>
      </c>
      <c r="CC373" s="72">
        <f>SUMPRODUCT($BN$371:$CB$371,$BN373:$CB373)</f>
        <v>0</v>
      </c>
    </row>
    <row r="374" spans="35:92" hidden="1" x14ac:dyDescent="0.25">
      <c r="AI374" s="72"/>
      <c r="AJ374" s="72"/>
      <c r="AK374" s="72">
        <v>1</v>
      </c>
      <c r="AL374" s="72">
        <v>1</v>
      </c>
      <c r="AM374" s="55">
        <v>1</v>
      </c>
      <c r="AN374" s="72" t="str">
        <f t="shared" si="392"/>
        <v/>
      </c>
      <c r="AO374" s="72" t="str">
        <f t="shared" si="393"/>
        <v/>
      </c>
      <c r="AP374" s="72" t="str">
        <f t="shared" si="394"/>
        <v/>
      </c>
      <c r="AQ374" s="72" t="str">
        <f t="shared" si="395"/>
        <v/>
      </c>
      <c r="AR374" s="72" t="str">
        <f t="shared" si="396"/>
        <v/>
      </c>
      <c r="AS374" s="72" t="str">
        <f t="shared" si="397"/>
        <v/>
      </c>
      <c r="AT374" s="72" t="str">
        <f t="shared" si="398"/>
        <v/>
      </c>
      <c r="AU374" s="72">
        <f t="shared" si="399"/>
        <v>1</v>
      </c>
      <c r="AV374" s="72">
        <f t="shared" si="400"/>
        <v>1</v>
      </c>
      <c r="AW374" s="72">
        <f t="shared" si="401"/>
        <v>1</v>
      </c>
      <c r="AX374" s="72"/>
      <c r="AY374" s="72"/>
      <c r="AZ374" s="72"/>
      <c r="BA374" s="72">
        <v>1</v>
      </c>
      <c r="BB374" s="72">
        <v>1</v>
      </c>
      <c r="BC374" s="55"/>
      <c r="BD374" s="72" t="str">
        <f t="shared" si="402"/>
        <v/>
      </c>
      <c r="BE374" s="72" t="str">
        <f t="shared" si="403"/>
        <v/>
      </c>
      <c r="BF374" s="72" t="str">
        <f t="shared" si="404"/>
        <v/>
      </c>
      <c r="BG374" s="72" t="str">
        <f t="shared" si="405"/>
        <v/>
      </c>
      <c r="BH374" s="72" t="str">
        <f t="shared" si="406"/>
        <v/>
      </c>
      <c r="BI374" s="72" t="str">
        <f t="shared" si="407"/>
        <v/>
      </c>
      <c r="BJ374" s="72" t="str">
        <f t="shared" si="408"/>
        <v/>
      </c>
      <c r="BK374" s="72">
        <f t="shared" si="409"/>
        <v>1</v>
      </c>
      <c r="BL374" s="72" t="str">
        <f t="shared" si="410"/>
        <v/>
      </c>
      <c r="BM374" s="72" t="str">
        <f t="shared" si="411"/>
        <v/>
      </c>
      <c r="BN374" s="72" t="str">
        <f t="shared" si="440"/>
        <v/>
      </c>
      <c r="BO374" s="72" t="str">
        <f t="shared" si="441"/>
        <v/>
      </c>
      <c r="BP374" s="72" t="str">
        <f t="shared" si="442"/>
        <v/>
      </c>
      <c r="BQ374" s="72" t="str">
        <f t="shared" si="443"/>
        <v/>
      </c>
      <c r="BR374" s="55">
        <f t="shared" si="444"/>
        <v>1</v>
      </c>
      <c r="BS374" s="72" t="str">
        <f t="shared" si="445"/>
        <v/>
      </c>
      <c r="BT374" s="72" t="str">
        <f t="shared" si="446"/>
        <v/>
      </c>
      <c r="BU374" s="72" t="str">
        <f t="shared" si="447"/>
        <v/>
      </c>
      <c r="BV374" s="72" t="str">
        <f t="shared" si="448"/>
        <v/>
      </c>
      <c r="BW374" s="72" t="str">
        <f t="shared" si="449"/>
        <v/>
      </c>
      <c r="BX374" s="72" t="str">
        <f t="shared" si="450"/>
        <v/>
      </c>
      <c r="BY374" s="72" t="str">
        <f t="shared" si="451"/>
        <v/>
      </c>
      <c r="BZ374" s="72" t="str">
        <f t="shared" si="452"/>
        <v/>
      </c>
      <c r="CA374" s="72">
        <f t="shared" si="453"/>
        <v>1</v>
      </c>
      <c r="CB374" s="72">
        <f t="shared" si="454"/>
        <v>1</v>
      </c>
      <c r="CC374" s="72">
        <f t="shared" ref="CC374:CC420" si="456">SUMPRODUCT($BN$371:$CB$371,$BN374:$CB374)</f>
        <v>0</v>
      </c>
    </row>
    <row r="375" spans="35:92" hidden="1" x14ac:dyDescent="0.25">
      <c r="AI375" s="72"/>
      <c r="AJ375" s="72"/>
      <c r="AK375" s="72">
        <v>1</v>
      </c>
      <c r="AL375" s="72">
        <v>1</v>
      </c>
      <c r="AM375" s="55">
        <v>1</v>
      </c>
      <c r="AN375" s="72" t="str">
        <f t="shared" si="392"/>
        <v/>
      </c>
      <c r="AO375" s="72" t="str">
        <f t="shared" si="393"/>
        <v/>
      </c>
      <c r="AP375" s="72" t="str">
        <f t="shared" si="394"/>
        <v/>
      </c>
      <c r="AQ375" s="72" t="str">
        <f t="shared" si="395"/>
        <v/>
      </c>
      <c r="AR375" s="72" t="str">
        <f t="shared" si="396"/>
        <v/>
      </c>
      <c r="AS375" s="72" t="str">
        <f t="shared" si="397"/>
        <v/>
      </c>
      <c r="AT375" s="72" t="str">
        <f t="shared" si="398"/>
        <v/>
      </c>
      <c r="AU375" s="72">
        <f t="shared" si="399"/>
        <v>1</v>
      </c>
      <c r="AV375" s="72">
        <f t="shared" si="400"/>
        <v>1</v>
      </c>
      <c r="AW375" s="72">
        <f t="shared" si="401"/>
        <v>1</v>
      </c>
      <c r="AX375" s="72"/>
      <c r="AY375" s="72"/>
      <c r="AZ375" s="72">
        <v>1</v>
      </c>
      <c r="BA375" s="72"/>
      <c r="BB375" s="72"/>
      <c r="BC375" s="55">
        <v>1</v>
      </c>
      <c r="BD375" s="72" t="str">
        <f t="shared" si="402"/>
        <v/>
      </c>
      <c r="BE375" s="72" t="str">
        <f t="shared" si="403"/>
        <v/>
      </c>
      <c r="BF375" s="72" t="str">
        <f t="shared" si="404"/>
        <v/>
      </c>
      <c r="BG375" s="72" t="str">
        <f t="shared" si="405"/>
        <v/>
      </c>
      <c r="BH375" s="72" t="str">
        <f t="shared" si="406"/>
        <v/>
      </c>
      <c r="BI375" s="72" t="str">
        <f t="shared" si="407"/>
        <v/>
      </c>
      <c r="BJ375" s="72">
        <f t="shared" si="408"/>
        <v>1</v>
      </c>
      <c r="BK375" s="72" t="str">
        <f t="shared" si="409"/>
        <v/>
      </c>
      <c r="BL375" s="72" t="str">
        <f t="shared" si="410"/>
        <v/>
      </c>
      <c r="BM375" s="72" t="str">
        <f t="shared" si="411"/>
        <v/>
      </c>
      <c r="BN375" s="72" t="str">
        <f t="shared" si="440"/>
        <v/>
      </c>
      <c r="BO375" s="72">
        <f t="shared" si="441"/>
        <v>-1</v>
      </c>
      <c r="BP375" s="72">
        <f t="shared" si="442"/>
        <v>1</v>
      </c>
      <c r="BQ375" s="72">
        <f t="shared" si="443"/>
        <v>1</v>
      </c>
      <c r="BR375" s="55" t="str">
        <f t="shared" si="444"/>
        <v/>
      </c>
      <c r="BS375" s="72" t="str">
        <f t="shared" si="445"/>
        <v/>
      </c>
      <c r="BT375" s="72" t="str">
        <f t="shared" si="446"/>
        <v/>
      </c>
      <c r="BU375" s="72" t="str">
        <f t="shared" si="447"/>
        <v/>
      </c>
      <c r="BV375" s="72" t="str">
        <f t="shared" si="448"/>
        <v/>
      </c>
      <c r="BW375" s="72" t="str">
        <f t="shared" si="449"/>
        <v/>
      </c>
      <c r="BX375" s="72" t="str">
        <f t="shared" si="450"/>
        <v/>
      </c>
      <c r="BY375" s="72">
        <f t="shared" si="451"/>
        <v>-1</v>
      </c>
      <c r="BZ375" s="72">
        <f t="shared" si="452"/>
        <v>1</v>
      </c>
      <c r="CA375" s="72">
        <f t="shared" si="453"/>
        <v>1</v>
      </c>
      <c r="CB375" s="72">
        <f t="shared" si="454"/>
        <v>1</v>
      </c>
      <c r="CC375" s="72">
        <f t="shared" si="456"/>
        <v>0</v>
      </c>
    </row>
    <row r="376" spans="35:92" hidden="1" x14ac:dyDescent="0.25">
      <c r="AI376" s="72"/>
      <c r="AJ376" s="72"/>
      <c r="AK376" s="72">
        <v>1</v>
      </c>
      <c r="AL376" s="72">
        <v>1</v>
      </c>
      <c r="AM376" s="55">
        <v>1</v>
      </c>
      <c r="AN376" s="72" t="str">
        <f t="shared" si="392"/>
        <v/>
      </c>
      <c r="AO376" s="72" t="str">
        <f t="shared" si="393"/>
        <v/>
      </c>
      <c r="AP376" s="72" t="str">
        <f t="shared" si="394"/>
        <v/>
      </c>
      <c r="AQ376" s="72" t="str">
        <f t="shared" si="395"/>
        <v/>
      </c>
      <c r="AR376" s="72" t="str">
        <f t="shared" si="396"/>
        <v/>
      </c>
      <c r="AS376" s="72" t="str">
        <f t="shared" si="397"/>
        <v/>
      </c>
      <c r="AT376" s="72" t="str">
        <f t="shared" si="398"/>
        <v/>
      </c>
      <c r="AU376" s="72">
        <f t="shared" si="399"/>
        <v>1</v>
      </c>
      <c r="AV376" s="72">
        <f t="shared" si="400"/>
        <v>1</v>
      </c>
      <c r="AW376" s="72">
        <f t="shared" si="401"/>
        <v>1</v>
      </c>
      <c r="AX376" s="72"/>
      <c r="AY376" s="72"/>
      <c r="AZ376" s="72">
        <v>1</v>
      </c>
      <c r="BA376" s="72"/>
      <c r="BB376" s="72">
        <v>1</v>
      </c>
      <c r="BC376" s="55"/>
      <c r="BD376" s="72" t="str">
        <f t="shared" si="402"/>
        <v/>
      </c>
      <c r="BE376" s="72" t="str">
        <f t="shared" si="403"/>
        <v/>
      </c>
      <c r="BF376" s="72" t="str">
        <f t="shared" si="404"/>
        <v/>
      </c>
      <c r="BG376" s="72" t="str">
        <f t="shared" si="405"/>
        <v/>
      </c>
      <c r="BH376" s="72" t="str">
        <f t="shared" si="406"/>
        <v/>
      </c>
      <c r="BI376" s="72">
        <f t="shared" si="407"/>
        <v>1</v>
      </c>
      <c r="BJ376" s="72" t="str">
        <f t="shared" si="408"/>
        <v/>
      </c>
      <c r="BK376" s="72" t="str">
        <f t="shared" si="409"/>
        <v/>
      </c>
      <c r="BL376" s="72" t="str">
        <f t="shared" si="410"/>
        <v/>
      </c>
      <c r="BM376" s="72" t="str">
        <f t="shared" si="411"/>
        <v/>
      </c>
      <c r="BN376" s="72" t="str">
        <f t="shared" si="440"/>
        <v/>
      </c>
      <c r="BO376" s="72">
        <f t="shared" si="441"/>
        <v>-1</v>
      </c>
      <c r="BP376" s="72">
        <f t="shared" si="442"/>
        <v>1</v>
      </c>
      <c r="BQ376" s="72" t="str">
        <f t="shared" si="443"/>
        <v/>
      </c>
      <c r="BR376" s="55">
        <f t="shared" si="444"/>
        <v>1</v>
      </c>
      <c r="BS376" s="72" t="str">
        <f t="shared" si="445"/>
        <v/>
      </c>
      <c r="BT376" s="72" t="str">
        <f t="shared" si="446"/>
        <v/>
      </c>
      <c r="BU376" s="72" t="str">
        <f t="shared" si="447"/>
        <v/>
      </c>
      <c r="BV376" s="72" t="str">
        <f t="shared" si="448"/>
        <v/>
      </c>
      <c r="BW376" s="72" t="str">
        <f t="shared" si="449"/>
        <v/>
      </c>
      <c r="BX376" s="72">
        <f t="shared" si="450"/>
        <v>-1</v>
      </c>
      <c r="BY376" s="72" t="str">
        <f t="shared" si="451"/>
        <v/>
      </c>
      <c r="BZ376" s="72">
        <f t="shared" si="452"/>
        <v>1</v>
      </c>
      <c r="CA376" s="72">
        <f t="shared" si="453"/>
        <v>1</v>
      </c>
      <c r="CB376" s="72">
        <f t="shared" si="454"/>
        <v>1</v>
      </c>
      <c r="CC376" s="72">
        <f t="shared" si="456"/>
        <v>0</v>
      </c>
    </row>
    <row r="377" spans="35:92" hidden="1" x14ac:dyDescent="0.25">
      <c r="AI377" s="72"/>
      <c r="AJ377" s="72"/>
      <c r="AK377" s="72">
        <v>1</v>
      </c>
      <c r="AL377" s="72">
        <v>1</v>
      </c>
      <c r="AM377" s="55">
        <v>1</v>
      </c>
      <c r="AN377" s="72" t="str">
        <f t="shared" si="392"/>
        <v/>
      </c>
      <c r="AO377" s="72" t="str">
        <f t="shared" si="393"/>
        <v/>
      </c>
      <c r="AP377" s="72" t="str">
        <f t="shared" si="394"/>
        <v/>
      </c>
      <c r="AQ377" s="72" t="str">
        <f t="shared" si="395"/>
        <v/>
      </c>
      <c r="AR377" s="72" t="str">
        <f t="shared" si="396"/>
        <v/>
      </c>
      <c r="AS377" s="72" t="str">
        <f t="shared" si="397"/>
        <v/>
      </c>
      <c r="AT377" s="72" t="str">
        <f t="shared" si="398"/>
        <v/>
      </c>
      <c r="AU377" s="72">
        <f t="shared" si="399"/>
        <v>1</v>
      </c>
      <c r="AV377" s="72">
        <f t="shared" si="400"/>
        <v>1</v>
      </c>
      <c r="AW377" s="72">
        <f t="shared" si="401"/>
        <v>1</v>
      </c>
      <c r="AX377" s="72"/>
      <c r="AY377" s="72">
        <v>1</v>
      </c>
      <c r="AZ377" s="72"/>
      <c r="BA377" s="72"/>
      <c r="BB377" s="72">
        <v>1</v>
      </c>
      <c r="BC377" s="55">
        <v>1</v>
      </c>
      <c r="BD377" s="72" t="str">
        <f t="shared" si="402"/>
        <v/>
      </c>
      <c r="BE377" s="72" t="str">
        <f t="shared" si="403"/>
        <v/>
      </c>
      <c r="BF377" s="72">
        <f t="shared" si="404"/>
        <v>1</v>
      </c>
      <c r="BG377" s="72">
        <f t="shared" si="405"/>
        <v>1</v>
      </c>
      <c r="BH377" s="72" t="str">
        <f t="shared" si="406"/>
        <v/>
      </c>
      <c r="BI377" s="72" t="str">
        <f t="shared" si="407"/>
        <v/>
      </c>
      <c r="BJ377" s="72" t="str">
        <f t="shared" si="408"/>
        <v/>
      </c>
      <c r="BK377" s="72" t="str">
        <f t="shared" si="409"/>
        <v/>
      </c>
      <c r="BL377" s="72" t="str">
        <f t="shared" si="410"/>
        <v/>
      </c>
      <c r="BM377" s="72">
        <f t="shared" si="411"/>
        <v>1</v>
      </c>
      <c r="BN377" s="72">
        <f t="shared" si="440"/>
        <v>-1</v>
      </c>
      <c r="BO377" s="72" t="str">
        <f t="shared" si="441"/>
        <v/>
      </c>
      <c r="BP377" s="72">
        <f t="shared" si="442"/>
        <v>1</v>
      </c>
      <c r="BQ377" s="72" t="str">
        <f t="shared" si="443"/>
        <v/>
      </c>
      <c r="BR377" s="55" t="str">
        <f t="shared" si="444"/>
        <v/>
      </c>
      <c r="BS377" s="72" t="str">
        <f t="shared" si="445"/>
        <v/>
      </c>
      <c r="BT377" s="72" t="str">
        <f t="shared" si="446"/>
        <v/>
      </c>
      <c r="BU377" s="72">
        <f t="shared" si="447"/>
        <v>-1</v>
      </c>
      <c r="BV377" s="72">
        <f t="shared" si="448"/>
        <v>-1</v>
      </c>
      <c r="BW377" s="72" t="str">
        <f t="shared" si="449"/>
        <v/>
      </c>
      <c r="BX377" s="72" t="str">
        <f t="shared" si="450"/>
        <v/>
      </c>
      <c r="BY377" s="72" t="str">
        <f t="shared" si="451"/>
        <v/>
      </c>
      <c r="BZ377" s="72">
        <f t="shared" si="452"/>
        <v>1</v>
      </c>
      <c r="CA377" s="72">
        <f t="shared" si="453"/>
        <v>1</v>
      </c>
      <c r="CB377" s="72" t="str">
        <f t="shared" si="454"/>
        <v/>
      </c>
      <c r="CC377" s="72">
        <f t="shared" si="456"/>
        <v>-1</v>
      </c>
    </row>
    <row r="378" spans="35:92" hidden="1" x14ac:dyDescent="0.25">
      <c r="AI378" s="72"/>
      <c r="AJ378" s="72"/>
      <c r="AK378" s="72">
        <v>1</v>
      </c>
      <c r="AL378" s="72">
        <v>1</v>
      </c>
      <c r="AM378" s="55">
        <v>1</v>
      </c>
      <c r="AN378" s="72" t="str">
        <f t="shared" si="392"/>
        <v/>
      </c>
      <c r="AO378" s="72" t="str">
        <f t="shared" si="393"/>
        <v/>
      </c>
      <c r="AP378" s="72" t="str">
        <f t="shared" si="394"/>
        <v/>
      </c>
      <c r="AQ378" s="72" t="str">
        <f t="shared" si="395"/>
        <v/>
      </c>
      <c r="AR378" s="72" t="str">
        <f t="shared" si="396"/>
        <v/>
      </c>
      <c r="AS378" s="72" t="str">
        <f t="shared" si="397"/>
        <v/>
      </c>
      <c r="AT378" s="72" t="str">
        <f t="shared" si="398"/>
        <v/>
      </c>
      <c r="AU378" s="72">
        <f t="shared" si="399"/>
        <v>1</v>
      </c>
      <c r="AV378" s="72">
        <f t="shared" si="400"/>
        <v>1</v>
      </c>
      <c r="AW378" s="72">
        <f t="shared" si="401"/>
        <v>1</v>
      </c>
      <c r="AX378" s="72"/>
      <c r="AY378" s="72">
        <v>1</v>
      </c>
      <c r="AZ378" s="72">
        <v>1</v>
      </c>
      <c r="BA378" s="72">
        <v>1</v>
      </c>
      <c r="BB378" s="72"/>
      <c r="BC378" s="55"/>
      <c r="BD378" s="72">
        <f t="shared" si="402"/>
        <v>1</v>
      </c>
      <c r="BE378" s="72">
        <f t="shared" si="403"/>
        <v>1</v>
      </c>
      <c r="BF378" s="72" t="str">
        <f t="shared" si="404"/>
        <v/>
      </c>
      <c r="BG378" s="72" t="str">
        <f t="shared" si="405"/>
        <v/>
      </c>
      <c r="BH378" s="72">
        <f t="shared" si="406"/>
        <v>1</v>
      </c>
      <c r="BI378" s="72" t="str">
        <f t="shared" si="407"/>
        <v/>
      </c>
      <c r="BJ378" s="72" t="str">
        <f t="shared" si="408"/>
        <v/>
      </c>
      <c r="BK378" s="72" t="str">
        <f t="shared" si="409"/>
        <v/>
      </c>
      <c r="BL378" s="72" t="str">
        <f t="shared" si="410"/>
        <v/>
      </c>
      <c r="BM378" s="72" t="str">
        <f t="shared" si="411"/>
        <v/>
      </c>
      <c r="BN378" s="72">
        <f t="shared" si="440"/>
        <v>-1</v>
      </c>
      <c r="BO378" s="72">
        <f t="shared" si="441"/>
        <v>-1</v>
      </c>
      <c r="BP378" s="72" t="str">
        <f t="shared" si="442"/>
        <v/>
      </c>
      <c r="BQ378" s="72">
        <f t="shared" si="443"/>
        <v>1</v>
      </c>
      <c r="BR378" s="55">
        <f t="shared" si="444"/>
        <v>1</v>
      </c>
      <c r="BS378" s="72">
        <f t="shared" si="445"/>
        <v>-1</v>
      </c>
      <c r="BT378" s="72">
        <f t="shared" si="446"/>
        <v>-1</v>
      </c>
      <c r="BU378" s="72" t="str">
        <f t="shared" si="447"/>
        <v/>
      </c>
      <c r="BV378" s="72" t="str">
        <f t="shared" si="448"/>
        <v/>
      </c>
      <c r="BW378" s="72">
        <f t="shared" si="449"/>
        <v>-1</v>
      </c>
      <c r="BX378" s="72" t="str">
        <f t="shared" si="450"/>
        <v/>
      </c>
      <c r="BY378" s="72" t="str">
        <f t="shared" si="451"/>
        <v/>
      </c>
      <c r="BZ378" s="72">
        <f t="shared" si="452"/>
        <v>1</v>
      </c>
      <c r="CA378" s="72">
        <f t="shared" si="453"/>
        <v>1</v>
      </c>
      <c r="CB378" s="72">
        <f t="shared" si="454"/>
        <v>1</v>
      </c>
      <c r="CC378" s="72">
        <f t="shared" si="456"/>
        <v>-1</v>
      </c>
    </row>
    <row r="379" spans="35:92" hidden="1" x14ac:dyDescent="0.25">
      <c r="AI379" s="72"/>
      <c r="AJ379" s="72">
        <v>1</v>
      </c>
      <c r="AK379" s="72"/>
      <c r="AL379" s="72">
        <v>1</v>
      </c>
      <c r="AM379" s="55">
        <v>1</v>
      </c>
      <c r="AN379" s="72" t="str">
        <f t="shared" si="392"/>
        <v/>
      </c>
      <c r="AO379" s="72" t="str">
        <f t="shared" si="393"/>
        <v/>
      </c>
      <c r="AP379" s="72" t="str">
        <f t="shared" si="394"/>
        <v/>
      </c>
      <c r="AQ379" s="72" t="str">
        <f t="shared" si="395"/>
        <v/>
      </c>
      <c r="AR379" s="72" t="str">
        <f t="shared" si="396"/>
        <v/>
      </c>
      <c r="AS379" s="72">
        <f t="shared" si="397"/>
        <v>1</v>
      </c>
      <c r="AT379" s="72">
        <f t="shared" si="398"/>
        <v>1</v>
      </c>
      <c r="AU379" s="72" t="str">
        <f t="shared" si="399"/>
        <v/>
      </c>
      <c r="AV379" s="72" t="str">
        <f t="shared" si="400"/>
        <v/>
      </c>
      <c r="AW379" s="72">
        <f t="shared" si="401"/>
        <v>1</v>
      </c>
      <c r="AX379" s="72"/>
      <c r="AY379" s="72"/>
      <c r="AZ379" s="72"/>
      <c r="BA379" s="72">
        <v>1</v>
      </c>
      <c r="BB379" s="72"/>
      <c r="BC379" s="55">
        <v>1</v>
      </c>
      <c r="BD379" s="72" t="str">
        <f t="shared" si="402"/>
        <v/>
      </c>
      <c r="BE379" s="72" t="str">
        <f t="shared" si="403"/>
        <v/>
      </c>
      <c r="BF379" s="72" t="str">
        <f t="shared" si="404"/>
        <v/>
      </c>
      <c r="BG379" s="72" t="str">
        <f t="shared" si="405"/>
        <v/>
      </c>
      <c r="BH379" s="72" t="str">
        <f t="shared" si="406"/>
        <v/>
      </c>
      <c r="BI379" s="72" t="str">
        <f t="shared" si="407"/>
        <v/>
      </c>
      <c r="BJ379" s="72" t="str">
        <f t="shared" si="408"/>
        <v/>
      </c>
      <c r="BK379" s="72" t="str">
        <f t="shared" si="409"/>
        <v/>
      </c>
      <c r="BL379" s="72">
        <f t="shared" si="410"/>
        <v>1</v>
      </c>
      <c r="BM379" s="72" t="str">
        <f t="shared" si="411"/>
        <v/>
      </c>
      <c r="BN379" s="72" t="str">
        <f t="shared" si="440"/>
        <v/>
      </c>
      <c r="BO379" s="72">
        <f t="shared" si="441"/>
        <v>1</v>
      </c>
      <c r="BP379" s="72">
        <f t="shared" si="442"/>
        <v>-1</v>
      </c>
      <c r="BQ379" s="72">
        <f t="shared" si="443"/>
        <v>1</v>
      </c>
      <c r="BR379" s="55" t="str">
        <f t="shared" si="444"/>
        <v/>
      </c>
      <c r="BS379" s="72" t="str">
        <f t="shared" si="445"/>
        <v/>
      </c>
      <c r="BT379" s="72" t="str">
        <f t="shared" si="446"/>
        <v/>
      </c>
      <c r="BU379" s="72" t="str">
        <f t="shared" si="447"/>
        <v/>
      </c>
      <c r="BV379" s="72" t="str">
        <f t="shared" si="448"/>
        <v/>
      </c>
      <c r="BW379" s="72" t="str">
        <f t="shared" si="449"/>
        <v/>
      </c>
      <c r="BX379" s="72">
        <f t="shared" si="450"/>
        <v>1</v>
      </c>
      <c r="BY379" s="72">
        <f t="shared" si="451"/>
        <v>1</v>
      </c>
      <c r="BZ379" s="72" t="str">
        <f t="shared" si="452"/>
        <v/>
      </c>
      <c r="CA379" s="72">
        <f t="shared" si="453"/>
        <v>-1</v>
      </c>
      <c r="CB379" s="72">
        <f t="shared" si="454"/>
        <v>1</v>
      </c>
      <c r="CC379" s="72">
        <f t="shared" si="456"/>
        <v>0</v>
      </c>
    </row>
    <row r="380" spans="35:92" hidden="1" x14ac:dyDescent="0.25">
      <c r="AI380" s="72"/>
      <c r="AJ380" s="72">
        <v>1</v>
      </c>
      <c r="AK380" s="72"/>
      <c r="AL380" s="72">
        <v>1</v>
      </c>
      <c r="AM380" s="55">
        <v>1</v>
      </c>
      <c r="AN380" s="72" t="str">
        <f t="shared" si="392"/>
        <v/>
      </c>
      <c r="AO380" s="72" t="str">
        <f t="shared" si="393"/>
        <v/>
      </c>
      <c r="AP380" s="72" t="str">
        <f t="shared" si="394"/>
        <v/>
      </c>
      <c r="AQ380" s="72" t="str">
        <f t="shared" si="395"/>
        <v/>
      </c>
      <c r="AR380" s="72" t="str">
        <f t="shared" si="396"/>
        <v/>
      </c>
      <c r="AS380" s="72">
        <f t="shared" si="397"/>
        <v>1</v>
      </c>
      <c r="AT380" s="72">
        <f t="shared" si="398"/>
        <v>1</v>
      </c>
      <c r="AU380" s="72" t="str">
        <f t="shared" si="399"/>
        <v/>
      </c>
      <c r="AV380" s="72" t="str">
        <f t="shared" si="400"/>
        <v/>
      </c>
      <c r="AW380" s="72">
        <f t="shared" si="401"/>
        <v>1</v>
      </c>
      <c r="AX380" s="72"/>
      <c r="AY380" s="72"/>
      <c r="AZ380" s="72"/>
      <c r="BA380" s="72">
        <v>1</v>
      </c>
      <c r="BB380" s="72">
        <v>1</v>
      </c>
      <c r="BC380" s="55"/>
      <c r="BD380" s="72" t="str">
        <f t="shared" si="402"/>
        <v/>
      </c>
      <c r="BE380" s="72" t="str">
        <f t="shared" si="403"/>
        <v/>
      </c>
      <c r="BF380" s="72" t="str">
        <f t="shared" si="404"/>
        <v/>
      </c>
      <c r="BG380" s="72" t="str">
        <f t="shared" si="405"/>
        <v/>
      </c>
      <c r="BH380" s="72" t="str">
        <f t="shared" si="406"/>
        <v/>
      </c>
      <c r="BI380" s="72" t="str">
        <f t="shared" si="407"/>
        <v/>
      </c>
      <c r="BJ380" s="72" t="str">
        <f t="shared" si="408"/>
        <v/>
      </c>
      <c r="BK380" s="72">
        <f t="shared" si="409"/>
        <v>1</v>
      </c>
      <c r="BL380" s="72" t="str">
        <f t="shared" si="410"/>
        <v/>
      </c>
      <c r="BM380" s="72" t="str">
        <f t="shared" si="411"/>
        <v/>
      </c>
      <c r="BN380" s="72" t="str">
        <f t="shared" si="440"/>
        <v/>
      </c>
      <c r="BO380" s="72">
        <f t="shared" si="441"/>
        <v>1</v>
      </c>
      <c r="BP380" s="72">
        <f t="shared" si="442"/>
        <v>-1</v>
      </c>
      <c r="BQ380" s="72" t="str">
        <f t="shared" si="443"/>
        <v/>
      </c>
      <c r="BR380" s="55">
        <f t="shared" si="444"/>
        <v>1</v>
      </c>
      <c r="BS380" s="72" t="str">
        <f t="shared" si="445"/>
        <v/>
      </c>
      <c r="BT380" s="72" t="str">
        <f t="shared" si="446"/>
        <v/>
      </c>
      <c r="BU380" s="72" t="str">
        <f t="shared" si="447"/>
        <v/>
      </c>
      <c r="BV380" s="72" t="str">
        <f t="shared" si="448"/>
        <v/>
      </c>
      <c r="BW380" s="72" t="str">
        <f t="shared" si="449"/>
        <v/>
      </c>
      <c r="BX380" s="72">
        <f t="shared" si="450"/>
        <v>1</v>
      </c>
      <c r="BY380" s="72">
        <f t="shared" si="451"/>
        <v>1</v>
      </c>
      <c r="BZ380" s="72">
        <f t="shared" si="452"/>
        <v>-1</v>
      </c>
      <c r="CA380" s="72" t="str">
        <f t="shared" si="453"/>
        <v/>
      </c>
      <c r="CB380" s="72">
        <f t="shared" si="454"/>
        <v>1</v>
      </c>
      <c r="CC380" s="72">
        <f t="shared" si="456"/>
        <v>0</v>
      </c>
    </row>
    <row r="381" spans="35:92" hidden="1" x14ac:dyDescent="0.25">
      <c r="AI381" s="72"/>
      <c r="AJ381" s="72">
        <v>1</v>
      </c>
      <c r="AK381" s="72"/>
      <c r="AL381" s="72">
        <v>1</v>
      </c>
      <c r="AM381" s="55">
        <v>1</v>
      </c>
      <c r="AN381" s="72" t="str">
        <f t="shared" si="392"/>
        <v/>
      </c>
      <c r="AO381" s="72" t="str">
        <f t="shared" si="393"/>
        <v/>
      </c>
      <c r="AP381" s="72" t="str">
        <f t="shared" si="394"/>
        <v/>
      </c>
      <c r="AQ381" s="72" t="str">
        <f t="shared" si="395"/>
        <v/>
      </c>
      <c r="AR381" s="72" t="str">
        <f t="shared" si="396"/>
        <v/>
      </c>
      <c r="AS381" s="72">
        <f t="shared" si="397"/>
        <v>1</v>
      </c>
      <c r="AT381" s="72">
        <f t="shared" si="398"/>
        <v>1</v>
      </c>
      <c r="AU381" s="72" t="str">
        <f t="shared" si="399"/>
        <v/>
      </c>
      <c r="AV381" s="72" t="str">
        <f t="shared" si="400"/>
        <v/>
      </c>
      <c r="AW381" s="72">
        <f t="shared" si="401"/>
        <v>1</v>
      </c>
      <c r="AX381" s="72"/>
      <c r="AY381" s="72"/>
      <c r="AZ381" s="72">
        <v>1</v>
      </c>
      <c r="BA381" s="72"/>
      <c r="BB381" s="72"/>
      <c r="BC381" s="55">
        <v>1</v>
      </c>
      <c r="BD381" s="72" t="str">
        <f t="shared" si="402"/>
        <v/>
      </c>
      <c r="BE381" s="72" t="str">
        <f t="shared" si="403"/>
        <v/>
      </c>
      <c r="BF381" s="72" t="str">
        <f t="shared" si="404"/>
        <v/>
      </c>
      <c r="BG381" s="72" t="str">
        <f t="shared" si="405"/>
        <v/>
      </c>
      <c r="BH381" s="72" t="str">
        <f t="shared" si="406"/>
        <v/>
      </c>
      <c r="BI381" s="72" t="str">
        <f t="shared" si="407"/>
        <v/>
      </c>
      <c r="BJ381" s="72">
        <f t="shared" si="408"/>
        <v>1</v>
      </c>
      <c r="BK381" s="72" t="str">
        <f t="shared" si="409"/>
        <v/>
      </c>
      <c r="BL381" s="72" t="str">
        <f t="shared" si="410"/>
        <v/>
      </c>
      <c r="BM381" s="72" t="str">
        <f t="shared" si="411"/>
        <v/>
      </c>
      <c r="BN381" s="72" t="str">
        <f t="shared" si="440"/>
        <v/>
      </c>
      <c r="BO381" s="72" t="str">
        <f t="shared" si="441"/>
        <v/>
      </c>
      <c r="BP381" s="72" t="str">
        <f t="shared" si="442"/>
        <v/>
      </c>
      <c r="BQ381" s="72">
        <f t="shared" si="443"/>
        <v>1</v>
      </c>
      <c r="BR381" s="55" t="str">
        <f t="shared" si="444"/>
        <v/>
      </c>
      <c r="BS381" s="72" t="str">
        <f t="shared" si="445"/>
        <v/>
      </c>
      <c r="BT381" s="72" t="str">
        <f t="shared" si="446"/>
        <v/>
      </c>
      <c r="BU381" s="72" t="str">
        <f t="shared" si="447"/>
        <v/>
      </c>
      <c r="BV381" s="72" t="str">
        <f t="shared" si="448"/>
        <v/>
      </c>
      <c r="BW381" s="72" t="str">
        <f t="shared" si="449"/>
        <v/>
      </c>
      <c r="BX381" s="72">
        <f t="shared" si="450"/>
        <v>1</v>
      </c>
      <c r="BY381" s="72" t="str">
        <f t="shared" si="451"/>
        <v/>
      </c>
      <c r="BZ381" s="72" t="str">
        <f t="shared" si="452"/>
        <v/>
      </c>
      <c r="CA381" s="72" t="str">
        <f t="shared" si="453"/>
        <v/>
      </c>
      <c r="CB381" s="72">
        <f t="shared" si="454"/>
        <v>1</v>
      </c>
      <c r="CC381" s="72">
        <f t="shared" si="456"/>
        <v>0</v>
      </c>
    </row>
    <row r="382" spans="35:92" hidden="1" x14ac:dyDescent="0.25">
      <c r="AI382" s="72"/>
      <c r="AJ382" s="72">
        <v>1</v>
      </c>
      <c r="AK382" s="72"/>
      <c r="AL382" s="72">
        <v>1</v>
      </c>
      <c r="AM382" s="55">
        <v>1</v>
      </c>
      <c r="AN382" s="72" t="str">
        <f t="shared" si="392"/>
        <v/>
      </c>
      <c r="AO382" s="72" t="str">
        <f t="shared" si="393"/>
        <v/>
      </c>
      <c r="AP382" s="72" t="str">
        <f t="shared" si="394"/>
        <v/>
      </c>
      <c r="AQ382" s="72" t="str">
        <f t="shared" si="395"/>
        <v/>
      </c>
      <c r="AR382" s="72" t="str">
        <f t="shared" si="396"/>
        <v/>
      </c>
      <c r="AS382" s="72">
        <f t="shared" si="397"/>
        <v>1</v>
      </c>
      <c r="AT382" s="72">
        <f t="shared" si="398"/>
        <v>1</v>
      </c>
      <c r="AU382" s="72" t="str">
        <f t="shared" si="399"/>
        <v/>
      </c>
      <c r="AV382" s="72" t="str">
        <f t="shared" si="400"/>
        <v/>
      </c>
      <c r="AW382" s="72">
        <f t="shared" si="401"/>
        <v>1</v>
      </c>
      <c r="AX382" s="72"/>
      <c r="AY382" s="72"/>
      <c r="AZ382" s="72">
        <v>1</v>
      </c>
      <c r="BA382" s="72"/>
      <c r="BB382" s="72">
        <v>1</v>
      </c>
      <c r="BC382" s="55"/>
      <c r="BD382" s="72" t="str">
        <f t="shared" si="402"/>
        <v/>
      </c>
      <c r="BE382" s="72" t="str">
        <f t="shared" si="403"/>
        <v/>
      </c>
      <c r="BF382" s="72" t="str">
        <f t="shared" si="404"/>
        <v/>
      </c>
      <c r="BG382" s="72" t="str">
        <f t="shared" si="405"/>
        <v/>
      </c>
      <c r="BH382" s="72" t="str">
        <f t="shared" si="406"/>
        <v/>
      </c>
      <c r="BI382" s="72">
        <f t="shared" si="407"/>
        <v>1</v>
      </c>
      <c r="BJ382" s="72" t="str">
        <f t="shared" si="408"/>
        <v/>
      </c>
      <c r="BK382" s="72" t="str">
        <f t="shared" si="409"/>
        <v/>
      </c>
      <c r="BL382" s="72" t="str">
        <f t="shared" si="410"/>
        <v/>
      </c>
      <c r="BM382" s="72" t="str">
        <f t="shared" si="411"/>
        <v/>
      </c>
      <c r="BN382" s="72" t="str">
        <f t="shared" si="440"/>
        <v/>
      </c>
      <c r="BO382" s="72" t="str">
        <f t="shared" si="441"/>
        <v/>
      </c>
      <c r="BP382" s="72" t="str">
        <f t="shared" si="442"/>
        <v/>
      </c>
      <c r="BQ382" s="72" t="str">
        <f t="shared" si="443"/>
        <v/>
      </c>
      <c r="BR382" s="55">
        <f t="shared" si="444"/>
        <v>1</v>
      </c>
      <c r="BS382" s="72" t="str">
        <f t="shared" si="445"/>
        <v/>
      </c>
      <c r="BT382" s="72" t="str">
        <f t="shared" si="446"/>
        <v/>
      </c>
      <c r="BU382" s="72" t="str">
        <f t="shared" si="447"/>
        <v/>
      </c>
      <c r="BV382" s="72" t="str">
        <f t="shared" si="448"/>
        <v/>
      </c>
      <c r="BW382" s="72" t="str">
        <f t="shared" si="449"/>
        <v/>
      </c>
      <c r="BX382" s="72" t="str">
        <f t="shared" si="450"/>
        <v/>
      </c>
      <c r="BY382" s="72">
        <f t="shared" si="451"/>
        <v>1</v>
      </c>
      <c r="BZ382" s="72" t="str">
        <f t="shared" si="452"/>
        <v/>
      </c>
      <c r="CA382" s="72" t="str">
        <f t="shared" si="453"/>
        <v/>
      </c>
      <c r="CB382" s="72">
        <f t="shared" si="454"/>
        <v>1</v>
      </c>
      <c r="CC382" s="72">
        <f t="shared" si="456"/>
        <v>0</v>
      </c>
    </row>
    <row r="383" spans="35:92" hidden="1" x14ac:dyDescent="0.25">
      <c r="AI383" s="72"/>
      <c r="AJ383" s="72">
        <v>1</v>
      </c>
      <c r="AK383" s="72"/>
      <c r="AL383" s="72">
        <v>1</v>
      </c>
      <c r="AM383" s="55">
        <v>1</v>
      </c>
      <c r="AN383" s="72" t="str">
        <f t="shared" si="392"/>
        <v/>
      </c>
      <c r="AO383" s="72" t="str">
        <f t="shared" si="393"/>
        <v/>
      </c>
      <c r="AP383" s="72" t="str">
        <f t="shared" si="394"/>
        <v/>
      </c>
      <c r="AQ383" s="72" t="str">
        <f t="shared" si="395"/>
        <v/>
      </c>
      <c r="AR383" s="72" t="str">
        <f t="shared" si="396"/>
        <v/>
      </c>
      <c r="AS383" s="72">
        <f t="shared" si="397"/>
        <v>1</v>
      </c>
      <c r="AT383" s="72">
        <f t="shared" si="398"/>
        <v>1</v>
      </c>
      <c r="AU383" s="72" t="str">
        <f t="shared" si="399"/>
        <v/>
      </c>
      <c r="AV383" s="72" t="str">
        <f t="shared" si="400"/>
        <v/>
      </c>
      <c r="AW383" s="72">
        <f t="shared" si="401"/>
        <v>1</v>
      </c>
      <c r="AX383" s="72"/>
      <c r="AY383" s="72">
        <v>1</v>
      </c>
      <c r="AZ383" s="72"/>
      <c r="BA383" s="72"/>
      <c r="BB383" s="72">
        <v>1</v>
      </c>
      <c r="BC383" s="55">
        <v>1</v>
      </c>
      <c r="BD383" s="72" t="str">
        <f t="shared" si="402"/>
        <v/>
      </c>
      <c r="BE383" s="72" t="str">
        <f t="shared" si="403"/>
        <v/>
      </c>
      <c r="BF383" s="72">
        <f t="shared" si="404"/>
        <v>1</v>
      </c>
      <c r="BG383" s="72">
        <f t="shared" si="405"/>
        <v>1</v>
      </c>
      <c r="BH383" s="72" t="str">
        <f t="shared" si="406"/>
        <v/>
      </c>
      <c r="BI383" s="72" t="str">
        <f t="shared" si="407"/>
        <v/>
      </c>
      <c r="BJ383" s="72" t="str">
        <f t="shared" si="408"/>
        <v/>
      </c>
      <c r="BK383" s="72" t="str">
        <f t="shared" si="409"/>
        <v/>
      </c>
      <c r="BL383" s="72" t="str">
        <f t="shared" si="410"/>
        <v/>
      </c>
      <c r="BM383" s="72">
        <f t="shared" si="411"/>
        <v>1</v>
      </c>
      <c r="BN383" s="72">
        <f t="shared" si="440"/>
        <v>-1</v>
      </c>
      <c r="BO383" s="72">
        <f t="shared" si="441"/>
        <v>1</v>
      </c>
      <c r="BP383" s="72" t="str">
        <f t="shared" si="442"/>
        <v/>
      </c>
      <c r="BQ383" s="72" t="str">
        <f t="shared" si="443"/>
        <v/>
      </c>
      <c r="BR383" s="55" t="str">
        <f t="shared" si="444"/>
        <v/>
      </c>
      <c r="BS383" s="72" t="str">
        <f t="shared" si="445"/>
        <v/>
      </c>
      <c r="BT383" s="72" t="str">
        <f t="shared" si="446"/>
        <v/>
      </c>
      <c r="BU383" s="72">
        <f t="shared" si="447"/>
        <v>-1</v>
      </c>
      <c r="BV383" s="72">
        <f t="shared" si="448"/>
        <v>-1</v>
      </c>
      <c r="BW383" s="72" t="str">
        <f t="shared" si="449"/>
        <v/>
      </c>
      <c r="BX383" s="72">
        <f t="shared" si="450"/>
        <v>1</v>
      </c>
      <c r="BY383" s="72">
        <f t="shared" si="451"/>
        <v>1</v>
      </c>
      <c r="BZ383" s="72" t="str">
        <f t="shared" si="452"/>
        <v/>
      </c>
      <c r="CA383" s="72" t="str">
        <f t="shared" si="453"/>
        <v/>
      </c>
      <c r="CB383" s="72" t="str">
        <f t="shared" si="454"/>
        <v/>
      </c>
      <c r="CC383" s="72">
        <f t="shared" si="456"/>
        <v>-1</v>
      </c>
    </row>
    <row r="384" spans="35:92" hidden="1" x14ac:dyDescent="0.25">
      <c r="AI384" s="72"/>
      <c r="AJ384" s="72">
        <v>1</v>
      </c>
      <c r="AK384" s="72"/>
      <c r="AL384" s="72">
        <v>1</v>
      </c>
      <c r="AM384" s="55">
        <v>1</v>
      </c>
      <c r="AN384" s="72" t="str">
        <f t="shared" si="392"/>
        <v/>
      </c>
      <c r="AO384" s="72" t="str">
        <f t="shared" si="393"/>
        <v/>
      </c>
      <c r="AP384" s="72" t="str">
        <f t="shared" si="394"/>
        <v/>
      </c>
      <c r="AQ384" s="72" t="str">
        <f t="shared" si="395"/>
        <v/>
      </c>
      <c r="AR384" s="72" t="str">
        <f t="shared" si="396"/>
        <v/>
      </c>
      <c r="AS384" s="72">
        <f t="shared" si="397"/>
        <v>1</v>
      </c>
      <c r="AT384" s="72">
        <f t="shared" si="398"/>
        <v>1</v>
      </c>
      <c r="AU384" s="72" t="str">
        <f t="shared" si="399"/>
        <v/>
      </c>
      <c r="AV384" s="72" t="str">
        <f t="shared" si="400"/>
        <v/>
      </c>
      <c r="AW384" s="72">
        <f t="shared" si="401"/>
        <v>1</v>
      </c>
      <c r="AX384" s="72"/>
      <c r="AY384" s="72">
        <v>1</v>
      </c>
      <c r="AZ384" s="72">
        <v>1</v>
      </c>
      <c r="BA384" s="72">
        <v>1</v>
      </c>
      <c r="BB384" s="72"/>
      <c r="BC384" s="55"/>
      <c r="BD384" s="72">
        <f t="shared" si="402"/>
        <v>1</v>
      </c>
      <c r="BE384" s="72">
        <f t="shared" si="403"/>
        <v>1</v>
      </c>
      <c r="BF384" s="72" t="str">
        <f t="shared" si="404"/>
        <v/>
      </c>
      <c r="BG384" s="72" t="str">
        <f t="shared" si="405"/>
        <v/>
      </c>
      <c r="BH384" s="72">
        <f t="shared" si="406"/>
        <v>1</v>
      </c>
      <c r="BI384" s="72" t="str">
        <f t="shared" si="407"/>
        <v/>
      </c>
      <c r="BJ384" s="72" t="str">
        <f t="shared" si="408"/>
        <v/>
      </c>
      <c r="BK384" s="72" t="str">
        <f t="shared" si="409"/>
        <v/>
      </c>
      <c r="BL384" s="72" t="str">
        <f t="shared" si="410"/>
        <v/>
      </c>
      <c r="BM384" s="72" t="str">
        <f t="shared" si="411"/>
        <v/>
      </c>
      <c r="BN384" s="72">
        <f t="shared" si="440"/>
        <v>-1</v>
      </c>
      <c r="BO384" s="72" t="str">
        <f t="shared" si="441"/>
        <v/>
      </c>
      <c r="BP384" s="72">
        <f t="shared" si="442"/>
        <v>-1</v>
      </c>
      <c r="BQ384" s="72">
        <f t="shared" si="443"/>
        <v>1</v>
      </c>
      <c r="BR384" s="55">
        <f t="shared" si="444"/>
        <v>1</v>
      </c>
      <c r="BS384" s="72">
        <f t="shared" si="445"/>
        <v>-1</v>
      </c>
      <c r="BT384" s="72">
        <f t="shared" si="446"/>
        <v>-1</v>
      </c>
      <c r="BU384" s="72" t="str">
        <f t="shared" si="447"/>
        <v/>
      </c>
      <c r="BV384" s="72" t="str">
        <f t="shared" si="448"/>
        <v/>
      </c>
      <c r="BW384" s="72">
        <f t="shared" si="449"/>
        <v>-1</v>
      </c>
      <c r="BX384" s="72">
        <f t="shared" si="450"/>
        <v>1</v>
      </c>
      <c r="BY384" s="72">
        <f t="shared" si="451"/>
        <v>1</v>
      </c>
      <c r="BZ384" s="72" t="str">
        <f t="shared" si="452"/>
        <v/>
      </c>
      <c r="CA384" s="72" t="str">
        <f t="shared" si="453"/>
        <v/>
      </c>
      <c r="CB384" s="72">
        <f t="shared" si="454"/>
        <v>1</v>
      </c>
      <c r="CC384" s="72">
        <f t="shared" si="456"/>
        <v>-1</v>
      </c>
    </row>
    <row r="385" spans="35:81" hidden="1" x14ac:dyDescent="0.25">
      <c r="AI385" s="72"/>
      <c r="AJ385" s="72">
        <v>1</v>
      </c>
      <c r="AK385" s="72">
        <v>1</v>
      </c>
      <c r="AL385" s="72"/>
      <c r="AM385" s="55">
        <v>1</v>
      </c>
      <c r="AN385" s="72" t="str">
        <f t="shared" si="392"/>
        <v/>
      </c>
      <c r="AO385" s="72" t="str">
        <f t="shared" si="393"/>
        <v/>
      </c>
      <c r="AP385" s="72" t="str">
        <f t="shared" si="394"/>
        <v/>
      </c>
      <c r="AQ385" s="72" t="str">
        <f t="shared" si="395"/>
        <v/>
      </c>
      <c r="AR385" s="72">
        <f t="shared" si="396"/>
        <v>1</v>
      </c>
      <c r="AS385" s="72" t="str">
        <f t="shared" si="397"/>
        <v/>
      </c>
      <c r="AT385" s="72">
        <f t="shared" si="398"/>
        <v>1</v>
      </c>
      <c r="AU385" s="72" t="str">
        <f t="shared" si="399"/>
        <v/>
      </c>
      <c r="AV385" s="72">
        <f t="shared" si="400"/>
        <v>1</v>
      </c>
      <c r="AW385" s="72" t="str">
        <f t="shared" si="401"/>
        <v/>
      </c>
      <c r="AX385" s="72"/>
      <c r="AY385" s="72"/>
      <c r="AZ385" s="72"/>
      <c r="BA385" s="72">
        <v>1</v>
      </c>
      <c r="BB385" s="72"/>
      <c r="BC385" s="55">
        <v>1</v>
      </c>
      <c r="BD385" s="72" t="str">
        <f t="shared" si="402"/>
        <v/>
      </c>
      <c r="BE385" s="72" t="str">
        <f t="shared" si="403"/>
        <v/>
      </c>
      <c r="BF385" s="72" t="str">
        <f t="shared" si="404"/>
        <v/>
      </c>
      <c r="BG385" s="72" t="str">
        <f t="shared" si="405"/>
        <v/>
      </c>
      <c r="BH385" s="72" t="str">
        <f t="shared" si="406"/>
        <v/>
      </c>
      <c r="BI385" s="72" t="str">
        <f t="shared" si="407"/>
        <v/>
      </c>
      <c r="BJ385" s="72" t="str">
        <f t="shared" si="408"/>
        <v/>
      </c>
      <c r="BK385" s="72" t="str">
        <f t="shared" si="409"/>
        <v/>
      </c>
      <c r="BL385" s="72">
        <f t="shared" si="410"/>
        <v>1</v>
      </c>
      <c r="BM385" s="72" t="str">
        <f t="shared" si="411"/>
        <v/>
      </c>
      <c r="BN385" s="72" t="str">
        <f t="shared" si="440"/>
        <v/>
      </c>
      <c r="BO385" s="72">
        <f t="shared" si="441"/>
        <v>1</v>
      </c>
      <c r="BP385" s="72" t="str">
        <f t="shared" si="442"/>
        <v/>
      </c>
      <c r="BQ385" s="72" t="str">
        <f t="shared" si="443"/>
        <v/>
      </c>
      <c r="BR385" s="55" t="str">
        <f t="shared" si="444"/>
        <v/>
      </c>
      <c r="BS385" s="72" t="str">
        <f t="shared" si="445"/>
        <v/>
      </c>
      <c r="BT385" s="72" t="str">
        <f t="shared" si="446"/>
        <v/>
      </c>
      <c r="BU385" s="72" t="str">
        <f t="shared" si="447"/>
        <v/>
      </c>
      <c r="BV385" s="72" t="str">
        <f t="shared" si="448"/>
        <v/>
      </c>
      <c r="BW385" s="72">
        <f t="shared" si="449"/>
        <v>1</v>
      </c>
      <c r="BX385" s="72" t="str">
        <f t="shared" si="450"/>
        <v/>
      </c>
      <c r="BY385" s="72">
        <f t="shared" si="451"/>
        <v>1</v>
      </c>
      <c r="BZ385" s="72" t="str">
        <f t="shared" si="452"/>
        <v/>
      </c>
      <c r="CA385" s="72" t="str">
        <f t="shared" si="453"/>
        <v/>
      </c>
      <c r="CB385" s="72" t="str">
        <f t="shared" si="454"/>
        <v/>
      </c>
      <c r="CC385" s="72">
        <f t="shared" si="456"/>
        <v>0</v>
      </c>
    </row>
    <row r="386" spans="35:81" hidden="1" x14ac:dyDescent="0.25">
      <c r="AI386" s="72"/>
      <c r="AJ386" s="72">
        <v>1</v>
      </c>
      <c r="AK386" s="72">
        <v>1</v>
      </c>
      <c r="AL386" s="72"/>
      <c r="AM386" s="55">
        <v>1</v>
      </c>
      <c r="AN386" s="72" t="str">
        <f t="shared" si="392"/>
        <v/>
      </c>
      <c r="AO386" s="72" t="str">
        <f t="shared" si="393"/>
        <v/>
      </c>
      <c r="AP386" s="72" t="str">
        <f t="shared" si="394"/>
        <v/>
      </c>
      <c r="AQ386" s="72" t="str">
        <f t="shared" si="395"/>
        <v/>
      </c>
      <c r="AR386" s="72">
        <f t="shared" si="396"/>
        <v>1</v>
      </c>
      <c r="AS386" s="72" t="str">
        <f t="shared" si="397"/>
        <v/>
      </c>
      <c r="AT386" s="72">
        <f t="shared" si="398"/>
        <v>1</v>
      </c>
      <c r="AU386" s="72" t="str">
        <f t="shared" si="399"/>
        <v/>
      </c>
      <c r="AV386" s="72">
        <f t="shared" si="400"/>
        <v>1</v>
      </c>
      <c r="AW386" s="72" t="str">
        <f t="shared" si="401"/>
        <v/>
      </c>
      <c r="AX386" s="72"/>
      <c r="AY386" s="72"/>
      <c r="AZ386" s="72"/>
      <c r="BA386" s="72">
        <v>1</v>
      </c>
      <c r="BB386" s="72">
        <v>1</v>
      </c>
      <c r="BC386" s="55"/>
      <c r="BD386" s="72" t="str">
        <f t="shared" si="402"/>
        <v/>
      </c>
      <c r="BE386" s="72" t="str">
        <f t="shared" si="403"/>
        <v/>
      </c>
      <c r="BF386" s="72" t="str">
        <f t="shared" si="404"/>
        <v/>
      </c>
      <c r="BG386" s="72" t="str">
        <f t="shared" si="405"/>
        <v/>
      </c>
      <c r="BH386" s="72" t="str">
        <f t="shared" si="406"/>
        <v/>
      </c>
      <c r="BI386" s="72" t="str">
        <f t="shared" si="407"/>
        <v/>
      </c>
      <c r="BJ386" s="72" t="str">
        <f t="shared" si="408"/>
        <v/>
      </c>
      <c r="BK386" s="72">
        <f t="shared" si="409"/>
        <v>1</v>
      </c>
      <c r="BL386" s="72" t="str">
        <f t="shared" si="410"/>
        <v/>
      </c>
      <c r="BM386" s="72" t="str">
        <f t="shared" si="411"/>
        <v/>
      </c>
      <c r="BN386" s="72" t="str">
        <f t="shared" si="440"/>
        <v/>
      </c>
      <c r="BO386" s="72">
        <f t="shared" si="441"/>
        <v>1</v>
      </c>
      <c r="BP386" s="72" t="str">
        <f t="shared" si="442"/>
        <v/>
      </c>
      <c r="BQ386" s="72">
        <f t="shared" si="443"/>
        <v>-1</v>
      </c>
      <c r="BR386" s="55">
        <f t="shared" si="444"/>
        <v>1</v>
      </c>
      <c r="BS386" s="72" t="str">
        <f t="shared" si="445"/>
        <v/>
      </c>
      <c r="BT386" s="72" t="str">
        <f t="shared" si="446"/>
        <v/>
      </c>
      <c r="BU386" s="72" t="str">
        <f t="shared" si="447"/>
        <v/>
      </c>
      <c r="BV386" s="72" t="str">
        <f t="shared" si="448"/>
        <v/>
      </c>
      <c r="BW386" s="72">
        <f t="shared" si="449"/>
        <v>1</v>
      </c>
      <c r="BX386" s="72" t="str">
        <f t="shared" si="450"/>
        <v/>
      </c>
      <c r="BY386" s="72">
        <f t="shared" si="451"/>
        <v>1</v>
      </c>
      <c r="BZ386" s="72">
        <f t="shared" si="452"/>
        <v>-1</v>
      </c>
      <c r="CA386" s="72">
        <f t="shared" si="453"/>
        <v>1</v>
      </c>
      <c r="CB386" s="72" t="str">
        <f t="shared" si="454"/>
        <v/>
      </c>
      <c r="CC386" s="72">
        <f t="shared" si="456"/>
        <v>0</v>
      </c>
    </row>
    <row r="387" spans="35:81" hidden="1" x14ac:dyDescent="0.25">
      <c r="AI387" s="72"/>
      <c r="AJ387" s="72">
        <v>1</v>
      </c>
      <c r="AK387" s="72">
        <v>1</v>
      </c>
      <c r="AL387" s="72"/>
      <c r="AM387" s="55">
        <v>1</v>
      </c>
      <c r="AN387" s="72" t="str">
        <f t="shared" si="392"/>
        <v/>
      </c>
      <c r="AO387" s="72" t="str">
        <f t="shared" si="393"/>
        <v/>
      </c>
      <c r="AP387" s="72" t="str">
        <f t="shared" si="394"/>
        <v/>
      </c>
      <c r="AQ387" s="72" t="str">
        <f t="shared" si="395"/>
        <v/>
      </c>
      <c r="AR387" s="72">
        <f t="shared" si="396"/>
        <v>1</v>
      </c>
      <c r="AS387" s="72" t="str">
        <f t="shared" si="397"/>
        <v/>
      </c>
      <c r="AT387" s="72">
        <f t="shared" si="398"/>
        <v>1</v>
      </c>
      <c r="AU387" s="72" t="str">
        <f t="shared" si="399"/>
        <v/>
      </c>
      <c r="AV387" s="72">
        <f t="shared" si="400"/>
        <v>1</v>
      </c>
      <c r="AW387" s="72" t="str">
        <f t="shared" si="401"/>
        <v/>
      </c>
      <c r="AX387" s="72"/>
      <c r="AY387" s="72"/>
      <c r="AZ387" s="72">
        <v>1</v>
      </c>
      <c r="BA387" s="72"/>
      <c r="BB387" s="72"/>
      <c r="BC387" s="55">
        <v>1</v>
      </c>
      <c r="BD387" s="72" t="str">
        <f t="shared" si="402"/>
        <v/>
      </c>
      <c r="BE387" s="72" t="str">
        <f t="shared" si="403"/>
        <v/>
      </c>
      <c r="BF387" s="72" t="str">
        <f t="shared" si="404"/>
        <v/>
      </c>
      <c r="BG387" s="72" t="str">
        <f t="shared" si="405"/>
        <v/>
      </c>
      <c r="BH387" s="72" t="str">
        <f t="shared" si="406"/>
        <v/>
      </c>
      <c r="BI387" s="72" t="str">
        <f t="shared" si="407"/>
        <v/>
      </c>
      <c r="BJ387" s="72">
        <f t="shared" si="408"/>
        <v>1</v>
      </c>
      <c r="BK387" s="72" t="str">
        <f t="shared" si="409"/>
        <v/>
      </c>
      <c r="BL387" s="72" t="str">
        <f t="shared" si="410"/>
        <v/>
      </c>
      <c r="BM387" s="72" t="str">
        <f t="shared" si="411"/>
        <v/>
      </c>
      <c r="BN387" s="72" t="str">
        <f t="shared" si="440"/>
        <v/>
      </c>
      <c r="BO387" s="72" t="str">
        <f t="shared" si="441"/>
        <v/>
      </c>
      <c r="BP387" s="72">
        <f t="shared" si="442"/>
        <v>1</v>
      </c>
      <c r="BQ387" s="72" t="str">
        <f t="shared" si="443"/>
        <v/>
      </c>
      <c r="BR387" s="55" t="str">
        <f t="shared" si="444"/>
        <v/>
      </c>
      <c r="BS387" s="72" t="str">
        <f t="shared" si="445"/>
        <v/>
      </c>
      <c r="BT387" s="72" t="str">
        <f t="shared" si="446"/>
        <v/>
      </c>
      <c r="BU387" s="72" t="str">
        <f t="shared" si="447"/>
        <v/>
      </c>
      <c r="BV387" s="72" t="str">
        <f t="shared" si="448"/>
        <v/>
      </c>
      <c r="BW387" s="72">
        <f t="shared" si="449"/>
        <v>1</v>
      </c>
      <c r="BX387" s="72" t="str">
        <f t="shared" si="450"/>
        <v/>
      </c>
      <c r="BY387" s="72" t="str">
        <f t="shared" si="451"/>
        <v/>
      </c>
      <c r="BZ387" s="72" t="str">
        <f t="shared" si="452"/>
        <v/>
      </c>
      <c r="CA387" s="72">
        <f t="shared" si="453"/>
        <v>1</v>
      </c>
      <c r="CB387" s="72" t="str">
        <f t="shared" si="454"/>
        <v/>
      </c>
      <c r="CC387" s="72">
        <f t="shared" si="456"/>
        <v>0</v>
      </c>
    </row>
    <row r="388" spans="35:81" hidden="1" x14ac:dyDescent="0.25">
      <c r="AI388" s="72"/>
      <c r="AJ388" s="72">
        <v>1</v>
      </c>
      <c r="AK388" s="72">
        <v>1</v>
      </c>
      <c r="AL388" s="72"/>
      <c r="AM388" s="55">
        <v>1</v>
      </c>
      <c r="AN388" s="72" t="str">
        <f t="shared" si="392"/>
        <v/>
      </c>
      <c r="AO388" s="72" t="str">
        <f t="shared" si="393"/>
        <v/>
      </c>
      <c r="AP388" s="72" t="str">
        <f t="shared" si="394"/>
        <v/>
      </c>
      <c r="AQ388" s="72" t="str">
        <f t="shared" si="395"/>
        <v/>
      </c>
      <c r="AR388" s="72">
        <f t="shared" si="396"/>
        <v>1</v>
      </c>
      <c r="AS388" s="72" t="str">
        <f t="shared" si="397"/>
        <v/>
      </c>
      <c r="AT388" s="72">
        <f t="shared" si="398"/>
        <v>1</v>
      </c>
      <c r="AU388" s="72" t="str">
        <f t="shared" si="399"/>
        <v/>
      </c>
      <c r="AV388" s="72">
        <f t="shared" si="400"/>
        <v>1</v>
      </c>
      <c r="AW388" s="72" t="str">
        <f t="shared" si="401"/>
        <v/>
      </c>
      <c r="AX388" s="72"/>
      <c r="AY388" s="72"/>
      <c r="AZ388" s="72">
        <v>1</v>
      </c>
      <c r="BA388" s="72"/>
      <c r="BB388" s="72">
        <v>1</v>
      </c>
      <c r="BC388" s="55"/>
      <c r="BD388" s="72" t="str">
        <f t="shared" si="402"/>
        <v/>
      </c>
      <c r="BE388" s="72" t="str">
        <f t="shared" si="403"/>
        <v/>
      </c>
      <c r="BF388" s="72" t="str">
        <f t="shared" si="404"/>
        <v/>
      </c>
      <c r="BG388" s="72" t="str">
        <f t="shared" si="405"/>
        <v/>
      </c>
      <c r="BH388" s="72" t="str">
        <f t="shared" si="406"/>
        <v/>
      </c>
      <c r="BI388" s="72">
        <f t="shared" si="407"/>
        <v>1</v>
      </c>
      <c r="BJ388" s="72" t="str">
        <f t="shared" si="408"/>
        <v/>
      </c>
      <c r="BK388" s="72" t="str">
        <f t="shared" si="409"/>
        <v/>
      </c>
      <c r="BL388" s="72" t="str">
        <f t="shared" si="410"/>
        <v/>
      </c>
      <c r="BM388" s="72" t="str">
        <f t="shared" si="411"/>
        <v/>
      </c>
      <c r="BN388" s="72" t="str">
        <f t="shared" si="440"/>
        <v/>
      </c>
      <c r="BO388" s="72" t="str">
        <f t="shared" si="441"/>
        <v/>
      </c>
      <c r="BP388" s="72">
        <f t="shared" si="442"/>
        <v>1</v>
      </c>
      <c r="BQ388" s="72">
        <f t="shared" si="443"/>
        <v>-1</v>
      </c>
      <c r="BR388" s="55">
        <f t="shared" si="444"/>
        <v>1</v>
      </c>
      <c r="BS388" s="72" t="str">
        <f t="shared" si="445"/>
        <v/>
      </c>
      <c r="BT388" s="72" t="str">
        <f t="shared" si="446"/>
        <v/>
      </c>
      <c r="BU388" s="72" t="str">
        <f t="shared" si="447"/>
        <v/>
      </c>
      <c r="BV388" s="72" t="str">
        <f t="shared" si="448"/>
        <v/>
      </c>
      <c r="BW388" s="72">
        <f t="shared" si="449"/>
        <v>1</v>
      </c>
      <c r="BX388" s="72">
        <f t="shared" si="450"/>
        <v>-1</v>
      </c>
      <c r="BY388" s="72">
        <f t="shared" si="451"/>
        <v>1</v>
      </c>
      <c r="BZ388" s="72" t="str">
        <f t="shared" si="452"/>
        <v/>
      </c>
      <c r="CA388" s="72">
        <f t="shared" si="453"/>
        <v>1</v>
      </c>
      <c r="CB388" s="72" t="str">
        <f t="shared" si="454"/>
        <v/>
      </c>
      <c r="CC388" s="72">
        <f t="shared" si="456"/>
        <v>0</v>
      </c>
    </row>
    <row r="389" spans="35:81" hidden="1" x14ac:dyDescent="0.25">
      <c r="AI389" s="72"/>
      <c r="AJ389" s="72">
        <v>1</v>
      </c>
      <c r="AK389" s="72">
        <v>1</v>
      </c>
      <c r="AL389" s="72"/>
      <c r="AM389" s="55">
        <v>1</v>
      </c>
      <c r="AN389" s="72" t="str">
        <f t="shared" ref="AN389:AN452" si="457">IF(AND($AI389=1,$AJ389=1),1,"")</f>
        <v/>
      </c>
      <c r="AO389" s="72" t="str">
        <f t="shared" ref="AO389:AO452" si="458">IF(AND($AI389=1,$AK389=1),1,"")</f>
        <v/>
      </c>
      <c r="AP389" s="72" t="str">
        <f t="shared" ref="AP389:AP452" si="459">IF(AND($AI389=1,$AL389=1),1,"")</f>
        <v/>
      </c>
      <c r="AQ389" s="72" t="str">
        <f t="shared" ref="AQ389:AQ452" si="460">IF(AND($AI389=1,$AM389=1),1,"")</f>
        <v/>
      </c>
      <c r="AR389" s="72">
        <f t="shared" ref="AR389:AR452" si="461">IF(AND($AJ389=1,$AK389=1),1,"")</f>
        <v>1</v>
      </c>
      <c r="AS389" s="72" t="str">
        <f t="shared" ref="AS389:AS452" si="462">IF(AND($AJ389=1,$AL389=1),1,"")</f>
        <v/>
      </c>
      <c r="AT389" s="72">
        <f t="shared" ref="AT389:AT452" si="463">IF(AND($AJ389=1,$AM389=1),1,"")</f>
        <v>1</v>
      </c>
      <c r="AU389" s="72" t="str">
        <f t="shared" ref="AU389:AU452" si="464">IF(AND($AK389=1,$AL389=1),1,"")</f>
        <v/>
      </c>
      <c r="AV389" s="72">
        <f t="shared" ref="AV389:AV452" si="465">IF(AND($AK389=1,$AM389=1),1,"")</f>
        <v>1</v>
      </c>
      <c r="AW389" s="72" t="str">
        <f t="shared" ref="AW389:AW452" si="466">IF(AND($AL389=1,$AM389=1),1,"")</f>
        <v/>
      </c>
      <c r="AX389" s="72"/>
      <c r="AY389" s="72">
        <v>1</v>
      </c>
      <c r="AZ389" s="72"/>
      <c r="BA389" s="72"/>
      <c r="BB389" s="72">
        <v>1</v>
      </c>
      <c r="BC389" s="55">
        <v>1</v>
      </c>
      <c r="BD389" s="72" t="str">
        <f t="shared" ref="BD389:BD452" si="467">IF(AND($AY389=1,$AZ389=1),1,"")</f>
        <v/>
      </c>
      <c r="BE389" s="72" t="str">
        <f t="shared" ref="BE389:BE452" si="468">IF(AND($AY389=1,$BA389=1),1,"")</f>
        <v/>
      </c>
      <c r="BF389" s="72">
        <f t="shared" ref="BF389:BF452" si="469">IF(AND($AY389=1,$BB389=1),1,"")</f>
        <v>1</v>
      </c>
      <c r="BG389" s="72">
        <f t="shared" ref="BG389:BG452" si="470">IF(AND($AY389=1,$BC389=1),1,"")</f>
        <v>1</v>
      </c>
      <c r="BH389" s="72" t="str">
        <f t="shared" ref="BH389:BH452" si="471">IF(AND($AZ389=1,$BA389=1),1,"")</f>
        <v/>
      </c>
      <c r="BI389" s="72" t="str">
        <f t="shared" ref="BI389:BI452" si="472">IF(AND($AZ389=1,$BB389=1),1,"")</f>
        <v/>
      </c>
      <c r="BJ389" s="72" t="str">
        <f t="shared" ref="BJ389:BJ452" si="473">IF(AND($AZ389=1,$BC389=1),1,"")</f>
        <v/>
      </c>
      <c r="BK389" s="72" t="str">
        <f t="shared" ref="BK389:BK452" si="474">IF(AND($BA389=1,$BB389=1),1,"")</f>
        <v/>
      </c>
      <c r="BL389" s="72" t="str">
        <f t="shared" ref="BL389:BL452" si="475">IF(AND($BA389=1,$BC389=1),1,"")</f>
        <v/>
      </c>
      <c r="BM389" s="72">
        <f t="shared" ref="BM389:BM452" si="476">IF(AND($BB389=1,$BC389=1),1,"")</f>
        <v>1</v>
      </c>
      <c r="BN389" s="72">
        <f t="shared" si="440"/>
        <v>-1</v>
      </c>
      <c r="BO389" s="72">
        <f t="shared" si="441"/>
        <v>1</v>
      </c>
      <c r="BP389" s="72">
        <f t="shared" si="442"/>
        <v>1</v>
      </c>
      <c r="BQ389" s="72">
        <f t="shared" si="443"/>
        <v>-1</v>
      </c>
      <c r="BR389" s="55" t="str">
        <f t="shared" si="444"/>
        <v/>
      </c>
      <c r="BS389" s="72" t="str">
        <f t="shared" si="445"/>
        <v/>
      </c>
      <c r="BT389" s="72" t="str">
        <f t="shared" si="446"/>
        <v/>
      </c>
      <c r="BU389" s="72">
        <f t="shared" si="447"/>
        <v>-1</v>
      </c>
      <c r="BV389" s="72">
        <f t="shared" si="448"/>
        <v>-1</v>
      </c>
      <c r="BW389" s="72">
        <f t="shared" si="449"/>
        <v>1</v>
      </c>
      <c r="BX389" s="72" t="str">
        <f t="shared" si="450"/>
        <v/>
      </c>
      <c r="BY389" s="72">
        <f t="shared" si="451"/>
        <v>1</v>
      </c>
      <c r="BZ389" s="72" t="str">
        <f t="shared" si="452"/>
        <v/>
      </c>
      <c r="CA389" s="72">
        <f t="shared" si="453"/>
        <v>1</v>
      </c>
      <c r="CB389" s="72">
        <f t="shared" si="454"/>
        <v>-1</v>
      </c>
      <c r="CC389" s="72">
        <f t="shared" si="456"/>
        <v>-1</v>
      </c>
    </row>
    <row r="390" spans="35:81" hidden="1" x14ac:dyDescent="0.25">
      <c r="AI390" s="72"/>
      <c r="AJ390" s="72">
        <v>1</v>
      </c>
      <c r="AK390" s="72">
        <v>1</v>
      </c>
      <c r="AL390" s="72"/>
      <c r="AM390" s="55">
        <v>1</v>
      </c>
      <c r="AN390" s="72" t="str">
        <f t="shared" si="457"/>
        <v/>
      </c>
      <c r="AO390" s="72" t="str">
        <f t="shared" si="458"/>
        <v/>
      </c>
      <c r="AP390" s="72" t="str">
        <f t="shared" si="459"/>
        <v/>
      </c>
      <c r="AQ390" s="72" t="str">
        <f t="shared" si="460"/>
        <v/>
      </c>
      <c r="AR390" s="72">
        <f t="shared" si="461"/>
        <v>1</v>
      </c>
      <c r="AS390" s="72" t="str">
        <f t="shared" si="462"/>
        <v/>
      </c>
      <c r="AT390" s="72">
        <f t="shared" si="463"/>
        <v>1</v>
      </c>
      <c r="AU390" s="72" t="str">
        <f t="shared" si="464"/>
        <v/>
      </c>
      <c r="AV390" s="72">
        <f t="shared" si="465"/>
        <v>1</v>
      </c>
      <c r="AW390" s="72" t="str">
        <f t="shared" si="466"/>
        <v/>
      </c>
      <c r="AX390" s="72"/>
      <c r="AY390" s="72">
        <v>1</v>
      </c>
      <c r="AZ390" s="72">
        <v>1</v>
      </c>
      <c r="BA390" s="72">
        <v>1</v>
      </c>
      <c r="BB390" s="72"/>
      <c r="BC390" s="55"/>
      <c r="BD390" s="72">
        <f t="shared" si="467"/>
        <v>1</v>
      </c>
      <c r="BE390" s="72">
        <f t="shared" si="468"/>
        <v>1</v>
      </c>
      <c r="BF390" s="72" t="str">
        <f t="shared" si="469"/>
        <v/>
      </c>
      <c r="BG390" s="72" t="str">
        <f t="shared" si="470"/>
        <v/>
      </c>
      <c r="BH390" s="72">
        <f t="shared" si="471"/>
        <v>1</v>
      </c>
      <c r="BI390" s="72" t="str">
        <f t="shared" si="472"/>
        <v/>
      </c>
      <c r="BJ390" s="72" t="str">
        <f t="shared" si="473"/>
        <v/>
      </c>
      <c r="BK390" s="72" t="str">
        <f t="shared" si="474"/>
        <v/>
      </c>
      <c r="BL390" s="72" t="str">
        <f t="shared" si="475"/>
        <v/>
      </c>
      <c r="BM390" s="72" t="str">
        <f t="shared" si="476"/>
        <v/>
      </c>
      <c r="BN390" s="72">
        <f t="shared" si="440"/>
        <v>-1</v>
      </c>
      <c r="BO390" s="72" t="str">
        <f t="shared" si="441"/>
        <v/>
      </c>
      <c r="BP390" s="72" t="str">
        <f t="shared" si="442"/>
        <v/>
      </c>
      <c r="BQ390" s="72" t="str">
        <f t="shared" si="443"/>
        <v/>
      </c>
      <c r="BR390" s="55">
        <f t="shared" si="444"/>
        <v>1</v>
      </c>
      <c r="BS390" s="72">
        <f t="shared" si="445"/>
        <v>-1</v>
      </c>
      <c r="BT390" s="72">
        <f t="shared" si="446"/>
        <v>-1</v>
      </c>
      <c r="BU390" s="72" t="str">
        <f t="shared" si="447"/>
        <v/>
      </c>
      <c r="BV390" s="72" t="str">
        <f t="shared" si="448"/>
        <v/>
      </c>
      <c r="BW390" s="72" t="str">
        <f t="shared" si="449"/>
        <v/>
      </c>
      <c r="BX390" s="72" t="str">
        <f t="shared" si="450"/>
        <v/>
      </c>
      <c r="BY390" s="72">
        <f t="shared" si="451"/>
        <v>1</v>
      </c>
      <c r="BZ390" s="72" t="str">
        <f t="shared" si="452"/>
        <v/>
      </c>
      <c r="CA390" s="72">
        <f t="shared" si="453"/>
        <v>1</v>
      </c>
      <c r="CB390" s="72" t="str">
        <f t="shared" si="454"/>
        <v/>
      </c>
      <c r="CC390" s="72">
        <f t="shared" si="456"/>
        <v>-1</v>
      </c>
    </row>
    <row r="391" spans="35:81" hidden="1" x14ac:dyDescent="0.25">
      <c r="AI391" s="72"/>
      <c r="AJ391" s="72">
        <v>1</v>
      </c>
      <c r="AK391" s="72">
        <v>1</v>
      </c>
      <c r="AL391" s="72">
        <v>1</v>
      </c>
      <c r="AM391" s="55"/>
      <c r="AN391" s="72" t="str">
        <f t="shared" si="457"/>
        <v/>
      </c>
      <c r="AO391" s="72" t="str">
        <f t="shared" si="458"/>
        <v/>
      </c>
      <c r="AP391" s="72" t="str">
        <f t="shared" si="459"/>
        <v/>
      </c>
      <c r="AQ391" s="72" t="str">
        <f t="shared" si="460"/>
        <v/>
      </c>
      <c r="AR391" s="72">
        <f t="shared" si="461"/>
        <v>1</v>
      </c>
      <c r="AS391" s="72">
        <f t="shared" si="462"/>
        <v>1</v>
      </c>
      <c r="AT391" s="72" t="str">
        <f t="shared" si="463"/>
        <v/>
      </c>
      <c r="AU391" s="72">
        <f t="shared" si="464"/>
        <v>1</v>
      </c>
      <c r="AV391" s="72" t="str">
        <f t="shared" si="465"/>
        <v/>
      </c>
      <c r="AW391" s="72" t="str">
        <f t="shared" si="466"/>
        <v/>
      </c>
      <c r="AX391" s="72"/>
      <c r="AY391" s="72"/>
      <c r="AZ391" s="72"/>
      <c r="BA391" s="72">
        <v>1</v>
      </c>
      <c r="BB391" s="72"/>
      <c r="BC391" s="55">
        <v>1</v>
      </c>
      <c r="BD391" s="72" t="str">
        <f t="shared" si="467"/>
        <v/>
      </c>
      <c r="BE391" s="72" t="str">
        <f t="shared" si="468"/>
        <v/>
      </c>
      <c r="BF391" s="72" t="str">
        <f t="shared" si="469"/>
        <v/>
      </c>
      <c r="BG391" s="72" t="str">
        <f t="shared" si="470"/>
        <v/>
      </c>
      <c r="BH391" s="72" t="str">
        <f t="shared" si="471"/>
        <v/>
      </c>
      <c r="BI391" s="72" t="str">
        <f t="shared" si="472"/>
        <v/>
      </c>
      <c r="BJ391" s="72" t="str">
        <f t="shared" si="473"/>
        <v/>
      </c>
      <c r="BK391" s="72" t="str">
        <f t="shared" si="474"/>
        <v/>
      </c>
      <c r="BL391" s="72">
        <f t="shared" si="475"/>
        <v>1</v>
      </c>
      <c r="BM391" s="72" t="str">
        <f t="shared" si="476"/>
        <v/>
      </c>
      <c r="BN391" s="72" t="str">
        <f t="shared" si="440"/>
        <v/>
      </c>
      <c r="BO391" s="72">
        <f t="shared" si="441"/>
        <v>1</v>
      </c>
      <c r="BP391" s="72" t="str">
        <f t="shared" si="442"/>
        <v/>
      </c>
      <c r="BQ391" s="72">
        <f t="shared" si="443"/>
        <v>1</v>
      </c>
      <c r="BR391" s="55">
        <f t="shared" si="444"/>
        <v>-1</v>
      </c>
      <c r="BS391" s="72" t="str">
        <f t="shared" si="445"/>
        <v/>
      </c>
      <c r="BT391" s="72" t="str">
        <f t="shared" si="446"/>
        <v/>
      </c>
      <c r="BU391" s="72" t="str">
        <f t="shared" si="447"/>
        <v/>
      </c>
      <c r="BV391" s="72" t="str">
        <f t="shared" si="448"/>
        <v/>
      </c>
      <c r="BW391" s="72">
        <f t="shared" si="449"/>
        <v>1</v>
      </c>
      <c r="BX391" s="72">
        <f t="shared" si="450"/>
        <v>1</v>
      </c>
      <c r="BY391" s="72" t="str">
        <f t="shared" si="451"/>
        <v/>
      </c>
      <c r="BZ391" s="72">
        <f t="shared" si="452"/>
        <v>1</v>
      </c>
      <c r="CA391" s="72">
        <f t="shared" si="453"/>
        <v>-1</v>
      </c>
      <c r="CB391" s="72" t="str">
        <f t="shared" si="454"/>
        <v/>
      </c>
      <c r="CC391" s="72">
        <f t="shared" si="456"/>
        <v>0</v>
      </c>
    </row>
    <row r="392" spans="35:81" hidden="1" x14ac:dyDescent="0.25">
      <c r="AI392" s="72"/>
      <c r="AJ392" s="72">
        <v>1</v>
      </c>
      <c r="AK392" s="72">
        <v>1</v>
      </c>
      <c r="AL392" s="72">
        <v>1</v>
      </c>
      <c r="AM392" s="55"/>
      <c r="AN392" s="72" t="str">
        <f t="shared" si="457"/>
        <v/>
      </c>
      <c r="AO392" s="72" t="str">
        <f t="shared" si="458"/>
        <v/>
      </c>
      <c r="AP392" s="72" t="str">
        <f t="shared" si="459"/>
        <v/>
      </c>
      <c r="AQ392" s="72" t="str">
        <f t="shared" si="460"/>
        <v/>
      </c>
      <c r="AR392" s="72">
        <f t="shared" si="461"/>
        <v>1</v>
      </c>
      <c r="AS392" s="72">
        <f t="shared" si="462"/>
        <v>1</v>
      </c>
      <c r="AT392" s="72" t="str">
        <f t="shared" si="463"/>
        <v/>
      </c>
      <c r="AU392" s="72">
        <f t="shared" si="464"/>
        <v>1</v>
      </c>
      <c r="AV392" s="72" t="str">
        <f t="shared" si="465"/>
        <v/>
      </c>
      <c r="AW392" s="72" t="str">
        <f t="shared" si="466"/>
        <v/>
      </c>
      <c r="AX392" s="72"/>
      <c r="AY392" s="72"/>
      <c r="AZ392" s="72"/>
      <c r="BA392" s="72">
        <v>1</v>
      </c>
      <c r="BB392" s="72">
        <v>1</v>
      </c>
      <c r="BC392" s="55"/>
      <c r="BD392" s="72" t="str">
        <f t="shared" si="467"/>
        <v/>
      </c>
      <c r="BE392" s="72" t="str">
        <f t="shared" si="468"/>
        <v/>
      </c>
      <c r="BF392" s="72" t="str">
        <f t="shared" si="469"/>
        <v/>
      </c>
      <c r="BG392" s="72" t="str">
        <f t="shared" si="470"/>
        <v/>
      </c>
      <c r="BH392" s="72" t="str">
        <f t="shared" si="471"/>
        <v/>
      </c>
      <c r="BI392" s="72" t="str">
        <f t="shared" si="472"/>
        <v/>
      </c>
      <c r="BJ392" s="72" t="str">
        <f t="shared" si="473"/>
        <v/>
      </c>
      <c r="BK392" s="72">
        <f t="shared" si="474"/>
        <v>1</v>
      </c>
      <c r="BL392" s="72" t="str">
        <f t="shared" si="475"/>
        <v/>
      </c>
      <c r="BM392" s="72" t="str">
        <f t="shared" si="476"/>
        <v/>
      </c>
      <c r="BN392" s="72" t="str">
        <f t="shared" si="440"/>
        <v/>
      </c>
      <c r="BO392" s="72">
        <f t="shared" si="441"/>
        <v>1</v>
      </c>
      <c r="BP392" s="72" t="str">
        <f t="shared" si="442"/>
        <v/>
      </c>
      <c r="BQ392" s="72" t="str">
        <f t="shared" si="443"/>
        <v/>
      </c>
      <c r="BR392" s="55" t="str">
        <f t="shared" si="444"/>
        <v/>
      </c>
      <c r="BS392" s="72" t="str">
        <f t="shared" si="445"/>
        <v/>
      </c>
      <c r="BT392" s="72" t="str">
        <f t="shared" si="446"/>
        <v/>
      </c>
      <c r="BU392" s="72" t="str">
        <f t="shared" si="447"/>
        <v/>
      </c>
      <c r="BV392" s="72" t="str">
        <f t="shared" si="448"/>
        <v/>
      </c>
      <c r="BW392" s="72">
        <f t="shared" si="449"/>
        <v>1</v>
      </c>
      <c r="BX392" s="72">
        <f t="shared" si="450"/>
        <v>1</v>
      </c>
      <c r="BY392" s="72" t="str">
        <f t="shared" si="451"/>
        <v/>
      </c>
      <c r="BZ392" s="72" t="str">
        <f t="shared" si="452"/>
        <v/>
      </c>
      <c r="CA392" s="72" t="str">
        <f t="shared" si="453"/>
        <v/>
      </c>
      <c r="CB392" s="72" t="str">
        <f t="shared" si="454"/>
        <v/>
      </c>
      <c r="CC392" s="72">
        <f t="shared" si="456"/>
        <v>0</v>
      </c>
    </row>
    <row r="393" spans="35:81" hidden="1" x14ac:dyDescent="0.25">
      <c r="AI393" s="72"/>
      <c r="AJ393" s="72">
        <v>1</v>
      </c>
      <c r="AK393" s="72">
        <v>1</v>
      </c>
      <c r="AL393" s="72">
        <v>1</v>
      </c>
      <c r="AM393" s="55"/>
      <c r="AN393" s="72" t="str">
        <f t="shared" si="457"/>
        <v/>
      </c>
      <c r="AO393" s="72" t="str">
        <f t="shared" si="458"/>
        <v/>
      </c>
      <c r="AP393" s="72" t="str">
        <f t="shared" si="459"/>
        <v/>
      </c>
      <c r="AQ393" s="72" t="str">
        <f t="shared" si="460"/>
        <v/>
      </c>
      <c r="AR393" s="72">
        <f t="shared" si="461"/>
        <v>1</v>
      </c>
      <c r="AS393" s="72">
        <f t="shared" si="462"/>
        <v>1</v>
      </c>
      <c r="AT393" s="72" t="str">
        <f t="shared" si="463"/>
        <v/>
      </c>
      <c r="AU393" s="72">
        <f t="shared" si="464"/>
        <v>1</v>
      </c>
      <c r="AV393" s="72" t="str">
        <f t="shared" si="465"/>
        <v/>
      </c>
      <c r="AW393" s="72" t="str">
        <f t="shared" si="466"/>
        <v/>
      </c>
      <c r="AX393" s="72"/>
      <c r="AY393" s="72"/>
      <c r="AZ393" s="72">
        <v>1</v>
      </c>
      <c r="BA393" s="72"/>
      <c r="BB393" s="72"/>
      <c r="BC393" s="55">
        <v>1</v>
      </c>
      <c r="BD393" s="72" t="str">
        <f t="shared" si="467"/>
        <v/>
      </c>
      <c r="BE393" s="72" t="str">
        <f t="shared" si="468"/>
        <v/>
      </c>
      <c r="BF393" s="72" t="str">
        <f t="shared" si="469"/>
        <v/>
      </c>
      <c r="BG393" s="72" t="str">
        <f t="shared" si="470"/>
        <v/>
      </c>
      <c r="BH393" s="72" t="str">
        <f t="shared" si="471"/>
        <v/>
      </c>
      <c r="BI393" s="72" t="str">
        <f t="shared" si="472"/>
        <v/>
      </c>
      <c r="BJ393" s="72">
        <f t="shared" si="473"/>
        <v>1</v>
      </c>
      <c r="BK393" s="72" t="str">
        <f t="shared" si="474"/>
        <v/>
      </c>
      <c r="BL393" s="72" t="str">
        <f t="shared" si="475"/>
        <v/>
      </c>
      <c r="BM393" s="72" t="str">
        <f t="shared" si="476"/>
        <v/>
      </c>
      <c r="BN393" s="72" t="str">
        <f t="shared" si="440"/>
        <v/>
      </c>
      <c r="BO393" s="72" t="str">
        <f t="shared" si="441"/>
        <v/>
      </c>
      <c r="BP393" s="72">
        <f t="shared" si="442"/>
        <v>1</v>
      </c>
      <c r="BQ393" s="72">
        <f t="shared" si="443"/>
        <v>1</v>
      </c>
      <c r="BR393" s="55">
        <f t="shared" si="444"/>
        <v>-1</v>
      </c>
      <c r="BS393" s="72" t="str">
        <f t="shared" si="445"/>
        <v/>
      </c>
      <c r="BT393" s="72" t="str">
        <f t="shared" si="446"/>
        <v/>
      </c>
      <c r="BU393" s="72" t="str">
        <f t="shared" si="447"/>
        <v/>
      </c>
      <c r="BV393" s="72" t="str">
        <f t="shared" si="448"/>
        <v/>
      </c>
      <c r="BW393" s="72">
        <f t="shared" si="449"/>
        <v>1</v>
      </c>
      <c r="BX393" s="72">
        <f t="shared" si="450"/>
        <v>1</v>
      </c>
      <c r="BY393" s="72">
        <f t="shared" si="451"/>
        <v>-1</v>
      </c>
      <c r="BZ393" s="72">
        <f t="shared" si="452"/>
        <v>1</v>
      </c>
      <c r="CA393" s="72" t="str">
        <f t="shared" si="453"/>
        <v/>
      </c>
      <c r="CB393" s="72" t="str">
        <f t="shared" si="454"/>
        <v/>
      </c>
      <c r="CC393" s="72">
        <f t="shared" si="456"/>
        <v>0</v>
      </c>
    </row>
    <row r="394" spans="35:81" hidden="1" x14ac:dyDescent="0.25">
      <c r="AI394" s="72"/>
      <c r="AJ394" s="72">
        <v>1</v>
      </c>
      <c r="AK394" s="72">
        <v>1</v>
      </c>
      <c r="AL394" s="72">
        <v>1</v>
      </c>
      <c r="AM394" s="55"/>
      <c r="AN394" s="72" t="str">
        <f t="shared" si="457"/>
        <v/>
      </c>
      <c r="AO394" s="72" t="str">
        <f t="shared" si="458"/>
        <v/>
      </c>
      <c r="AP394" s="72" t="str">
        <f t="shared" si="459"/>
        <v/>
      </c>
      <c r="AQ394" s="72" t="str">
        <f t="shared" si="460"/>
        <v/>
      </c>
      <c r="AR394" s="72">
        <f t="shared" si="461"/>
        <v>1</v>
      </c>
      <c r="AS394" s="72">
        <f t="shared" si="462"/>
        <v>1</v>
      </c>
      <c r="AT394" s="72" t="str">
        <f t="shared" si="463"/>
        <v/>
      </c>
      <c r="AU394" s="72">
        <f t="shared" si="464"/>
        <v>1</v>
      </c>
      <c r="AV394" s="72" t="str">
        <f t="shared" si="465"/>
        <v/>
      </c>
      <c r="AW394" s="72" t="str">
        <f t="shared" si="466"/>
        <v/>
      </c>
      <c r="AX394" s="72"/>
      <c r="AY394" s="72"/>
      <c r="AZ394" s="72">
        <v>1</v>
      </c>
      <c r="BA394" s="72"/>
      <c r="BB394" s="72">
        <v>1</v>
      </c>
      <c r="BC394" s="55"/>
      <c r="BD394" s="72" t="str">
        <f t="shared" si="467"/>
        <v/>
      </c>
      <c r="BE394" s="72" t="str">
        <f t="shared" si="468"/>
        <v/>
      </c>
      <c r="BF394" s="72" t="str">
        <f t="shared" si="469"/>
        <v/>
      </c>
      <c r="BG394" s="72" t="str">
        <f t="shared" si="470"/>
        <v/>
      </c>
      <c r="BH394" s="72" t="str">
        <f t="shared" si="471"/>
        <v/>
      </c>
      <c r="BI394" s="72">
        <f t="shared" si="472"/>
        <v>1</v>
      </c>
      <c r="BJ394" s="72" t="str">
        <f t="shared" si="473"/>
        <v/>
      </c>
      <c r="BK394" s="72" t="str">
        <f t="shared" si="474"/>
        <v/>
      </c>
      <c r="BL394" s="72" t="str">
        <f t="shared" si="475"/>
        <v/>
      </c>
      <c r="BM394" s="72" t="str">
        <f t="shared" si="476"/>
        <v/>
      </c>
      <c r="BN394" s="72" t="str">
        <f t="shared" si="440"/>
        <v/>
      </c>
      <c r="BO394" s="72" t="str">
        <f t="shared" si="441"/>
        <v/>
      </c>
      <c r="BP394" s="72">
        <f t="shared" si="442"/>
        <v>1</v>
      </c>
      <c r="BQ394" s="72" t="str">
        <f t="shared" si="443"/>
        <v/>
      </c>
      <c r="BR394" s="55" t="str">
        <f t="shared" si="444"/>
        <v/>
      </c>
      <c r="BS394" s="72" t="str">
        <f t="shared" si="445"/>
        <v/>
      </c>
      <c r="BT394" s="72" t="str">
        <f t="shared" si="446"/>
        <v/>
      </c>
      <c r="BU394" s="72" t="str">
        <f t="shared" si="447"/>
        <v/>
      </c>
      <c r="BV394" s="72" t="str">
        <f t="shared" si="448"/>
        <v/>
      </c>
      <c r="BW394" s="72">
        <f t="shared" si="449"/>
        <v>1</v>
      </c>
      <c r="BX394" s="72" t="str">
        <f t="shared" si="450"/>
        <v/>
      </c>
      <c r="BY394" s="72" t="str">
        <f t="shared" si="451"/>
        <v/>
      </c>
      <c r="BZ394" s="72">
        <f t="shared" si="452"/>
        <v>1</v>
      </c>
      <c r="CA394" s="72" t="str">
        <f t="shared" si="453"/>
        <v/>
      </c>
      <c r="CB394" s="72" t="str">
        <f t="shared" si="454"/>
        <v/>
      </c>
      <c r="CC394" s="72">
        <f t="shared" si="456"/>
        <v>0</v>
      </c>
    </row>
    <row r="395" spans="35:81" hidden="1" x14ac:dyDescent="0.25">
      <c r="AI395" s="72"/>
      <c r="AJ395" s="72">
        <v>1</v>
      </c>
      <c r="AK395" s="72">
        <v>1</v>
      </c>
      <c r="AL395" s="72">
        <v>1</v>
      </c>
      <c r="AM395" s="55"/>
      <c r="AN395" s="72" t="str">
        <f t="shared" si="457"/>
        <v/>
      </c>
      <c r="AO395" s="72" t="str">
        <f t="shared" si="458"/>
        <v/>
      </c>
      <c r="AP395" s="72" t="str">
        <f t="shared" si="459"/>
        <v/>
      </c>
      <c r="AQ395" s="72" t="str">
        <f t="shared" si="460"/>
        <v/>
      </c>
      <c r="AR395" s="72">
        <f t="shared" si="461"/>
        <v>1</v>
      </c>
      <c r="AS395" s="72">
        <f t="shared" si="462"/>
        <v>1</v>
      </c>
      <c r="AT395" s="72" t="str">
        <f t="shared" si="463"/>
        <v/>
      </c>
      <c r="AU395" s="72">
        <f t="shared" si="464"/>
        <v>1</v>
      </c>
      <c r="AV395" s="72" t="str">
        <f t="shared" si="465"/>
        <v/>
      </c>
      <c r="AW395" s="72" t="str">
        <f t="shared" si="466"/>
        <v/>
      </c>
      <c r="AX395" s="72"/>
      <c r="AY395" s="72">
        <v>1</v>
      </c>
      <c r="AZ395" s="72"/>
      <c r="BA395" s="72"/>
      <c r="BB395" s="72">
        <v>1</v>
      </c>
      <c r="BC395" s="55">
        <v>1</v>
      </c>
      <c r="BD395" s="72" t="str">
        <f t="shared" si="467"/>
        <v/>
      </c>
      <c r="BE395" s="72" t="str">
        <f t="shared" si="468"/>
        <v/>
      </c>
      <c r="BF395" s="72">
        <f t="shared" si="469"/>
        <v>1</v>
      </c>
      <c r="BG395" s="72">
        <f t="shared" si="470"/>
        <v>1</v>
      </c>
      <c r="BH395" s="72" t="str">
        <f t="shared" si="471"/>
        <v/>
      </c>
      <c r="BI395" s="72" t="str">
        <f t="shared" si="472"/>
        <v/>
      </c>
      <c r="BJ395" s="72" t="str">
        <f t="shared" si="473"/>
        <v/>
      </c>
      <c r="BK395" s="72" t="str">
        <f t="shared" si="474"/>
        <v/>
      </c>
      <c r="BL395" s="72" t="str">
        <f t="shared" si="475"/>
        <v/>
      </c>
      <c r="BM395" s="72">
        <f t="shared" si="476"/>
        <v>1</v>
      </c>
      <c r="BN395" s="72">
        <f t="shared" si="440"/>
        <v>-1</v>
      </c>
      <c r="BO395" s="72">
        <f t="shared" si="441"/>
        <v>1</v>
      </c>
      <c r="BP395" s="72">
        <f t="shared" si="442"/>
        <v>1</v>
      </c>
      <c r="BQ395" s="72" t="str">
        <f t="shared" si="443"/>
        <v/>
      </c>
      <c r="BR395" s="55">
        <f t="shared" si="444"/>
        <v>-1</v>
      </c>
      <c r="BS395" s="72" t="str">
        <f t="shared" si="445"/>
        <v/>
      </c>
      <c r="BT395" s="72" t="str">
        <f t="shared" si="446"/>
        <v/>
      </c>
      <c r="BU395" s="72">
        <f t="shared" si="447"/>
        <v>-1</v>
      </c>
      <c r="BV395" s="72">
        <f t="shared" si="448"/>
        <v>-1</v>
      </c>
      <c r="BW395" s="72">
        <f t="shared" si="449"/>
        <v>1</v>
      </c>
      <c r="BX395" s="72">
        <f t="shared" si="450"/>
        <v>1</v>
      </c>
      <c r="BY395" s="72" t="str">
        <f t="shared" si="451"/>
        <v/>
      </c>
      <c r="BZ395" s="72">
        <f t="shared" si="452"/>
        <v>1</v>
      </c>
      <c r="CA395" s="72" t="str">
        <f t="shared" si="453"/>
        <v/>
      </c>
      <c r="CB395" s="72">
        <f t="shared" si="454"/>
        <v>-1</v>
      </c>
      <c r="CC395" s="72">
        <f t="shared" si="456"/>
        <v>-1</v>
      </c>
    </row>
    <row r="396" spans="35:81" hidden="1" x14ac:dyDescent="0.25">
      <c r="AI396" s="72"/>
      <c r="AJ396" s="72">
        <v>1</v>
      </c>
      <c r="AK396" s="72">
        <v>1</v>
      </c>
      <c r="AL396" s="72">
        <v>1</v>
      </c>
      <c r="AM396" s="55"/>
      <c r="AN396" s="72" t="str">
        <f t="shared" si="457"/>
        <v/>
      </c>
      <c r="AO396" s="72" t="str">
        <f t="shared" si="458"/>
        <v/>
      </c>
      <c r="AP396" s="72" t="str">
        <f t="shared" si="459"/>
        <v/>
      </c>
      <c r="AQ396" s="72" t="str">
        <f t="shared" si="460"/>
        <v/>
      </c>
      <c r="AR396" s="72">
        <f t="shared" si="461"/>
        <v>1</v>
      </c>
      <c r="AS396" s="72">
        <f t="shared" si="462"/>
        <v>1</v>
      </c>
      <c r="AT396" s="72" t="str">
        <f t="shared" si="463"/>
        <v/>
      </c>
      <c r="AU396" s="72">
        <f t="shared" si="464"/>
        <v>1</v>
      </c>
      <c r="AV396" s="72" t="str">
        <f t="shared" si="465"/>
        <v/>
      </c>
      <c r="AW396" s="72" t="str">
        <f t="shared" si="466"/>
        <v/>
      </c>
      <c r="AX396" s="72"/>
      <c r="AY396" s="72">
        <v>1</v>
      </c>
      <c r="AZ396" s="72">
        <v>1</v>
      </c>
      <c r="BA396" s="72">
        <v>1</v>
      </c>
      <c r="BB396" s="72"/>
      <c r="BC396" s="55"/>
      <c r="BD396" s="72">
        <f t="shared" si="467"/>
        <v>1</v>
      </c>
      <c r="BE396" s="72">
        <f t="shared" si="468"/>
        <v>1</v>
      </c>
      <c r="BF396" s="72" t="str">
        <f t="shared" si="469"/>
        <v/>
      </c>
      <c r="BG396" s="72" t="str">
        <f t="shared" si="470"/>
        <v/>
      </c>
      <c r="BH396" s="72">
        <f t="shared" si="471"/>
        <v>1</v>
      </c>
      <c r="BI396" s="72" t="str">
        <f t="shared" si="472"/>
        <v/>
      </c>
      <c r="BJ396" s="72" t="str">
        <f t="shared" si="473"/>
        <v/>
      </c>
      <c r="BK396" s="72" t="str">
        <f t="shared" si="474"/>
        <v/>
      </c>
      <c r="BL396" s="72" t="str">
        <f t="shared" si="475"/>
        <v/>
      </c>
      <c r="BM396" s="72" t="str">
        <f t="shared" si="476"/>
        <v/>
      </c>
      <c r="BN396" s="72">
        <f t="shared" si="440"/>
        <v>-1</v>
      </c>
      <c r="BO396" s="72" t="str">
        <f t="shared" si="441"/>
        <v/>
      </c>
      <c r="BP396" s="72" t="str">
        <f t="shared" si="442"/>
        <v/>
      </c>
      <c r="BQ396" s="72">
        <f t="shared" si="443"/>
        <v>1</v>
      </c>
      <c r="BR396" s="55" t="str">
        <f t="shared" si="444"/>
        <v/>
      </c>
      <c r="BS396" s="72">
        <f t="shared" si="445"/>
        <v>-1</v>
      </c>
      <c r="BT396" s="72">
        <f t="shared" si="446"/>
        <v>-1</v>
      </c>
      <c r="BU396" s="72" t="str">
        <f t="shared" si="447"/>
        <v/>
      </c>
      <c r="BV396" s="72" t="str">
        <f t="shared" si="448"/>
        <v/>
      </c>
      <c r="BW396" s="72" t="str">
        <f t="shared" si="449"/>
        <v/>
      </c>
      <c r="BX396" s="72">
        <f t="shared" si="450"/>
        <v>1</v>
      </c>
      <c r="BY396" s="72" t="str">
        <f t="shared" si="451"/>
        <v/>
      </c>
      <c r="BZ396" s="72">
        <f t="shared" si="452"/>
        <v>1</v>
      </c>
      <c r="CA396" s="72" t="str">
        <f t="shared" si="453"/>
        <v/>
      </c>
      <c r="CB396" s="72" t="str">
        <f t="shared" si="454"/>
        <v/>
      </c>
      <c r="CC396" s="72">
        <f t="shared" si="456"/>
        <v>-1</v>
      </c>
    </row>
    <row r="397" spans="35:81" hidden="1" x14ac:dyDescent="0.25">
      <c r="AI397" s="72">
        <v>1</v>
      </c>
      <c r="AJ397" s="72"/>
      <c r="AK397" s="72">
        <v>1</v>
      </c>
      <c r="AL397" s="72"/>
      <c r="AM397" s="55">
        <v>1</v>
      </c>
      <c r="AN397" s="72" t="str">
        <f t="shared" si="457"/>
        <v/>
      </c>
      <c r="AO397" s="72">
        <f t="shared" si="458"/>
        <v>1</v>
      </c>
      <c r="AP397" s="72" t="str">
        <f t="shared" si="459"/>
        <v/>
      </c>
      <c r="AQ397" s="72">
        <f t="shared" si="460"/>
        <v>1</v>
      </c>
      <c r="AR397" s="72" t="str">
        <f t="shared" si="461"/>
        <v/>
      </c>
      <c r="AS397" s="72" t="str">
        <f t="shared" si="462"/>
        <v/>
      </c>
      <c r="AT397" s="72" t="str">
        <f t="shared" si="463"/>
        <v/>
      </c>
      <c r="AU397" s="72" t="str">
        <f t="shared" si="464"/>
        <v/>
      </c>
      <c r="AV397" s="72">
        <f t="shared" si="465"/>
        <v>1</v>
      </c>
      <c r="AW397" s="72" t="str">
        <f t="shared" si="466"/>
        <v/>
      </c>
      <c r="AX397" s="72"/>
      <c r="AY397" s="72"/>
      <c r="AZ397" s="72"/>
      <c r="BA397" s="72">
        <v>1</v>
      </c>
      <c r="BB397" s="72"/>
      <c r="BC397" s="55">
        <v>1</v>
      </c>
      <c r="BD397" s="72" t="str">
        <f t="shared" si="467"/>
        <v/>
      </c>
      <c r="BE397" s="72" t="str">
        <f t="shared" si="468"/>
        <v/>
      </c>
      <c r="BF397" s="72" t="str">
        <f t="shared" si="469"/>
        <v/>
      </c>
      <c r="BG397" s="72" t="str">
        <f t="shared" si="470"/>
        <v/>
      </c>
      <c r="BH397" s="72" t="str">
        <f t="shared" si="471"/>
        <v/>
      </c>
      <c r="BI397" s="72" t="str">
        <f t="shared" si="472"/>
        <v/>
      </c>
      <c r="BJ397" s="72" t="str">
        <f t="shared" si="473"/>
        <v/>
      </c>
      <c r="BK397" s="72" t="str">
        <f t="shared" si="474"/>
        <v/>
      </c>
      <c r="BL397" s="72">
        <f t="shared" si="475"/>
        <v>1</v>
      </c>
      <c r="BM397" s="72" t="str">
        <f t="shared" si="476"/>
        <v/>
      </c>
      <c r="BN397" s="72">
        <f t="shared" si="440"/>
        <v>1</v>
      </c>
      <c r="BO397" s="72" t="str">
        <f t="shared" si="441"/>
        <v/>
      </c>
      <c r="BP397" s="72" t="str">
        <f t="shared" si="442"/>
        <v/>
      </c>
      <c r="BQ397" s="72" t="str">
        <f t="shared" si="443"/>
        <v/>
      </c>
      <c r="BR397" s="55" t="str">
        <f t="shared" si="444"/>
        <v/>
      </c>
      <c r="BS397" s="72" t="str">
        <f t="shared" si="445"/>
        <v/>
      </c>
      <c r="BT397" s="72">
        <f t="shared" si="446"/>
        <v>1</v>
      </c>
      <c r="BU397" s="72" t="str">
        <f t="shared" si="447"/>
        <v/>
      </c>
      <c r="BV397" s="72">
        <f t="shared" si="448"/>
        <v>1</v>
      </c>
      <c r="BW397" s="72" t="str">
        <f t="shared" si="449"/>
        <v/>
      </c>
      <c r="BX397" s="72" t="str">
        <f t="shared" si="450"/>
        <v/>
      </c>
      <c r="BY397" s="72" t="str">
        <f t="shared" si="451"/>
        <v/>
      </c>
      <c r="BZ397" s="72" t="str">
        <f t="shared" si="452"/>
        <v/>
      </c>
      <c r="CA397" s="72" t="str">
        <f t="shared" si="453"/>
        <v/>
      </c>
      <c r="CB397" s="72" t="str">
        <f t="shared" si="454"/>
        <v/>
      </c>
      <c r="CC397" s="72">
        <f t="shared" si="456"/>
        <v>1</v>
      </c>
    </row>
    <row r="398" spans="35:81" hidden="1" x14ac:dyDescent="0.25">
      <c r="AI398" s="72">
        <v>1</v>
      </c>
      <c r="AJ398" s="72"/>
      <c r="AK398" s="72">
        <v>1</v>
      </c>
      <c r="AL398" s="72"/>
      <c r="AM398" s="55">
        <v>1</v>
      </c>
      <c r="AN398" s="72" t="str">
        <f t="shared" si="457"/>
        <v/>
      </c>
      <c r="AO398" s="72">
        <f t="shared" si="458"/>
        <v>1</v>
      </c>
      <c r="AP398" s="72" t="str">
        <f t="shared" si="459"/>
        <v/>
      </c>
      <c r="AQ398" s="72">
        <f t="shared" si="460"/>
        <v>1</v>
      </c>
      <c r="AR398" s="72" t="str">
        <f t="shared" si="461"/>
        <v/>
      </c>
      <c r="AS398" s="72" t="str">
        <f t="shared" si="462"/>
        <v/>
      </c>
      <c r="AT398" s="72" t="str">
        <f t="shared" si="463"/>
        <v/>
      </c>
      <c r="AU398" s="72" t="str">
        <f t="shared" si="464"/>
        <v/>
      </c>
      <c r="AV398" s="72">
        <f t="shared" si="465"/>
        <v>1</v>
      </c>
      <c r="AW398" s="72" t="str">
        <f t="shared" si="466"/>
        <v/>
      </c>
      <c r="AX398" s="72"/>
      <c r="AY398" s="72"/>
      <c r="AZ398" s="72"/>
      <c r="BA398" s="72">
        <v>1</v>
      </c>
      <c r="BB398" s="72">
        <v>1</v>
      </c>
      <c r="BC398" s="55"/>
      <c r="BD398" s="72" t="str">
        <f t="shared" si="467"/>
        <v/>
      </c>
      <c r="BE398" s="72" t="str">
        <f t="shared" si="468"/>
        <v/>
      </c>
      <c r="BF398" s="72" t="str">
        <f t="shared" si="469"/>
        <v/>
      </c>
      <c r="BG398" s="72" t="str">
        <f t="shared" si="470"/>
        <v/>
      </c>
      <c r="BH398" s="72" t="str">
        <f t="shared" si="471"/>
        <v/>
      </c>
      <c r="BI398" s="72" t="str">
        <f t="shared" si="472"/>
        <v/>
      </c>
      <c r="BJ398" s="72" t="str">
        <f t="shared" si="473"/>
        <v/>
      </c>
      <c r="BK398" s="72">
        <f t="shared" si="474"/>
        <v>1</v>
      </c>
      <c r="BL398" s="72" t="str">
        <f t="shared" si="475"/>
        <v/>
      </c>
      <c r="BM398" s="72" t="str">
        <f t="shared" si="476"/>
        <v/>
      </c>
      <c r="BN398" s="72">
        <f t="shared" si="440"/>
        <v>1</v>
      </c>
      <c r="BO398" s="72" t="str">
        <f t="shared" si="441"/>
        <v/>
      </c>
      <c r="BP398" s="72" t="str">
        <f t="shared" si="442"/>
        <v/>
      </c>
      <c r="BQ398" s="72">
        <f t="shared" si="443"/>
        <v>-1</v>
      </c>
      <c r="BR398" s="55">
        <f t="shared" si="444"/>
        <v>1</v>
      </c>
      <c r="BS398" s="72" t="str">
        <f t="shared" si="445"/>
        <v/>
      </c>
      <c r="BT398" s="72">
        <f t="shared" si="446"/>
        <v>1</v>
      </c>
      <c r="BU398" s="72" t="str">
        <f t="shared" si="447"/>
        <v/>
      </c>
      <c r="BV398" s="72">
        <f t="shared" si="448"/>
        <v>1</v>
      </c>
      <c r="BW398" s="72" t="str">
        <f t="shared" si="449"/>
        <v/>
      </c>
      <c r="BX398" s="72" t="str">
        <f t="shared" si="450"/>
        <v/>
      </c>
      <c r="BY398" s="72" t="str">
        <f t="shared" si="451"/>
        <v/>
      </c>
      <c r="BZ398" s="72">
        <f t="shared" si="452"/>
        <v>-1</v>
      </c>
      <c r="CA398" s="72">
        <f t="shared" si="453"/>
        <v>1</v>
      </c>
      <c r="CB398" s="72" t="str">
        <f t="shared" si="454"/>
        <v/>
      </c>
      <c r="CC398" s="72">
        <f t="shared" si="456"/>
        <v>1</v>
      </c>
    </row>
    <row r="399" spans="35:81" hidden="1" x14ac:dyDescent="0.25">
      <c r="AI399" s="72">
        <v>1</v>
      </c>
      <c r="AJ399" s="72"/>
      <c r="AK399" s="72">
        <v>1</v>
      </c>
      <c r="AL399" s="72"/>
      <c r="AM399" s="55">
        <v>1</v>
      </c>
      <c r="AN399" s="72" t="str">
        <f t="shared" si="457"/>
        <v/>
      </c>
      <c r="AO399" s="72">
        <f t="shared" si="458"/>
        <v>1</v>
      </c>
      <c r="AP399" s="72" t="str">
        <f t="shared" si="459"/>
        <v/>
      </c>
      <c r="AQ399" s="72">
        <f t="shared" si="460"/>
        <v>1</v>
      </c>
      <c r="AR399" s="72" t="str">
        <f t="shared" si="461"/>
        <v/>
      </c>
      <c r="AS399" s="72" t="str">
        <f t="shared" si="462"/>
        <v/>
      </c>
      <c r="AT399" s="72" t="str">
        <f t="shared" si="463"/>
        <v/>
      </c>
      <c r="AU399" s="72" t="str">
        <f t="shared" si="464"/>
        <v/>
      </c>
      <c r="AV399" s="72">
        <f t="shared" si="465"/>
        <v>1</v>
      </c>
      <c r="AW399" s="72" t="str">
        <f t="shared" si="466"/>
        <v/>
      </c>
      <c r="AX399" s="72"/>
      <c r="AY399" s="72"/>
      <c r="AZ399" s="72">
        <v>1</v>
      </c>
      <c r="BA399" s="72"/>
      <c r="BB399" s="72"/>
      <c r="BC399" s="55">
        <v>1</v>
      </c>
      <c r="BD399" s="72" t="str">
        <f t="shared" si="467"/>
        <v/>
      </c>
      <c r="BE399" s="72" t="str">
        <f t="shared" si="468"/>
        <v/>
      </c>
      <c r="BF399" s="72" t="str">
        <f t="shared" si="469"/>
        <v/>
      </c>
      <c r="BG399" s="72" t="str">
        <f t="shared" si="470"/>
        <v/>
      </c>
      <c r="BH399" s="72" t="str">
        <f t="shared" si="471"/>
        <v/>
      </c>
      <c r="BI399" s="72" t="str">
        <f t="shared" si="472"/>
        <v/>
      </c>
      <c r="BJ399" s="72">
        <f t="shared" si="473"/>
        <v>1</v>
      </c>
      <c r="BK399" s="72" t="str">
        <f t="shared" si="474"/>
        <v/>
      </c>
      <c r="BL399" s="72" t="str">
        <f t="shared" si="475"/>
        <v/>
      </c>
      <c r="BM399" s="72" t="str">
        <f t="shared" si="476"/>
        <v/>
      </c>
      <c r="BN399" s="72">
        <f t="shared" si="440"/>
        <v>1</v>
      </c>
      <c r="BO399" s="72">
        <f t="shared" si="441"/>
        <v>-1</v>
      </c>
      <c r="BP399" s="72">
        <f t="shared" si="442"/>
        <v>1</v>
      </c>
      <c r="BQ399" s="72" t="str">
        <f t="shared" si="443"/>
        <v/>
      </c>
      <c r="BR399" s="55" t="str">
        <f t="shared" si="444"/>
        <v/>
      </c>
      <c r="BS399" s="72" t="str">
        <f t="shared" si="445"/>
        <v/>
      </c>
      <c r="BT399" s="72">
        <f t="shared" si="446"/>
        <v>1</v>
      </c>
      <c r="BU399" s="72" t="str">
        <f t="shared" si="447"/>
        <v/>
      </c>
      <c r="BV399" s="72">
        <f t="shared" si="448"/>
        <v>1</v>
      </c>
      <c r="BW399" s="72" t="str">
        <f t="shared" si="449"/>
        <v/>
      </c>
      <c r="BX399" s="72" t="str">
        <f t="shared" si="450"/>
        <v/>
      </c>
      <c r="BY399" s="72">
        <f t="shared" si="451"/>
        <v>-1</v>
      </c>
      <c r="BZ399" s="72" t="str">
        <f t="shared" si="452"/>
        <v/>
      </c>
      <c r="CA399" s="72">
        <f t="shared" si="453"/>
        <v>1</v>
      </c>
      <c r="CB399" s="72" t="str">
        <f t="shared" si="454"/>
        <v/>
      </c>
      <c r="CC399" s="72">
        <f t="shared" si="456"/>
        <v>1</v>
      </c>
    </row>
    <row r="400" spans="35:81" hidden="1" x14ac:dyDescent="0.25">
      <c r="AI400" s="72">
        <v>1</v>
      </c>
      <c r="AJ400" s="72"/>
      <c r="AK400" s="72">
        <v>1</v>
      </c>
      <c r="AL400" s="72"/>
      <c r="AM400" s="55">
        <v>1</v>
      </c>
      <c r="AN400" s="72" t="str">
        <f t="shared" si="457"/>
        <v/>
      </c>
      <c r="AO400" s="72">
        <f t="shared" si="458"/>
        <v>1</v>
      </c>
      <c r="AP400" s="72" t="str">
        <f t="shared" si="459"/>
        <v/>
      </c>
      <c r="AQ400" s="72">
        <f t="shared" si="460"/>
        <v>1</v>
      </c>
      <c r="AR400" s="72" t="str">
        <f t="shared" si="461"/>
        <v/>
      </c>
      <c r="AS400" s="72" t="str">
        <f t="shared" si="462"/>
        <v/>
      </c>
      <c r="AT400" s="72" t="str">
        <f t="shared" si="463"/>
        <v/>
      </c>
      <c r="AU400" s="72" t="str">
        <f t="shared" si="464"/>
        <v/>
      </c>
      <c r="AV400" s="72">
        <f t="shared" si="465"/>
        <v>1</v>
      </c>
      <c r="AW400" s="72" t="str">
        <f t="shared" si="466"/>
        <v/>
      </c>
      <c r="AX400" s="72"/>
      <c r="AY400" s="72"/>
      <c r="AZ400" s="72">
        <v>1</v>
      </c>
      <c r="BA400" s="72"/>
      <c r="BB400" s="72">
        <v>1</v>
      </c>
      <c r="BC400" s="55"/>
      <c r="BD400" s="72" t="str">
        <f t="shared" si="467"/>
        <v/>
      </c>
      <c r="BE400" s="72" t="str">
        <f t="shared" si="468"/>
        <v/>
      </c>
      <c r="BF400" s="72" t="str">
        <f t="shared" si="469"/>
        <v/>
      </c>
      <c r="BG400" s="72" t="str">
        <f t="shared" si="470"/>
        <v/>
      </c>
      <c r="BH400" s="72" t="str">
        <f t="shared" si="471"/>
        <v/>
      </c>
      <c r="BI400" s="72">
        <f t="shared" si="472"/>
        <v>1</v>
      </c>
      <c r="BJ400" s="72" t="str">
        <f t="shared" si="473"/>
        <v/>
      </c>
      <c r="BK400" s="72" t="str">
        <f t="shared" si="474"/>
        <v/>
      </c>
      <c r="BL400" s="72" t="str">
        <f t="shared" si="475"/>
        <v/>
      </c>
      <c r="BM400" s="72" t="str">
        <f t="shared" si="476"/>
        <v/>
      </c>
      <c r="BN400" s="72">
        <f t="shared" si="440"/>
        <v>1</v>
      </c>
      <c r="BO400" s="72">
        <f t="shared" si="441"/>
        <v>-1</v>
      </c>
      <c r="BP400" s="72">
        <f t="shared" si="442"/>
        <v>1</v>
      </c>
      <c r="BQ400" s="72">
        <f t="shared" si="443"/>
        <v>-1</v>
      </c>
      <c r="BR400" s="55">
        <f t="shared" si="444"/>
        <v>1</v>
      </c>
      <c r="BS400" s="72" t="str">
        <f t="shared" si="445"/>
        <v/>
      </c>
      <c r="BT400" s="72">
        <f t="shared" si="446"/>
        <v>1</v>
      </c>
      <c r="BU400" s="72" t="str">
        <f t="shared" si="447"/>
        <v/>
      </c>
      <c r="BV400" s="72">
        <f t="shared" si="448"/>
        <v>1</v>
      </c>
      <c r="BW400" s="72" t="str">
        <f t="shared" si="449"/>
        <v/>
      </c>
      <c r="BX400" s="72">
        <f t="shared" si="450"/>
        <v>-1</v>
      </c>
      <c r="BY400" s="72" t="str">
        <f t="shared" si="451"/>
        <v/>
      </c>
      <c r="BZ400" s="72" t="str">
        <f t="shared" si="452"/>
        <v/>
      </c>
      <c r="CA400" s="72">
        <f t="shared" si="453"/>
        <v>1</v>
      </c>
      <c r="CB400" s="72" t="str">
        <f t="shared" si="454"/>
        <v/>
      </c>
      <c r="CC400" s="72">
        <f t="shared" si="456"/>
        <v>1</v>
      </c>
    </row>
    <row r="401" spans="35:81" hidden="1" x14ac:dyDescent="0.25">
      <c r="AI401" s="72">
        <v>1</v>
      </c>
      <c r="AJ401" s="72"/>
      <c r="AK401" s="72">
        <v>1</v>
      </c>
      <c r="AL401" s="72"/>
      <c r="AM401" s="55">
        <v>1</v>
      </c>
      <c r="AN401" s="72" t="str">
        <f t="shared" si="457"/>
        <v/>
      </c>
      <c r="AO401" s="72">
        <f t="shared" si="458"/>
        <v>1</v>
      </c>
      <c r="AP401" s="72" t="str">
        <f t="shared" si="459"/>
        <v/>
      </c>
      <c r="AQ401" s="72">
        <f t="shared" si="460"/>
        <v>1</v>
      </c>
      <c r="AR401" s="72" t="str">
        <f t="shared" si="461"/>
        <v/>
      </c>
      <c r="AS401" s="72" t="str">
        <f t="shared" si="462"/>
        <v/>
      </c>
      <c r="AT401" s="72" t="str">
        <f t="shared" si="463"/>
        <v/>
      </c>
      <c r="AU401" s="72" t="str">
        <f t="shared" si="464"/>
        <v/>
      </c>
      <c r="AV401" s="72">
        <f t="shared" si="465"/>
        <v>1</v>
      </c>
      <c r="AW401" s="72" t="str">
        <f t="shared" si="466"/>
        <v/>
      </c>
      <c r="AX401" s="72"/>
      <c r="AY401" s="72">
        <v>1</v>
      </c>
      <c r="AZ401" s="72"/>
      <c r="BA401" s="72"/>
      <c r="BB401" s="72">
        <v>1</v>
      </c>
      <c r="BC401" s="55">
        <v>1</v>
      </c>
      <c r="BD401" s="72" t="str">
        <f t="shared" si="467"/>
        <v/>
      </c>
      <c r="BE401" s="72" t="str">
        <f t="shared" si="468"/>
        <v/>
      </c>
      <c r="BF401" s="72">
        <f t="shared" si="469"/>
        <v>1</v>
      </c>
      <c r="BG401" s="72">
        <f t="shared" si="470"/>
        <v>1</v>
      </c>
      <c r="BH401" s="72" t="str">
        <f t="shared" si="471"/>
        <v/>
      </c>
      <c r="BI401" s="72" t="str">
        <f t="shared" si="472"/>
        <v/>
      </c>
      <c r="BJ401" s="72" t="str">
        <f t="shared" si="473"/>
        <v/>
      </c>
      <c r="BK401" s="72" t="str">
        <f t="shared" si="474"/>
        <v/>
      </c>
      <c r="BL401" s="72" t="str">
        <f t="shared" si="475"/>
        <v/>
      </c>
      <c r="BM401" s="72">
        <f t="shared" si="476"/>
        <v>1</v>
      </c>
      <c r="BN401" s="72" t="str">
        <f t="shared" si="440"/>
        <v/>
      </c>
      <c r="BO401" s="72" t="str">
        <f t="shared" si="441"/>
        <v/>
      </c>
      <c r="BP401" s="72">
        <f t="shared" si="442"/>
        <v>1</v>
      </c>
      <c r="BQ401" s="72">
        <f t="shared" si="443"/>
        <v>-1</v>
      </c>
      <c r="BR401" s="55" t="str">
        <f t="shared" si="444"/>
        <v/>
      </c>
      <c r="BS401" s="72" t="str">
        <f t="shared" si="445"/>
        <v/>
      </c>
      <c r="BT401" s="72">
        <f t="shared" si="446"/>
        <v>1</v>
      </c>
      <c r="BU401" s="72">
        <f t="shared" si="447"/>
        <v>-1</v>
      </c>
      <c r="BV401" s="72" t="str">
        <f t="shared" si="448"/>
        <v/>
      </c>
      <c r="BW401" s="72" t="str">
        <f t="shared" si="449"/>
        <v/>
      </c>
      <c r="BX401" s="72" t="str">
        <f t="shared" si="450"/>
        <v/>
      </c>
      <c r="BY401" s="72" t="str">
        <f t="shared" si="451"/>
        <v/>
      </c>
      <c r="BZ401" s="72" t="str">
        <f t="shared" si="452"/>
        <v/>
      </c>
      <c r="CA401" s="72">
        <f t="shared" si="453"/>
        <v>1</v>
      </c>
      <c r="CB401" s="72">
        <f t="shared" si="454"/>
        <v>-1</v>
      </c>
      <c r="CC401" s="72">
        <f t="shared" si="456"/>
        <v>0</v>
      </c>
    </row>
    <row r="402" spans="35:81" hidden="1" x14ac:dyDescent="0.25">
      <c r="AI402" s="72">
        <v>1</v>
      </c>
      <c r="AJ402" s="72"/>
      <c r="AK402" s="72">
        <v>1</v>
      </c>
      <c r="AL402" s="72"/>
      <c r="AM402" s="55">
        <v>1</v>
      </c>
      <c r="AN402" s="72" t="str">
        <f t="shared" si="457"/>
        <v/>
      </c>
      <c r="AO402" s="72">
        <f t="shared" si="458"/>
        <v>1</v>
      </c>
      <c r="AP402" s="72" t="str">
        <f t="shared" si="459"/>
        <v/>
      </c>
      <c r="AQ402" s="72">
        <f t="shared" si="460"/>
        <v>1</v>
      </c>
      <c r="AR402" s="72" t="str">
        <f t="shared" si="461"/>
        <v/>
      </c>
      <c r="AS402" s="72" t="str">
        <f t="shared" si="462"/>
        <v/>
      </c>
      <c r="AT402" s="72" t="str">
        <f t="shared" si="463"/>
        <v/>
      </c>
      <c r="AU402" s="72" t="str">
        <f t="shared" si="464"/>
        <v/>
      </c>
      <c r="AV402" s="72">
        <f t="shared" si="465"/>
        <v>1</v>
      </c>
      <c r="AW402" s="72" t="str">
        <f t="shared" si="466"/>
        <v/>
      </c>
      <c r="AX402" s="72"/>
      <c r="AY402" s="72">
        <v>1</v>
      </c>
      <c r="AZ402" s="72">
        <v>1</v>
      </c>
      <c r="BA402" s="72">
        <v>1</v>
      </c>
      <c r="BB402" s="72"/>
      <c r="BC402" s="55"/>
      <c r="BD402" s="72">
        <f t="shared" si="467"/>
        <v>1</v>
      </c>
      <c r="BE402" s="72">
        <f t="shared" si="468"/>
        <v>1</v>
      </c>
      <c r="BF402" s="72" t="str">
        <f t="shared" si="469"/>
        <v/>
      </c>
      <c r="BG402" s="72" t="str">
        <f t="shared" si="470"/>
        <v/>
      </c>
      <c r="BH402" s="72">
        <f t="shared" si="471"/>
        <v>1</v>
      </c>
      <c r="BI402" s="72" t="str">
        <f t="shared" si="472"/>
        <v/>
      </c>
      <c r="BJ402" s="72" t="str">
        <f t="shared" si="473"/>
        <v/>
      </c>
      <c r="BK402" s="72" t="str">
        <f t="shared" si="474"/>
        <v/>
      </c>
      <c r="BL402" s="72" t="str">
        <f t="shared" si="475"/>
        <v/>
      </c>
      <c r="BM402" s="72" t="str">
        <f t="shared" si="476"/>
        <v/>
      </c>
      <c r="BN402" s="72" t="str">
        <f t="shared" si="440"/>
        <v/>
      </c>
      <c r="BO402" s="72">
        <f t="shared" si="441"/>
        <v>-1</v>
      </c>
      <c r="BP402" s="72" t="str">
        <f t="shared" si="442"/>
        <v/>
      </c>
      <c r="BQ402" s="72" t="str">
        <f t="shared" si="443"/>
        <v/>
      </c>
      <c r="BR402" s="55">
        <f t="shared" si="444"/>
        <v>1</v>
      </c>
      <c r="BS402" s="72">
        <f t="shared" si="445"/>
        <v>-1</v>
      </c>
      <c r="BT402" s="72" t="str">
        <f t="shared" si="446"/>
        <v/>
      </c>
      <c r="BU402" s="72" t="str">
        <f t="shared" si="447"/>
        <v/>
      </c>
      <c r="BV402" s="72">
        <f t="shared" si="448"/>
        <v>1</v>
      </c>
      <c r="BW402" s="72">
        <f t="shared" si="449"/>
        <v>-1</v>
      </c>
      <c r="BX402" s="72" t="str">
        <f t="shared" si="450"/>
        <v/>
      </c>
      <c r="BY402" s="72" t="str">
        <f t="shared" si="451"/>
        <v/>
      </c>
      <c r="BZ402" s="72" t="str">
        <f t="shared" si="452"/>
        <v/>
      </c>
      <c r="CA402" s="72">
        <f t="shared" si="453"/>
        <v>1</v>
      </c>
      <c r="CB402" s="72" t="str">
        <f t="shared" si="454"/>
        <v/>
      </c>
      <c r="CC402" s="72">
        <f t="shared" si="456"/>
        <v>0</v>
      </c>
    </row>
    <row r="403" spans="35:81" hidden="1" x14ac:dyDescent="0.25">
      <c r="AI403" s="72">
        <v>1</v>
      </c>
      <c r="AJ403" s="72"/>
      <c r="AK403" s="72">
        <v>1</v>
      </c>
      <c r="AL403" s="72">
        <v>1</v>
      </c>
      <c r="AM403" s="55"/>
      <c r="AN403" s="72" t="str">
        <f t="shared" si="457"/>
        <v/>
      </c>
      <c r="AO403" s="72">
        <f t="shared" si="458"/>
        <v>1</v>
      </c>
      <c r="AP403" s="72">
        <f t="shared" si="459"/>
        <v>1</v>
      </c>
      <c r="AQ403" s="72" t="str">
        <f t="shared" si="460"/>
        <v/>
      </c>
      <c r="AR403" s="72" t="str">
        <f t="shared" si="461"/>
        <v/>
      </c>
      <c r="AS403" s="72" t="str">
        <f t="shared" si="462"/>
        <v/>
      </c>
      <c r="AT403" s="72" t="str">
        <f t="shared" si="463"/>
        <v/>
      </c>
      <c r="AU403" s="72">
        <f t="shared" si="464"/>
        <v>1</v>
      </c>
      <c r="AV403" s="72" t="str">
        <f t="shared" si="465"/>
        <v/>
      </c>
      <c r="AW403" s="72" t="str">
        <f t="shared" si="466"/>
        <v/>
      </c>
      <c r="AX403" s="72"/>
      <c r="AY403" s="72"/>
      <c r="AZ403" s="72"/>
      <c r="BA403" s="72">
        <v>1</v>
      </c>
      <c r="BB403" s="72"/>
      <c r="BC403" s="55">
        <v>1</v>
      </c>
      <c r="BD403" s="72" t="str">
        <f t="shared" si="467"/>
        <v/>
      </c>
      <c r="BE403" s="72" t="str">
        <f t="shared" si="468"/>
        <v/>
      </c>
      <c r="BF403" s="72" t="str">
        <f t="shared" si="469"/>
        <v/>
      </c>
      <c r="BG403" s="72" t="str">
        <f t="shared" si="470"/>
        <v/>
      </c>
      <c r="BH403" s="72" t="str">
        <f t="shared" si="471"/>
        <v/>
      </c>
      <c r="BI403" s="72" t="str">
        <f t="shared" si="472"/>
        <v/>
      </c>
      <c r="BJ403" s="72" t="str">
        <f t="shared" si="473"/>
        <v/>
      </c>
      <c r="BK403" s="72" t="str">
        <f t="shared" si="474"/>
        <v/>
      </c>
      <c r="BL403" s="72">
        <f t="shared" si="475"/>
        <v>1</v>
      </c>
      <c r="BM403" s="72" t="str">
        <f t="shared" si="476"/>
        <v/>
      </c>
      <c r="BN403" s="72">
        <f t="shared" si="440"/>
        <v>1</v>
      </c>
      <c r="BO403" s="72" t="str">
        <f t="shared" si="441"/>
        <v/>
      </c>
      <c r="BP403" s="72" t="str">
        <f t="shared" si="442"/>
        <v/>
      </c>
      <c r="BQ403" s="72">
        <f t="shared" si="443"/>
        <v>1</v>
      </c>
      <c r="BR403" s="55">
        <f t="shared" si="444"/>
        <v>-1</v>
      </c>
      <c r="BS403" s="72" t="str">
        <f t="shared" si="445"/>
        <v/>
      </c>
      <c r="BT403" s="72">
        <f t="shared" si="446"/>
        <v>1</v>
      </c>
      <c r="BU403" s="72">
        <f t="shared" si="447"/>
        <v>1</v>
      </c>
      <c r="BV403" s="72" t="str">
        <f t="shared" si="448"/>
        <v/>
      </c>
      <c r="BW403" s="72" t="str">
        <f t="shared" si="449"/>
        <v/>
      </c>
      <c r="BX403" s="72" t="str">
        <f t="shared" si="450"/>
        <v/>
      </c>
      <c r="BY403" s="72" t="str">
        <f t="shared" si="451"/>
        <v/>
      </c>
      <c r="BZ403" s="72">
        <f t="shared" si="452"/>
        <v>1</v>
      </c>
      <c r="CA403" s="72">
        <f t="shared" si="453"/>
        <v>-1</v>
      </c>
      <c r="CB403" s="72" t="str">
        <f t="shared" si="454"/>
        <v/>
      </c>
      <c r="CC403" s="72">
        <f t="shared" si="456"/>
        <v>1</v>
      </c>
    </row>
    <row r="404" spans="35:81" hidden="1" x14ac:dyDescent="0.25">
      <c r="AI404" s="72">
        <v>1</v>
      </c>
      <c r="AJ404" s="72"/>
      <c r="AK404" s="72">
        <v>1</v>
      </c>
      <c r="AL404" s="72">
        <v>1</v>
      </c>
      <c r="AM404" s="55"/>
      <c r="AN404" s="72" t="str">
        <f t="shared" si="457"/>
        <v/>
      </c>
      <c r="AO404" s="72">
        <f t="shared" si="458"/>
        <v>1</v>
      </c>
      <c r="AP404" s="72">
        <f t="shared" si="459"/>
        <v>1</v>
      </c>
      <c r="AQ404" s="72" t="str">
        <f t="shared" si="460"/>
        <v/>
      </c>
      <c r="AR404" s="72" t="str">
        <f t="shared" si="461"/>
        <v/>
      </c>
      <c r="AS404" s="72" t="str">
        <f t="shared" si="462"/>
        <v/>
      </c>
      <c r="AT404" s="72" t="str">
        <f t="shared" si="463"/>
        <v/>
      </c>
      <c r="AU404" s="72">
        <f t="shared" si="464"/>
        <v>1</v>
      </c>
      <c r="AV404" s="72" t="str">
        <f t="shared" si="465"/>
        <v/>
      </c>
      <c r="AW404" s="72" t="str">
        <f t="shared" si="466"/>
        <v/>
      </c>
      <c r="AX404" s="72"/>
      <c r="AY404" s="72"/>
      <c r="AZ404" s="72"/>
      <c r="BA404" s="72">
        <v>1</v>
      </c>
      <c r="BB404" s="72">
        <v>1</v>
      </c>
      <c r="BC404" s="55"/>
      <c r="BD404" s="72" t="str">
        <f t="shared" si="467"/>
        <v/>
      </c>
      <c r="BE404" s="72" t="str">
        <f t="shared" si="468"/>
        <v/>
      </c>
      <c r="BF404" s="72" t="str">
        <f t="shared" si="469"/>
        <v/>
      </c>
      <c r="BG404" s="72" t="str">
        <f t="shared" si="470"/>
        <v/>
      </c>
      <c r="BH404" s="72" t="str">
        <f t="shared" si="471"/>
        <v/>
      </c>
      <c r="BI404" s="72" t="str">
        <f t="shared" si="472"/>
        <v/>
      </c>
      <c r="BJ404" s="72" t="str">
        <f t="shared" si="473"/>
        <v/>
      </c>
      <c r="BK404" s="72">
        <f t="shared" si="474"/>
        <v>1</v>
      </c>
      <c r="BL404" s="72" t="str">
        <f t="shared" si="475"/>
        <v/>
      </c>
      <c r="BM404" s="72" t="str">
        <f t="shared" si="476"/>
        <v/>
      </c>
      <c r="BN404" s="72">
        <f t="shared" si="440"/>
        <v>1</v>
      </c>
      <c r="BO404" s="72" t="str">
        <f t="shared" si="441"/>
        <v/>
      </c>
      <c r="BP404" s="72" t="str">
        <f t="shared" si="442"/>
        <v/>
      </c>
      <c r="BQ404" s="72" t="str">
        <f t="shared" si="443"/>
        <v/>
      </c>
      <c r="BR404" s="55" t="str">
        <f t="shared" si="444"/>
        <v/>
      </c>
      <c r="BS404" s="72" t="str">
        <f t="shared" si="445"/>
        <v/>
      </c>
      <c r="BT404" s="72">
        <f t="shared" si="446"/>
        <v>1</v>
      </c>
      <c r="BU404" s="72">
        <f t="shared" si="447"/>
        <v>1</v>
      </c>
      <c r="BV404" s="72" t="str">
        <f t="shared" si="448"/>
        <v/>
      </c>
      <c r="BW404" s="72" t="str">
        <f t="shared" si="449"/>
        <v/>
      </c>
      <c r="BX404" s="72" t="str">
        <f t="shared" si="450"/>
        <v/>
      </c>
      <c r="BY404" s="72" t="str">
        <f t="shared" si="451"/>
        <v/>
      </c>
      <c r="BZ404" s="72" t="str">
        <f t="shared" si="452"/>
        <v/>
      </c>
      <c r="CA404" s="72" t="str">
        <f t="shared" si="453"/>
        <v/>
      </c>
      <c r="CB404" s="72" t="str">
        <f t="shared" si="454"/>
        <v/>
      </c>
      <c r="CC404" s="72">
        <f t="shared" si="456"/>
        <v>1</v>
      </c>
    </row>
    <row r="405" spans="35:81" hidden="1" x14ac:dyDescent="0.25">
      <c r="AI405" s="72">
        <v>1</v>
      </c>
      <c r="AJ405" s="72"/>
      <c r="AK405" s="72">
        <v>1</v>
      </c>
      <c r="AL405" s="72">
        <v>1</v>
      </c>
      <c r="AM405" s="55"/>
      <c r="AN405" s="72" t="str">
        <f t="shared" si="457"/>
        <v/>
      </c>
      <c r="AO405" s="72">
        <f t="shared" si="458"/>
        <v>1</v>
      </c>
      <c r="AP405" s="72">
        <f t="shared" si="459"/>
        <v>1</v>
      </c>
      <c r="AQ405" s="72" t="str">
        <f t="shared" si="460"/>
        <v/>
      </c>
      <c r="AR405" s="72" t="str">
        <f t="shared" si="461"/>
        <v/>
      </c>
      <c r="AS405" s="72" t="str">
        <f t="shared" si="462"/>
        <v/>
      </c>
      <c r="AT405" s="72" t="str">
        <f t="shared" si="463"/>
        <v/>
      </c>
      <c r="AU405" s="72">
        <f t="shared" si="464"/>
        <v>1</v>
      </c>
      <c r="AV405" s="72" t="str">
        <f t="shared" si="465"/>
        <v/>
      </c>
      <c r="AW405" s="72" t="str">
        <f t="shared" si="466"/>
        <v/>
      </c>
      <c r="AX405" s="72"/>
      <c r="AY405" s="72"/>
      <c r="AZ405" s="72">
        <v>1</v>
      </c>
      <c r="BA405" s="72"/>
      <c r="BB405" s="72"/>
      <c r="BC405" s="55">
        <v>1</v>
      </c>
      <c r="BD405" s="72" t="str">
        <f t="shared" si="467"/>
        <v/>
      </c>
      <c r="BE405" s="72" t="str">
        <f t="shared" si="468"/>
        <v/>
      </c>
      <c r="BF405" s="72" t="str">
        <f t="shared" si="469"/>
        <v/>
      </c>
      <c r="BG405" s="72" t="str">
        <f t="shared" si="470"/>
        <v/>
      </c>
      <c r="BH405" s="72" t="str">
        <f t="shared" si="471"/>
        <v/>
      </c>
      <c r="BI405" s="72" t="str">
        <f t="shared" si="472"/>
        <v/>
      </c>
      <c r="BJ405" s="72">
        <f t="shared" si="473"/>
        <v>1</v>
      </c>
      <c r="BK405" s="72" t="str">
        <f t="shared" si="474"/>
        <v/>
      </c>
      <c r="BL405" s="72" t="str">
        <f t="shared" si="475"/>
        <v/>
      </c>
      <c r="BM405" s="72" t="str">
        <f t="shared" si="476"/>
        <v/>
      </c>
      <c r="BN405" s="72">
        <f t="shared" si="440"/>
        <v>1</v>
      </c>
      <c r="BO405" s="72">
        <f t="shared" si="441"/>
        <v>-1</v>
      </c>
      <c r="BP405" s="72">
        <f t="shared" si="442"/>
        <v>1</v>
      </c>
      <c r="BQ405" s="72">
        <f t="shared" si="443"/>
        <v>1</v>
      </c>
      <c r="BR405" s="55">
        <f t="shared" si="444"/>
        <v>-1</v>
      </c>
      <c r="BS405" s="72" t="str">
        <f t="shared" si="445"/>
        <v/>
      </c>
      <c r="BT405" s="72">
        <f t="shared" si="446"/>
        <v>1</v>
      </c>
      <c r="BU405" s="72">
        <f t="shared" si="447"/>
        <v>1</v>
      </c>
      <c r="BV405" s="72" t="str">
        <f t="shared" si="448"/>
        <v/>
      </c>
      <c r="BW405" s="72" t="str">
        <f t="shared" si="449"/>
        <v/>
      </c>
      <c r="BX405" s="72" t="str">
        <f t="shared" si="450"/>
        <v/>
      </c>
      <c r="BY405" s="72">
        <f t="shared" si="451"/>
        <v>-1</v>
      </c>
      <c r="BZ405" s="72">
        <f t="shared" si="452"/>
        <v>1</v>
      </c>
      <c r="CA405" s="72" t="str">
        <f t="shared" si="453"/>
        <v/>
      </c>
      <c r="CB405" s="72" t="str">
        <f t="shared" si="454"/>
        <v/>
      </c>
      <c r="CC405" s="72">
        <f t="shared" si="456"/>
        <v>1</v>
      </c>
    </row>
    <row r="406" spans="35:81" hidden="1" x14ac:dyDescent="0.25">
      <c r="AI406" s="72">
        <v>1</v>
      </c>
      <c r="AJ406" s="72"/>
      <c r="AK406" s="72">
        <v>1</v>
      </c>
      <c r="AL406" s="72">
        <v>1</v>
      </c>
      <c r="AM406" s="55"/>
      <c r="AN406" s="72" t="str">
        <f t="shared" si="457"/>
        <v/>
      </c>
      <c r="AO406" s="72">
        <f t="shared" si="458"/>
        <v>1</v>
      </c>
      <c r="AP406" s="72">
        <f t="shared" si="459"/>
        <v>1</v>
      </c>
      <c r="AQ406" s="72" t="str">
        <f t="shared" si="460"/>
        <v/>
      </c>
      <c r="AR406" s="72" t="str">
        <f t="shared" si="461"/>
        <v/>
      </c>
      <c r="AS406" s="72" t="str">
        <f t="shared" si="462"/>
        <v/>
      </c>
      <c r="AT406" s="72" t="str">
        <f t="shared" si="463"/>
        <v/>
      </c>
      <c r="AU406" s="72">
        <f t="shared" si="464"/>
        <v>1</v>
      </c>
      <c r="AV406" s="72" t="str">
        <f t="shared" si="465"/>
        <v/>
      </c>
      <c r="AW406" s="72" t="str">
        <f t="shared" si="466"/>
        <v/>
      </c>
      <c r="AX406" s="72"/>
      <c r="AY406" s="72"/>
      <c r="AZ406" s="72">
        <v>1</v>
      </c>
      <c r="BA406" s="72"/>
      <c r="BB406" s="72">
        <v>1</v>
      </c>
      <c r="BC406" s="55"/>
      <c r="BD406" s="72" t="str">
        <f t="shared" si="467"/>
        <v/>
      </c>
      <c r="BE406" s="72" t="str">
        <f t="shared" si="468"/>
        <v/>
      </c>
      <c r="BF406" s="72" t="str">
        <f t="shared" si="469"/>
        <v/>
      </c>
      <c r="BG406" s="72" t="str">
        <f t="shared" si="470"/>
        <v/>
      </c>
      <c r="BH406" s="72" t="str">
        <f t="shared" si="471"/>
        <v/>
      </c>
      <c r="BI406" s="72">
        <f t="shared" si="472"/>
        <v>1</v>
      </c>
      <c r="BJ406" s="72" t="str">
        <f t="shared" si="473"/>
        <v/>
      </c>
      <c r="BK406" s="72" t="str">
        <f t="shared" si="474"/>
        <v/>
      </c>
      <c r="BL406" s="72" t="str">
        <f t="shared" si="475"/>
        <v/>
      </c>
      <c r="BM406" s="72" t="str">
        <f t="shared" si="476"/>
        <v/>
      </c>
      <c r="BN406" s="72">
        <f t="shared" si="440"/>
        <v>1</v>
      </c>
      <c r="BO406" s="72">
        <f t="shared" si="441"/>
        <v>-1</v>
      </c>
      <c r="BP406" s="72">
        <f t="shared" si="442"/>
        <v>1</v>
      </c>
      <c r="BQ406" s="72" t="str">
        <f t="shared" si="443"/>
        <v/>
      </c>
      <c r="BR406" s="55" t="str">
        <f t="shared" si="444"/>
        <v/>
      </c>
      <c r="BS406" s="72" t="str">
        <f t="shared" si="445"/>
        <v/>
      </c>
      <c r="BT406" s="72">
        <f t="shared" si="446"/>
        <v>1</v>
      </c>
      <c r="BU406" s="72">
        <f t="shared" si="447"/>
        <v>1</v>
      </c>
      <c r="BV406" s="72" t="str">
        <f t="shared" si="448"/>
        <v/>
      </c>
      <c r="BW406" s="72" t="str">
        <f t="shared" si="449"/>
        <v/>
      </c>
      <c r="BX406" s="72">
        <f t="shared" si="450"/>
        <v>-1</v>
      </c>
      <c r="BY406" s="72" t="str">
        <f t="shared" si="451"/>
        <v/>
      </c>
      <c r="BZ406" s="72">
        <f t="shared" si="452"/>
        <v>1</v>
      </c>
      <c r="CA406" s="72" t="str">
        <f t="shared" si="453"/>
        <v/>
      </c>
      <c r="CB406" s="72" t="str">
        <f t="shared" si="454"/>
        <v/>
      </c>
      <c r="CC406" s="72">
        <f t="shared" si="456"/>
        <v>1</v>
      </c>
    </row>
    <row r="407" spans="35:81" hidden="1" x14ac:dyDescent="0.25">
      <c r="AI407" s="72">
        <v>1</v>
      </c>
      <c r="AJ407" s="72"/>
      <c r="AK407" s="72">
        <v>1</v>
      </c>
      <c r="AL407" s="72">
        <v>1</v>
      </c>
      <c r="AM407" s="55"/>
      <c r="AN407" s="72" t="str">
        <f t="shared" si="457"/>
        <v/>
      </c>
      <c r="AO407" s="72">
        <f t="shared" si="458"/>
        <v>1</v>
      </c>
      <c r="AP407" s="72">
        <f t="shared" si="459"/>
        <v>1</v>
      </c>
      <c r="AQ407" s="72" t="str">
        <f t="shared" si="460"/>
        <v/>
      </c>
      <c r="AR407" s="72" t="str">
        <f t="shared" si="461"/>
        <v/>
      </c>
      <c r="AS407" s="72" t="str">
        <f t="shared" si="462"/>
        <v/>
      </c>
      <c r="AT407" s="72" t="str">
        <f t="shared" si="463"/>
        <v/>
      </c>
      <c r="AU407" s="72">
        <f t="shared" si="464"/>
        <v>1</v>
      </c>
      <c r="AV407" s="72" t="str">
        <f t="shared" si="465"/>
        <v/>
      </c>
      <c r="AW407" s="72" t="str">
        <f t="shared" si="466"/>
        <v/>
      </c>
      <c r="AX407" s="72"/>
      <c r="AY407" s="72">
        <v>1</v>
      </c>
      <c r="AZ407" s="72"/>
      <c r="BA407" s="72"/>
      <c r="BB407" s="72">
        <v>1</v>
      </c>
      <c r="BC407" s="55">
        <v>1</v>
      </c>
      <c r="BD407" s="72" t="str">
        <f t="shared" si="467"/>
        <v/>
      </c>
      <c r="BE407" s="72" t="str">
        <f t="shared" si="468"/>
        <v/>
      </c>
      <c r="BF407" s="72">
        <f t="shared" si="469"/>
        <v>1</v>
      </c>
      <c r="BG407" s="72">
        <f t="shared" si="470"/>
        <v>1</v>
      </c>
      <c r="BH407" s="72" t="str">
        <f t="shared" si="471"/>
        <v/>
      </c>
      <c r="BI407" s="72" t="str">
        <f t="shared" si="472"/>
        <v/>
      </c>
      <c r="BJ407" s="72" t="str">
        <f t="shared" si="473"/>
        <v/>
      </c>
      <c r="BK407" s="72" t="str">
        <f t="shared" si="474"/>
        <v/>
      </c>
      <c r="BL407" s="72" t="str">
        <f t="shared" si="475"/>
        <v/>
      </c>
      <c r="BM407" s="72">
        <f t="shared" si="476"/>
        <v>1</v>
      </c>
      <c r="BN407" s="72" t="str">
        <f t="shared" si="440"/>
        <v/>
      </c>
      <c r="BO407" s="72" t="str">
        <f t="shared" si="441"/>
        <v/>
      </c>
      <c r="BP407" s="72">
        <f t="shared" si="442"/>
        <v>1</v>
      </c>
      <c r="BQ407" s="72" t="str">
        <f t="shared" si="443"/>
        <v/>
      </c>
      <c r="BR407" s="55">
        <f t="shared" si="444"/>
        <v>-1</v>
      </c>
      <c r="BS407" s="72" t="str">
        <f t="shared" si="445"/>
        <v/>
      </c>
      <c r="BT407" s="72">
        <f t="shared" si="446"/>
        <v>1</v>
      </c>
      <c r="BU407" s="72" t="str">
        <f t="shared" si="447"/>
        <v/>
      </c>
      <c r="BV407" s="72">
        <f t="shared" si="448"/>
        <v>-1</v>
      </c>
      <c r="BW407" s="72" t="str">
        <f t="shared" si="449"/>
        <v/>
      </c>
      <c r="BX407" s="72" t="str">
        <f t="shared" si="450"/>
        <v/>
      </c>
      <c r="BY407" s="72" t="str">
        <f t="shared" si="451"/>
        <v/>
      </c>
      <c r="BZ407" s="72">
        <f t="shared" si="452"/>
        <v>1</v>
      </c>
      <c r="CA407" s="72" t="str">
        <f t="shared" si="453"/>
        <v/>
      </c>
      <c r="CB407" s="72">
        <f t="shared" si="454"/>
        <v>-1</v>
      </c>
      <c r="CC407" s="72">
        <f t="shared" si="456"/>
        <v>0</v>
      </c>
    </row>
    <row r="408" spans="35:81" hidden="1" x14ac:dyDescent="0.25">
      <c r="AI408" s="72">
        <v>1</v>
      </c>
      <c r="AJ408" s="72"/>
      <c r="AK408" s="72">
        <v>1</v>
      </c>
      <c r="AL408" s="72">
        <v>1</v>
      </c>
      <c r="AM408" s="55"/>
      <c r="AN408" s="72" t="str">
        <f t="shared" si="457"/>
        <v/>
      </c>
      <c r="AO408" s="72">
        <f t="shared" si="458"/>
        <v>1</v>
      </c>
      <c r="AP408" s="72">
        <f t="shared" si="459"/>
        <v>1</v>
      </c>
      <c r="AQ408" s="72" t="str">
        <f t="shared" si="460"/>
        <v/>
      </c>
      <c r="AR408" s="72" t="str">
        <f t="shared" si="461"/>
        <v/>
      </c>
      <c r="AS408" s="72" t="str">
        <f t="shared" si="462"/>
        <v/>
      </c>
      <c r="AT408" s="72" t="str">
        <f t="shared" si="463"/>
        <v/>
      </c>
      <c r="AU408" s="72">
        <f t="shared" si="464"/>
        <v>1</v>
      </c>
      <c r="AV408" s="72" t="str">
        <f t="shared" si="465"/>
        <v/>
      </c>
      <c r="AW408" s="72" t="str">
        <f t="shared" si="466"/>
        <v/>
      </c>
      <c r="AX408" s="72"/>
      <c r="AY408" s="72">
        <v>1</v>
      </c>
      <c r="AZ408" s="72">
        <v>1</v>
      </c>
      <c r="BA408" s="72">
        <v>1</v>
      </c>
      <c r="BB408" s="72"/>
      <c r="BC408" s="55"/>
      <c r="BD408" s="72">
        <f t="shared" si="467"/>
        <v>1</v>
      </c>
      <c r="BE408" s="72">
        <f t="shared" si="468"/>
        <v>1</v>
      </c>
      <c r="BF408" s="72" t="str">
        <f t="shared" si="469"/>
        <v/>
      </c>
      <c r="BG408" s="72" t="str">
        <f t="shared" si="470"/>
        <v/>
      </c>
      <c r="BH408" s="72">
        <f t="shared" si="471"/>
        <v>1</v>
      </c>
      <c r="BI408" s="72" t="str">
        <f t="shared" si="472"/>
        <v/>
      </c>
      <c r="BJ408" s="72" t="str">
        <f t="shared" si="473"/>
        <v/>
      </c>
      <c r="BK408" s="72" t="str">
        <f t="shared" si="474"/>
        <v/>
      </c>
      <c r="BL408" s="72" t="str">
        <f t="shared" si="475"/>
        <v/>
      </c>
      <c r="BM408" s="72" t="str">
        <f t="shared" si="476"/>
        <v/>
      </c>
      <c r="BN408" s="72" t="str">
        <f t="shared" si="440"/>
        <v/>
      </c>
      <c r="BO408" s="72">
        <f t="shared" si="441"/>
        <v>-1</v>
      </c>
      <c r="BP408" s="72" t="str">
        <f t="shared" si="442"/>
        <v/>
      </c>
      <c r="BQ408" s="72">
        <f t="shared" si="443"/>
        <v>1</v>
      </c>
      <c r="BR408" s="55" t="str">
        <f t="shared" si="444"/>
        <v/>
      </c>
      <c r="BS408" s="72">
        <f t="shared" si="445"/>
        <v>-1</v>
      </c>
      <c r="BT408" s="72" t="str">
        <f t="shared" si="446"/>
        <v/>
      </c>
      <c r="BU408" s="72">
        <f t="shared" si="447"/>
        <v>1</v>
      </c>
      <c r="BV408" s="72" t="str">
        <f t="shared" si="448"/>
        <v/>
      </c>
      <c r="BW408" s="72">
        <f t="shared" si="449"/>
        <v>-1</v>
      </c>
      <c r="BX408" s="72" t="str">
        <f t="shared" si="450"/>
        <v/>
      </c>
      <c r="BY408" s="72" t="str">
        <f t="shared" si="451"/>
        <v/>
      </c>
      <c r="BZ408" s="72">
        <f t="shared" si="452"/>
        <v>1</v>
      </c>
      <c r="CA408" s="72" t="str">
        <f t="shared" si="453"/>
        <v/>
      </c>
      <c r="CB408" s="72" t="str">
        <f t="shared" si="454"/>
        <v/>
      </c>
      <c r="CC408" s="72">
        <f t="shared" si="456"/>
        <v>0</v>
      </c>
    </row>
    <row r="409" spans="35:81" hidden="1" x14ac:dyDescent="0.25">
      <c r="AI409" s="72">
        <v>1</v>
      </c>
      <c r="AJ409" s="72">
        <v>1</v>
      </c>
      <c r="AK409" s="72"/>
      <c r="AL409" s="72"/>
      <c r="AM409" s="55">
        <v>1</v>
      </c>
      <c r="AN409" s="72">
        <f t="shared" si="457"/>
        <v>1</v>
      </c>
      <c r="AO409" s="72" t="str">
        <f t="shared" si="458"/>
        <v/>
      </c>
      <c r="AP409" s="72" t="str">
        <f t="shared" si="459"/>
        <v/>
      </c>
      <c r="AQ409" s="72">
        <f t="shared" si="460"/>
        <v>1</v>
      </c>
      <c r="AR409" s="72" t="str">
        <f t="shared" si="461"/>
        <v/>
      </c>
      <c r="AS409" s="72" t="str">
        <f t="shared" si="462"/>
        <v/>
      </c>
      <c r="AT409" s="72">
        <f t="shared" si="463"/>
        <v>1</v>
      </c>
      <c r="AU409" s="72" t="str">
        <f t="shared" si="464"/>
        <v/>
      </c>
      <c r="AV409" s="72" t="str">
        <f t="shared" si="465"/>
        <v/>
      </c>
      <c r="AW409" s="72" t="str">
        <f t="shared" si="466"/>
        <v/>
      </c>
      <c r="AX409" s="72"/>
      <c r="AY409" s="72"/>
      <c r="AZ409" s="72"/>
      <c r="BA409" s="72">
        <v>1</v>
      </c>
      <c r="BB409" s="72"/>
      <c r="BC409" s="55">
        <v>1</v>
      </c>
      <c r="BD409" s="72" t="str">
        <f t="shared" si="467"/>
        <v/>
      </c>
      <c r="BE409" s="72" t="str">
        <f t="shared" si="468"/>
        <v/>
      </c>
      <c r="BF409" s="72" t="str">
        <f t="shared" si="469"/>
        <v/>
      </c>
      <c r="BG409" s="72" t="str">
        <f t="shared" si="470"/>
        <v/>
      </c>
      <c r="BH409" s="72" t="str">
        <f t="shared" si="471"/>
        <v/>
      </c>
      <c r="BI409" s="72" t="str">
        <f t="shared" si="472"/>
        <v/>
      </c>
      <c r="BJ409" s="72" t="str">
        <f t="shared" si="473"/>
        <v/>
      </c>
      <c r="BK409" s="72" t="str">
        <f t="shared" si="474"/>
        <v/>
      </c>
      <c r="BL409" s="72">
        <f t="shared" si="475"/>
        <v>1</v>
      </c>
      <c r="BM409" s="72" t="str">
        <f t="shared" si="476"/>
        <v/>
      </c>
      <c r="BN409" s="72">
        <f t="shared" si="440"/>
        <v>1</v>
      </c>
      <c r="BO409" s="72">
        <f t="shared" si="441"/>
        <v>1</v>
      </c>
      <c r="BP409" s="72">
        <f t="shared" si="442"/>
        <v>-1</v>
      </c>
      <c r="BQ409" s="72" t="str">
        <f t="shared" si="443"/>
        <v/>
      </c>
      <c r="BR409" s="55" t="str">
        <f t="shared" si="444"/>
        <v/>
      </c>
      <c r="BS409" s="72">
        <f t="shared" si="445"/>
        <v>1</v>
      </c>
      <c r="BT409" s="72" t="str">
        <f t="shared" si="446"/>
        <v/>
      </c>
      <c r="BU409" s="72" t="str">
        <f t="shared" si="447"/>
        <v/>
      </c>
      <c r="BV409" s="72">
        <f t="shared" si="448"/>
        <v>1</v>
      </c>
      <c r="BW409" s="72" t="str">
        <f t="shared" si="449"/>
        <v/>
      </c>
      <c r="BX409" s="72" t="str">
        <f t="shared" si="450"/>
        <v/>
      </c>
      <c r="BY409" s="72">
        <f t="shared" si="451"/>
        <v>1</v>
      </c>
      <c r="BZ409" s="72" t="str">
        <f t="shared" si="452"/>
        <v/>
      </c>
      <c r="CA409" s="72">
        <f t="shared" si="453"/>
        <v>-1</v>
      </c>
      <c r="CB409" s="72" t="str">
        <f t="shared" si="454"/>
        <v/>
      </c>
      <c r="CC409" s="72">
        <f t="shared" si="456"/>
        <v>1</v>
      </c>
    </row>
    <row r="410" spans="35:81" hidden="1" x14ac:dyDescent="0.25">
      <c r="AI410" s="72">
        <v>1</v>
      </c>
      <c r="AJ410" s="72">
        <v>1</v>
      </c>
      <c r="AK410" s="72"/>
      <c r="AL410" s="72"/>
      <c r="AM410" s="55">
        <v>1</v>
      </c>
      <c r="AN410" s="72">
        <f t="shared" si="457"/>
        <v>1</v>
      </c>
      <c r="AO410" s="72" t="str">
        <f t="shared" si="458"/>
        <v/>
      </c>
      <c r="AP410" s="72" t="str">
        <f t="shared" si="459"/>
        <v/>
      </c>
      <c r="AQ410" s="72">
        <f t="shared" si="460"/>
        <v>1</v>
      </c>
      <c r="AR410" s="72" t="str">
        <f t="shared" si="461"/>
        <v/>
      </c>
      <c r="AS410" s="72" t="str">
        <f t="shared" si="462"/>
        <v/>
      </c>
      <c r="AT410" s="72">
        <f t="shared" si="463"/>
        <v>1</v>
      </c>
      <c r="AU410" s="72" t="str">
        <f t="shared" si="464"/>
        <v/>
      </c>
      <c r="AV410" s="72" t="str">
        <f t="shared" si="465"/>
        <v/>
      </c>
      <c r="AW410" s="72" t="str">
        <f t="shared" si="466"/>
        <v/>
      </c>
      <c r="AX410" s="72"/>
      <c r="AY410" s="72"/>
      <c r="AZ410" s="72"/>
      <c r="BA410" s="72">
        <v>1</v>
      </c>
      <c r="BB410" s="72">
        <v>1</v>
      </c>
      <c r="BC410" s="55"/>
      <c r="BD410" s="72" t="str">
        <f t="shared" si="467"/>
        <v/>
      </c>
      <c r="BE410" s="72" t="str">
        <f t="shared" si="468"/>
        <v/>
      </c>
      <c r="BF410" s="72" t="str">
        <f t="shared" si="469"/>
        <v/>
      </c>
      <c r="BG410" s="72" t="str">
        <f t="shared" si="470"/>
        <v/>
      </c>
      <c r="BH410" s="72" t="str">
        <f t="shared" si="471"/>
        <v/>
      </c>
      <c r="BI410" s="72" t="str">
        <f t="shared" si="472"/>
        <v/>
      </c>
      <c r="BJ410" s="72" t="str">
        <f t="shared" si="473"/>
        <v/>
      </c>
      <c r="BK410" s="72">
        <f t="shared" si="474"/>
        <v>1</v>
      </c>
      <c r="BL410" s="72" t="str">
        <f t="shared" si="475"/>
        <v/>
      </c>
      <c r="BM410" s="72" t="str">
        <f t="shared" si="476"/>
        <v/>
      </c>
      <c r="BN410" s="72">
        <f t="shared" si="440"/>
        <v>1</v>
      </c>
      <c r="BO410" s="72">
        <f t="shared" si="441"/>
        <v>1</v>
      </c>
      <c r="BP410" s="72">
        <f t="shared" si="442"/>
        <v>-1</v>
      </c>
      <c r="BQ410" s="72">
        <f t="shared" si="443"/>
        <v>-1</v>
      </c>
      <c r="BR410" s="55">
        <f t="shared" si="444"/>
        <v>1</v>
      </c>
      <c r="BS410" s="72">
        <f t="shared" si="445"/>
        <v>1</v>
      </c>
      <c r="BT410" s="72" t="str">
        <f t="shared" si="446"/>
        <v/>
      </c>
      <c r="BU410" s="72" t="str">
        <f t="shared" si="447"/>
        <v/>
      </c>
      <c r="BV410" s="72">
        <f t="shared" si="448"/>
        <v>1</v>
      </c>
      <c r="BW410" s="72" t="str">
        <f t="shared" si="449"/>
        <v/>
      </c>
      <c r="BX410" s="72" t="str">
        <f t="shared" si="450"/>
        <v/>
      </c>
      <c r="BY410" s="72">
        <f t="shared" si="451"/>
        <v>1</v>
      </c>
      <c r="BZ410" s="72">
        <f t="shared" si="452"/>
        <v>-1</v>
      </c>
      <c r="CA410" s="72" t="str">
        <f t="shared" si="453"/>
        <v/>
      </c>
      <c r="CB410" s="72" t="str">
        <f t="shared" si="454"/>
        <v/>
      </c>
      <c r="CC410" s="72">
        <f t="shared" si="456"/>
        <v>1</v>
      </c>
    </row>
    <row r="411" spans="35:81" hidden="1" x14ac:dyDescent="0.25">
      <c r="AI411" s="72">
        <v>1</v>
      </c>
      <c r="AJ411" s="72">
        <v>1</v>
      </c>
      <c r="AK411" s="72"/>
      <c r="AL411" s="72"/>
      <c r="AM411" s="55">
        <v>1</v>
      </c>
      <c r="AN411" s="72">
        <f t="shared" si="457"/>
        <v>1</v>
      </c>
      <c r="AO411" s="72" t="str">
        <f t="shared" si="458"/>
        <v/>
      </c>
      <c r="AP411" s="72" t="str">
        <f t="shared" si="459"/>
        <v/>
      </c>
      <c r="AQ411" s="72">
        <f t="shared" si="460"/>
        <v>1</v>
      </c>
      <c r="AR411" s="72" t="str">
        <f t="shared" si="461"/>
        <v/>
      </c>
      <c r="AS411" s="72" t="str">
        <f t="shared" si="462"/>
        <v/>
      </c>
      <c r="AT411" s="72">
        <f t="shared" si="463"/>
        <v>1</v>
      </c>
      <c r="AU411" s="72" t="str">
        <f t="shared" si="464"/>
        <v/>
      </c>
      <c r="AV411" s="72" t="str">
        <f t="shared" si="465"/>
        <v/>
      </c>
      <c r="AW411" s="72" t="str">
        <f t="shared" si="466"/>
        <v/>
      </c>
      <c r="AX411" s="72"/>
      <c r="AY411" s="72"/>
      <c r="AZ411" s="72">
        <v>1</v>
      </c>
      <c r="BA411" s="72"/>
      <c r="BB411" s="72"/>
      <c r="BC411" s="55">
        <v>1</v>
      </c>
      <c r="BD411" s="72" t="str">
        <f t="shared" si="467"/>
        <v/>
      </c>
      <c r="BE411" s="72" t="str">
        <f t="shared" si="468"/>
        <v/>
      </c>
      <c r="BF411" s="72" t="str">
        <f t="shared" si="469"/>
        <v/>
      </c>
      <c r="BG411" s="72" t="str">
        <f t="shared" si="470"/>
        <v/>
      </c>
      <c r="BH411" s="72" t="str">
        <f t="shared" si="471"/>
        <v/>
      </c>
      <c r="BI411" s="72" t="str">
        <f t="shared" si="472"/>
        <v/>
      </c>
      <c r="BJ411" s="72">
        <f t="shared" si="473"/>
        <v>1</v>
      </c>
      <c r="BK411" s="72" t="str">
        <f t="shared" si="474"/>
        <v/>
      </c>
      <c r="BL411" s="72" t="str">
        <f t="shared" si="475"/>
        <v/>
      </c>
      <c r="BM411" s="72" t="str">
        <f t="shared" si="476"/>
        <v/>
      </c>
      <c r="BN411" s="72">
        <f t="shared" si="440"/>
        <v>1</v>
      </c>
      <c r="BO411" s="72" t="str">
        <f t="shared" si="441"/>
        <v/>
      </c>
      <c r="BP411" s="72" t="str">
        <f t="shared" si="442"/>
        <v/>
      </c>
      <c r="BQ411" s="72" t="str">
        <f t="shared" si="443"/>
        <v/>
      </c>
      <c r="BR411" s="55" t="str">
        <f t="shared" si="444"/>
        <v/>
      </c>
      <c r="BS411" s="72">
        <f t="shared" si="445"/>
        <v>1</v>
      </c>
      <c r="BT411" s="72" t="str">
        <f t="shared" si="446"/>
        <v/>
      </c>
      <c r="BU411" s="72" t="str">
        <f t="shared" si="447"/>
        <v/>
      </c>
      <c r="BV411" s="72">
        <f t="shared" si="448"/>
        <v>1</v>
      </c>
      <c r="BW411" s="72" t="str">
        <f t="shared" si="449"/>
        <v/>
      </c>
      <c r="BX411" s="72" t="str">
        <f t="shared" si="450"/>
        <v/>
      </c>
      <c r="BY411" s="72" t="str">
        <f t="shared" si="451"/>
        <v/>
      </c>
      <c r="BZ411" s="72" t="str">
        <f t="shared" si="452"/>
        <v/>
      </c>
      <c r="CA411" s="72" t="str">
        <f t="shared" si="453"/>
        <v/>
      </c>
      <c r="CB411" s="72" t="str">
        <f t="shared" si="454"/>
        <v/>
      </c>
      <c r="CC411" s="72">
        <f t="shared" si="456"/>
        <v>1</v>
      </c>
    </row>
    <row r="412" spans="35:81" hidden="1" x14ac:dyDescent="0.25">
      <c r="AI412" s="72">
        <v>1</v>
      </c>
      <c r="AJ412" s="72">
        <v>1</v>
      </c>
      <c r="AK412" s="72"/>
      <c r="AL412" s="72"/>
      <c r="AM412" s="55">
        <v>1</v>
      </c>
      <c r="AN412" s="72">
        <f t="shared" si="457"/>
        <v>1</v>
      </c>
      <c r="AO412" s="72" t="str">
        <f t="shared" si="458"/>
        <v/>
      </c>
      <c r="AP412" s="72" t="str">
        <f t="shared" si="459"/>
        <v/>
      </c>
      <c r="AQ412" s="72">
        <f t="shared" si="460"/>
        <v>1</v>
      </c>
      <c r="AR412" s="72" t="str">
        <f t="shared" si="461"/>
        <v/>
      </c>
      <c r="AS412" s="72" t="str">
        <f t="shared" si="462"/>
        <v/>
      </c>
      <c r="AT412" s="72">
        <f t="shared" si="463"/>
        <v>1</v>
      </c>
      <c r="AU412" s="72" t="str">
        <f t="shared" si="464"/>
        <v/>
      </c>
      <c r="AV412" s="72" t="str">
        <f t="shared" si="465"/>
        <v/>
      </c>
      <c r="AW412" s="72" t="str">
        <f t="shared" si="466"/>
        <v/>
      </c>
      <c r="AX412" s="72"/>
      <c r="AY412" s="72"/>
      <c r="AZ412" s="72">
        <v>1</v>
      </c>
      <c r="BA412" s="72"/>
      <c r="BB412" s="72">
        <v>1</v>
      </c>
      <c r="BC412" s="55"/>
      <c r="BD412" s="72" t="str">
        <f t="shared" si="467"/>
        <v/>
      </c>
      <c r="BE412" s="72" t="str">
        <f t="shared" si="468"/>
        <v/>
      </c>
      <c r="BF412" s="72" t="str">
        <f t="shared" si="469"/>
        <v/>
      </c>
      <c r="BG412" s="72" t="str">
        <f t="shared" si="470"/>
        <v/>
      </c>
      <c r="BH412" s="72" t="str">
        <f t="shared" si="471"/>
        <v/>
      </c>
      <c r="BI412" s="72">
        <f t="shared" si="472"/>
        <v>1</v>
      </c>
      <c r="BJ412" s="72" t="str">
        <f t="shared" si="473"/>
        <v/>
      </c>
      <c r="BK412" s="72" t="str">
        <f t="shared" si="474"/>
        <v/>
      </c>
      <c r="BL412" s="72" t="str">
        <f t="shared" si="475"/>
        <v/>
      </c>
      <c r="BM412" s="72" t="str">
        <f t="shared" si="476"/>
        <v/>
      </c>
      <c r="BN412" s="72">
        <f t="shared" si="440"/>
        <v>1</v>
      </c>
      <c r="BO412" s="72" t="str">
        <f t="shared" si="441"/>
        <v/>
      </c>
      <c r="BP412" s="72" t="str">
        <f t="shared" si="442"/>
        <v/>
      </c>
      <c r="BQ412" s="72">
        <f t="shared" si="443"/>
        <v>-1</v>
      </c>
      <c r="BR412" s="55">
        <f t="shared" si="444"/>
        <v>1</v>
      </c>
      <c r="BS412" s="72">
        <f t="shared" si="445"/>
        <v>1</v>
      </c>
      <c r="BT412" s="72" t="str">
        <f t="shared" si="446"/>
        <v/>
      </c>
      <c r="BU412" s="72" t="str">
        <f t="shared" si="447"/>
        <v/>
      </c>
      <c r="BV412" s="72">
        <f t="shared" si="448"/>
        <v>1</v>
      </c>
      <c r="BW412" s="72" t="str">
        <f t="shared" si="449"/>
        <v/>
      </c>
      <c r="BX412" s="72">
        <f t="shared" si="450"/>
        <v>-1</v>
      </c>
      <c r="BY412" s="72">
        <f t="shared" si="451"/>
        <v>1</v>
      </c>
      <c r="BZ412" s="72" t="str">
        <f t="shared" si="452"/>
        <v/>
      </c>
      <c r="CA412" s="72" t="str">
        <f t="shared" si="453"/>
        <v/>
      </c>
      <c r="CB412" s="72" t="str">
        <f t="shared" si="454"/>
        <v/>
      </c>
      <c r="CC412" s="72">
        <f t="shared" si="456"/>
        <v>1</v>
      </c>
    </row>
    <row r="413" spans="35:81" hidden="1" x14ac:dyDescent="0.25">
      <c r="AI413" s="72">
        <v>1</v>
      </c>
      <c r="AJ413" s="72">
        <v>1</v>
      </c>
      <c r="AK413" s="72"/>
      <c r="AL413" s="72"/>
      <c r="AM413" s="55">
        <v>1</v>
      </c>
      <c r="AN413" s="72">
        <f t="shared" si="457"/>
        <v>1</v>
      </c>
      <c r="AO413" s="72" t="str">
        <f t="shared" si="458"/>
        <v/>
      </c>
      <c r="AP413" s="72" t="str">
        <f t="shared" si="459"/>
        <v/>
      </c>
      <c r="AQ413" s="72">
        <f t="shared" si="460"/>
        <v>1</v>
      </c>
      <c r="AR413" s="72" t="str">
        <f t="shared" si="461"/>
        <v/>
      </c>
      <c r="AS413" s="72" t="str">
        <f t="shared" si="462"/>
        <v/>
      </c>
      <c r="AT413" s="72">
        <f t="shared" si="463"/>
        <v>1</v>
      </c>
      <c r="AU413" s="72" t="str">
        <f t="shared" si="464"/>
        <v/>
      </c>
      <c r="AV413" s="72" t="str">
        <f t="shared" si="465"/>
        <v/>
      </c>
      <c r="AW413" s="72" t="str">
        <f t="shared" si="466"/>
        <v/>
      </c>
      <c r="AX413" s="72"/>
      <c r="AY413" s="72">
        <v>1</v>
      </c>
      <c r="AZ413" s="72"/>
      <c r="BA413" s="72"/>
      <c r="BB413" s="72">
        <v>1</v>
      </c>
      <c r="BC413" s="55">
        <v>1</v>
      </c>
      <c r="BD413" s="72" t="str">
        <f t="shared" si="467"/>
        <v/>
      </c>
      <c r="BE413" s="72" t="str">
        <f t="shared" si="468"/>
        <v/>
      </c>
      <c r="BF413" s="72">
        <f t="shared" si="469"/>
        <v>1</v>
      </c>
      <c r="BG413" s="72">
        <f t="shared" si="470"/>
        <v>1</v>
      </c>
      <c r="BH413" s="72" t="str">
        <f t="shared" si="471"/>
        <v/>
      </c>
      <c r="BI413" s="72" t="str">
        <f t="shared" si="472"/>
        <v/>
      </c>
      <c r="BJ413" s="72" t="str">
        <f t="shared" si="473"/>
        <v/>
      </c>
      <c r="BK413" s="72" t="str">
        <f t="shared" si="474"/>
        <v/>
      </c>
      <c r="BL413" s="72" t="str">
        <f t="shared" si="475"/>
        <v/>
      </c>
      <c r="BM413" s="72">
        <f t="shared" si="476"/>
        <v>1</v>
      </c>
      <c r="BN413" s="72" t="str">
        <f t="shared" si="440"/>
        <v/>
      </c>
      <c r="BO413" s="72">
        <f t="shared" si="441"/>
        <v>1</v>
      </c>
      <c r="BP413" s="72" t="str">
        <f t="shared" si="442"/>
        <v/>
      </c>
      <c r="BQ413" s="72">
        <f t="shared" si="443"/>
        <v>-1</v>
      </c>
      <c r="BR413" s="55" t="str">
        <f t="shared" si="444"/>
        <v/>
      </c>
      <c r="BS413" s="72">
        <f t="shared" si="445"/>
        <v>1</v>
      </c>
      <c r="BT413" s="72" t="str">
        <f t="shared" si="446"/>
        <v/>
      </c>
      <c r="BU413" s="72">
        <f t="shared" si="447"/>
        <v>-1</v>
      </c>
      <c r="BV413" s="72" t="str">
        <f t="shared" si="448"/>
        <v/>
      </c>
      <c r="BW413" s="72" t="str">
        <f t="shared" si="449"/>
        <v/>
      </c>
      <c r="BX413" s="72" t="str">
        <f t="shared" si="450"/>
        <v/>
      </c>
      <c r="BY413" s="72">
        <f t="shared" si="451"/>
        <v>1</v>
      </c>
      <c r="BZ413" s="72" t="str">
        <f t="shared" si="452"/>
        <v/>
      </c>
      <c r="CA413" s="72" t="str">
        <f t="shared" si="453"/>
        <v/>
      </c>
      <c r="CB413" s="72">
        <f t="shared" si="454"/>
        <v>-1</v>
      </c>
      <c r="CC413" s="72">
        <f t="shared" si="456"/>
        <v>0</v>
      </c>
    </row>
    <row r="414" spans="35:81" hidden="1" x14ac:dyDescent="0.25">
      <c r="AI414" s="72">
        <v>1</v>
      </c>
      <c r="AJ414" s="72">
        <v>1</v>
      </c>
      <c r="AK414" s="72"/>
      <c r="AL414" s="72"/>
      <c r="AM414" s="55">
        <v>1</v>
      </c>
      <c r="AN414" s="72">
        <f t="shared" si="457"/>
        <v>1</v>
      </c>
      <c r="AO414" s="72" t="str">
        <f t="shared" si="458"/>
        <v/>
      </c>
      <c r="AP414" s="72" t="str">
        <f t="shared" si="459"/>
        <v/>
      </c>
      <c r="AQ414" s="72">
        <f t="shared" si="460"/>
        <v>1</v>
      </c>
      <c r="AR414" s="72" t="str">
        <f t="shared" si="461"/>
        <v/>
      </c>
      <c r="AS414" s="72" t="str">
        <f t="shared" si="462"/>
        <v/>
      </c>
      <c r="AT414" s="72">
        <f t="shared" si="463"/>
        <v>1</v>
      </c>
      <c r="AU414" s="72" t="str">
        <f t="shared" si="464"/>
        <v/>
      </c>
      <c r="AV414" s="72" t="str">
        <f t="shared" si="465"/>
        <v/>
      </c>
      <c r="AW414" s="72" t="str">
        <f t="shared" si="466"/>
        <v/>
      </c>
      <c r="AX414" s="72"/>
      <c r="AY414" s="72">
        <v>1</v>
      </c>
      <c r="AZ414" s="72">
        <v>1</v>
      </c>
      <c r="BA414" s="72">
        <v>1</v>
      </c>
      <c r="BB414" s="72"/>
      <c r="BC414" s="55"/>
      <c r="BD414" s="72">
        <f t="shared" si="467"/>
        <v>1</v>
      </c>
      <c r="BE414" s="72">
        <f t="shared" si="468"/>
        <v>1</v>
      </c>
      <c r="BF414" s="72" t="str">
        <f t="shared" si="469"/>
        <v/>
      </c>
      <c r="BG414" s="72" t="str">
        <f t="shared" si="470"/>
        <v/>
      </c>
      <c r="BH414" s="72">
        <f t="shared" si="471"/>
        <v>1</v>
      </c>
      <c r="BI414" s="72" t="str">
        <f t="shared" si="472"/>
        <v/>
      </c>
      <c r="BJ414" s="72" t="str">
        <f t="shared" si="473"/>
        <v/>
      </c>
      <c r="BK414" s="72" t="str">
        <f t="shared" si="474"/>
        <v/>
      </c>
      <c r="BL414" s="72" t="str">
        <f t="shared" si="475"/>
        <v/>
      </c>
      <c r="BM414" s="72" t="str">
        <f t="shared" si="476"/>
        <v/>
      </c>
      <c r="BN414" s="72" t="str">
        <f t="shared" si="440"/>
        <v/>
      </c>
      <c r="BO414" s="72" t="str">
        <f t="shared" si="441"/>
        <v/>
      </c>
      <c r="BP414" s="72">
        <f t="shared" si="442"/>
        <v>-1</v>
      </c>
      <c r="BQ414" s="72" t="str">
        <f t="shared" si="443"/>
        <v/>
      </c>
      <c r="BR414" s="55">
        <f t="shared" si="444"/>
        <v>1</v>
      </c>
      <c r="BS414" s="72" t="str">
        <f t="shared" si="445"/>
        <v/>
      </c>
      <c r="BT414" s="72">
        <f t="shared" si="446"/>
        <v>-1</v>
      </c>
      <c r="BU414" s="72" t="str">
        <f t="shared" si="447"/>
        <v/>
      </c>
      <c r="BV414" s="72">
        <f t="shared" si="448"/>
        <v>1</v>
      </c>
      <c r="BW414" s="72">
        <f t="shared" si="449"/>
        <v>-1</v>
      </c>
      <c r="BX414" s="72" t="str">
        <f t="shared" si="450"/>
        <v/>
      </c>
      <c r="BY414" s="72">
        <f t="shared" si="451"/>
        <v>1</v>
      </c>
      <c r="BZ414" s="72" t="str">
        <f t="shared" si="452"/>
        <v/>
      </c>
      <c r="CA414" s="72" t="str">
        <f t="shared" si="453"/>
        <v/>
      </c>
      <c r="CB414" s="72" t="str">
        <f t="shared" si="454"/>
        <v/>
      </c>
      <c r="CC414" s="72">
        <f t="shared" si="456"/>
        <v>0</v>
      </c>
    </row>
    <row r="415" spans="35:81" hidden="1" x14ac:dyDescent="0.25">
      <c r="AI415" s="72">
        <v>1</v>
      </c>
      <c r="AJ415" s="72">
        <v>1</v>
      </c>
      <c r="AK415" s="72"/>
      <c r="AL415" s="72">
        <v>1</v>
      </c>
      <c r="AM415" s="55"/>
      <c r="AN415" s="72">
        <f t="shared" si="457"/>
        <v>1</v>
      </c>
      <c r="AO415" s="72" t="str">
        <f t="shared" si="458"/>
        <v/>
      </c>
      <c r="AP415" s="72">
        <f t="shared" si="459"/>
        <v>1</v>
      </c>
      <c r="AQ415" s="72" t="str">
        <f t="shared" si="460"/>
        <v/>
      </c>
      <c r="AR415" s="72" t="str">
        <f t="shared" si="461"/>
        <v/>
      </c>
      <c r="AS415" s="72">
        <f t="shared" si="462"/>
        <v>1</v>
      </c>
      <c r="AT415" s="72" t="str">
        <f t="shared" si="463"/>
        <v/>
      </c>
      <c r="AU415" s="72" t="str">
        <f t="shared" si="464"/>
        <v/>
      </c>
      <c r="AV415" s="72" t="str">
        <f t="shared" si="465"/>
        <v/>
      </c>
      <c r="AW415" s="72" t="str">
        <f t="shared" si="466"/>
        <v/>
      </c>
      <c r="AX415" s="72"/>
      <c r="AY415" s="72"/>
      <c r="AZ415" s="72"/>
      <c r="BA415" s="72">
        <v>1</v>
      </c>
      <c r="BB415" s="72"/>
      <c r="BC415" s="55">
        <v>1</v>
      </c>
      <c r="BD415" s="72" t="str">
        <f t="shared" si="467"/>
        <v/>
      </c>
      <c r="BE415" s="72" t="str">
        <f t="shared" si="468"/>
        <v/>
      </c>
      <c r="BF415" s="72" t="str">
        <f t="shared" si="469"/>
        <v/>
      </c>
      <c r="BG415" s="72" t="str">
        <f t="shared" si="470"/>
        <v/>
      </c>
      <c r="BH415" s="72" t="str">
        <f t="shared" si="471"/>
        <v/>
      </c>
      <c r="BI415" s="72" t="str">
        <f t="shared" si="472"/>
        <v/>
      </c>
      <c r="BJ415" s="72" t="str">
        <f t="shared" si="473"/>
        <v/>
      </c>
      <c r="BK415" s="72" t="str">
        <f t="shared" si="474"/>
        <v/>
      </c>
      <c r="BL415" s="72">
        <f t="shared" si="475"/>
        <v>1</v>
      </c>
      <c r="BM415" s="72" t="str">
        <f t="shared" si="476"/>
        <v/>
      </c>
      <c r="BN415" s="72">
        <f t="shared" si="440"/>
        <v>1</v>
      </c>
      <c r="BO415" s="72">
        <f t="shared" si="441"/>
        <v>1</v>
      </c>
      <c r="BP415" s="72">
        <f t="shared" si="442"/>
        <v>-1</v>
      </c>
      <c r="BQ415" s="72">
        <f t="shared" si="443"/>
        <v>1</v>
      </c>
      <c r="BR415" s="55">
        <f t="shared" si="444"/>
        <v>-1</v>
      </c>
      <c r="BS415" s="72">
        <f t="shared" si="445"/>
        <v>1</v>
      </c>
      <c r="BT415" s="72" t="str">
        <f t="shared" si="446"/>
        <v/>
      </c>
      <c r="BU415" s="72">
        <f t="shared" si="447"/>
        <v>1</v>
      </c>
      <c r="BV415" s="72" t="str">
        <f t="shared" si="448"/>
        <v/>
      </c>
      <c r="BW415" s="72" t="str">
        <f t="shared" si="449"/>
        <v/>
      </c>
      <c r="BX415" s="72">
        <f t="shared" si="450"/>
        <v>1</v>
      </c>
      <c r="BY415" s="72" t="str">
        <f t="shared" si="451"/>
        <v/>
      </c>
      <c r="BZ415" s="72" t="str">
        <f t="shared" si="452"/>
        <v/>
      </c>
      <c r="CA415" s="72">
        <f t="shared" si="453"/>
        <v>-1</v>
      </c>
      <c r="CB415" s="72" t="str">
        <f t="shared" si="454"/>
        <v/>
      </c>
      <c r="CC415" s="72">
        <f t="shared" si="456"/>
        <v>1</v>
      </c>
    </row>
    <row r="416" spans="35:81" hidden="1" x14ac:dyDescent="0.25">
      <c r="AI416" s="72">
        <v>1</v>
      </c>
      <c r="AJ416" s="72">
        <v>1</v>
      </c>
      <c r="AK416" s="72"/>
      <c r="AL416" s="72">
        <v>1</v>
      </c>
      <c r="AM416" s="55"/>
      <c r="AN416" s="72">
        <f t="shared" si="457"/>
        <v>1</v>
      </c>
      <c r="AO416" s="72" t="str">
        <f t="shared" si="458"/>
        <v/>
      </c>
      <c r="AP416" s="72">
        <f t="shared" si="459"/>
        <v>1</v>
      </c>
      <c r="AQ416" s="72" t="str">
        <f t="shared" si="460"/>
        <v/>
      </c>
      <c r="AR416" s="72" t="str">
        <f t="shared" si="461"/>
        <v/>
      </c>
      <c r="AS416" s="72">
        <f t="shared" si="462"/>
        <v>1</v>
      </c>
      <c r="AT416" s="72" t="str">
        <f t="shared" si="463"/>
        <v/>
      </c>
      <c r="AU416" s="72" t="str">
        <f t="shared" si="464"/>
        <v/>
      </c>
      <c r="AV416" s="72" t="str">
        <f t="shared" si="465"/>
        <v/>
      </c>
      <c r="AW416" s="72" t="str">
        <f t="shared" si="466"/>
        <v/>
      </c>
      <c r="AX416" s="72"/>
      <c r="AY416" s="72"/>
      <c r="AZ416" s="72"/>
      <c r="BA416" s="72">
        <v>1</v>
      </c>
      <c r="BB416" s="72">
        <v>1</v>
      </c>
      <c r="BC416" s="55"/>
      <c r="BD416" s="72" t="str">
        <f t="shared" si="467"/>
        <v/>
      </c>
      <c r="BE416" s="72" t="str">
        <f t="shared" si="468"/>
        <v/>
      </c>
      <c r="BF416" s="72" t="str">
        <f t="shared" si="469"/>
        <v/>
      </c>
      <c r="BG416" s="72" t="str">
        <f t="shared" si="470"/>
        <v/>
      </c>
      <c r="BH416" s="72" t="str">
        <f t="shared" si="471"/>
        <v/>
      </c>
      <c r="BI416" s="72" t="str">
        <f t="shared" si="472"/>
        <v/>
      </c>
      <c r="BJ416" s="72" t="str">
        <f t="shared" si="473"/>
        <v/>
      </c>
      <c r="BK416" s="72">
        <f t="shared" si="474"/>
        <v>1</v>
      </c>
      <c r="BL416" s="72" t="str">
        <f t="shared" si="475"/>
        <v/>
      </c>
      <c r="BM416" s="72" t="str">
        <f t="shared" si="476"/>
        <v/>
      </c>
      <c r="BN416" s="72">
        <f t="shared" si="440"/>
        <v>1</v>
      </c>
      <c r="BO416" s="72">
        <f t="shared" si="441"/>
        <v>1</v>
      </c>
      <c r="BP416" s="72">
        <f t="shared" si="442"/>
        <v>-1</v>
      </c>
      <c r="BQ416" s="72" t="str">
        <f t="shared" si="443"/>
        <v/>
      </c>
      <c r="BR416" s="55" t="str">
        <f t="shared" si="444"/>
        <v/>
      </c>
      <c r="BS416" s="72">
        <f t="shared" si="445"/>
        <v>1</v>
      </c>
      <c r="BT416" s="72" t="str">
        <f t="shared" si="446"/>
        <v/>
      </c>
      <c r="BU416" s="72">
        <f t="shared" si="447"/>
        <v>1</v>
      </c>
      <c r="BV416" s="72" t="str">
        <f t="shared" si="448"/>
        <v/>
      </c>
      <c r="BW416" s="72" t="str">
        <f t="shared" si="449"/>
        <v/>
      </c>
      <c r="BX416" s="72">
        <f t="shared" si="450"/>
        <v>1</v>
      </c>
      <c r="BY416" s="72" t="str">
        <f t="shared" si="451"/>
        <v/>
      </c>
      <c r="BZ416" s="72">
        <f t="shared" si="452"/>
        <v>-1</v>
      </c>
      <c r="CA416" s="72" t="str">
        <f t="shared" si="453"/>
        <v/>
      </c>
      <c r="CB416" s="72" t="str">
        <f t="shared" si="454"/>
        <v/>
      </c>
      <c r="CC416" s="72">
        <f t="shared" si="456"/>
        <v>1</v>
      </c>
    </row>
    <row r="417" spans="35:92" hidden="1" x14ac:dyDescent="0.25">
      <c r="AI417" s="72">
        <v>1</v>
      </c>
      <c r="AJ417" s="72">
        <v>1</v>
      </c>
      <c r="AK417" s="72"/>
      <c r="AL417" s="72">
        <v>1</v>
      </c>
      <c r="AM417" s="55"/>
      <c r="AN417" s="72">
        <f t="shared" si="457"/>
        <v>1</v>
      </c>
      <c r="AO417" s="72" t="str">
        <f t="shared" si="458"/>
        <v/>
      </c>
      <c r="AP417" s="72">
        <f t="shared" si="459"/>
        <v>1</v>
      </c>
      <c r="AQ417" s="72" t="str">
        <f t="shared" si="460"/>
        <v/>
      </c>
      <c r="AR417" s="72" t="str">
        <f t="shared" si="461"/>
        <v/>
      </c>
      <c r="AS417" s="72">
        <f t="shared" si="462"/>
        <v>1</v>
      </c>
      <c r="AT417" s="72" t="str">
        <f t="shared" si="463"/>
        <v/>
      </c>
      <c r="AU417" s="72" t="str">
        <f t="shared" si="464"/>
        <v/>
      </c>
      <c r="AV417" s="72" t="str">
        <f t="shared" si="465"/>
        <v/>
      </c>
      <c r="AW417" s="72" t="str">
        <f t="shared" si="466"/>
        <v/>
      </c>
      <c r="AX417" s="72"/>
      <c r="AY417" s="72"/>
      <c r="AZ417" s="72">
        <v>1</v>
      </c>
      <c r="BA417" s="72"/>
      <c r="BB417" s="72"/>
      <c r="BC417" s="55">
        <v>1</v>
      </c>
      <c r="BD417" s="72" t="str">
        <f t="shared" si="467"/>
        <v/>
      </c>
      <c r="BE417" s="72" t="str">
        <f t="shared" si="468"/>
        <v/>
      </c>
      <c r="BF417" s="72" t="str">
        <f t="shared" si="469"/>
        <v/>
      </c>
      <c r="BG417" s="72" t="str">
        <f t="shared" si="470"/>
        <v/>
      </c>
      <c r="BH417" s="72" t="str">
        <f t="shared" si="471"/>
        <v/>
      </c>
      <c r="BI417" s="72" t="str">
        <f t="shared" si="472"/>
        <v/>
      </c>
      <c r="BJ417" s="72">
        <f t="shared" si="473"/>
        <v>1</v>
      </c>
      <c r="BK417" s="72" t="str">
        <f t="shared" si="474"/>
        <v/>
      </c>
      <c r="BL417" s="72" t="str">
        <f t="shared" si="475"/>
        <v/>
      </c>
      <c r="BM417" s="72" t="str">
        <f t="shared" si="476"/>
        <v/>
      </c>
      <c r="BN417" s="72">
        <f t="shared" si="440"/>
        <v>1</v>
      </c>
      <c r="BO417" s="72" t="str">
        <f t="shared" si="441"/>
        <v/>
      </c>
      <c r="BP417" s="72" t="str">
        <f t="shared" si="442"/>
        <v/>
      </c>
      <c r="BQ417" s="72">
        <f t="shared" si="443"/>
        <v>1</v>
      </c>
      <c r="BR417" s="55">
        <f t="shared" si="444"/>
        <v>-1</v>
      </c>
      <c r="BS417" s="72">
        <f t="shared" si="445"/>
        <v>1</v>
      </c>
      <c r="BT417" s="72" t="str">
        <f t="shared" si="446"/>
        <v/>
      </c>
      <c r="BU417" s="72">
        <f t="shared" si="447"/>
        <v>1</v>
      </c>
      <c r="BV417" s="72" t="str">
        <f t="shared" si="448"/>
        <v/>
      </c>
      <c r="BW417" s="72" t="str">
        <f t="shared" si="449"/>
        <v/>
      </c>
      <c r="BX417" s="72">
        <f t="shared" si="450"/>
        <v>1</v>
      </c>
      <c r="BY417" s="72">
        <f t="shared" si="451"/>
        <v>-1</v>
      </c>
      <c r="BZ417" s="72" t="str">
        <f t="shared" si="452"/>
        <v/>
      </c>
      <c r="CA417" s="72" t="str">
        <f t="shared" si="453"/>
        <v/>
      </c>
      <c r="CB417" s="72" t="str">
        <f t="shared" si="454"/>
        <v/>
      </c>
      <c r="CC417" s="72">
        <f t="shared" si="456"/>
        <v>1</v>
      </c>
    </row>
    <row r="418" spans="35:92" hidden="1" x14ac:dyDescent="0.25">
      <c r="AI418" s="72">
        <v>1</v>
      </c>
      <c r="AJ418" s="72">
        <v>1</v>
      </c>
      <c r="AK418" s="72"/>
      <c r="AL418" s="72">
        <v>1</v>
      </c>
      <c r="AM418" s="55"/>
      <c r="AN418" s="72">
        <f t="shared" si="457"/>
        <v>1</v>
      </c>
      <c r="AO418" s="72" t="str">
        <f t="shared" si="458"/>
        <v/>
      </c>
      <c r="AP418" s="72">
        <f t="shared" si="459"/>
        <v>1</v>
      </c>
      <c r="AQ418" s="72" t="str">
        <f t="shared" si="460"/>
        <v/>
      </c>
      <c r="AR418" s="72" t="str">
        <f t="shared" si="461"/>
        <v/>
      </c>
      <c r="AS418" s="72">
        <f t="shared" si="462"/>
        <v>1</v>
      </c>
      <c r="AT418" s="72" t="str">
        <f t="shared" si="463"/>
        <v/>
      </c>
      <c r="AU418" s="72" t="str">
        <f t="shared" si="464"/>
        <v/>
      </c>
      <c r="AV418" s="72" t="str">
        <f t="shared" si="465"/>
        <v/>
      </c>
      <c r="AW418" s="72" t="str">
        <f t="shared" si="466"/>
        <v/>
      </c>
      <c r="AX418" s="72"/>
      <c r="AY418" s="72"/>
      <c r="AZ418" s="72">
        <v>1</v>
      </c>
      <c r="BA418" s="72"/>
      <c r="BB418" s="72">
        <v>1</v>
      </c>
      <c r="BC418" s="55"/>
      <c r="BD418" s="72" t="str">
        <f t="shared" si="467"/>
        <v/>
      </c>
      <c r="BE418" s="72" t="str">
        <f t="shared" si="468"/>
        <v/>
      </c>
      <c r="BF418" s="72" t="str">
        <f t="shared" si="469"/>
        <v/>
      </c>
      <c r="BG418" s="72" t="str">
        <f t="shared" si="470"/>
        <v/>
      </c>
      <c r="BH418" s="72" t="str">
        <f t="shared" si="471"/>
        <v/>
      </c>
      <c r="BI418" s="72">
        <f t="shared" si="472"/>
        <v>1</v>
      </c>
      <c r="BJ418" s="72" t="str">
        <f t="shared" si="473"/>
        <v/>
      </c>
      <c r="BK418" s="72" t="str">
        <f t="shared" si="474"/>
        <v/>
      </c>
      <c r="BL418" s="72" t="str">
        <f t="shared" si="475"/>
        <v/>
      </c>
      <c r="BM418" s="72" t="str">
        <f t="shared" si="476"/>
        <v/>
      </c>
      <c r="BN418" s="72">
        <f t="shared" ref="BN418:BN481" si="477">IF(COUNTIF(AI418,1)-COUNTIF(AY418,1)=0,"",COUNTIF(AI418,1)-COUNTIF(AY418,1))</f>
        <v>1</v>
      </c>
      <c r="BO418" s="72" t="str">
        <f t="shared" ref="BO418:BO481" si="478">IF(COUNTIF(AJ418,1)-COUNTIF(AZ418,1)=0,"",COUNTIF(AJ418,1)-COUNTIF(AZ418,1))</f>
        <v/>
      </c>
      <c r="BP418" s="72" t="str">
        <f t="shared" ref="BP418:BP481" si="479">IF(COUNTIF(AK418,1)-COUNTIF(BA418,1)=0,"",COUNTIF(AK418,1)-COUNTIF(BA418,1))</f>
        <v/>
      </c>
      <c r="BQ418" s="72" t="str">
        <f t="shared" ref="BQ418:BQ481" si="480">IF(COUNTIF(AL418,1)-COUNTIF(BB418,1)=0,"",COUNTIF(AL418,1)-COUNTIF(BB418,1))</f>
        <v/>
      </c>
      <c r="BR418" s="55" t="str">
        <f t="shared" ref="BR418:BR481" si="481">IF(COUNTIF(AM418,1)-COUNTIF(BC418,1)=0,"",COUNTIF(AM418,1)-COUNTIF(BC418,1))</f>
        <v/>
      </c>
      <c r="BS418" s="72">
        <f t="shared" ref="BS418:BS481" si="482">IF(COUNTIF(AN418,1)-COUNTIF(BD418,1)=0,"",COUNTIF(AN418,1)-COUNTIF(BD418,1))</f>
        <v>1</v>
      </c>
      <c r="BT418" s="72" t="str">
        <f t="shared" ref="BT418:BT481" si="483">IF(COUNTIF(AO418,1)-COUNTIF(BE418,1)=0,"",COUNTIF(AO418,1)-COUNTIF(BE418,1))</f>
        <v/>
      </c>
      <c r="BU418" s="72">
        <f t="shared" ref="BU418:BU481" si="484">IF(COUNTIF(AP418,1)-COUNTIF(BF418,1)=0,"",COUNTIF(AP418,1)-COUNTIF(BF418,1))</f>
        <v>1</v>
      </c>
      <c r="BV418" s="72" t="str">
        <f t="shared" ref="BV418:BV481" si="485">IF(COUNTIF(AQ418,1)-COUNTIF(BG418,1)=0,"",COUNTIF(AQ418,1)-COUNTIF(BG418,1))</f>
        <v/>
      </c>
      <c r="BW418" s="72" t="str">
        <f t="shared" ref="BW418:BW481" si="486">IF(COUNTIF(AR418,1)-COUNTIF(BH418,1)=0,"",COUNTIF(AR418,1)-COUNTIF(BH418,1))</f>
        <v/>
      </c>
      <c r="BX418" s="72" t="str">
        <f t="shared" ref="BX418:BX481" si="487">IF(COUNTIF(AS418,1)-COUNTIF(BI418,1)=0,"",COUNTIF(AS418,1)-COUNTIF(BI418,1))</f>
        <v/>
      </c>
      <c r="BY418" s="72" t="str">
        <f t="shared" ref="BY418:BY481" si="488">IF(COUNTIF(AT418,1)-COUNTIF(BJ418,1)=0,"",COUNTIF(AT418,1)-COUNTIF(BJ418,1))</f>
        <v/>
      </c>
      <c r="BZ418" s="72" t="str">
        <f t="shared" ref="BZ418:BZ481" si="489">IF(COUNTIF(AU418,1)-COUNTIF(BK418,1)=0,"",COUNTIF(AU418,1)-COUNTIF(BK418,1))</f>
        <v/>
      </c>
      <c r="CA418" s="72" t="str">
        <f t="shared" ref="CA418:CA481" si="490">IF(COUNTIF(AV418,1)-COUNTIF(BL418,1)=0,"",COUNTIF(AV418,1)-COUNTIF(BL418,1))</f>
        <v/>
      </c>
      <c r="CB418" s="72" t="str">
        <f t="shared" ref="CB418:CB481" si="491">IF(COUNTIF(AW418,1)-COUNTIF(BM418,1)=0,"",COUNTIF(AW418,1)-COUNTIF(BM418,1))</f>
        <v/>
      </c>
      <c r="CC418" s="72">
        <f t="shared" si="456"/>
        <v>1</v>
      </c>
    </row>
    <row r="419" spans="35:92" hidden="1" x14ac:dyDescent="0.25">
      <c r="AI419" s="72">
        <v>1</v>
      </c>
      <c r="AJ419" s="72">
        <v>1</v>
      </c>
      <c r="AK419" s="72"/>
      <c r="AL419" s="72">
        <v>1</v>
      </c>
      <c r="AM419" s="55"/>
      <c r="AN419" s="72">
        <f t="shared" si="457"/>
        <v>1</v>
      </c>
      <c r="AO419" s="72" t="str">
        <f t="shared" si="458"/>
        <v/>
      </c>
      <c r="AP419" s="72">
        <f t="shared" si="459"/>
        <v>1</v>
      </c>
      <c r="AQ419" s="72" t="str">
        <f t="shared" si="460"/>
        <v/>
      </c>
      <c r="AR419" s="72" t="str">
        <f t="shared" si="461"/>
        <v/>
      </c>
      <c r="AS419" s="72">
        <f t="shared" si="462"/>
        <v>1</v>
      </c>
      <c r="AT419" s="72" t="str">
        <f t="shared" si="463"/>
        <v/>
      </c>
      <c r="AU419" s="72" t="str">
        <f t="shared" si="464"/>
        <v/>
      </c>
      <c r="AV419" s="72" t="str">
        <f t="shared" si="465"/>
        <v/>
      </c>
      <c r="AW419" s="72" t="str">
        <f t="shared" si="466"/>
        <v/>
      </c>
      <c r="AX419" s="72"/>
      <c r="AY419" s="72">
        <v>1</v>
      </c>
      <c r="AZ419" s="72"/>
      <c r="BA419" s="72"/>
      <c r="BB419" s="72">
        <v>1</v>
      </c>
      <c r="BC419" s="55">
        <v>1</v>
      </c>
      <c r="BD419" s="72" t="str">
        <f t="shared" si="467"/>
        <v/>
      </c>
      <c r="BE419" s="72" t="str">
        <f t="shared" si="468"/>
        <v/>
      </c>
      <c r="BF419" s="72">
        <f t="shared" si="469"/>
        <v>1</v>
      </c>
      <c r="BG419" s="72">
        <f t="shared" si="470"/>
        <v>1</v>
      </c>
      <c r="BH419" s="72" t="str">
        <f t="shared" si="471"/>
        <v/>
      </c>
      <c r="BI419" s="72" t="str">
        <f t="shared" si="472"/>
        <v/>
      </c>
      <c r="BJ419" s="72" t="str">
        <f t="shared" si="473"/>
        <v/>
      </c>
      <c r="BK419" s="72" t="str">
        <f t="shared" si="474"/>
        <v/>
      </c>
      <c r="BL419" s="72" t="str">
        <f t="shared" si="475"/>
        <v/>
      </c>
      <c r="BM419" s="72">
        <f t="shared" si="476"/>
        <v>1</v>
      </c>
      <c r="BN419" s="72" t="str">
        <f t="shared" si="477"/>
        <v/>
      </c>
      <c r="BO419" s="72">
        <f t="shared" si="478"/>
        <v>1</v>
      </c>
      <c r="BP419" s="72" t="str">
        <f t="shared" si="479"/>
        <v/>
      </c>
      <c r="BQ419" s="72" t="str">
        <f t="shared" si="480"/>
        <v/>
      </c>
      <c r="BR419" s="55">
        <f t="shared" si="481"/>
        <v>-1</v>
      </c>
      <c r="BS419" s="72">
        <f t="shared" si="482"/>
        <v>1</v>
      </c>
      <c r="BT419" s="72" t="str">
        <f t="shared" si="483"/>
        <v/>
      </c>
      <c r="BU419" s="72" t="str">
        <f t="shared" si="484"/>
        <v/>
      </c>
      <c r="BV419" s="72">
        <f t="shared" si="485"/>
        <v>-1</v>
      </c>
      <c r="BW419" s="72" t="str">
        <f t="shared" si="486"/>
        <v/>
      </c>
      <c r="BX419" s="72">
        <f t="shared" si="487"/>
        <v>1</v>
      </c>
      <c r="BY419" s="72" t="str">
        <f t="shared" si="488"/>
        <v/>
      </c>
      <c r="BZ419" s="72" t="str">
        <f t="shared" si="489"/>
        <v/>
      </c>
      <c r="CA419" s="72" t="str">
        <f t="shared" si="490"/>
        <v/>
      </c>
      <c r="CB419" s="72">
        <f t="shared" si="491"/>
        <v>-1</v>
      </c>
      <c r="CC419" s="72">
        <f t="shared" si="456"/>
        <v>0</v>
      </c>
    </row>
    <row r="420" spans="35:92" hidden="1" x14ac:dyDescent="0.25">
      <c r="AI420" s="72">
        <v>1</v>
      </c>
      <c r="AJ420" s="72">
        <v>1</v>
      </c>
      <c r="AK420" s="72"/>
      <c r="AL420" s="72">
        <v>1</v>
      </c>
      <c r="AM420" s="55"/>
      <c r="AN420" s="72">
        <f t="shared" si="457"/>
        <v>1</v>
      </c>
      <c r="AO420" s="72" t="str">
        <f t="shared" si="458"/>
        <v/>
      </c>
      <c r="AP420" s="72">
        <f t="shared" si="459"/>
        <v>1</v>
      </c>
      <c r="AQ420" s="72" t="str">
        <f t="shared" si="460"/>
        <v/>
      </c>
      <c r="AR420" s="72" t="str">
        <f t="shared" si="461"/>
        <v/>
      </c>
      <c r="AS420" s="72">
        <f t="shared" si="462"/>
        <v>1</v>
      </c>
      <c r="AT420" s="72" t="str">
        <f t="shared" si="463"/>
        <v/>
      </c>
      <c r="AU420" s="72" t="str">
        <f t="shared" si="464"/>
        <v/>
      </c>
      <c r="AV420" s="72" t="str">
        <f t="shared" si="465"/>
        <v/>
      </c>
      <c r="AW420" s="72" t="str">
        <f t="shared" si="466"/>
        <v/>
      </c>
      <c r="AX420" s="72"/>
      <c r="AY420" s="72">
        <v>1</v>
      </c>
      <c r="AZ420" s="72">
        <v>1</v>
      </c>
      <c r="BA420" s="72">
        <v>1</v>
      </c>
      <c r="BB420" s="72"/>
      <c r="BC420" s="55"/>
      <c r="BD420" s="72">
        <f t="shared" si="467"/>
        <v>1</v>
      </c>
      <c r="BE420" s="72">
        <f t="shared" si="468"/>
        <v>1</v>
      </c>
      <c r="BF420" s="72" t="str">
        <f t="shared" si="469"/>
        <v/>
      </c>
      <c r="BG420" s="72" t="str">
        <f t="shared" si="470"/>
        <v/>
      </c>
      <c r="BH420" s="72">
        <f t="shared" si="471"/>
        <v>1</v>
      </c>
      <c r="BI420" s="72" t="str">
        <f t="shared" si="472"/>
        <v/>
      </c>
      <c r="BJ420" s="72" t="str">
        <f t="shared" si="473"/>
        <v/>
      </c>
      <c r="BK420" s="72" t="str">
        <f t="shared" si="474"/>
        <v/>
      </c>
      <c r="BL420" s="72" t="str">
        <f t="shared" si="475"/>
        <v/>
      </c>
      <c r="BM420" s="72" t="str">
        <f t="shared" si="476"/>
        <v/>
      </c>
      <c r="BN420" s="72" t="str">
        <f t="shared" si="477"/>
        <v/>
      </c>
      <c r="BO420" s="72" t="str">
        <f t="shared" si="478"/>
        <v/>
      </c>
      <c r="BP420" s="72">
        <f t="shared" si="479"/>
        <v>-1</v>
      </c>
      <c r="BQ420" s="72">
        <f t="shared" si="480"/>
        <v>1</v>
      </c>
      <c r="BR420" s="55" t="str">
        <f t="shared" si="481"/>
        <v/>
      </c>
      <c r="BS420" s="72" t="str">
        <f t="shared" si="482"/>
        <v/>
      </c>
      <c r="BT420" s="72">
        <f t="shared" si="483"/>
        <v>-1</v>
      </c>
      <c r="BU420" s="72">
        <f t="shared" si="484"/>
        <v>1</v>
      </c>
      <c r="BV420" s="72" t="str">
        <f t="shared" si="485"/>
        <v/>
      </c>
      <c r="BW420" s="72">
        <f t="shared" si="486"/>
        <v>-1</v>
      </c>
      <c r="BX420" s="72">
        <f t="shared" si="487"/>
        <v>1</v>
      </c>
      <c r="BY420" s="72" t="str">
        <f t="shared" si="488"/>
        <v/>
      </c>
      <c r="BZ420" s="72" t="str">
        <f t="shared" si="489"/>
        <v/>
      </c>
      <c r="CA420" s="72" t="str">
        <f t="shared" si="490"/>
        <v/>
      </c>
      <c r="CB420" s="72" t="str">
        <f t="shared" si="491"/>
        <v/>
      </c>
      <c r="CC420" s="72">
        <f t="shared" si="456"/>
        <v>0</v>
      </c>
    </row>
    <row r="421" spans="35:92" x14ac:dyDescent="0.25">
      <c r="AI421" s="77">
        <v>59</v>
      </c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/>
      <c r="BA421" s="77"/>
      <c r="BB421" s="77"/>
      <c r="BC421" s="77"/>
      <c r="BD421" s="77"/>
      <c r="BE421" s="77"/>
      <c r="BF421" s="77"/>
      <c r="BG421" s="77"/>
      <c r="BH421" s="77"/>
      <c r="BI421" s="77"/>
      <c r="BJ421" s="77"/>
      <c r="BK421" s="77"/>
      <c r="BL421" s="77"/>
      <c r="BM421" s="77"/>
      <c r="BN421" s="73"/>
      <c r="BO421" s="73"/>
      <c r="BP421" s="73"/>
      <c r="BQ421" s="73"/>
      <c r="BR421" s="73"/>
      <c r="BS421" s="73"/>
      <c r="BT421" s="73"/>
      <c r="BU421" s="73"/>
      <c r="BV421" s="73"/>
      <c r="BW421" s="73"/>
      <c r="BX421" s="73"/>
      <c r="BY421" s="73"/>
      <c r="BZ421" s="73"/>
      <c r="CA421" s="73"/>
      <c r="CB421" s="73"/>
      <c r="CC421" s="72">
        <f>COUNTIF(CC423:CC434,"&gt;0")</f>
        <v>0</v>
      </c>
      <c r="CD421" s="48" t="s">
        <v>840</v>
      </c>
      <c r="CF421" s="80" t="s">
        <v>842</v>
      </c>
      <c r="CG421" s="80"/>
      <c r="CH421" s="80"/>
      <c r="CI421" s="80"/>
      <c r="CJ421" s="80"/>
      <c r="CK421" s="80"/>
      <c r="CL421" s="80"/>
      <c r="CM421" s="80"/>
      <c r="CN421" s="80"/>
    </row>
    <row r="422" spans="35:92" x14ac:dyDescent="0.25"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77"/>
      <c r="BF422" s="77"/>
      <c r="BG422" s="77"/>
      <c r="BH422" s="77"/>
      <c r="BI422" s="77"/>
      <c r="BJ422" s="77"/>
      <c r="BK422" s="77"/>
      <c r="BL422" s="77"/>
      <c r="BM422" s="77"/>
      <c r="BN422" s="73">
        <f>SUMIF($CC423:$CC434,"&lt;=0",BN423:BN434)</f>
        <v>-2</v>
      </c>
      <c r="BO422" s="73">
        <f t="shared" ref="BO422:CB422" si="492">SUMIF($CC423:$CC434,"&lt;=0",BO423:BO434)</f>
        <v>-2</v>
      </c>
      <c r="BP422" s="73">
        <f t="shared" si="492"/>
        <v>-2</v>
      </c>
      <c r="BQ422" s="73">
        <f t="shared" si="492"/>
        <v>-2</v>
      </c>
      <c r="BR422" s="73">
        <f t="shared" si="492"/>
        <v>2</v>
      </c>
      <c r="BS422" s="73">
        <f t="shared" si="492"/>
        <v>-6</v>
      </c>
      <c r="BT422" s="73">
        <f t="shared" si="492"/>
        <v>-3</v>
      </c>
      <c r="BU422" s="73">
        <f t="shared" si="492"/>
        <v>-3</v>
      </c>
      <c r="BV422" s="73">
        <f t="shared" si="492"/>
        <v>4</v>
      </c>
      <c r="BW422" s="73">
        <f t="shared" si="492"/>
        <v>-3</v>
      </c>
      <c r="BX422" s="73">
        <f t="shared" si="492"/>
        <v>-3</v>
      </c>
      <c r="BY422" s="73">
        <f t="shared" si="492"/>
        <v>4</v>
      </c>
      <c r="BZ422" s="73">
        <f t="shared" si="492"/>
        <v>4</v>
      </c>
      <c r="CA422" s="73">
        <f t="shared" si="492"/>
        <v>-3</v>
      </c>
      <c r="CB422" s="73">
        <f t="shared" si="492"/>
        <v>-3</v>
      </c>
      <c r="CC422" s="73"/>
      <c r="CF422" s="75" t="s">
        <v>841</v>
      </c>
    </row>
    <row r="423" spans="35:92" hidden="1" x14ac:dyDescent="0.25">
      <c r="AI423" s="72"/>
      <c r="AJ423" s="72"/>
      <c r="AK423" s="72">
        <v>1</v>
      </c>
      <c r="AL423" s="72">
        <v>1</v>
      </c>
      <c r="AM423" s="55"/>
      <c r="AN423" s="72" t="str">
        <f t="shared" si="457"/>
        <v/>
      </c>
      <c r="AO423" s="72" t="str">
        <f t="shared" si="458"/>
        <v/>
      </c>
      <c r="AP423" s="72" t="str">
        <f t="shared" si="459"/>
        <v/>
      </c>
      <c r="AQ423" s="72" t="str">
        <f t="shared" si="460"/>
        <v/>
      </c>
      <c r="AR423" s="72" t="str">
        <f t="shared" si="461"/>
        <v/>
      </c>
      <c r="AS423" s="72" t="str">
        <f t="shared" si="462"/>
        <v/>
      </c>
      <c r="AT423" s="72" t="str">
        <f t="shared" si="463"/>
        <v/>
      </c>
      <c r="AU423" s="72">
        <f t="shared" si="464"/>
        <v>1</v>
      </c>
      <c r="AV423" s="72" t="str">
        <f t="shared" si="465"/>
        <v/>
      </c>
      <c r="AW423" s="72" t="str">
        <f t="shared" si="466"/>
        <v/>
      </c>
      <c r="AX423" s="72"/>
      <c r="AY423" s="72"/>
      <c r="AZ423" s="72"/>
      <c r="BA423" s="72"/>
      <c r="BB423" s="72">
        <v>1</v>
      </c>
      <c r="BC423" s="55">
        <v>1</v>
      </c>
      <c r="BD423" s="72" t="str">
        <f t="shared" si="467"/>
        <v/>
      </c>
      <c r="BE423" s="72" t="str">
        <f t="shared" si="468"/>
        <v/>
      </c>
      <c r="BF423" s="72" t="str">
        <f t="shared" si="469"/>
        <v/>
      </c>
      <c r="BG423" s="72" t="str">
        <f t="shared" si="470"/>
        <v/>
      </c>
      <c r="BH423" s="72" t="str">
        <f t="shared" si="471"/>
        <v/>
      </c>
      <c r="BI423" s="72" t="str">
        <f t="shared" si="472"/>
        <v/>
      </c>
      <c r="BJ423" s="72" t="str">
        <f t="shared" si="473"/>
        <v/>
      </c>
      <c r="BK423" s="72" t="str">
        <f t="shared" si="474"/>
        <v/>
      </c>
      <c r="BL423" s="72" t="str">
        <f t="shared" si="475"/>
        <v/>
      </c>
      <c r="BM423" s="72">
        <f t="shared" si="476"/>
        <v>1</v>
      </c>
      <c r="BN423" s="72" t="str">
        <f t="shared" si="477"/>
        <v/>
      </c>
      <c r="BO423" s="72" t="str">
        <f t="shared" si="478"/>
        <v/>
      </c>
      <c r="BP423" s="72">
        <f t="shared" si="479"/>
        <v>1</v>
      </c>
      <c r="BQ423" s="72" t="str">
        <f t="shared" si="480"/>
        <v/>
      </c>
      <c r="BR423" s="55">
        <f t="shared" si="481"/>
        <v>-1</v>
      </c>
      <c r="BS423" s="72" t="str">
        <f t="shared" si="482"/>
        <v/>
      </c>
      <c r="BT423" s="72" t="str">
        <f t="shared" si="483"/>
        <v/>
      </c>
      <c r="BU423" s="72" t="str">
        <f t="shared" si="484"/>
        <v/>
      </c>
      <c r="BV423" s="72" t="str">
        <f t="shared" si="485"/>
        <v/>
      </c>
      <c r="BW423" s="72" t="str">
        <f t="shared" si="486"/>
        <v/>
      </c>
      <c r="BX423" s="72" t="str">
        <f t="shared" si="487"/>
        <v/>
      </c>
      <c r="BY423" s="72" t="str">
        <f t="shared" si="488"/>
        <v/>
      </c>
      <c r="BZ423" s="72">
        <f t="shared" si="489"/>
        <v>1</v>
      </c>
      <c r="CA423" s="72" t="str">
        <f t="shared" si="490"/>
        <v/>
      </c>
      <c r="CB423" s="72">
        <f t="shared" si="491"/>
        <v>-1</v>
      </c>
      <c r="CC423" s="72">
        <f>SUMPRODUCT($BN$421:$CB$421,$BN423:$CB423)</f>
        <v>0</v>
      </c>
    </row>
    <row r="424" spans="35:92" hidden="1" x14ac:dyDescent="0.25">
      <c r="AI424" s="72"/>
      <c r="AJ424" s="72"/>
      <c r="AK424" s="72">
        <v>1</v>
      </c>
      <c r="AL424" s="72">
        <v>1</v>
      </c>
      <c r="AM424" s="55"/>
      <c r="AN424" s="72" t="str">
        <f t="shared" si="457"/>
        <v/>
      </c>
      <c r="AO424" s="72" t="str">
        <f t="shared" si="458"/>
        <v/>
      </c>
      <c r="AP424" s="72" t="str">
        <f t="shared" si="459"/>
        <v/>
      </c>
      <c r="AQ424" s="72" t="str">
        <f t="shared" si="460"/>
        <v/>
      </c>
      <c r="AR424" s="72" t="str">
        <f t="shared" si="461"/>
        <v/>
      </c>
      <c r="AS424" s="72" t="str">
        <f t="shared" si="462"/>
        <v/>
      </c>
      <c r="AT424" s="72" t="str">
        <f t="shared" si="463"/>
        <v/>
      </c>
      <c r="AU424" s="72">
        <f t="shared" si="464"/>
        <v>1</v>
      </c>
      <c r="AV424" s="72" t="str">
        <f t="shared" si="465"/>
        <v/>
      </c>
      <c r="AW424" s="72" t="str">
        <f t="shared" si="466"/>
        <v/>
      </c>
      <c r="AX424" s="72"/>
      <c r="AY424" s="72"/>
      <c r="AZ424" s="72"/>
      <c r="BA424" s="72">
        <v>1</v>
      </c>
      <c r="BB424" s="72"/>
      <c r="BC424" s="55">
        <v>1</v>
      </c>
      <c r="BD424" s="72" t="str">
        <f t="shared" si="467"/>
        <v/>
      </c>
      <c r="BE424" s="72" t="str">
        <f t="shared" si="468"/>
        <v/>
      </c>
      <c r="BF424" s="72" t="str">
        <f t="shared" si="469"/>
        <v/>
      </c>
      <c r="BG424" s="72" t="str">
        <f t="shared" si="470"/>
        <v/>
      </c>
      <c r="BH424" s="72" t="str">
        <f t="shared" si="471"/>
        <v/>
      </c>
      <c r="BI424" s="72" t="str">
        <f t="shared" si="472"/>
        <v/>
      </c>
      <c r="BJ424" s="72" t="str">
        <f t="shared" si="473"/>
        <v/>
      </c>
      <c r="BK424" s="72" t="str">
        <f t="shared" si="474"/>
        <v/>
      </c>
      <c r="BL424" s="72">
        <f t="shared" si="475"/>
        <v>1</v>
      </c>
      <c r="BM424" s="72" t="str">
        <f t="shared" si="476"/>
        <v/>
      </c>
      <c r="BN424" s="72" t="str">
        <f t="shared" ref="BN424:BN430" si="493">IF(COUNTIF(AI424,1)-COUNTIF(AY424,1)=0,"",COUNTIF(AI424,1)-COUNTIF(AY424,1))</f>
        <v/>
      </c>
      <c r="BO424" s="72" t="str">
        <f t="shared" ref="BO424:BO430" si="494">IF(COUNTIF(AJ424,1)-COUNTIF(AZ424,1)=0,"",COUNTIF(AJ424,1)-COUNTIF(AZ424,1))</f>
        <v/>
      </c>
      <c r="BP424" s="72" t="str">
        <f t="shared" ref="BP424:BP430" si="495">IF(COUNTIF(AK424,1)-COUNTIF(BA424,1)=0,"",COUNTIF(AK424,1)-COUNTIF(BA424,1))</f>
        <v/>
      </c>
      <c r="BQ424" s="72">
        <f t="shared" ref="BQ424:BQ430" si="496">IF(COUNTIF(AL424,1)-COUNTIF(BB424,1)=0,"",COUNTIF(AL424,1)-COUNTIF(BB424,1))</f>
        <v>1</v>
      </c>
      <c r="BR424" s="55">
        <f t="shared" ref="BR424:BR430" si="497">IF(COUNTIF(AM424,1)-COUNTIF(BC424,1)=0,"",COUNTIF(AM424,1)-COUNTIF(BC424,1))</f>
        <v>-1</v>
      </c>
      <c r="BS424" s="72" t="str">
        <f t="shared" ref="BS424:BS430" si="498">IF(COUNTIF(AN424,1)-COUNTIF(BD424,1)=0,"",COUNTIF(AN424,1)-COUNTIF(BD424,1))</f>
        <v/>
      </c>
      <c r="BT424" s="72" t="str">
        <f t="shared" ref="BT424:BT430" si="499">IF(COUNTIF(AO424,1)-COUNTIF(BE424,1)=0,"",COUNTIF(AO424,1)-COUNTIF(BE424,1))</f>
        <v/>
      </c>
      <c r="BU424" s="72" t="str">
        <f t="shared" ref="BU424:BU430" si="500">IF(COUNTIF(AP424,1)-COUNTIF(BF424,1)=0,"",COUNTIF(AP424,1)-COUNTIF(BF424,1))</f>
        <v/>
      </c>
      <c r="BV424" s="72" t="str">
        <f t="shared" ref="BV424:BV430" si="501">IF(COUNTIF(AQ424,1)-COUNTIF(BG424,1)=0,"",COUNTIF(AQ424,1)-COUNTIF(BG424,1))</f>
        <v/>
      </c>
      <c r="BW424" s="72" t="str">
        <f t="shared" ref="BW424:BW430" si="502">IF(COUNTIF(AR424,1)-COUNTIF(BH424,1)=0,"",COUNTIF(AR424,1)-COUNTIF(BH424,1))</f>
        <v/>
      </c>
      <c r="BX424" s="72" t="str">
        <f t="shared" ref="BX424:BX430" si="503">IF(COUNTIF(AS424,1)-COUNTIF(BI424,1)=0,"",COUNTIF(AS424,1)-COUNTIF(BI424,1))</f>
        <v/>
      </c>
      <c r="BY424" s="72" t="str">
        <f t="shared" ref="BY424:BY430" si="504">IF(COUNTIF(AT424,1)-COUNTIF(BJ424,1)=0,"",COUNTIF(AT424,1)-COUNTIF(BJ424,1))</f>
        <v/>
      </c>
      <c r="BZ424" s="72">
        <f t="shared" ref="BZ424:BZ430" si="505">IF(COUNTIF(AU424,1)-COUNTIF(BK424,1)=0,"",COUNTIF(AU424,1)-COUNTIF(BK424,1))</f>
        <v>1</v>
      </c>
      <c r="CA424" s="72">
        <f t="shared" ref="CA424:CA430" si="506">IF(COUNTIF(AV424,1)-COUNTIF(BL424,1)=0,"",COUNTIF(AV424,1)-COUNTIF(BL424,1))</f>
        <v>-1</v>
      </c>
      <c r="CB424" s="72" t="str">
        <f t="shared" ref="CB424:CB430" si="507">IF(COUNTIF(AW424,1)-COUNTIF(BM424,1)=0,"",COUNTIF(AW424,1)-COUNTIF(BM424,1))</f>
        <v/>
      </c>
      <c r="CC424" s="72">
        <f t="shared" ref="CC424:CC434" si="508">SUMPRODUCT($BN$421:$CB$421,$BN424:$CB424)</f>
        <v>0</v>
      </c>
    </row>
    <row r="425" spans="35:92" hidden="1" x14ac:dyDescent="0.25">
      <c r="AI425" s="72"/>
      <c r="AJ425" s="72"/>
      <c r="AK425" s="72">
        <v>1</v>
      </c>
      <c r="AL425" s="72">
        <v>1</v>
      </c>
      <c r="AM425" s="55"/>
      <c r="AN425" s="72" t="str">
        <f t="shared" si="457"/>
        <v/>
      </c>
      <c r="AO425" s="72" t="str">
        <f t="shared" si="458"/>
        <v/>
      </c>
      <c r="AP425" s="72" t="str">
        <f t="shared" si="459"/>
        <v/>
      </c>
      <c r="AQ425" s="72" t="str">
        <f t="shared" si="460"/>
        <v/>
      </c>
      <c r="AR425" s="72" t="str">
        <f t="shared" si="461"/>
        <v/>
      </c>
      <c r="AS425" s="72" t="str">
        <f t="shared" si="462"/>
        <v/>
      </c>
      <c r="AT425" s="72" t="str">
        <f t="shared" si="463"/>
        <v/>
      </c>
      <c r="AU425" s="72">
        <f t="shared" si="464"/>
        <v>1</v>
      </c>
      <c r="AV425" s="72" t="str">
        <f t="shared" si="465"/>
        <v/>
      </c>
      <c r="AW425" s="72" t="str">
        <f t="shared" si="466"/>
        <v/>
      </c>
      <c r="AX425" s="72"/>
      <c r="AY425" s="72">
        <v>1</v>
      </c>
      <c r="AZ425" s="72">
        <v>1</v>
      </c>
      <c r="BA425" s="72"/>
      <c r="BB425" s="72">
        <v>1</v>
      </c>
      <c r="BC425" s="55"/>
      <c r="BD425" s="72">
        <f t="shared" si="467"/>
        <v>1</v>
      </c>
      <c r="BE425" s="72" t="str">
        <f t="shared" si="468"/>
        <v/>
      </c>
      <c r="BF425" s="72">
        <f t="shared" si="469"/>
        <v>1</v>
      </c>
      <c r="BG425" s="72" t="str">
        <f t="shared" si="470"/>
        <v/>
      </c>
      <c r="BH425" s="72" t="str">
        <f t="shared" si="471"/>
        <v/>
      </c>
      <c r="BI425" s="72">
        <f t="shared" si="472"/>
        <v>1</v>
      </c>
      <c r="BJ425" s="72" t="str">
        <f t="shared" si="473"/>
        <v/>
      </c>
      <c r="BK425" s="72" t="str">
        <f t="shared" si="474"/>
        <v/>
      </c>
      <c r="BL425" s="72" t="str">
        <f t="shared" si="475"/>
        <v/>
      </c>
      <c r="BM425" s="72" t="str">
        <f t="shared" si="476"/>
        <v/>
      </c>
      <c r="BN425" s="72">
        <f t="shared" si="493"/>
        <v>-1</v>
      </c>
      <c r="BO425" s="72">
        <f t="shared" si="494"/>
        <v>-1</v>
      </c>
      <c r="BP425" s="72">
        <f t="shared" si="495"/>
        <v>1</v>
      </c>
      <c r="BQ425" s="72" t="str">
        <f t="shared" si="496"/>
        <v/>
      </c>
      <c r="BR425" s="55" t="str">
        <f t="shared" si="497"/>
        <v/>
      </c>
      <c r="BS425" s="72">
        <f t="shared" si="498"/>
        <v>-1</v>
      </c>
      <c r="BT425" s="72" t="str">
        <f t="shared" si="499"/>
        <v/>
      </c>
      <c r="BU425" s="72">
        <f t="shared" si="500"/>
        <v>-1</v>
      </c>
      <c r="BV425" s="72" t="str">
        <f t="shared" si="501"/>
        <v/>
      </c>
      <c r="BW425" s="72" t="str">
        <f t="shared" si="502"/>
        <v/>
      </c>
      <c r="BX425" s="72">
        <f t="shared" si="503"/>
        <v>-1</v>
      </c>
      <c r="BY425" s="72" t="str">
        <f t="shared" si="504"/>
        <v/>
      </c>
      <c r="BZ425" s="72">
        <f t="shared" si="505"/>
        <v>1</v>
      </c>
      <c r="CA425" s="72" t="str">
        <f t="shared" si="506"/>
        <v/>
      </c>
      <c r="CB425" s="72" t="str">
        <f t="shared" si="507"/>
        <v/>
      </c>
      <c r="CC425" s="72">
        <f t="shared" si="508"/>
        <v>0</v>
      </c>
    </row>
    <row r="426" spans="35:92" hidden="1" x14ac:dyDescent="0.25">
      <c r="AI426" s="72"/>
      <c r="AJ426" s="72"/>
      <c r="AK426" s="72">
        <v>1</v>
      </c>
      <c r="AL426" s="72">
        <v>1</v>
      </c>
      <c r="AM426" s="55"/>
      <c r="AN426" s="72" t="str">
        <f t="shared" si="457"/>
        <v/>
      </c>
      <c r="AO426" s="72" t="str">
        <f t="shared" si="458"/>
        <v/>
      </c>
      <c r="AP426" s="72" t="str">
        <f t="shared" si="459"/>
        <v/>
      </c>
      <c r="AQ426" s="72" t="str">
        <f t="shared" si="460"/>
        <v/>
      </c>
      <c r="AR426" s="72" t="str">
        <f t="shared" si="461"/>
        <v/>
      </c>
      <c r="AS426" s="72" t="str">
        <f t="shared" si="462"/>
        <v/>
      </c>
      <c r="AT426" s="72" t="str">
        <f t="shared" si="463"/>
        <v/>
      </c>
      <c r="AU426" s="72">
        <f t="shared" si="464"/>
        <v>1</v>
      </c>
      <c r="AV426" s="72" t="str">
        <f t="shared" si="465"/>
        <v/>
      </c>
      <c r="AW426" s="72" t="str">
        <f t="shared" si="466"/>
        <v/>
      </c>
      <c r="AX426" s="72"/>
      <c r="AY426" s="72">
        <v>1</v>
      </c>
      <c r="AZ426" s="72">
        <v>1</v>
      </c>
      <c r="BA426" s="72">
        <v>1</v>
      </c>
      <c r="BB426" s="72"/>
      <c r="BC426" s="55"/>
      <c r="BD426" s="72">
        <f t="shared" si="467"/>
        <v>1</v>
      </c>
      <c r="BE426" s="72">
        <f t="shared" si="468"/>
        <v>1</v>
      </c>
      <c r="BF426" s="72" t="str">
        <f t="shared" si="469"/>
        <v/>
      </c>
      <c r="BG426" s="72" t="str">
        <f t="shared" si="470"/>
        <v/>
      </c>
      <c r="BH426" s="72">
        <f t="shared" si="471"/>
        <v>1</v>
      </c>
      <c r="BI426" s="72" t="str">
        <f t="shared" si="472"/>
        <v/>
      </c>
      <c r="BJ426" s="72" t="str">
        <f t="shared" si="473"/>
        <v/>
      </c>
      <c r="BK426" s="72" t="str">
        <f t="shared" si="474"/>
        <v/>
      </c>
      <c r="BL426" s="72" t="str">
        <f t="shared" si="475"/>
        <v/>
      </c>
      <c r="BM426" s="72" t="str">
        <f t="shared" si="476"/>
        <v/>
      </c>
      <c r="BN426" s="72">
        <f t="shared" si="493"/>
        <v>-1</v>
      </c>
      <c r="BO426" s="72">
        <f t="shared" si="494"/>
        <v>-1</v>
      </c>
      <c r="BP426" s="72" t="str">
        <f t="shared" si="495"/>
        <v/>
      </c>
      <c r="BQ426" s="72">
        <f t="shared" si="496"/>
        <v>1</v>
      </c>
      <c r="BR426" s="55" t="str">
        <f t="shared" si="497"/>
        <v/>
      </c>
      <c r="BS426" s="72">
        <f t="shared" si="498"/>
        <v>-1</v>
      </c>
      <c r="BT426" s="72">
        <f t="shared" si="499"/>
        <v>-1</v>
      </c>
      <c r="BU426" s="72" t="str">
        <f t="shared" si="500"/>
        <v/>
      </c>
      <c r="BV426" s="72" t="str">
        <f t="shared" si="501"/>
        <v/>
      </c>
      <c r="BW426" s="72">
        <f t="shared" si="502"/>
        <v>-1</v>
      </c>
      <c r="BX426" s="72" t="str">
        <f t="shared" si="503"/>
        <v/>
      </c>
      <c r="BY426" s="72" t="str">
        <f t="shared" si="504"/>
        <v/>
      </c>
      <c r="BZ426" s="72">
        <f t="shared" si="505"/>
        <v>1</v>
      </c>
      <c r="CA426" s="72" t="str">
        <f t="shared" si="506"/>
        <v/>
      </c>
      <c r="CB426" s="72" t="str">
        <f t="shared" si="507"/>
        <v/>
      </c>
      <c r="CC426" s="72">
        <f t="shared" si="508"/>
        <v>0</v>
      </c>
    </row>
    <row r="427" spans="35:92" hidden="1" x14ac:dyDescent="0.25">
      <c r="AI427" s="72"/>
      <c r="AJ427" s="72">
        <v>1</v>
      </c>
      <c r="AK427" s="72"/>
      <c r="AL427" s="72"/>
      <c r="AM427" s="55">
        <v>1</v>
      </c>
      <c r="AN427" s="72" t="str">
        <f t="shared" si="457"/>
        <v/>
      </c>
      <c r="AO427" s="72" t="str">
        <f t="shared" si="458"/>
        <v/>
      </c>
      <c r="AP427" s="72" t="str">
        <f t="shared" si="459"/>
        <v/>
      </c>
      <c r="AQ427" s="72" t="str">
        <f t="shared" si="460"/>
        <v/>
      </c>
      <c r="AR427" s="72" t="str">
        <f t="shared" si="461"/>
        <v/>
      </c>
      <c r="AS427" s="72" t="str">
        <f t="shared" si="462"/>
        <v/>
      </c>
      <c r="AT427" s="72">
        <f t="shared" si="463"/>
        <v>1</v>
      </c>
      <c r="AU427" s="72" t="str">
        <f t="shared" si="464"/>
        <v/>
      </c>
      <c r="AV427" s="72" t="str">
        <f t="shared" si="465"/>
        <v/>
      </c>
      <c r="AW427" s="72" t="str">
        <f t="shared" si="466"/>
        <v/>
      </c>
      <c r="AX427" s="72"/>
      <c r="AY427" s="72"/>
      <c r="AZ427" s="72"/>
      <c r="BA427" s="72"/>
      <c r="BB427" s="72">
        <v>1</v>
      </c>
      <c r="BC427" s="55">
        <v>1</v>
      </c>
      <c r="BD427" s="72" t="str">
        <f t="shared" si="467"/>
        <v/>
      </c>
      <c r="BE427" s="72" t="str">
        <f t="shared" si="468"/>
        <v/>
      </c>
      <c r="BF427" s="72" t="str">
        <f t="shared" si="469"/>
        <v/>
      </c>
      <c r="BG427" s="72" t="str">
        <f t="shared" si="470"/>
        <v/>
      </c>
      <c r="BH427" s="72" t="str">
        <f t="shared" si="471"/>
        <v/>
      </c>
      <c r="BI427" s="72" t="str">
        <f t="shared" si="472"/>
        <v/>
      </c>
      <c r="BJ427" s="72" t="str">
        <f t="shared" si="473"/>
        <v/>
      </c>
      <c r="BK427" s="72" t="str">
        <f t="shared" si="474"/>
        <v/>
      </c>
      <c r="BL427" s="72" t="str">
        <f t="shared" si="475"/>
        <v/>
      </c>
      <c r="BM427" s="72">
        <f t="shared" si="476"/>
        <v>1</v>
      </c>
      <c r="BN427" s="72" t="str">
        <f t="shared" si="493"/>
        <v/>
      </c>
      <c r="BO427" s="72">
        <f t="shared" si="494"/>
        <v>1</v>
      </c>
      <c r="BP427" s="72" t="str">
        <f t="shared" si="495"/>
        <v/>
      </c>
      <c r="BQ427" s="72">
        <f t="shared" si="496"/>
        <v>-1</v>
      </c>
      <c r="BR427" s="55" t="str">
        <f t="shared" si="497"/>
        <v/>
      </c>
      <c r="BS427" s="72" t="str">
        <f t="shared" si="498"/>
        <v/>
      </c>
      <c r="BT427" s="72" t="str">
        <f t="shared" si="499"/>
        <v/>
      </c>
      <c r="BU427" s="72" t="str">
        <f t="shared" si="500"/>
        <v/>
      </c>
      <c r="BV427" s="72" t="str">
        <f t="shared" si="501"/>
        <v/>
      </c>
      <c r="BW427" s="72" t="str">
        <f t="shared" si="502"/>
        <v/>
      </c>
      <c r="BX427" s="72" t="str">
        <f t="shared" si="503"/>
        <v/>
      </c>
      <c r="BY427" s="72">
        <f t="shared" si="504"/>
        <v>1</v>
      </c>
      <c r="BZ427" s="72" t="str">
        <f t="shared" si="505"/>
        <v/>
      </c>
      <c r="CA427" s="72" t="str">
        <f t="shared" si="506"/>
        <v/>
      </c>
      <c r="CB427" s="72">
        <f t="shared" si="507"/>
        <v>-1</v>
      </c>
      <c r="CC427" s="72">
        <f t="shared" si="508"/>
        <v>0</v>
      </c>
    </row>
    <row r="428" spans="35:92" hidden="1" x14ac:dyDescent="0.25">
      <c r="AI428" s="72"/>
      <c r="AJ428" s="72">
        <v>1</v>
      </c>
      <c r="AK428" s="72"/>
      <c r="AL428" s="72"/>
      <c r="AM428" s="55">
        <v>1</v>
      </c>
      <c r="AN428" s="72" t="str">
        <f t="shared" si="457"/>
        <v/>
      </c>
      <c r="AO428" s="72" t="str">
        <f t="shared" si="458"/>
        <v/>
      </c>
      <c r="AP428" s="72" t="str">
        <f t="shared" si="459"/>
        <v/>
      </c>
      <c r="AQ428" s="72" t="str">
        <f t="shared" si="460"/>
        <v/>
      </c>
      <c r="AR428" s="72" t="str">
        <f t="shared" si="461"/>
        <v/>
      </c>
      <c r="AS428" s="72" t="str">
        <f t="shared" si="462"/>
        <v/>
      </c>
      <c r="AT428" s="72">
        <f t="shared" si="463"/>
        <v>1</v>
      </c>
      <c r="AU428" s="72" t="str">
        <f t="shared" si="464"/>
        <v/>
      </c>
      <c r="AV428" s="72" t="str">
        <f t="shared" si="465"/>
        <v/>
      </c>
      <c r="AW428" s="72" t="str">
        <f t="shared" si="466"/>
        <v/>
      </c>
      <c r="AX428" s="72"/>
      <c r="AY428" s="72"/>
      <c r="AZ428" s="72"/>
      <c r="BA428" s="72">
        <v>1</v>
      </c>
      <c r="BB428" s="72"/>
      <c r="BC428" s="55">
        <v>1</v>
      </c>
      <c r="BD428" s="72" t="str">
        <f t="shared" si="467"/>
        <v/>
      </c>
      <c r="BE428" s="72" t="str">
        <f t="shared" si="468"/>
        <v/>
      </c>
      <c r="BF428" s="72" t="str">
        <f t="shared" si="469"/>
        <v/>
      </c>
      <c r="BG428" s="72" t="str">
        <f t="shared" si="470"/>
        <v/>
      </c>
      <c r="BH428" s="72" t="str">
        <f t="shared" si="471"/>
        <v/>
      </c>
      <c r="BI428" s="72" t="str">
        <f t="shared" si="472"/>
        <v/>
      </c>
      <c r="BJ428" s="72" t="str">
        <f t="shared" si="473"/>
        <v/>
      </c>
      <c r="BK428" s="72" t="str">
        <f t="shared" si="474"/>
        <v/>
      </c>
      <c r="BL428" s="72">
        <f t="shared" si="475"/>
        <v>1</v>
      </c>
      <c r="BM428" s="72" t="str">
        <f t="shared" si="476"/>
        <v/>
      </c>
      <c r="BN428" s="72" t="str">
        <f t="shared" si="493"/>
        <v/>
      </c>
      <c r="BO428" s="72">
        <f t="shared" si="494"/>
        <v>1</v>
      </c>
      <c r="BP428" s="72">
        <f t="shared" si="495"/>
        <v>-1</v>
      </c>
      <c r="BQ428" s="72" t="str">
        <f t="shared" si="496"/>
        <v/>
      </c>
      <c r="BR428" s="55" t="str">
        <f t="shared" si="497"/>
        <v/>
      </c>
      <c r="BS428" s="72" t="str">
        <f t="shared" si="498"/>
        <v/>
      </c>
      <c r="BT428" s="72" t="str">
        <f t="shared" si="499"/>
        <v/>
      </c>
      <c r="BU428" s="72" t="str">
        <f t="shared" si="500"/>
        <v/>
      </c>
      <c r="BV428" s="72" t="str">
        <f t="shared" si="501"/>
        <v/>
      </c>
      <c r="BW428" s="72" t="str">
        <f t="shared" si="502"/>
        <v/>
      </c>
      <c r="BX428" s="72" t="str">
        <f t="shared" si="503"/>
        <v/>
      </c>
      <c r="BY428" s="72">
        <f t="shared" si="504"/>
        <v>1</v>
      </c>
      <c r="BZ428" s="72" t="str">
        <f t="shared" si="505"/>
        <v/>
      </c>
      <c r="CA428" s="72">
        <f t="shared" si="506"/>
        <v>-1</v>
      </c>
      <c r="CB428" s="72" t="str">
        <f t="shared" si="507"/>
        <v/>
      </c>
      <c r="CC428" s="72">
        <f t="shared" si="508"/>
        <v>0</v>
      </c>
    </row>
    <row r="429" spans="35:92" hidden="1" x14ac:dyDescent="0.25">
      <c r="AI429" s="72"/>
      <c r="AJ429" s="72">
        <v>1</v>
      </c>
      <c r="AK429" s="72"/>
      <c r="AL429" s="72"/>
      <c r="AM429" s="55">
        <v>1</v>
      </c>
      <c r="AN429" s="72" t="str">
        <f t="shared" si="457"/>
        <v/>
      </c>
      <c r="AO429" s="72" t="str">
        <f t="shared" si="458"/>
        <v/>
      </c>
      <c r="AP429" s="72" t="str">
        <f t="shared" si="459"/>
        <v/>
      </c>
      <c r="AQ429" s="72" t="str">
        <f t="shared" si="460"/>
        <v/>
      </c>
      <c r="AR429" s="72" t="str">
        <f t="shared" si="461"/>
        <v/>
      </c>
      <c r="AS429" s="72" t="str">
        <f t="shared" si="462"/>
        <v/>
      </c>
      <c r="AT429" s="72">
        <f t="shared" si="463"/>
        <v>1</v>
      </c>
      <c r="AU429" s="72" t="str">
        <f t="shared" si="464"/>
        <v/>
      </c>
      <c r="AV429" s="72" t="str">
        <f t="shared" si="465"/>
        <v/>
      </c>
      <c r="AW429" s="72" t="str">
        <f t="shared" si="466"/>
        <v/>
      </c>
      <c r="AX429" s="72"/>
      <c r="AY429" s="72">
        <v>1</v>
      </c>
      <c r="AZ429" s="72">
        <v>1</v>
      </c>
      <c r="BA429" s="72"/>
      <c r="BB429" s="72">
        <v>1</v>
      </c>
      <c r="BC429" s="55"/>
      <c r="BD429" s="72">
        <f t="shared" si="467"/>
        <v>1</v>
      </c>
      <c r="BE429" s="72" t="str">
        <f t="shared" si="468"/>
        <v/>
      </c>
      <c r="BF429" s="72">
        <f t="shared" si="469"/>
        <v>1</v>
      </c>
      <c r="BG429" s="72" t="str">
        <f t="shared" si="470"/>
        <v/>
      </c>
      <c r="BH429" s="72" t="str">
        <f t="shared" si="471"/>
        <v/>
      </c>
      <c r="BI429" s="72">
        <f t="shared" si="472"/>
        <v>1</v>
      </c>
      <c r="BJ429" s="72" t="str">
        <f t="shared" si="473"/>
        <v/>
      </c>
      <c r="BK429" s="72" t="str">
        <f t="shared" si="474"/>
        <v/>
      </c>
      <c r="BL429" s="72" t="str">
        <f t="shared" si="475"/>
        <v/>
      </c>
      <c r="BM429" s="72" t="str">
        <f t="shared" si="476"/>
        <v/>
      </c>
      <c r="BN429" s="72">
        <f t="shared" si="493"/>
        <v>-1</v>
      </c>
      <c r="BO429" s="72" t="str">
        <f t="shared" si="494"/>
        <v/>
      </c>
      <c r="BP429" s="72" t="str">
        <f t="shared" si="495"/>
        <v/>
      </c>
      <c r="BQ429" s="72">
        <f t="shared" si="496"/>
        <v>-1</v>
      </c>
      <c r="BR429" s="55">
        <f t="shared" si="497"/>
        <v>1</v>
      </c>
      <c r="BS429" s="72">
        <f t="shared" si="498"/>
        <v>-1</v>
      </c>
      <c r="BT429" s="72" t="str">
        <f t="shared" si="499"/>
        <v/>
      </c>
      <c r="BU429" s="72">
        <f t="shared" si="500"/>
        <v>-1</v>
      </c>
      <c r="BV429" s="72" t="str">
        <f t="shared" si="501"/>
        <v/>
      </c>
      <c r="BW429" s="72" t="str">
        <f t="shared" si="502"/>
        <v/>
      </c>
      <c r="BX429" s="72">
        <f t="shared" si="503"/>
        <v>-1</v>
      </c>
      <c r="BY429" s="72">
        <f t="shared" si="504"/>
        <v>1</v>
      </c>
      <c r="BZ429" s="72" t="str">
        <f t="shared" si="505"/>
        <v/>
      </c>
      <c r="CA429" s="72" t="str">
        <f t="shared" si="506"/>
        <v/>
      </c>
      <c r="CB429" s="72" t="str">
        <f t="shared" si="507"/>
        <v/>
      </c>
      <c r="CC429" s="72">
        <f t="shared" si="508"/>
        <v>0</v>
      </c>
    </row>
    <row r="430" spans="35:92" hidden="1" x14ac:dyDescent="0.25">
      <c r="AI430" s="72"/>
      <c r="AJ430" s="72">
        <v>1</v>
      </c>
      <c r="AK430" s="72"/>
      <c r="AL430" s="72"/>
      <c r="AM430" s="55">
        <v>1</v>
      </c>
      <c r="AN430" s="72" t="str">
        <f t="shared" si="457"/>
        <v/>
      </c>
      <c r="AO430" s="72" t="str">
        <f t="shared" si="458"/>
        <v/>
      </c>
      <c r="AP430" s="72" t="str">
        <f t="shared" si="459"/>
        <v/>
      </c>
      <c r="AQ430" s="72" t="str">
        <f t="shared" si="460"/>
        <v/>
      </c>
      <c r="AR430" s="72" t="str">
        <f t="shared" si="461"/>
        <v/>
      </c>
      <c r="AS430" s="72" t="str">
        <f t="shared" si="462"/>
        <v/>
      </c>
      <c r="AT430" s="72">
        <f t="shared" si="463"/>
        <v>1</v>
      </c>
      <c r="AU430" s="72" t="str">
        <f t="shared" si="464"/>
        <v/>
      </c>
      <c r="AV430" s="72" t="str">
        <f t="shared" si="465"/>
        <v/>
      </c>
      <c r="AW430" s="72" t="str">
        <f t="shared" si="466"/>
        <v/>
      </c>
      <c r="AX430" s="72"/>
      <c r="AY430" s="72">
        <v>1</v>
      </c>
      <c r="AZ430" s="72">
        <v>1</v>
      </c>
      <c r="BA430" s="72">
        <v>1</v>
      </c>
      <c r="BB430" s="72"/>
      <c r="BC430" s="55"/>
      <c r="BD430" s="72">
        <f t="shared" si="467"/>
        <v>1</v>
      </c>
      <c r="BE430" s="72">
        <f t="shared" si="468"/>
        <v>1</v>
      </c>
      <c r="BF430" s="72" t="str">
        <f t="shared" si="469"/>
        <v/>
      </c>
      <c r="BG430" s="72" t="str">
        <f t="shared" si="470"/>
        <v/>
      </c>
      <c r="BH430" s="72">
        <f t="shared" si="471"/>
        <v>1</v>
      </c>
      <c r="BI430" s="72" t="str">
        <f t="shared" si="472"/>
        <v/>
      </c>
      <c r="BJ430" s="72" t="str">
        <f t="shared" si="473"/>
        <v/>
      </c>
      <c r="BK430" s="72" t="str">
        <f t="shared" si="474"/>
        <v/>
      </c>
      <c r="BL430" s="72" t="str">
        <f t="shared" si="475"/>
        <v/>
      </c>
      <c r="BM430" s="72" t="str">
        <f t="shared" si="476"/>
        <v/>
      </c>
      <c r="BN430" s="72">
        <f t="shared" si="493"/>
        <v>-1</v>
      </c>
      <c r="BO430" s="72" t="str">
        <f t="shared" si="494"/>
        <v/>
      </c>
      <c r="BP430" s="72">
        <f t="shared" si="495"/>
        <v>-1</v>
      </c>
      <c r="BQ430" s="72" t="str">
        <f t="shared" si="496"/>
        <v/>
      </c>
      <c r="BR430" s="55">
        <f t="shared" si="497"/>
        <v>1</v>
      </c>
      <c r="BS430" s="72">
        <f t="shared" si="498"/>
        <v>-1</v>
      </c>
      <c r="BT430" s="72">
        <f t="shared" si="499"/>
        <v>-1</v>
      </c>
      <c r="BU430" s="72" t="str">
        <f t="shared" si="500"/>
        <v/>
      </c>
      <c r="BV430" s="72" t="str">
        <f t="shared" si="501"/>
        <v/>
      </c>
      <c r="BW430" s="72">
        <f t="shared" si="502"/>
        <v>-1</v>
      </c>
      <c r="BX430" s="72" t="str">
        <f t="shared" si="503"/>
        <v/>
      </c>
      <c r="BY430" s="72">
        <f t="shared" si="504"/>
        <v>1</v>
      </c>
      <c r="BZ430" s="72" t="str">
        <f t="shared" si="505"/>
        <v/>
      </c>
      <c r="CA430" s="72" t="str">
        <f t="shared" si="506"/>
        <v/>
      </c>
      <c r="CB430" s="72" t="str">
        <f t="shared" si="507"/>
        <v/>
      </c>
      <c r="CC430" s="72">
        <f t="shared" si="508"/>
        <v>0</v>
      </c>
    </row>
    <row r="431" spans="35:92" hidden="1" x14ac:dyDescent="0.25">
      <c r="AI431" s="72">
        <v>1</v>
      </c>
      <c r="AJ431" s="72"/>
      <c r="AK431" s="72"/>
      <c r="AL431" s="72"/>
      <c r="AM431" s="55">
        <v>1</v>
      </c>
      <c r="AN431" s="72" t="str">
        <f t="shared" si="457"/>
        <v/>
      </c>
      <c r="AO431" s="72" t="str">
        <f t="shared" si="458"/>
        <v/>
      </c>
      <c r="AP431" s="72" t="str">
        <f t="shared" si="459"/>
        <v/>
      </c>
      <c r="AQ431" s="72">
        <f t="shared" si="460"/>
        <v>1</v>
      </c>
      <c r="AR431" s="72" t="str">
        <f t="shared" si="461"/>
        <v/>
      </c>
      <c r="AS431" s="72" t="str">
        <f t="shared" si="462"/>
        <v/>
      </c>
      <c r="AT431" s="72" t="str">
        <f t="shared" si="463"/>
        <v/>
      </c>
      <c r="AU431" s="72" t="str">
        <f t="shared" si="464"/>
        <v/>
      </c>
      <c r="AV431" s="72" t="str">
        <f t="shared" si="465"/>
        <v/>
      </c>
      <c r="AW431" s="72" t="str">
        <f t="shared" si="466"/>
        <v/>
      </c>
      <c r="AX431" s="72"/>
      <c r="AY431" s="72"/>
      <c r="AZ431" s="72"/>
      <c r="BA431" s="72"/>
      <c r="BB431" s="72">
        <v>1</v>
      </c>
      <c r="BC431" s="55">
        <v>1</v>
      </c>
      <c r="BD431" s="72" t="str">
        <f t="shared" si="467"/>
        <v/>
      </c>
      <c r="BE431" s="72" t="str">
        <f t="shared" si="468"/>
        <v/>
      </c>
      <c r="BF431" s="72" t="str">
        <f t="shared" si="469"/>
        <v/>
      </c>
      <c r="BG431" s="72" t="str">
        <f t="shared" si="470"/>
        <v/>
      </c>
      <c r="BH431" s="72" t="str">
        <f t="shared" si="471"/>
        <v/>
      </c>
      <c r="BI431" s="72" t="str">
        <f t="shared" si="472"/>
        <v/>
      </c>
      <c r="BJ431" s="72" t="str">
        <f t="shared" si="473"/>
        <v/>
      </c>
      <c r="BK431" s="72" t="str">
        <f t="shared" si="474"/>
        <v/>
      </c>
      <c r="BL431" s="72" t="str">
        <f t="shared" si="475"/>
        <v/>
      </c>
      <c r="BM431" s="72">
        <f t="shared" si="476"/>
        <v>1</v>
      </c>
      <c r="BN431" s="72">
        <f t="shared" si="477"/>
        <v>1</v>
      </c>
      <c r="BO431" s="72" t="str">
        <f t="shared" si="478"/>
        <v/>
      </c>
      <c r="BP431" s="72" t="str">
        <f t="shared" si="479"/>
        <v/>
      </c>
      <c r="BQ431" s="72">
        <f t="shared" si="480"/>
        <v>-1</v>
      </c>
      <c r="BR431" s="55" t="str">
        <f t="shared" si="481"/>
        <v/>
      </c>
      <c r="BS431" s="72" t="str">
        <f t="shared" si="482"/>
        <v/>
      </c>
      <c r="BT431" s="72" t="str">
        <f t="shared" si="483"/>
        <v/>
      </c>
      <c r="BU431" s="72" t="str">
        <f t="shared" si="484"/>
        <v/>
      </c>
      <c r="BV431" s="72">
        <f t="shared" si="485"/>
        <v>1</v>
      </c>
      <c r="BW431" s="72" t="str">
        <f t="shared" si="486"/>
        <v/>
      </c>
      <c r="BX431" s="72" t="str">
        <f t="shared" si="487"/>
        <v/>
      </c>
      <c r="BY431" s="72" t="str">
        <f t="shared" si="488"/>
        <v/>
      </c>
      <c r="BZ431" s="72" t="str">
        <f t="shared" si="489"/>
        <v/>
      </c>
      <c r="CA431" s="72" t="str">
        <f t="shared" si="490"/>
        <v/>
      </c>
      <c r="CB431" s="72">
        <f t="shared" si="491"/>
        <v>-1</v>
      </c>
      <c r="CC431" s="72">
        <f t="shared" si="508"/>
        <v>0</v>
      </c>
    </row>
    <row r="432" spans="35:92" hidden="1" x14ac:dyDescent="0.25">
      <c r="AI432" s="72">
        <v>1</v>
      </c>
      <c r="AJ432" s="72"/>
      <c r="AK432" s="72"/>
      <c r="AL432" s="72"/>
      <c r="AM432" s="55">
        <v>1</v>
      </c>
      <c r="AN432" s="72" t="str">
        <f t="shared" si="457"/>
        <v/>
      </c>
      <c r="AO432" s="72" t="str">
        <f t="shared" si="458"/>
        <v/>
      </c>
      <c r="AP432" s="72" t="str">
        <f t="shared" si="459"/>
        <v/>
      </c>
      <c r="AQ432" s="72">
        <f t="shared" si="460"/>
        <v>1</v>
      </c>
      <c r="AR432" s="72" t="str">
        <f t="shared" si="461"/>
        <v/>
      </c>
      <c r="AS432" s="72" t="str">
        <f t="shared" si="462"/>
        <v/>
      </c>
      <c r="AT432" s="72" t="str">
        <f t="shared" si="463"/>
        <v/>
      </c>
      <c r="AU432" s="72" t="str">
        <f t="shared" si="464"/>
        <v/>
      </c>
      <c r="AV432" s="72" t="str">
        <f t="shared" si="465"/>
        <v/>
      </c>
      <c r="AW432" s="72" t="str">
        <f t="shared" si="466"/>
        <v/>
      </c>
      <c r="AX432" s="72"/>
      <c r="AY432" s="72"/>
      <c r="AZ432" s="72"/>
      <c r="BA432" s="72">
        <v>1</v>
      </c>
      <c r="BB432" s="72"/>
      <c r="BC432" s="55">
        <v>1</v>
      </c>
      <c r="BD432" s="72" t="str">
        <f t="shared" si="467"/>
        <v/>
      </c>
      <c r="BE432" s="72" t="str">
        <f t="shared" si="468"/>
        <v/>
      </c>
      <c r="BF432" s="72" t="str">
        <f t="shared" si="469"/>
        <v/>
      </c>
      <c r="BG432" s="72" t="str">
        <f t="shared" si="470"/>
        <v/>
      </c>
      <c r="BH432" s="72" t="str">
        <f t="shared" si="471"/>
        <v/>
      </c>
      <c r="BI432" s="72" t="str">
        <f t="shared" si="472"/>
        <v/>
      </c>
      <c r="BJ432" s="72" t="str">
        <f t="shared" si="473"/>
        <v/>
      </c>
      <c r="BK432" s="72" t="str">
        <f t="shared" si="474"/>
        <v/>
      </c>
      <c r="BL432" s="72">
        <f t="shared" si="475"/>
        <v>1</v>
      </c>
      <c r="BM432" s="72" t="str">
        <f t="shared" si="476"/>
        <v/>
      </c>
      <c r="BN432" s="72">
        <f t="shared" si="477"/>
        <v>1</v>
      </c>
      <c r="BO432" s="72" t="str">
        <f t="shared" si="478"/>
        <v/>
      </c>
      <c r="BP432" s="72">
        <f t="shared" si="479"/>
        <v>-1</v>
      </c>
      <c r="BQ432" s="72" t="str">
        <f t="shared" si="480"/>
        <v/>
      </c>
      <c r="BR432" s="55" t="str">
        <f t="shared" si="481"/>
        <v/>
      </c>
      <c r="BS432" s="72" t="str">
        <f t="shared" si="482"/>
        <v/>
      </c>
      <c r="BT432" s="72" t="str">
        <f t="shared" si="483"/>
        <v/>
      </c>
      <c r="BU432" s="72" t="str">
        <f t="shared" si="484"/>
        <v/>
      </c>
      <c r="BV432" s="72">
        <f t="shared" si="485"/>
        <v>1</v>
      </c>
      <c r="BW432" s="72" t="str">
        <f t="shared" si="486"/>
        <v/>
      </c>
      <c r="BX432" s="72" t="str">
        <f t="shared" si="487"/>
        <v/>
      </c>
      <c r="BY432" s="72" t="str">
        <f t="shared" si="488"/>
        <v/>
      </c>
      <c r="BZ432" s="72" t="str">
        <f t="shared" si="489"/>
        <v/>
      </c>
      <c r="CA432" s="72">
        <f t="shared" si="490"/>
        <v>-1</v>
      </c>
      <c r="CB432" s="72" t="str">
        <f t="shared" si="491"/>
        <v/>
      </c>
      <c r="CC432" s="72">
        <f t="shared" si="508"/>
        <v>0</v>
      </c>
    </row>
    <row r="433" spans="35:92" hidden="1" x14ac:dyDescent="0.25">
      <c r="AI433" s="72">
        <v>1</v>
      </c>
      <c r="AJ433" s="72"/>
      <c r="AK433" s="72"/>
      <c r="AL433" s="72"/>
      <c r="AM433" s="55">
        <v>1</v>
      </c>
      <c r="AN433" s="72" t="str">
        <f t="shared" si="457"/>
        <v/>
      </c>
      <c r="AO433" s="72" t="str">
        <f t="shared" si="458"/>
        <v/>
      </c>
      <c r="AP433" s="72" t="str">
        <f t="shared" si="459"/>
        <v/>
      </c>
      <c r="AQ433" s="72">
        <f t="shared" si="460"/>
        <v>1</v>
      </c>
      <c r="AR433" s="72" t="str">
        <f t="shared" si="461"/>
        <v/>
      </c>
      <c r="AS433" s="72" t="str">
        <f t="shared" si="462"/>
        <v/>
      </c>
      <c r="AT433" s="72" t="str">
        <f t="shared" si="463"/>
        <v/>
      </c>
      <c r="AU433" s="72" t="str">
        <f t="shared" si="464"/>
        <v/>
      </c>
      <c r="AV433" s="72" t="str">
        <f t="shared" si="465"/>
        <v/>
      </c>
      <c r="AW433" s="72" t="str">
        <f t="shared" si="466"/>
        <v/>
      </c>
      <c r="AX433" s="72"/>
      <c r="AY433" s="72">
        <v>1</v>
      </c>
      <c r="AZ433" s="72">
        <v>1</v>
      </c>
      <c r="BA433" s="72"/>
      <c r="BB433" s="72">
        <v>1</v>
      </c>
      <c r="BC433" s="55"/>
      <c r="BD433" s="72">
        <f t="shared" si="467"/>
        <v>1</v>
      </c>
      <c r="BE433" s="72" t="str">
        <f t="shared" si="468"/>
        <v/>
      </c>
      <c r="BF433" s="72">
        <f t="shared" si="469"/>
        <v>1</v>
      </c>
      <c r="BG433" s="72" t="str">
        <f t="shared" si="470"/>
        <v/>
      </c>
      <c r="BH433" s="72" t="str">
        <f t="shared" si="471"/>
        <v/>
      </c>
      <c r="BI433" s="72">
        <f t="shared" si="472"/>
        <v>1</v>
      </c>
      <c r="BJ433" s="72" t="str">
        <f t="shared" si="473"/>
        <v/>
      </c>
      <c r="BK433" s="72" t="str">
        <f t="shared" si="474"/>
        <v/>
      </c>
      <c r="BL433" s="72" t="str">
        <f t="shared" si="475"/>
        <v/>
      </c>
      <c r="BM433" s="72" t="str">
        <f t="shared" si="476"/>
        <v/>
      </c>
      <c r="BN433" s="72" t="str">
        <f t="shared" si="477"/>
        <v/>
      </c>
      <c r="BO433" s="72">
        <f t="shared" si="478"/>
        <v>-1</v>
      </c>
      <c r="BP433" s="72" t="str">
        <f t="shared" si="479"/>
        <v/>
      </c>
      <c r="BQ433" s="72">
        <f t="shared" si="480"/>
        <v>-1</v>
      </c>
      <c r="BR433" s="55">
        <f t="shared" si="481"/>
        <v>1</v>
      </c>
      <c r="BS433" s="72">
        <f t="shared" si="482"/>
        <v>-1</v>
      </c>
      <c r="BT433" s="72" t="str">
        <f t="shared" si="483"/>
        <v/>
      </c>
      <c r="BU433" s="72">
        <f t="shared" si="484"/>
        <v>-1</v>
      </c>
      <c r="BV433" s="72">
        <f t="shared" si="485"/>
        <v>1</v>
      </c>
      <c r="BW433" s="72" t="str">
        <f t="shared" si="486"/>
        <v/>
      </c>
      <c r="BX433" s="72">
        <f t="shared" si="487"/>
        <v>-1</v>
      </c>
      <c r="BY433" s="72" t="str">
        <f t="shared" si="488"/>
        <v/>
      </c>
      <c r="BZ433" s="72" t="str">
        <f t="shared" si="489"/>
        <v/>
      </c>
      <c r="CA433" s="72" t="str">
        <f t="shared" si="490"/>
        <v/>
      </c>
      <c r="CB433" s="72" t="str">
        <f t="shared" si="491"/>
        <v/>
      </c>
      <c r="CC433" s="72">
        <f t="shared" si="508"/>
        <v>0</v>
      </c>
    </row>
    <row r="434" spans="35:92" hidden="1" x14ac:dyDescent="0.25">
      <c r="AI434" s="72">
        <v>1</v>
      </c>
      <c r="AJ434" s="72"/>
      <c r="AK434" s="72"/>
      <c r="AL434" s="72"/>
      <c r="AM434" s="55">
        <v>1</v>
      </c>
      <c r="AN434" s="72" t="str">
        <f t="shared" si="457"/>
        <v/>
      </c>
      <c r="AO434" s="72" t="str">
        <f t="shared" si="458"/>
        <v/>
      </c>
      <c r="AP434" s="72" t="str">
        <f t="shared" si="459"/>
        <v/>
      </c>
      <c r="AQ434" s="72">
        <f t="shared" si="460"/>
        <v>1</v>
      </c>
      <c r="AR434" s="72" t="str">
        <f t="shared" si="461"/>
        <v/>
      </c>
      <c r="AS434" s="72" t="str">
        <f t="shared" si="462"/>
        <v/>
      </c>
      <c r="AT434" s="72" t="str">
        <f t="shared" si="463"/>
        <v/>
      </c>
      <c r="AU434" s="72" t="str">
        <f t="shared" si="464"/>
        <v/>
      </c>
      <c r="AV434" s="72" t="str">
        <f t="shared" si="465"/>
        <v/>
      </c>
      <c r="AW434" s="72" t="str">
        <f t="shared" si="466"/>
        <v/>
      </c>
      <c r="AX434" s="72"/>
      <c r="AY434" s="72">
        <v>1</v>
      </c>
      <c r="AZ434" s="72">
        <v>1</v>
      </c>
      <c r="BA434" s="72">
        <v>1</v>
      </c>
      <c r="BB434" s="72"/>
      <c r="BC434" s="55"/>
      <c r="BD434" s="72">
        <f t="shared" si="467"/>
        <v>1</v>
      </c>
      <c r="BE434" s="72">
        <f t="shared" si="468"/>
        <v>1</v>
      </c>
      <c r="BF434" s="72" t="str">
        <f t="shared" si="469"/>
        <v/>
      </c>
      <c r="BG434" s="72" t="str">
        <f t="shared" si="470"/>
        <v/>
      </c>
      <c r="BH434" s="72">
        <f t="shared" si="471"/>
        <v>1</v>
      </c>
      <c r="BI434" s="72" t="str">
        <f t="shared" si="472"/>
        <v/>
      </c>
      <c r="BJ434" s="72" t="str">
        <f t="shared" si="473"/>
        <v/>
      </c>
      <c r="BK434" s="72" t="str">
        <f t="shared" si="474"/>
        <v/>
      </c>
      <c r="BL434" s="72" t="str">
        <f t="shared" si="475"/>
        <v/>
      </c>
      <c r="BM434" s="72" t="str">
        <f t="shared" si="476"/>
        <v/>
      </c>
      <c r="BN434" s="72" t="str">
        <f t="shared" si="477"/>
        <v/>
      </c>
      <c r="BO434" s="72">
        <f t="shared" si="478"/>
        <v>-1</v>
      </c>
      <c r="BP434" s="72">
        <f t="shared" si="479"/>
        <v>-1</v>
      </c>
      <c r="BQ434" s="72" t="str">
        <f t="shared" si="480"/>
        <v/>
      </c>
      <c r="BR434" s="55">
        <f t="shared" si="481"/>
        <v>1</v>
      </c>
      <c r="BS434" s="72">
        <f t="shared" si="482"/>
        <v>-1</v>
      </c>
      <c r="BT434" s="72">
        <f t="shared" si="483"/>
        <v>-1</v>
      </c>
      <c r="BU434" s="72" t="str">
        <f t="shared" si="484"/>
        <v/>
      </c>
      <c r="BV434" s="72">
        <f t="shared" si="485"/>
        <v>1</v>
      </c>
      <c r="BW434" s="72">
        <f t="shared" si="486"/>
        <v>-1</v>
      </c>
      <c r="BX434" s="72" t="str">
        <f t="shared" si="487"/>
        <v/>
      </c>
      <c r="BY434" s="72" t="str">
        <f t="shared" si="488"/>
        <v/>
      </c>
      <c r="BZ434" s="72" t="str">
        <f t="shared" si="489"/>
        <v/>
      </c>
      <c r="CA434" s="72" t="str">
        <f t="shared" si="490"/>
        <v/>
      </c>
      <c r="CB434" s="72" t="str">
        <f t="shared" si="491"/>
        <v/>
      </c>
      <c r="CC434" s="72">
        <f t="shared" si="508"/>
        <v>0</v>
      </c>
    </row>
    <row r="435" spans="35:92" x14ac:dyDescent="0.25">
      <c r="AI435" s="78">
        <v>62</v>
      </c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3"/>
      <c r="BO435" s="73"/>
      <c r="BP435" s="73"/>
      <c r="BQ435" s="73">
        <v>1</v>
      </c>
      <c r="BR435" s="73">
        <v>1</v>
      </c>
      <c r="BS435" s="73"/>
      <c r="BT435" s="73"/>
      <c r="BU435" s="73"/>
      <c r="BV435" s="73"/>
      <c r="BW435" s="73"/>
      <c r="BX435" s="73"/>
      <c r="BY435" s="73"/>
      <c r="BZ435" s="73"/>
      <c r="CA435" s="73"/>
      <c r="CB435" s="73"/>
      <c r="CC435" s="72">
        <f>COUNTIF(CC437:CC448,"&gt;0")</f>
        <v>6</v>
      </c>
      <c r="CD435" s="48" t="s">
        <v>840</v>
      </c>
      <c r="CF435" s="80" t="s">
        <v>844</v>
      </c>
      <c r="CG435" s="80"/>
      <c r="CH435" s="80"/>
      <c r="CI435" s="80"/>
      <c r="CJ435" s="80"/>
      <c r="CK435" s="80"/>
      <c r="CL435" s="80"/>
      <c r="CM435" s="80"/>
      <c r="CN435" s="80"/>
    </row>
    <row r="436" spans="35:92" x14ac:dyDescent="0.25"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3">
        <f>SUMIF($CC437:$CC448,"&lt;=0",BN437:BN448)</f>
        <v>-1</v>
      </c>
      <c r="BO436" s="73">
        <f t="shared" ref="BO436:CB436" si="509">SUMIF($CC437:$CC448,"&lt;=0",BO437:BO448)</f>
        <v>-1</v>
      </c>
      <c r="BP436" s="73">
        <f t="shared" si="509"/>
        <v>-1</v>
      </c>
      <c r="BQ436" s="73">
        <f t="shared" si="509"/>
        <v>-1</v>
      </c>
      <c r="BR436" s="73">
        <f t="shared" si="509"/>
        <v>1</v>
      </c>
      <c r="BS436" s="73">
        <f t="shared" si="509"/>
        <v>-3</v>
      </c>
      <c r="BT436" s="73">
        <f t="shared" si="509"/>
        <v>0</v>
      </c>
      <c r="BU436" s="73">
        <f t="shared" si="509"/>
        <v>-3</v>
      </c>
      <c r="BV436" s="73">
        <f t="shared" si="509"/>
        <v>2</v>
      </c>
      <c r="BW436" s="73">
        <f t="shared" si="509"/>
        <v>0</v>
      </c>
      <c r="BX436" s="73">
        <f t="shared" si="509"/>
        <v>-3</v>
      </c>
      <c r="BY436" s="73">
        <f t="shared" si="509"/>
        <v>2</v>
      </c>
      <c r="BZ436" s="73">
        <f t="shared" si="509"/>
        <v>2</v>
      </c>
      <c r="CA436" s="73">
        <f t="shared" si="509"/>
        <v>-3</v>
      </c>
      <c r="CB436" s="73">
        <f t="shared" si="509"/>
        <v>0</v>
      </c>
      <c r="CF436" s="75" t="s">
        <v>843</v>
      </c>
    </row>
    <row r="437" spans="35:92" hidden="1" x14ac:dyDescent="0.25">
      <c r="AI437" s="72"/>
      <c r="AJ437" s="72"/>
      <c r="AK437" s="72"/>
      <c r="AL437" s="72">
        <v>1</v>
      </c>
      <c r="AM437" s="55">
        <v>1</v>
      </c>
      <c r="AN437" s="72" t="str">
        <f t="shared" si="457"/>
        <v/>
      </c>
      <c r="AO437" s="72" t="str">
        <f t="shared" si="458"/>
        <v/>
      </c>
      <c r="AP437" s="72" t="str">
        <f t="shared" si="459"/>
        <v/>
      </c>
      <c r="AQ437" s="72" t="str">
        <f t="shared" si="460"/>
        <v/>
      </c>
      <c r="AR437" s="72" t="str">
        <f t="shared" si="461"/>
        <v/>
      </c>
      <c r="AS437" s="72" t="str">
        <f t="shared" si="462"/>
        <v/>
      </c>
      <c r="AT437" s="72" t="str">
        <f t="shared" si="463"/>
        <v/>
      </c>
      <c r="AU437" s="72" t="str">
        <f t="shared" si="464"/>
        <v/>
      </c>
      <c r="AV437" s="72" t="str">
        <f t="shared" si="465"/>
        <v/>
      </c>
      <c r="AW437" s="72">
        <f t="shared" si="466"/>
        <v>1</v>
      </c>
      <c r="AX437" s="72"/>
      <c r="AY437" s="72"/>
      <c r="AZ437" s="72"/>
      <c r="BA437" s="72">
        <v>1</v>
      </c>
      <c r="BB437" s="72"/>
      <c r="BC437" s="55">
        <v>1</v>
      </c>
      <c r="BD437" s="72" t="str">
        <f t="shared" si="467"/>
        <v/>
      </c>
      <c r="BE437" s="72" t="str">
        <f t="shared" si="468"/>
        <v/>
      </c>
      <c r="BF437" s="72" t="str">
        <f t="shared" si="469"/>
        <v/>
      </c>
      <c r="BG437" s="72" t="str">
        <f t="shared" si="470"/>
        <v/>
      </c>
      <c r="BH437" s="72" t="str">
        <f t="shared" si="471"/>
        <v/>
      </c>
      <c r="BI437" s="72" t="str">
        <f t="shared" si="472"/>
        <v/>
      </c>
      <c r="BJ437" s="72" t="str">
        <f t="shared" si="473"/>
        <v/>
      </c>
      <c r="BK437" s="72" t="str">
        <f t="shared" si="474"/>
        <v/>
      </c>
      <c r="BL437" s="72">
        <f t="shared" si="475"/>
        <v>1</v>
      </c>
      <c r="BM437" s="72" t="str">
        <f t="shared" si="476"/>
        <v/>
      </c>
      <c r="BN437" s="72" t="str">
        <f t="shared" si="477"/>
        <v/>
      </c>
      <c r="BO437" s="72" t="str">
        <f t="shared" si="478"/>
        <v/>
      </c>
      <c r="BP437" s="72">
        <f t="shared" si="479"/>
        <v>-1</v>
      </c>
      <c r="BQ437" s="72">
        <f t="shared" si="480"/>
        <v>1</v>
      </c>
      <c r="BR437" s="55" t="str">
        <f t="shared" si="481"/>
        <v/>
      </c>
      <c r="BS437" s="72" t="str">
        <f t="shared" si="482"/>
        <v/>
      </c>
      <c r="BT437" s="72" t="str">
        <f t="shared" si="483"/>
        <v/>
      </c>
      <c r="BU437" s="72" t="str">
        <f t="shared" si="484"/>
        <v/>
      </c>
      <c r="BV437" s="72" t="str">
        <f t="shared" si="485"/>
        <v/>
      </c>
      <c r="BW437" s="72" t="str">
        <f t="shared" si="486"/>
        <v/>
      </c>
      <c r="BX437" s="72" t="str">
        <f t="shared" si="487"/>
        <v/>
      </c>
      <c r="BY437" s="72" t="str">
        <f t="shared" si="488"/>
        <v/>
      </c>
      <c r="BZ437" s="72" t="str">
        <f t="shared" si="489"/>
        <v/>
      </c>
      <c r="CA437" s="72">
        <f t="shared" si="490"/>
        <v>-1</v>
      </c>
      <c r="CB437" s="72">
        <f t="shared" si="491"/>
        <v>1</v>
      </c>
      <c r="CC437" s="72">
        <f>SUMPRODUCT($BN$435:$CB$435,$BN437:$CB437)</f>
        <v>1</v>
      </c>
    </row>
    <row r="438" spans="35:92" hidden="1" x14ac:dyDescent="0.25">
      <c r="AI438" s="72"/>
      <c r="AJ438" s="72"/>
      <c r="AK438" s="72"/>
      <c r="AL438" s="72">
        <v>1</v>
      </c>
      <c r="AM438" s="55">
        <v>1</v>
      </c>
      <c r="AN438" s="72" t="str">
        <f t="shared" si="457"/>
        <v/>
      </c>
      <c r="AO438" s="72" t="str">
        <f t="shared" si="458"/>
        <v/>
      </c>
      <c r="AP438" s="72" t="str">
        <f t="shared" si="459"/>
        <v/>
      </c>
      <c r="AQ438" s="72" t="str">
        <f t="shared" si="460"/>
        <v/>
      </c>
      <c r="AR438" s="72" t="str">
        <f t="shared" si="461"/>
        <v/>
      </c>
      <c r="AS438" s="72" t="str">
        <f t="shared" si="462"/>
        <v/>
      </c>
      <c r="AT438" s="72" t="str">
        <f t="shared" si="463"/>
        <v/>
      </c>
      <c r="AU438" s="72" t="str">
        <f t="shared" si="464"/>
        <v/>
      </c>
      <c r="AV438" s="72" t="str">
        <f t="shared" si="465"/>
        <v/>
      </c>
      <c r="AW438" s="72">
        <f t="shared" si="466"/>
        <v>1</v>
      </c>
      <c r="AX438" s="72"/>
      <c r="AY438" s="72">
        <v>1</v>
      </c>
      <c r="AZ438" s="72">
        <v>1</v>
      </c>
      <c r="BA438" s="72"/>
      <c r="BB438" s="72">
        <v>1</v>
      </c>
      <c r="BC438" s="55"/>
      <c r="BD438" s="72">
        <f t="shared" si="467"/>
        <v>1</v>
      </c>
      <c r="BE438" s="72" t="str">
        <f t="shared" si="468"/>
        <v/>
      </c>
      <c r="BF438" s="72">
        <f t="shared" si="469"/>
        <v>1</v>
      </c>
      <c r="BG438" s="72" t="str">
        <f t="shared" si="470"/>
        <v/>
      </c>
      <c r="BH438" s="72" t="str">
        <f t="shared" si="471"/>
        <v/>
      </c>
      <c r="BI438" s="72">
        <f t="shared" si="472"/>
        <v>1</v>
      </c>
      <c r="BJ438" s="72" t="str">
        <f t="shared" si="473"/>
        <v/>
      </c>
      <c r="BK438" s="72" t="str">
        <f t="shared" si="474"/>
        <v/>
      </c>
      <c r="BL438" s="72" t="str">
        <f t="shared" si="475"/>
        <v/>
      </c>
      <c r="BM438" s="72" t="str">
        <f t="shared" si="476"/>
        <v/>
      </c>
      <c r="BN438" s="72">
        <f t="shared" si="477"/>
        <v>-1</v>
      </c>
      <c r="BO438" s="72">
        <f t="shared" si="478"/>
        <v>-1</v>
      </c>
      <c r="BP438" s="72" t="str">
        <f t="shared" si="479"/>
        <v/>
      </c>
      <c r="BQ438" s="72" t="str">
        <f t="shared" si="480"/>
        <v/>
      </c>
      <c r="BR438" s="55">
        <f t="shared" si="481"/>
        <v>1</v>
      </c>
      <c r="BS438" s="72">
        <f t="shared" si="482"/>
        <v>-1</v>
      </c>
      <c r="BT438" s="72" t="str">
        <f t="shared" si="483"/>
        <v/>
      </c>
      <c r="BU438" s="72">
        <f t="shared" si="484"/>
        <v>-1</v>
      </c>
      <c r="BV438" s="72" t="str">
        <f t="shared" si="485"/>
        <v/>
      </c>
      <c r="BW438" s="72" t="str">
        <f t="shared" si="486"/>
        <v/>
      </c>
      <c r="BX438" s="72">
        <f t="shared" si="487"/>
        <v>-1</v>
      </c>
      <c r="BY438" s="72" t="str">
        <f t="shared" si="488"/>
        <v/>
      </c>
      <c r="BZ438" s="72" t="str">
        <f t="shared" si="489"/>
        <v/>
      </c>
      <c r="CA438" s="72" t="str">
        <f t="shared" si="490"/>
        <v/>
      </c>
      <c r="CB438" s="72">
        <f t="shared" si="491"/>
        <v>1</v>
      </c>
      <c r="CC438" s="72">
        <f t="shared" ref="CC438:CC448" si="510">SUMPRODUCT($BN$435:$CB$435,$BN438:$CB438)</f>
        <v>1</v>
      </c>
    </row>
    <row r="439" spans="35:92" hidden="1" x14ac:dyDescent="0.25">
      <c r="AI439" s="72"/>
      <c r="AJ439" s="72"/>
      <c r="AK439" s="72"/>
      <c r="AL439" s="72">
        <v>1</v>
      </c>
      <c r="AM439" s="55">
        <v>1</v>
      </c>
      <c r="AN439" s="72" t="str">
        <f t="shared" si="457"/>
        <v/>
      </c>
      <c r="AO439" s="72" t="str">
        <f t="shared" si="458"/>
        <v/>
      </c>
      <c r="AP439" s="72" t="str">
        <f t="shared" si="459"/>
        <v/>
      </c>
      <c r="AQ439" s="72" t="str">
        <f t="shared" si="460"/>
        <v/>
      </c>
      <c r="AR439" s="72" t="str">
        <f t="shared" si="461"/>
        <v/>
      </c>
      <c r="AS439" s="72" t="str">
        <f t="shared" si="462"/>
        <v/>
      </c>
      <c r="AT439" s="72" t="str">
        <f t="shared" si="463"/>
        <v/>
      </c>
      <c r="AU439" s="72" t="str">
        <f t="shared" si="464"/>
        <v/>
      </c>
      <c r="AV439" s="72" t="str">
        <f t="shared" si="465"/>
        <v/>
      </c>
      <c r="AW439" s="72">
        <f t="shared" si="466"/>
        <v>1</v>
      </c>
      <c r="AX439" s="72"/>
      <c r="AY439" s="72">
        <v>1</v>
      </c>
      <c r="AZ439" s="72">
        <v>1</v>
      </c>
      <c r="BA439" s="72">
        <v>1</v>
      </c>
      <c r="BB439" s="72"/>
      <c r="BC439" s="55"/>
      <c r="BD439" s="72">
        <f t="shared" si="467"/>
        <v>1</v>
      </c>
      <c r="BE439" s="72">
        <f t="shared" si="468"/>
        <v>1</v>
      </c>
      <c r="BF439" s="72" t="str">
        <f t="shared" si="469"/>
        <v/>
      </c>
      <c r="BG439" s="72" t="str">
        <f t="shared" si="470"/>
        <v/>
      </c>
      <c r="BH439" s="72">
        <f t="shared" si="471"/>
        <v>1</v>
      </c>
      <c r="BI439" s="72" t="str">
        <f t="shared" si="472"/>
        <v/>
      </c>
      <c r="BJ439" s="72" t="str">
        <f t="shared" si="473"/>
        <v/>
      </c>
      <c r="BK439" s="72" t="str">
        <f t="shared" si="474"/>
        <v/>
      </c>
      <c r="BL439" s="72" t="str">
        <f t="shared" si="475"/>
        <v/>
      </c>
      <c r="BM439" s="72" t="str">
        <f t="shared" si="476"/>
        <v/>
      </c>
      <c r="BN439" s="72">
        <f t="shared" si="477"/>
        <v>-1</v>
      </c>
      <c r="BO439" s="72">
        <f t="shared" si="478"/>
        <v>-1</v>
      </c>
      <c r="BP439" s="72">
        <f t="shared" si="479"/>
        <v>-1</v>
      </c>
      <c r="BQ439" s="72">
        <f t="shared" si="480"/>
        <v>1</v>
      </c>
      <c r="BR439" s="55">
        <f t="shared" si="481"/>
        <v>1</v>
      </c>
      <c r="BS439" s="72">
        <f t="shared" si="482"/>
        <v>-1</v>
      </c>
      <c r="BT439" s="72">
        <f t="shared" si="483"/>
        <v>-1</v>
      </c>
      <c r="BU439" s="72" t="str">
        <f t="shared" si="484"/>
        <v/>
      </c>
      <c r="BV439" s="72" t="str">
        <f t="shared" si="485"/>
        <v/>
      </c>
      <c r="BW439" s="72">
        <f t="shared" si="486"/>
        <v>-1</v>
      </c>
      <c r="BX439" s="72" t="str">
        <f t="shared" si="487"/>
        <v/>
      </c>
      <c r="BY439" s="72" t="str">
        <f t="shared" si="488"/>
        <v/>
      </c>
      <c r="BZ439" s="72" t="str">
        <f t="shared" si="489"/>
        <v/>
      </c>
      <c r="CA439" s="72" t="str">
        <f t="shared" si="490"/>
        <v/>
      </c>
      <c r="CB439" s="72">
        <f t="shared" si="491"/>
        <v>1</v>
      </c>
      <c r="CC439" s="72">
        <f t="shared" si="510"/>
        <v>2</v>
      </c>
    </row>
    <row r="440" spans="35:92" hidden="1" x14ac:dyDescent="0.25">
      <c r="AI440" s="72"/>
      <c r="AJ440" s="72"/>
      <c r="AK440" s="72">
        <v>1</v>
      </c>
      <c r="AL440" s="72">
        <v>1</v>
      </c>
      <c r="AM440" s="55"/>
      <c r="AN440" s="72" t="str">
        <f t="shared" si="457"/>
        <v/>
      </c>
      <c r="AO440" s="72" t="str">
        <f t="shared" si="458"/>
        <v/>
      </c>
      <c r="AP440" s="72" t="str">
        <f t="shared" si="459"/>
        <v/>
      </c>
      <c r="AQ440" s="72" t="str">
        <f t="shared" si="460"/>
        <v/>
      </c>
      <c r="AR440" s="72" t="str">
        <f t="shared" si="461"/>
        <v/>
      </c>
      <c r="AS440" s="72" t="str">
        <f t="shared" si="462"/>
        <v/>
      </c>
      <c r="AT440" s="72" t="str">
        <f t="shared" si="463"/>
        <v/>
      </c>
      <c r="AU440" s="72">
        <f t="shared" si="464"/>
        <v>1</v>
      </c>
      <c r="AV440" s="72" t="str">
        <f t="shared" si="465"/>
        <v/>
      </c>
      <c r="AW440" s="72" t="str">
        <f t="shared" si="466"/>
        <v/>
      </c>
      <c r="AX440" s="72"/>
      <c r="AY440" s="72"/>
      <c r="AZ440" s="72"/>
      <c r="BA440" s="72">
        <v>1</v>
      </c>
      <c r="BB440" s="72"/>
      <c r="BC440" s="55">
        <v>1</v>
      </c>
      <c r="BD440" s="72" t="str">
        <f t="shared" si="467"/>
        <v/>
      </c>
      <c r="BE440" s="72" t="str">
        <f t="shared" si="468"/>
        <v/>
      </c>
      <c r="BF440" s="72" t="str">
        <f t="shared" si="469"/>
        <v/>
      </c>
      <c r="BG440" s="72" t="str">
        <f t="shared" si="470"/>
        <v/>
      </c>
      <c r="BH440" s="72" t="str">
        <f t="shared" si="471"/>
        <v/>
      </c>
      <c r="BI440" s="72" t="str">
        <f t="shared" si="472"/>
        <v/>
      </c>
      <c r="BJ440" s="72" t="str">
        <f t="shared" si="473"/>
        <v/>
      </c>
      <c r="BK440" s="72" t="str">
        <f t="shared" si="474"/>
        <v/>
      </c>
      <c r="BL440" s="72">
        <f t="shared" si="475"/>
        <v>1</v>
      </c>
      <c r="BM440" s="72" t="str">
        <f t="shared" si="476"/>
        <v/>
      </c>
      <c r="BN440" s="72" t="str">
        <f t="shared" si="477"/>
        <v/>
      </c>
      <c r="BO440" s="72" t="str">
        <f t="shared" si="478"/>
        <v/>
      </c>
      <c r="BP440" s="72" t="str">
        <f t="shared" si="479"/>
        <v/>
      </c>
      <c r="BQ440" s="72">
        <f t="shared" si="480"/>
        <v>1</v>
      </c>
      <c r="BR440" s="55">
        <f t="shared" si="481"/>
        <v>-1</v>
      </c>
      <c r="BS440" s="72" t="str">
        <f t="shared" si="482"/>
        <v/>
      </c>
      <c r="BT440" s="72" t="str">
        <f t="shared" si="483"/>
        <v/>
      </c>
      <c r="BU440" s="72" t="str">
        <f t="shared" si="484"/>
        <v/>
      </c>
      <c r="BV440" s="72" t="str">
        <f t="shared" si="485"/>
        <v/>
      </c>
      <c r="BW440" s="72" t="str">
        <f t="shared" si="486"/>
        <v/>
      </c>
      <c r="BX440" s="72" t="str">
        <f t="shared" si="487"/>
        <v/>
      </c>
      <c r="BY440" s="72" t="str">
        <f t="shared" si="488"/>
        <v/>
      </c>
      <c r="BZ440" s="72">
        <f t="shared" si="489"/>
        <v>1</v>
      </c>
      <c r="CA440" s="72">
        <f t="shared" si="490"/>
        <v>-1</v>
      </c>
      <c r="CB440" s="72" t="str">
        <f t="shared" si="491"/>
        <v/>
      </c>
      <c r="CC440" s="72">
        <f t="shared" si="510"/>
        <v>0</v>
      </c>
    </row>
    <row r="441" spans="35:92" hidden="1" x14ac:dyDescent="0.25">
      <c r="AI441" s="72"/>
      <c r="AJ441" s="72"/>
      <c r="AK441" s="72">
        <v>1</v>
      </c>
      <c r="AL441" s="72">
        <v>1</v>
      </c>
      <c r="AM441" s="55"/>
      <c r="AN441" s="72" t="str">
        <f t="shared" si="457"/>
        <v/>
      </c>
      <c r="AO441" s="72" t="str">
        <f t="shared" si="458"/>
        <v/>
      </c>
      <c r="AP441" s="72" t="str">
        <f t="shared" si="459"/>
        <v/>
      </c>
      <c r="AQ441" s="72" t="str">
        <f t="shared" si="460"/>
        <v/>
      </c>
      <c r="AR441" s="72" t="str">
        <f t="shared" si="461"/>
        <v/>
      </c>
      <c r="AS441" s="72" t="str">
        <f t="shared" si="462"/>
        <v/>
      </c>
      <c r="AT441" s="72" t="str">
        <f t="shared" si="463"/>
        <v/>
      </c>
      <c r="AU441" s="72">
        <f t="shared" si="464"/>
        <v>1</v>
      </c>
      <c r="AV441" s="72" t="str">
        <f t="shared" si="465"/>
        <v/>
      </c>
      <c r="AW441" s="72" t="str">
        <f t="shared" si="466"/>
        <v/>
      </c>
      <c r="AX441" s="72"/>
      <c r="AY441" s="72">
        <v>1</v>
      </c>
      <c r="AZ441" s="72">
        <v>1</v>
      </c>
      <c r="BA441" s="72"/>
      <c r="BB441" s="72">
        <v>1</v>
      </c>
      <c r="BC441" s="55"/>
      <c r="BD441" s="72">
        <f t="shared" si="467"/>
        <v>1</v>
      </c>
      <c r="BE441" s="72" t="str">
        <f t="shared" si="468"/>
        <v/>
      </c>
      <c r="BF441" s="72">
        <f t="shared" si="469"/>
        <v>1</v>
      </c>
      <c r="BG441" s="72" t="str">
        <f t="shared" si="470"/>
        <v/>
      </c>
      <c r="BH441" s="72" t="str">
        <f t="shared" si="471"/>
        <v/>
      </c>
      <c r="BI441" s="72">
        <f t="shared" si="472"/>
        <v>1</v>
      </c>
      <c r="BJ441" s="72" t="str">
        <f t="shared" si="473"/>
        <v/>
      </c>
      <c r="BK441" s="72" t="str">
        <f t="shared" si="474"/>
        <v/>
      </c>
      <c r="BL441" s="72" t="str">
        <f t="shared" si="475"/>
        <v/>
      </c>
      <c r="BM441" s="72" t="str">
        <f t="shared" si="476"/>
        <v/>
      </c>
      <c r="BN441" s="72">
        <f t="shared" si="477"/>
        <v>-1</v>
      </c>
      <c r="BO441" s="72">
        <f t="shared" si="478"/>
        <v>-1</v>
      </c>
      <c r="BP441" s="72">
        <f t="shared" si="479"/>
        <v>1</v>
      </c>
      <c r="BQ441" s="72" t="str">
        <f t="shared" si="480"/>
        <v/>
      </c>
      <c r="BR441" s="55" t="str">
        <f t="shared" si="481"/>
        <v/>
      </c>
      <c r="BS441" s="72">
        <f t="shared" si="482"/>
        <v>-1</v>
      </c>
      <c r="BT441" s="72" t="str">
        <f t="shared" si="483"/>
        <v/>
      </c>
      <c r="BU441" s="72">
        <f t="shared" si="484"/>
        <v>-1</v>
      </c>
      <c r="BV441" s="72" t="str">
        <f t="shared" si="485"/>
        <v/>
      </c>
      <c r="BW441" s="72" t="str">
        <f t="shared" si="486"/>
        <v/>
      </c>
      <c r="BX441" s="72">
        <f t="shared" si="487"/>
        <v>-1</v>
      </c>
      <c r="BY441" s="72" t="str">
        <f t="shared" si="488"/>
        <v/>
      </c>
      <c r="BZ441" s="72">
        <f t="shared" si="489"/>
        <v>1</v>
      </c>
      <c r="CA441" s="72" t="str">
        <f t="shared" si="490"/>
        <v/>
      </c>
      <c r="CB441" s="72" t="str">
        <f t="shared" si="491"/>
        <v/>
      </c>
      <c r="CC441" s="72">
        <f t="shared" si="510"/>
        <v>0</v>
      </c>
    </row>
    <row r="442" spans="35:92" hidden="1" x14ac:dyDescent="0.25">
      <c r="AI442" s="72"/>
      <c r="AJ442" s="72"/>
      <c r="AK442" s="72">
        <v>1</v>
      </c>
      <c r="AL442" s="72">
        <v>1</v>
      </c>
      <c r="AM442" s="55"/>
      <c r="AN442" s="72" t="str">
        <f t="shared" si="457"/>
        <v/>
      </c>
      <c r="AO442" s="72" t="str">
        <f t="shared" si="458"/>
        <v/>
      </c>
      <c r="AP442" s="72" t="str">
        <f t="shared" si="459"/>
        <v/>
      </c>
      <c r="AQ442" s="72" t="str">
        <f t="shared" si="460"/>
        <v/>
      </c>
      <c r="AR442" s="72" t="str">
        <f t="shared" si="461"/>
        <v/>
      </c>
      <c r="AS442" s="72" t="str">
        <f t="shared" si="462"/>
        <v/>
      </c>
      <c r="AT442" s="72" t="str">
        <f t="shared" si="463"/>
        <v/>
      </c>
      <c r="AU442" s="72">
        <f t="shared" si="464"/>
        <v>1</v>
      </c>
      <c r="AV442" s="72" t="str">
        <f t="shared" si="465"/>
        <v/>
      </c>
      <c r="AW442" s="72" t="str">
        <f t="shared" si="466"/>
        <v/>
      </c>
      <c r="AX442" s="72"/>
      <c r="AY442" s="72">
        <v>1</v>
      </c>
      <c r="AZ442" s="72">
        <v>1</v>
      </c>
      <c r="BA442" s="72">
        <v>1</v>
      </c>
      <c r="BB442" s="72"/>
      <c r="BC442" s="55"/>
      <c r="BD442" s="72">
        <f t="shared" si="467"/>
        <v>1</v>
      </c>
      <c r="BE442" s="72">
        <f t="shared" si="468"/>
        <v>1</v>
      </c>
      <c r="BF442" s="72" t="str">
        <f t="shared" si="469"/>
        <v/>
      </c>
      <c r="BG442" s="72" t="str">
        <f t="shared" si="470"/>
        <v/>
      </c>
      <c r="BH442" s="72">
        <f t="shared" si="471"/>
        <v>1</v>
      </c>
      <c r="BI442" s="72" t="str">
        <f t="shared" si="472"/>
        <v/>
      </c>
      <c r="BJ442" s="72" t="str">
        <f t="shared" si="473"/>
        <v/>
      </c>
      <c r="BK442" s="72" t="str">
        <f t="shared" si="474"/>
        <v/>
      </c>
      <c r="BL442" s="72" t="str">
        <f t="shared" si="475"/>
        <v/>
      </c>
      <c r="BM442" s="72" t="str">
        <f t="shared" si="476"/>
        <v/>
      </c>
      <c r="BN442" s="72">
        <f t="shared" si="477"/>
        <v>-1</v>
      </c>
      <c r="BO442" s="72">
        <f t="shared" si="478"/>
        <v>-1</v>
      </c>
      <c r="BP442" s="72" t="str">
        <f t="shared" si="479"/>
        <v/>
      </c>
      <c r="BQ442" s="72">
        <f t="shared" si="480"/>
        <v>1</v>
      </c>
      <c r="BR442" s="55" t="str">
        <f t="shared" si="481"/>
        <v/>
      </c>
      <c r="BS442" s="72">
        <f t="shared" si="482"/>
        <v>-1</v>
      </c>
      <c r="BT442" s="72">
        <f t="shared" si="483"/>
        <v>-1</v>
      </c>
      <c r="BU442" s="72" t="str">
        <f t="shared" si="484"/>
        <v/>
      </c>
      <c r="BV442" s="72" t="str">
        <f t="shared" si="485"/>
        <v/>
      </c>
      <c r="BW442" s="72">
        <f t="shared" si="486"/>
        <v>-1</v>
      </c>
      <c r="BX442" s="72" t="str">
        <f t="shared" si="487"/>
        <v/>
      </c>
      <c r="BY442" s="72" t="str">
        <f t="shared" si="488"/>
        <v/>
      </c>
      <c r="BZ442" s="72">
        <f t="shared" si="489"/>
        <v>1</v>
      </c>
      <c r="CA442" s="72" t="str">
        <f t="shared" si="490"/>
        <v/>
      </c>
      <c r="CB442" s="72" t="str">
        <f t="shared" si="491"/>
        <v/>
      </c>
      <c r="CC442" s="72">
        <f t="shared" si="510"/>
        <v>1</v>
      </c>
    </row>
    <row r="443" spans="35:92" hidden="1" x14ac:dyDescent="0.25">
      <c r="AI443" s="72"/>
      <c r="AJ443" s="72">
        <v>1</v>
      </c>
      <c r="AK443" s="72"/>
      <c r="AL443" s="72"/>
      <c r="AM443" s="55">
        <v>1</v>
      </c>
      <c r="AN443" s="72" t="str">
        <f t="shared" si="457"/>
        <v/>
      </c>
      <c r="AO443" s="72" t="str">
        <f t="shared" si="458"/>
        <v/>
      </c>
      <c r="AP443" s="72" t="str">
        <f t="shared" si="459"/>
        <v/>
      </c>
      <c r="AQ443" s="72" t="str">
        <f t="shared" si="460"/>
        <v/>
      </c>
      <c r="AR443" s="72" t="str">
        <f t="shared" si="461"/>
        <v/>
      </c>
      <c r="AS443" s="72" t="str">
        <f t="shared" si="462"/>
        <v/>
      </c>
      <c r="AT443" s="72">
        <f t="shared" si="463"/>
        <v>1</v>
      </c>
      <c r="AU443" s="72" t="str">
        <f t="shared" si="464"/>
        <v/>
      </c>
      <c r="AV443" s="72" t="str">
        <f t="shared" si="465"/>
        <v/>
      </c>
      <c r="AW443" s="72" t="str">
        <f t="shared" si="466"/>
        <v/>
      </c>
      <c r="AX443" s="72"/>
      <c r="AY443" s="72"/>
      <c r="AZ443" s="72"/>
      <c r="BA443" s="72">
        <v>1</v>
      </c>
      <c r="BB443" s="72"/>
      <c r="BC443" s="55">
        <v>1</v>
      </c>
      <c r="BD443" s="72" t="str">
        <f t="shared" si="467"/>
        <v/>
      </c>
      <c r="BE443" s="72" t="str">
        <f t="shared" si="468"/>
        <v/>
      </c>
      <c r="BF443" s="72" t="str">
        <f t="shared" si="469"/>
        <v/>
      </c>
      <c r="BG443" s="72" t="str">
        <f t="shared" si="470"/>
        <v/>
      </c>
      <c r="BH443" s="72" t="str">
        <f t="shared" si="471"/>
        <v/>
      </c>
      <c r="BI443" s="72" t="str">
        <f t="shared" si="472"/>
        <v/>
      </c>
      <c r="BJ443" s="72" t="str">
        <f t="shared" si="473"/>
        <v/>
      </c>
      <c r="BK443" s="72" t="str">
        <f t="shared" si="474"/>
        <v/>
      </c>
      <c r="BL443" s="72">
        <f t="shared" si="475"/>
        <v>1</v>
      </c>
      <c r="BM443" s="72" t="str">
        <f t="shared" si="476"/>
        <v/>
      </c>
      <c r="BN443" s="72" t="str">
        <f t="shared" si="477"/>
        <v/>
      </c>
      <c r="BO443" s="72">
        <f t="shared" si="478"/>
        <v>1</v>
      </c>
      <c r="BP443" s="72">
        <f t="shared" si="479"/>
        <v>-1</v>
      </c>
      <c r="BQ443" s="72" t="str">
        <f t="shared" si="480"/>
        <v/>
      </c>
      <c r="BR443" s="55" t="str">
        <f t="shared" si="481"/>
        <v/>
      </c>
      <c r="BS443" s="72" t="str">
        <f t="shared" si="482"/>
        <v/>
      </c>
      <c r="BT443" s="72" t="str">
        <f t="shared" si="483"/>
        <v/>
      </c>
      <c r="BU443" s="72" t="str">
        <f t="shared" si="484"/>
        <v/>
      </c>
      <c r="BV443" s="72" t="str">
        <f t="shared" si="485"/>
        <v/>
      </c>
      <c r="BW443" s="72" t="str">
        <f t="shared" si="486"/>
        <v/>
      </c>
      <c r="BX443" s="72" t="str">
        <f t="shared" si="487"/>
        <v/>
      </c>
      <c r="BY443" s="72">
        <f t="shared" si="488"/>
        <v>1</v>
      </c>
      <c r="BZ443" s="72" t="str">
        <f t="shared" si="489"/>
        <v/>
      </c>
      <c r="CA443" s="72">
        <f t="shared" si="490"/>
        <v>-1</v>
      </c>
      <c r="CB443" s="72" t="str">
        <f t="shared" si="491"/>
        <v/>
      </c>
      <c r="CC443" s="72">
        <f t="shared" si="510"/>
        <v>0</v>
      </c>
    </row>
    <row r="444" spans="35:92" hidden="1" x14ac:dyDescent="0.25">
      <c r="AI444" s="72"/>
      <c r="AJ444" s="72">
        <v>1</v>
      </c>
      <c r="AK444" s="72"/>
      <c r="AL444" s="72"/>
      <c r="AM444" s="55">
        <v>1</v>
      </c>
      <c r="AN444" s="72" t="str">
        <f t="shared" si="457"/>
        <v/>
      </c>
      <c r="AO444" s="72" t="str">
        <f t="shared" si="458"/>
        <v/>
      </c>
      <c r="AP444" s="72" t="str">
        <f t="shared" si="459"/>
        <v/>
      </c>
      <c r="AQ444" s="72" t="str">
        <f t="shared" si="460"/>
        <v/>
      </c>
      <c r="AR444" s="72" t="str">
        <f t="shared" si="461"/>
        <v/>
      </c>
      <c r="AS444" s="72" t="str">
        <f t="shared" si="462"/>
        <v/>
      </c>
      <c r="AT444" s="72">
        <f t="shared" si="463"/>
        <v>1</v>
      </c>
      <c r="AU444" s="72" t="str">
        <f t="shared" si="464"/>
        <v/>
      </c>
      <c r="AV444" s="72" t="str">
        <f t="shared" si="465"/>
        <v/>
      </c>
      <c r="AW444" s="72" t="str">
        <f t="shared" si="466"/>
        <v/>
      </c>
      <c r="AX444" s="72"/>
      <c r="AY444" s="72">
        <v>1</v>
      </c>
      <c r="AZ444" s="72">
        <v>1</v>
      </c>
      <c r="BA444" s="72"/>
      <c r="BB444" s="72">
        <v>1</v>
      </c>
      <c r="BC444" s="55"/>
      <c r="BD444" s="72">
        <f t="shared" si="467"/>
        <v>1</v>
      </c>
      <c r="BE444" s="72" t="str">
        <f t="shared" si="468"/>
        <v/>
      </c>
      <c r="BF444" s="72">
        <f t="shared" si="469"/>
        <v>1</v>
      </c>
      <c r="BG444" s="72" t="str">
        <f t="shared" si="470"/>
        <v/>
      </c>
      <c r="BH444" s="72" t="str">
        <f t="shared" si="471"/>
        <v/>
      </c>
      <c r="BI444" s="72">
        <f t="shared" si="472"/>
        <v>1</v>
      </c>
      <c r="BJ444" s="72" t="str">
        <f t="shared" si="473"/>
        <v/>
      </c>
      <c r="BK444" s="72" t="str">
        <f t="shared" si="474"/>
        <v/>
      </c>
      <c r="BL444" s="72" t="str">
        <f t="shared" si="475"/>
        <v/>
      </c>
      <c r="BM444" s="72" t="str">
        <f t="shared" si="476"/>
        <v/>
      </c>
      <c r="BN444" s="72">
        <f t="shared" si="477"/>
        <v>-1</v>
      </c>
      <c r="BO444" s="72" t="str">
        <f t="shared" si="478"/>
        <v/>
      </c>
      <c r="BP444" s="72" t="str">
        <f t="shared" si="479"/>
        <v/>
      </c>
      <c r="BQ444" s="72">
        <f t="shared" si="480"/>
        <v>-1</v>
      </c>
      <c r="BR444" s="55">
        <f t="shared" si="481"/>
        <v>1</v>
      </c>
      <c r="BS444" s="72">
        <f t="shared" si="482"/>
        <v>-1</v>
      </c>
      <c r="BT444" s="72" t="str">
        <f t="shared" si="483"/>
        <v/>
      </c>
      <c r="BU444" s="72">
        <f t="shared" si="484"/>
        <v>-1</v>
      </c>
      <c r="BV444" s="72" t="str">
        <f t="shared" si="485"/>
        <v/>
      </c>
      <c r="BW444" s="72" t="str">
        <f t="shared" si="486"/>
        <v/>
      </c>
      <c r="BX444" s="72">
        <f t="shared" si="487"/>
        <v>-1</v>
      </c>
      <c r="BY444" s="72">
        <f t="shared" si="488"/>
        <v>1</v>
      </c>
      <c r="BZ444" s="72" t="str">
        <f t="shared" si="489"/>
        <v/>
      </c>
      <c r="CA444" s="72" t="str">
        <f t="shared" si="490"/>
        <v/>
      </c>
      <c r="CB444" s="72" t="str">
        <f t="shared" si="491"/>
        <v/>
      </c>
      <c r="CC444" s="72">
        <f t="shared" si="510"/>
        <v>0</v>
      </c>
    </row>
    <row r="445" spans="35:92" hidden="1" x14ac:dyDescent="0.25">
      <c r="AI445" s="72"/>
      <c r="AJ445" s="72">
        <v>1</v>
      </c>
      <c r="AK445" s="72"/>
      <c r="AL445" s="72"/>
      <c r="AM445" s="55">
        <v>1</v>
      </c>
      <c r="AN445" s="72" t="str">
        <f t="shared" si="457"/>
        <v/>
      </c>
      <c r="AO445" s="72" t="str">
        <f t="shared" si="458"/>
        <v/>
      </c>
      <c r="AP445" s="72" t="str">
        <f t="shared" si="459"/>
        <v/>
      </c>
      <c r="AQ445" s="72" t="str">
        <f t="shared" si="460"/>
        <v/>
      </c>
      <c r="AR445" s="72" t="str">
        <f t="shared" si="461"/>
        <v/>
      </c>
      <c r="AS445" s="72" t="str">
        <f t="shared" si="462"/>
        <v/>
      </c>
      <c r="AT445" s="72">
        <f t="shared" si="463"/>
        <v>1</v>
      </c>
      <c r="AU445" s="72" t="str">
        <f t="shared" si="464"/>
        <v/>
      </c>
      <c r="AV445" s="72" t="str">
        <f t="shared" si="465"/>
        <v/>
      </c>
      <c r="AW445" s="72" t="str">
        <f t="shared" si="466"/>
        <v/>
      </c>
      <c r="AX445" s="72"/>
      <c r="AY445" s="72">
        <v>1</v>
      </c>
      <c r="AZ445" s="72">
        <v>1</v>
      </c>
      <c r="BA445" s="72">
        <v>1</v>
      </c>
      <c r="BB445" s="72"/>
      <c r="BC445" s="55"/>
      <c r="BD445" s="72">
        <f t="shared" si="467"/>
        <v>1</v>
      </c>
      <c r="BE445" s="72">
        <f t="shared" si="468"/>
        <v>1</v>
      </c>
      <c r="BF445" s="72" t="str">
        <f t="shared" si="469"/>
        <v/>
      </c>
      <c r="BG445" s="72" t="str">
        <f t="shared" si="470"/>
        <v/>
      </c>
      <c r="BH445" s="72">
        <f t="shared" si="471"/>
        <v>1</v>
      </c>
      <c r="BI445" s="72" t="str">
        <f t="shared" si="472"/>
        <v/>
      </c>
      <c r="BJ445" s="72" t="str">
        <f t="shared" si="473"/>
        <v/>
      </c>
      <c r="BK445" s="72" t="str">
        <f t="shared" si="474"/>
        <v/>
      </c>
      <c r="BL445" s="72" t="str">
        <f t="shared" si="475"/>
        <v/>
      </c>
      <c r="BM445" s="72" t="str">
        <f t="shared" si="476"/>
        <v/>
      </c>
      <c r="BN445" s="72">
        <f t="shared" si="477"/>
        <v>-1</v>
      </c>
      <c r="BO445" s="72" t="str">
        <f t="shared" si="478"/>
        <v/>
      </c>
      <c r="BP445" s="72">
        <f t="shared" si="479"/>
        <v>-1</v>
      </c>
      <c r="BQ445" s="72" t="str">
        <f t="shared" si="480"/>
        <v/>
      </c>
      <c r="BR445" s="55">
        <f t="shared" si="481"/>
        <v>1</v>
      </c>
      <c r="BS445" s="72">
        <f t="shared" si="482"/>
        <v>-1</v>
      </c>
      <c r="BT445" s="72">
        <f t="shared" si="483"/>
        <v>-1</v>
      </c>
      <c r="BU445" s="72" t="str">
        <f t="shared" si="484"/>
        <v/>
      </c>
      <c r="BV445" s="72" t="str">
        <f t="shared" si="485"/>
        <v/>
      </c>
      <c r="BW445" s="72">
        <f t="shared" si="486"/>
        <v>-1</v>
      </c>
      <c r="BX445" s="72" t="str">
        <f t="shared" si="487"/>
        <v/>
      </c>
      <c r="BY445" s="72">
        <f t="shared" si="488"/>
        <v>1</v>
      </c>
      <c r="BZ445" s="72" t="str">
        <f t="shared" si="489"/>
        <v/>
      </c>
      <c r="CA445" s="72" t="str">
        <f t="shared" si="490"/>
        <v/>
      </c>
      <c r="CB445" s="72" t="str">
        <f t="shared" si="491"/>
        <v/>
      </c>
      <c r="CC445" s="72">
        <f t="shared" si="510"/>
        <v>1</v>
      </c>
    </row>
    <row r="446" spans="35:92" hidden="1" x14ac:dyDescent="0.25">
      <c r="AI446" s="72">
        <v>1</v>
      </c>
      <c r="AJ446" s="72"/>
      <c r="AK446" s="72"/>
      <c r="AL446" s="72"/>
      <c r="AM446" s="55">
        <v>1</v>
      </c>
      <c r="AN446" s="72" t="str">
        <f t="shared" si="457"/>
        <v/>
      </c>
      <c r="AO446" s="72" t="str">
        <f t="shared" si="458"/>
        <v/>
      </c>
      <c r="AP446" s="72" t="str">
        <f t="shared" si="459"/>
        <v/>
      </c>
      <c r="AQ446" s="72">
        <f t="shared" si="460"/>
        <v>1</v>
      </c>
      <c r="AR446" s="72" t="str">
        <f t="shared" si="461"/>
        <v/>
      </c>
      <c r="AS446" s="72" t="str">
        <f t="shared" si="462"/>
        <v/>
      </c>
      <c r="AT446" s="72" t="str">
        <f t="shared" si="463"/>
        <v/>
      </c>
      <c r="AU446" s="72" t="str">
        <f t="shared" si="464"/>
        <v/>
      </c>
      <c r="AV446" s="72" t="str">
        <f t="shared" si="465"/>
        <v/>
      </c>
      <c r="AW446" s="72" t="str">
        <f t="shared" si="466"/>
        <v/>
      </c>
      <c r="AX446" s="72"/>
      <c r="AY446" s="72"/>
      <c r="AZ446" s="72"/>
      <c r="BA446" s="72">
        <v>1</v>
      </c>
      <c r="BB446" s="72"/>
      <c r="BC446" s="55">
        <v>1</v>
      </c>
      <c r="BD446" s="72" t="str">
        <f t="shared" si="467"/>
        <v/>
      </c>
      <c r="BE446" s="72" t="str">
        <f t="shared" si="468"/>
        <v/>
      </c>
      <c r="BF446" s="72" t="str">
        <f t="shared" si="469"/>
        <v/>
      </c>
      <c r="BG446" s="72" t="str">
        <f t="shared" si="470"/>
        <v/>
      </c>
      <c r="BH446" s="72" t="str">
        <f t="shared" si="471"/>
        <v/>
      </c>
      <c r="BI446" s="72" t="str">
        <f t="shared" si="472"/>
        <v/>
      </c>
      <c r="BJ446" s="72" t="str">
        <f t="shared" si="473"/>
        <v/>
      </c>
      <c r="BK446" s="72" t="str">
        <f t="shared" si="474"/>
        <v/>
      </c>
      <c r="BL446" s="72">
        <f t="shared" si="475"/>
        <v>1</v>
      </c>
      <c r="BM446" s="72" t="str">
        <f t="shared" si="476"/>
        <v/>
      </c>
      <c r="BN446" s="72">
        <f t="shared" si="477"/>
        <v>1</v>
      </c>
      <c r="BO446" s="72" t="str">
        <f t="shared" si="478"/>
        <v/>
      </c>
      <c r="BP446" s="72">
        <f t="shared" si="479"/>
        <v>-1</v>
      </c>
      <c r="BQ446" s="72" t="str">
        <f t="shared" si="480"/>
        <v/>
      </c>
      <c r="BR446" s="55" t="str">
        <f t="shared" si="481"/>
        <v/>
      </c>
      <c r="BS446" s="72" t="str">
        <f t="shared" si="482"/>
        <v/>
      </c>
      <c r="BT446" s="72" t="str">
        <f t="shared" si="483"/>
        <v/>
      </c>
      <c r="BU446" s="72" t="str">
        <f t="shared" si="484"/>
        <v/>
      </c>
      <c r="BV446" s="72">
        <f t="shared" si="485"/>
        <v>1</v>
      </c>
      <c r="BW446" s="72" t="str">
        <f t="shared" si="486"/>
        <v/>
      </c>
      <c r="BX446" s="72" t="str">
        <f t="shared" si="487"/>
        <v/>
      </c>
      <c r="BY446" s="72" t="str">
        <f t="shared" si="488"/>
        <v/>
      </c>
      <c r="BZ446" s="72" t="str">
        <f t="shared" si="489"/>
        <v/>
      </c>
      <c r="CA446" s="72">
        <f t="shared" si="490"/>
        <v>-1</v>
      </c>
      <c r="CB446" s="72" t="str">
        <f t="shared" si="491"/>
        <v/>
      </c>
      <c r="CC446" s="72">
        <f t="shared" si="510"/>
        <v>0</v>
      </c>
    </row>
    <row r="447" spans="35:92" hidden="1" x14ac:dyDescent="0.25">
      <c r="AI447" s="72">
        <v>1</v>
      </c>
      <c r="AJ447" s="72"/>
      <c r="AK447" s="72"/>
      <c r="AL447" s="72"/>
      <c r="AM447" s="55">
        <v>1</v>
      </c>
      <c r="AN447" s="72" t="str">
        <f t="shared" si="457"/>
        <v/>
      </c>
      <c r="AO447" s="72" t="str">
        <f t="shared" si="458"/>
        <v/>
      </c>
      <c r="AP447" s="72" t="str">
        <f t="shared" si="459"/>
        <v/>
      </c>
      <c r="AQ447" s="72">
        <f t="shared" si="460"/>
        <v>1</v>
      </c>
      <c r="AR447" s="72" t="str">
        <f t="shared" si="461"/>
        <v/>
      </c>
      <c r="AS447" s="72" t="str">
        <f t="shared" si="462"/>
        <v/>
      </c>
      <c r="AT447" s="72" t="str">
        <f t="shared" si="463"/>
        <v/>
      </c>
      <c r="AU447" s="72" t="str">
        <f t="shared" si="464"/>
        <v/>
      </c>
      <c r="AV447" s="72" t="str">
        <f t="shared" si="465"/>
        <v/>
      </c>
      <c r="AW447" s="72" t="str">
        <f t="shared" si="466"/>
        <v/>
      </c>
      <c r="AX447" s="72"/>
      <c r="AY447" s="72">
        <v>1</v>
      </c>
      <c r="AZ447" s="72">
        <v>1</v>
      </c>
      <c r="BA447" s="72"/>
      <c r="BB447" s="72">
        <v>1</v>
      </c>
      <c r="BC447" s="55"/>
      <c r="BD447" s="72">
        <f t="shared" si="467"/>
        <v>1</v>
      </c>
      <c r="BE447" s="72" t="str">
        <f t="shared" si="468"/>
        <v/>
      </c>
      <c r="BF447" s="72">
        <f t="shared" si="469"/>
        <v>1</v>
      </c>
      <c r="BG447" s="72" t="str">
        <f t="shared" si="470"/>
        <v/>
      </c>
      <c r="BH447" s="72" t="str">
        <f t="shared" si="471"/>
        <v/>
      </c>
      <c r="BI447" s="72">
        <f t="shared" si="472"/>
        <v>1</v>
      </c>
      <c r="BJ447" s="72" t="str">
        <f t="shared" si="473"/>
        <v/>
      </c>
      <c r="BK447" s="72" t="str">
        <f t="shared" si="474"/>
        <v/>
      </c>
      <c r="BL447" s="72" t="str">
        <f t="shared" si="475"/>
        <v/>
      </c>
      <c r="BM447" s="72" t="str">
        <f t="shared" si="476"/>
        <v/>
      </c>
      <c r="BN447" s="72" t="str">
        <f t="shared" si="477"/>
        <v/>
      </c>
      <c r="BO447" s="72">
        <f t="shared" si="478"/>
        <v>-1</v>
      </c>
      <c r="BP447" s="72" t="str">
        <f t="shared" si="479"/>
        <v/>
      </c>
      <c r="BQ447" s="72">
        <f t="shared" si="480"/>
        <v>-1</v>
      </c>
      <c r="BR447" s="55">
        <f t="shared" si="481"/>
        <v>1</v>
      </c>
      <c r="BS447" s="72">
        <f t="shared" si="482"/>
        <v>-1</v>
      </c>
      <c r="BT447" s="72" t="str">
        <f t="shared" si="483"/>
        <v/>
      </c>
      <c r="BU447" s="72">
        <f t="shared" si="484"/>
        <v>-1</v>
      </c>
      <c r="BV447" s="72">
        <f t="shared" si="485"/>
        <v>1</v>
      </c>
      <c r="BW447" s="72" t="str">
        <f t="shared" si="486"/>
        <v/>
      </c>
      <c r="BX447" s="72">
        <f t="shared" si="487"/>
        <v>-1</v>
      </c>
      <c r="BY447" s="72" t="str">
        <f t="shared" si="488"/>
        <v/>
      </c>
      <c r="BZ447" s="72" t="str">
        <f t="shared" si="489"/>
        <v/>
      </c>
      <c r="CA447" s="72" t="str">
        <f t="shared" si="490"/>
        <v/>
      </c>
      <c r="CB447" s="72" t="str">
        <f t="shared" si="491"/>
        <v/>
      </c>
      <c r="CC447" s="72">
        <f t="shared" si="510"/>
        <v>0</v>
      </c>
    </row>
    <row r="448" spans="35:92" hidden="1" x14ac:dyDescent="0.25">
      <c r="AI448" s="72">
        <v>1</v>
      </c>
      <c r="AJ448" s="72"/>
      <c r="AK448" s="72"/>
      <c r="AL448" s="72"/>
      <c r="AM448" s="55">
        <v>1</v>
      </c>
      <c r="AN448" s="72" t="str">
        <f t="shared" si="457"/>
        <v/>
      </c>
      <c r="AO448" s="72" t="str">
        <f t="shared" si="458"/>
        <v/>
      </c>
      <c r="AP448" s="72" t="str">
        <f t="shared" si="459"/>
        <v/>
      </c>
      <c r="AQ448" s="72">
        <f t="shared" si="460"/>
        <v>1</v>
      </c>
      <c r="AR448" s="72" t="str">
        <f t="shared" si="461"/>
        <v/>
      </c>
      <c r="AS448" s="72" t="str">
        <f t="shared" si="462"/>
        <v/>
      </c>
      <c r="AT448" s="72" t="str">
        <f t="shared" si="463"/>
        <v/>
      </c>
      <c r="AU448" s="72" t="str">
        <f t="shared" si="464"/>
        <v/>
      </c>
      <c r="AV448" s="72" t="str">
        <f t="shared" si="465"/>
        <v/>
      </c>
      <c r="AW448" s="72" t="str">
        <f t="shared" si="466"/>
        <v/>
      </c>
      <c r="AX448" s="72"/>
      <c r="AY448" s="72">
        <v>1</v>
      </c>
      <c r="AZ448" s="72">
        <v>1</v>
      </c>
      <c r="BA448" s="72">
        <v>1</v>
      </c>
      <c r="BB448" s="72"/>
      <c r="BC448" s="55"/>
      <c r="BD448" s="72">
        <f t="shared" si="467"/>
        <v>1</v>
      </c>
      <c r="BE448" s="72">
        <f t="shared" si="468"/>
        <v>1</v>
      </c>
      <c r="BF448" s="72" t="str">
        <f t="shared" si="469"/>
        <v/>
      </c>
      <c r="BG448" s="72" t="str">
        <f t="shared" si="470"/>
        <v/>
      </c>
      <c r="BH448" s="72">
        <f t="shared" si="471"/>
        <v>1</v>
      </c>
      <c r="BI448" s="72" t="str">
        <f t="shared" si="472"/>
        <v/>
      </c>
      <c r="BJ448" s="72" t="str">
        <f t="shared" si="473"/>
        <v/>
      </c>
      <c r="BK448" s="72" t="str">
        <f t="shared" si="474"/>
        <v/>
      </c>
      <c r="BL448" s="72" t="str">
        <f t="shared" si="475"/>
        <v/>
      </c>
      <c r="BM448" s="72" t="str">
        <f t="shared" si="476"/>
        <v/>
      </c>
      <c r="BN448" s="72" t="str">
        <f t="shared" si="477"/>
        <v/>
      </c>
      <c r="BO448" s="72">
        <f t="shared" si="478"/>
        <v>-1</v>
      </c>
      <c r="BP448" s="72">
        <f t="shared" si="479"/>
        <v>-1</v>
      </c>
      <c r="BQ448" s="72" t="str">
        <f t="shared" si="480"/>
        <v/>
      </c>
      <c r="BR448" s="55">
        <f t="shared" si="481"/>
        <v>1</v>
      </c>
      <c r="BS448" s="72">
        <f t="shared" si="482"/>
        <v>-1</v>
      </c>
      <c r="BT448" s="72">
        <f t="shared" si="483"/>
        <v>-1</v>
      </c>
      <c r="BU448" s="72" t="str">
        <f t="shared" si="484"/>
        <v/>
      </c>
      <c r="BV448" s="72">
        <f t="shared" si="485"/>
        <v>1</v>
      </c>
      <c r="BW448" s="72">
        <f t="shared" si="486"/>
        <v>-1</v>
      </c>
      <c r="BX448" s="72" t="str">
        <f t="shared" si="487"/>
        <v/>
      </c>
      <c r="BY448" s="72" t="str">
        <f t="shared" si="488"/>
        <v/>
      </c>
      <c r="BZ448" s="72" t="str">
        <f t="shared" si="489"/>
        <v/>
      </c>
      <c r="CA448" s="72" t="str">
        <f t="shared" si="490"/>
        <v/>
      </c>
      <c r="CB448" s="72" t="str">
        <f t="shared" si="491"/>
        <v/>
      </c>
      <c r="CC448" s="72">
        <f t="shared" si="510"/>
        <v>1</v>
      </c>
    </row>
    <row r="449" spans="35:92" x14ac:dyDescent="0.25">
      <c r="AI449" s="78">
        <v>66</v>
      </c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3"/>
      <c r="BO449" s="73"/>
      <c r="BP449" s="73"/>
      <c r="BQ449" s="73"/>
      <c r="BR449" s="73">
        <v>1</v>
      </c>
      <c r="BS449" s="73"/>
      <c r="BT449" s="73"/>
      <c r="BU449" s="73"/>
      <c r="BV449" s="73"/>
      <c r="BW449" s="73"/>
      <c r="BX449" s="73"/>
      <c r="BY449" s="73"/>
      <c r="BZ449" s="73"/>
      <c r="CA449" s="73"/>
      <c r="CB449" s="73"/>
      <c r="CC449" s="72">
        <f>COUNTIF(CC451:CC465,"&gt;0")</f>
        <v>8</v>
      </c>
      <c r="CD449" s="72" t="s">
        <v>845</v>
      </c>
      <c r="CF449" s="80" t="s">
        <v>847</v>
      </c>
      <c r="CG449" s="80"/>
      <c r="CH449" s="80"/>
      <c r="CI449" s="80"/>
      <c r="CJ449" s="80"/>
      <c r="CK449" s="80"/>
      <c r="CL449" s="80"/>
      <c r="CM449" s="80"/>
      <c r="CN449" s="80"/>
    </row>
    <row r="450" spans="35:92" x14ac:dyDescent="0.25"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3">
        <f>SUMIF($CC451:$CC465,"&lt;=0",BN451:BN465)</f>
        <v>-1</v>
      </c>
      <c r="BO450" s="73">
        <f t="shared" ref="BO450:CB450" si="511">SUMIF($CC451:$CC465,"&lt;=0",BO451:BO465)</f>
        <v>-1</v>
      </c>
      <c r="BP450" s="73">
        <f t="shared" si="511"/>
        <v>3</v>
      </c>
      <c r="BQ450" s="73">
        <f t="shared" si="511"/>
        <v>3</v>
      </c>
      <c r="BR450" s="73">
        <f t="shared" si="511"/>
        <v>-1</v>
      </c>
      <c r="BS450" s="73">
        <f t="shared" si="511"/>
        <v>-2</v>
      </c>
      <c r="BT450" s="73">
        <f t="shared" si="511"/>
        <v>-1</v>
      </c>
      <c r="BU450" s="73">
        <f t="shared" si="511"/>
        <v>-1</v>
      </c>
      <c r="BV450" s="73">
        <f t="shared" si="511"/>
        <v>1</v>
      </c>
      <c r="BW450" s="73">
        <f t="shared" si="511"/>
        <v>-1</v>
      </c>
      <c r="BX450" s="73">
        <f t="shared" si="511"/>
        <v>-1</v>
      </c>
      <c r="BY450" s="73">
        <f t="shared" si="511"/>
        <v>1</v>
      </c>
      <c r="BZ450" s="73">
        <f t="shared" si="511"/>
        <v>3</v>
      </c>
      <c r="CA450" s="73">
        <f t="shared" si="511"/>
        <v>1</v>
      </c>
      <c r="CB450" s="73">
        <f t="shared" si="511"/>
        <v>1</v>
      </c>
      <c r="CC450" s="73"/>
      <c r="CF450" s="75" t="s">
        <v>846</v>
      </c>
    </row>
    <row r="451" spans="35:92" hidden="1" x14ac:dyDescent="0.25">
      <c r="AI451" s="72"/>
      <c r="AJ451" s="72"/>
      <c r="AK451" s="72"/>
      <c r="AL451" s="72">
        <v>1</v>
      </c>
      <c r="AM451" s="55">
        <v>1</v>
      </c>
      <c r="AN451" s="72" t="str">
        <f t="shared" si="457"/>
        <v/>
      </c>
      <c r="AO451" s="72" t="str">
        <f t="shared" si="458"/>
        <v/>
      </c>
      <c r="AP451" s="72" t="str">
        <f t="shared" si="459"/>
        <v/>
      </c>
      <c r="AQ451" s="72" t="str">
        <f t="shared" si="460"/>
        <v/>
      </c>
      <c r="AR451" s="72" t="str">
        <f t="shared" si="461"/>
        <v/>
      </c>
      <c r="AS451" s="72" t="str">
        <f t="shared" si="462"/>
        <v/>
      </c>
      <c r="AT451" s="72" t="str">
        <f t="shared" si="463"/>
        <v/>
      </c>
      <c r="AU451" s="72" t="str">
        <f t="shared" si="464"/>
        <v/>
      </c>
      <c r="AV451" s="72" t="str">
        <f t="shared" si="465"/>
        <v/>
      </c>
      <c r="AW451" s="72">
        <f t="shared" si="466"/>
        <v>1</v>
      </c>
      <c r="AX451" s="72"/>
      <c r="AY451" s="72"/>
      <c r="AZ451" s="72"/>
      <c r="BA451" s="72"/>
      <c r="BB451" s="72"/>
      <c r="BC451" s="55">
        <v>1</v>
      </c>
      <c r="BD451" s="72" t="str">
        <f t="shared" si="467"/>
        <v/>
      </c>
      <c r="BE451" s="72" t="str">
        <f t="shared" si="468"/>
        <v/>
      </c>
      <c r="BF451" s="72" t="str">
        <f t="shared" si="469"/>
        <v/>
      </c>
      <c r="BG451" s="72" t="str">
        <f t="shared" si="470"/>
        <v/>
      </c>
      <c r="BH451" s="72" t="str">
        <f t="shared" si="471"/>
        <v/>
      </c>
      <c r="BI451" s="72" t="str">
        <f t="shared" si="472"/>
        <v/>
      </c>
      <c r="BJ451" s="72" t="str">
        <f t="shared" si="473"/>
        <v/>
      </c>
      <c r="BK451" s="72" t="str">
        <f t="shared" si="474"/>
        <v/>
      </c>
      <c r="BL451" s="72" t="str">
        <f t="shared" si="475"/>
        <v/>
      </c>
      <c r="BM451" s="72" t="str">
        <f t="shared" si="476"/>
        <v/>
      </c>
      <c r="BN451" s="72" t="str">
        <f t="shared" si="477"/>
        <v/>
      </c>
      <c r="BO451" s="72" t="str">
        <f t="shared" si="478"/>
        <v/>
      </c>
      <c r="BP451" s="72" t="str">
        <f t="shared" si="479"/>
        <v/>
      </c>
      <c r="BQ451" s="72">
        <f t="shared" si="480"/>
        <v>1</v>
      </c>
      <c r="BR451" s="55" t="str">
        <f t="shared" si="481"/>
        <v/>
      </c>
      <c r="BS451" s="72" t="str">
        <f t="shared" si="482"/>
        <v/>
      </c>
      <c r="BT451" s="72" t="str">
        <f t="shared" si="483"/>
        <v/>
      </c>
      <c r="BU451" s="72" t="str">
        <f t="shared" si="484"/>
        <v/>
      </c>
      <c r="BV451" s="72" t="str">
        <f t="shared" si="485"/>
        <v/>
      </c>
      <c r="BW451" s="72" t="str">
        <f t="shared" si="486"/>
        <v/>
      </c>
      <c r="BX451" s="72" t="str">
        <f t="shared" si="487"/>
        <v/>
      </c>
      <c r="BY451" s="72" t="str">
        <f t="shared" si="488"/>
        <v/>
      </c>
      <c r="BZ451" s="72" t="str">
        <f t="shared" si="489"/>
        <v/>
      </c>
      <c r="CA451" s="72" t="str">
        <f t="shared" si="490"/>
        <v/>
      </c>
      <c r="CB451" s="72">
        <f t="shared" si="491"/>
        <v>1</v>
      </c>
      <c r="CC451" s="72">
        <f>SUMPRODUCT($BN$449:$CB$449,$BN451:$CB451)</f>
        <v>0</v>
      </c>
    </row>
    <row r="452" spans="35:92" hidden="1" x14ac:dyDescent="0.25">
      <c r="AI452" s="72"/>
      <c r="AJ452" s="72"/>
      <c r="AK452" s="72"/>
      <c r="AL452" s="72">
        <v>1</v>
      </c>
      <c r="AM452" s="55">
        <v>1</v>
      </c>
      <c r="AN452" s="72" t="str">
        <f t="shared" si="457"/>
        <v/>
      </c>
      <c r="AO452" s="72" t="str">
        <f t="shared" si="458"/>
        <v/>
      </c>
      <c r="AP452" s="72" t="str">
        <f t="shared" si="459"/>
        <v/>
      </c>
      <c r="AQ452" s="72" t="str">
        <f t="shared" si="460"/>
        <v/>
      </c>
      <c r="AR452" s="72" t="str">
        <f t="shared" si="461"/>
        <v/>
      </c>
      <c r="AS452" s="72" t="str">
        <f t="shared" si="462"/>
        <v/>
      </c>
      <c r="AT452" s="72" t="str">
        <f t="shared" si="463"/>
        <v/>
      </c>
      <c r="AU452" s="72" t="str">
        <f t="shared" si="464"/>
        <v/>
      </c>
      <c r="AV452" s="72" t="str">
        <f t="shared" si="465"/>
        <v/>
      </c>
      <c r="AW452" s="72">
        <f t="shared" si="466"/>
        <v>1</v>
      </c>
      <c r="AX452" s="72"/>
      <c r="AY452" s="72">
        <v>1</v>
      </c>
      <c r="AZ452" s="72">
        <v>1</v>
      </c>
      <c r="BA452" s="72"/>
      <c r="BB452" s="72">
        <v>1</v>
      </c>
      <c r="BC452" s="55"/>
      <c r="BD452" s="72">
        <f t="shared" si="467"/>
        <v>1</v>
      </c>
      <c r="BE452" s="72" t="str">
        <f t="shared" si="468"/>
        <v/>
      </c>
      <c r="BF452" s="72">
        <f t="shared" si="469"/>
        <v>1</v>
      </c>
      <c r="BG452" s="72" t="str">
        <f t="shared" si="470"/>
        <v/>
      </c>
      <c r="BH452" s="72" t="str">
        <f t="shared" si="471"/>
        <v/>
      </c>
      <c r="BI452" s="72">
        <f t="shared" si="472"/>
        <v>1</v>
      </c>
      <c r="BJ452" s="72" t="str">
        <f t="shared" si="473"/>
        <v/>
      </c>
      <c r="BK452" s="72" t="str">
        <f t="shared" si="474"/>
        <v/>
      </c>
      <c r="BL452" s="72" t="str">
        <f t="shared" si="475"/>
        <v/>
      </c>
      <c r="BM452" s="72" t="str">
        <f t="shared" si="476"/>
        <v/>
      </c>
      <c r="BN452" s="72">
        <f t="shared" si="477"/>
        <v>-1</v>
      </c>
      <c r="BO452" s="72">
        <f t="shared" si="478"/>
        <v>-1</v>
      </c>
      <c r="BP452" s="72" t="str">
        <f t="shared" si="479"/>
        <v/>
      </c>
      <c r="BQ452" s="72" t="str">
        <f t="shared" si="480"/>
        <v/>
      </c>
      <c r="BR452" s="55">
        <f t="shared" si="481"/>
        <v>1</v>
      </c>
      <c r="BS452" s="72">
        <f t="shared" si="482"/>
        <v>-1</v>
      </c>
      <c r="BT452" s="72" t="str">
        <f t="shared" si="483"/>
        <v/>
      </c>
      <c r="BU452" s="72">
        <f t="shared" si="484"/>
        <v>-1</v>
      </c>
      <c r="BV452" s="72" t="str">
        <f t="shared" si="485"/>
        <v/>
      </c>
      <c r="BW452" s="72" t="str">
        <f t="shared" si="486"/>
        <v/>
      </c>
      <c r="BX452" s="72">
        <f t="shared" si="487"/>
        <v>-1</v>
      </c>
      <c r="BY452" s="72" t="str">
        <f t="shared" si="488"/>
        <v/>
      </c>
      <c r="BZ452" s="72" t="str">
        <f t="shared" si="489"/>
        <v/>
      </c>
      <c r="CA452" s="72" t="str">
        <f t="shared" si="490"/>
        <v/>
      </c>
      <c r="CB452" s="72">
        <f t="shared" si="491"/>
        <v>1</v>
      </c>
      <c r="CC452" s="72">
        <f t="shared" ref="CC452:CC465" si="512">SUMPRODUCT($BN$449:$CB$449,$BN452:$CB452)</f>
        <v>1</v>
      </c>
    </row>
    <row r="453" spans="35:92" hidden="1" x14ac:dyDescent="0.25">
      <c r="AI453" s="72"/>
      <c r="AJ453" s="72"/>
      <c r="AK453" s="72"/>
      <c r="AL453" s="72">
        <v>1</v>
      </c>
      <c r="AM453" s="55">
        <v>1</v>
      </c>
      <c r="AN453" s="72" t="str">
        <f t="shared" ref="AN453:AN516" si="513">IF(AND($AI453=1,$AJ453=1),1,"")</f>
        <v/>
      </c>
      <c r="AO453" s="72" t="str">
        <f t="shared" ref="AO453:AO516" si="514">IF(AND($AI453=1,$AK453=1),1,"")</f>
        <v/>
      </c>
      <c r="AP453" s="72" t="str">
        <f t="shared" ref="AP453:AP516" si="515">IF(AND($AI453=1,$AL453=1),1,"")</f>
        <v/>
      </c>
      <c r="AQ453" s="72" t="str">
        <f t="shared" ref="AQ453:AQ516" si="516">IF(AND($AI453=1,$AM453=1),1,"")</f>
        <v/>
      </c>
      <c r="AR453" s="72" t="str">
        <f t="shared" ref="AR453:AR516" si="517">IF(AND($AJ453=1,$AK453=1),1,"")</f>
        <v/>
      </c>
      <c r="AS453" s="72" t="str">
        <f t="shared" ref="AS453:AS516" si="518">IF(AND($AJ453=1,$AL453=1),1,"")</f>
        <v/>
      </c>
      <c r="AT453" s="72" t="str">
        <f t="shared" ref="AT453:AT516" si="519">IF(AND($AJ453=1,$AM453=1),1,"")</f>
        <v/>
      </c>
      <c r="AU453" s="72" t="str">
        <f t="shared" ref="AU453:AU516" si="520">IF(AND($AK453=1,$AL453=1),1,"")</f>
        <v/>
      </c>
      <c r="AV453" s="72" t="str">
        <f t="shared" ref="AV453:AV516" si="521">IF(AND($AK453=1,$AM453=1),1,"")</f>
        <v/>
      </c>
      <c r="AW453" s="72">
        <f t="shared" ref="AW453:AW516" si="522">IF(AND($AL453=1,$AM453=1),1,"")</f>
        <v>1</v>
      </c>
      <c r="AX453" s="72"/>
      <c r="AY453" s="72">
        <v>1</v>
      </c>
      <c r="AZ453" s="72">
        <v>1</v>
      </c>
      <c r="BA453" s="72">
        <v>1</v>
      </c>
      <c r="BB453" s="72"/>
      <c r="BC453" s="55"/>
      <c r="BD453" s="72">
        <f t="shared" ref="BD453:BD516" si="523">IF(AND($AY453=1,$AZ453=1),1,"")</f>
        <v>1</v>
      </c>
      <c r="BE453" s="72">
        <f t="shared" ref="BE453:BE516" si="524">IF(AND($AY453=1,$BA453=1),1,"")</f>
        <v>1</v>
      </c>
      <c r="BF453" s="72" t="str">
        <f t="shared" ref="BF453:BF516" si="525">IF(AND($AY453=1,$BB453=1),1,"")</f>
        <v/>
      </c>
      <c r="BG453" s="72" t="str">
        <f t="shared" ref="BG453:BG516" si="526">IF(AND($AY453=1,$BC453=1),1,"")</f>
        <v/>
      </c>
      <c r="BH453" s="72">
        <f t="shared" ref="BH453:BH516" si="527">IF(AND($AZ453=1,$BA453=1),1,"")</f>
        <v>1</v>
      </c>
      <c r="BI453" s="72" t="str">
        <f t="shared" ref="BI453:BI516" si="528">IF(AND($AZ453=1,$BB453=1),1,"")</f>
        <v/>
      </c>
      <c r="BJ453" s="72" t="str">
        <f t="shared" ref="BJ453:BJ516" si="529">IF(AND($AZ453=1,$BC453=1),1,"")</f>
        <v/>
      </c>
      <c r="BK453" s="72" t="str">
        <f t="shared" ref="BK453:BK516" si="530">IF(AND($BA453=1,$BB453=1),1,"")</f>
        <v/>
      </c>
      <c r="BL453" s="72" t="str">
        <f t="shared" ref="BL453:BL516" si="531">IF(AND($BA453=1,$BC453=1),1,"")</f>
        <v/>
      </c>
      <c r="BM453" s="72" t="str">
        <f t="shared" ref="BM453:BM516" si="532">IF(AND($BB453=1,$BC453=1),1,"")</f>
        <v/>
      </c>
      <c r="BN453" s="72">
        <f t="shared" si="477"/>
        <v>-1</v>
      </c>
      <c r="BO453" s="72">
        <f t="shared" si="478"/>
        <v>-1</v>
      </c>
      <c r="BP453" s="72">
        <f t="shared" si="479"/>
        <v>-1</v>
      </c>
      <c r="BQ453" s="72">
        <f t="shared" si="480"/>
        <v>1</v>
      </c>
      <c r="BR453" s="55">
        <f t="shared" si="481"/>
        <v>1</v>
      </c>
      <c r="BS453" s="72">
        <f t="shared" si="482"/>
        <v>-1</v>
      </c>
      <c r="BT453" s="72">
        <f t="shared" si="483"/>
        <v>-1</v>
      </c>
      <c r="BU453" s="72" t="str">
        <f t="shared" si="484"/>
        <v/>
      </c>
      <c r="BV453" s="72" t="str">
        <f t="shared" si="485"/>
        <v/>
      </c>
      <c r="BW453" s="72">
        <f t="shared" si="486"/>
        <v>-1</v>
      </c>
      <c r="BX453" s="72" t="str">
        <f t="shared" si="487"/>
        <v/>
      </c>
      <c r="BY453" s="72" t="str">
        <f t="shared" si="488"/>
        <v/>
      </c>
      <c r="BZ453" s="72" t="str">
        <f t="shared" si="489"/>
        <v/>
      </c>
      <c r="CA453" s="72" t="str">
        <f t="shared" si="490"/>
        <v/>
      </c>
      <c r="CB453" s="72">
        <f t="shared" si="491"/>
        <v>1</v>
      </c>
      <c r="CC453" s="72">
        <f t="shared" si="512"/>
        <v>1</v>
      </c>
    </row>
    <row r="454" spans="35:92" hidden="1" x14ac:dyDescent="0.25">
      <c r="AI454" s="72"/>
      <c r="AJ454" s="72"/>
      <c r="AK454" s="72">
        <v>1</v>
      </c>
      <c r="AL454" s="72"/>
      <c r="AM454" s="55">
        <v>1</v>
      </c>
      <c r="AN454" s="72" t="str">
        <f t="shared" si="513"/>
        <v/>
      </c>
      <c r="AO454" s="72" t="str">
        <f t="shared" si="514"/>
        <v/>
      </c>
      <c r="AP454" s="72" t="str">
        <f t="shared" si="515"/>
        <v/>
      </c>
      <c r="AQ454" s="72" t="str">
        <f t="shared" si="516"/>
        <v/>
      </c>
      <c r="AR454" s="72" t="str">
        <f t="shared" si="517"/>
        <v/>
      </c>
      <c r="AS454" s="72" t="str">
        <f t="shared" si="518"/>
        <v/>
      </c>
      <c r="AT454" s="72" t="str">
        <f t="shared" si="519"/>
        <v/>
      </c>
      <c r="AU454" s="72" t="str">
        <f t="shared" si="520"/>
        <v/>
      </c>
      <c r="AV454" s="72">
        <f t="shared" si="521"/>
        <v>1</v>
      </c>
      <c r="AW454" s="72" t="str">
        <f t="shared" si="522"/>
        <v/>
      </c>
      <c r="AX454" s="72"/>
      <c r="AY454" s="72"/>
      <c r="AZ454" s="72"/>
      <c r="BA454" s="72"/>
      <c r="BB454" s="72"/>
      <c r="BC454" s="55">
        <v>1</v>
      </c>
      <c r="BD454" s="72" t="str">
        <f t="shared" si="523"/>
        <v/>
      </c>
      <c r="BE454" s="72" t="str">
        <f t="shared" si="524"/>
        <v/>
      </c>
      <c r="BF454" s="72" t="str">
        <f t="shared" si="525"/>
        <v/>
      </c>
      <c r="BG454" s="72" t="str">
        <f t="shared" si="526"/>
        <v/>
      </c>
      <c r="BH454" s="72" t="str">
        <f t="shared" si="527"/>
        <v/>
      </c>
      <c r="BI454" s="72" t="str">
        <f t="shared" si="528"/>
        <v/>
      </c>
      <c r="BJ454" s="72" t="str">
        <f t="shared" si="529"/>
        <v/>
      </c>
      <c r="BK454" s="72" t="str">
        <f t="shared" si="530"/>
        <v/>
      </c>
      <c r="BL454" s="72" t="str">
        <f t="shared" si="531"/>
        <v/>
      </c>
      <c r="BM454" s="72" t="str">
        <f t="shared" si="532"/>
        <v/>
      </c>
      <c r="BN454" s="72" t="str">
        <f t="shared" si="477"/>
        <v/>
      </c>
      <c r="BO454" s="72" t="str">
        <f t="shared" si="478"/>
        <v/>
      </c>
      <c r="BP454" s="72">
        <f t="shared" si="479"/>
        <v>1</v>
      </c>
      <c r="BQ454" s="72" t="str">
        <f t="shared" si="480"/>
        <v/>
      </c>
      <c r="BR454" s="55" t="str">
        <f t="shared" si="481"/>
        <v/>
      </c>
      <c r="BS454" s="72" t="str">
        <f t="shared" si="482"/>
        <v/>
      </c>
      <c r="BT454" s="72" t="str">
        <f t="shared" si="483"/>
        <v/>
      </c>
      <c r="BU454" s="72" t="str">
        <f t="shared" si="484"/>
        <v/>
      </c>
      <c r="BV454" s="72" t="str">
        <f t="shared" si="485"/>
        <v/>
      </c>
      <c r="BW454" s="72" t="str">
        <f t="shared" si="486"/>
        <v/>
      </c>
      <c r="BX454" s="72" t="str">
        <f t="shared" si="487"/>
        <v/>
      </c>
      <c r="BY454" s="72" t="str">
        <f t="shared" si="488"/>
        <v/>
      </c>
      <c r="BZ454" s="72" t="str">
        <f t="shared" si="489"/>
        <v/>
      </c>
      <c r="CA454" s="72">
        <f t="shared" si="490"/>
        <v>1</v>
      </c>
      <c r="CB454" s="72" t="str">
        <f t="shared" si="491"/>
        <v/>
      </c>
      <c r="CC454" s="72">
        <f t="shared" si="512"/>
        <v>0</v>
      </c>
    </row>
    <row r="455" spans="35:92" hidden="1" x14ac:dyDescent="0.25">
      <c r="AI455" s="72"/>
      <c r="AJ455" s="72"/>
      <c r="AK455" s="72">
        <v>1</v>
      </c>
      <c r="AL455" s="72"/>
      <c r="AM455" s="55">
        <v>1</v>
      </c>
      <c r="AN455" s="72" t="str">
        <f t="shared" si="513"/>
        <v/>
      </c>
      <c r="AO455" s="72" t="str">
        <f t="shared" si="514"/>
        <v/>
      </c>
      <c r="AP455" s="72" t="str">
        <f t="shared" si="515"/>
        <v/>
      </c>
      <c r="AQ455" s="72" t="str">
        <f t="shared" si="516"/>
        <v/>
      </c>
      <c r="AR455" s="72" t="str">
        <f t="shared" si="517"/>
        <v/>
      </c>
      <c r="AS455" s="72" t="str">
        <f t="shared" si="518"/>
        <v/>
      </c>
      <c r="AT455" s="72" t="str">
        <f t="shared" si="519"/>
        <v/>
      </c>
      <c r="AU455" s="72" t="str">
        <f t="shared" si="520"/>
        <v/>
      </c>
      <c r="AV455" s="72">
        <f t="shared" si="521"/>
        <v>1</v>
      </c>
      <c r="AW455" s="72" t="str">
        <f t="shared" si="522"/>
        <v/>
      </c>
      <c r="AX455" s="72"/>
      <c r="AY455" s="72">
        <v>1</v>
      </c>
      <c r="AZ455" s="72">
        <v>1</v>
      </c>
      <c r="BA455" s="72"/>
      <c r="BB455" s="72">
        <v>1</v>
      </c>
      <c r="BC455" s="55"/>
      <c r="BD455" s="72">
        <f t="shared" si="523"/>
        <v>1</v>
      </c>
      <c r="BE455" s="72" t="str">
        <f t="shared" si="524"/>
        <v/>
      </c>
      <c r="BF455" s="72">
        <f t="shared" si="525"/>
        <v>1</v>
      </c>
      <c r="BG455" s="72" t="str">
        <f t="shared" si="526"/>
        <v/>
      </c>
      <c r="BH455" s="72" t="str">
        <f t="shared" si="527"/>
        <v/>
      </c>
      <c r="BI455" s="72">
        <f t="shared" si="528"/>
        <v>1</v>
      </c>
      <c r="BJ455" s="72" t="str">
        <f t="shared" si="529"/>
        <v/>
      </c>
      <c r="BK455" s="72" t="str">
        <f t="shared" si="530"/>
        <v/>
      </c>
      <c r="BL455" s="72" t="str">
        <f t="shared" si="531"/>
        <v/>
      </c>
      <c r="BM455" s="72" t="str">
        <f t="shared" si="532"/>
        <v/>
      </c>
      <c r="BN455" s="72">
        <f t="shared" si="477"/>
        <v>-1</v>
      </c>
      <c r="BO455" s="72">
        <f t="shared" si="478"/>
        <v>-1</v>
      </c>
      <c r="BP455" s="72">
        <f t="shared" si="479"/>
        <v>1</v>
      </c>
      <c r="BQ455" s="72">
        <f t="shared" si="480"/>
        <v>-1</v>
      </c>
      <c r="BR455" s="55">
        <f t="shared" si="481"/>
        <v>1</v>
      </c>
      <c r="BS455" s="72">
        <f t="shared" si="482"/>
        <v>-1</v>
      </c>
      <c r="BT455" s="72" t="str">
        <f t="shared" si="483"/>
        <v/>
      </c>
      <c r="BU455" s="72">
        <f t="shared" si="484"/>
        <v>-1</v>
      </c>
      <c r="BV455" s="72" t="str">
        <f t="shared" si="485"/>
        <v/>
      </c>
      <c r="BW455" s="72" t="str">
        <f t="shared" si="486"/>
        <v/>
      </c>
      <c r="BX455" s="72">
        <f t="shared" si="487"/>
        <v>-1</v>
      </c>
      <c r="BY455" s="72" t="str">
        <f t="shared" si="488"/>
        <v/>
      </c>
      <c r="BZ455" s="72" t="str">
        <f t="shared" si="489"/>
        <v/>
      </c>
      <c r="CA455" s="72">
        <f t="shared" si="490"/>
        <v>1</v>
      </c>
      <c r="CB455" s="72" t="str">
        <f t="shared" si="491"/>
        <v/>
      </c>
      <c r="CC455" s="72">
        <f t="shared" si="512"/>
        <v>1</v>
      </c>
    </row>
    <row r="456" spans="35:92" hidden="1" x14ac:dyDescent="0.25">
      <c r="AI456" s="72"/>
      <c r="AJ456" s="72"/>
      <c r="AK456" s="72">
        <v>1</v>
      </c>
      <c r="AL456" s="72"/>
      <c r="AM456" s="55">
        <v>1</v>
      </c>
      <c r="AN456" s="72" t="str">
        <f t="shared" si="513"/>
        <v/>
      </c>
      <c r="AO456" s="72" t="str">
        <f t="shared" si="514"/>
        <v/>
      </c>
      <c r="AP456" s="72" t="str">
        <f t="shared" si="515"/>
        <v/>
      </c>
      <c r="AQ456" s="72" t="str">
        <f t="shared" si="516"/>
        <v/>
      </c>
      <c r="AR456" s="72" t="str">
        <f t="shared" si="517"/>
        <v/>
      </c>
      <c r="AS456" s="72" t="str">
        <f t="shared" si="518"/>
        <v/>
      </c>
      <c r="AT456" s="72" t="str">
        <f t="shared" si="519"/>
        <v/>
      </c>
      <c r="AU456" s="72" t="str">
        <f t="shared" si="520"/>
        <v/>
      </c>
      <c r="AV456" s="72">
        <f t="shared" si="521"/>
        <v>1</v>
      </c>
      <c r="AW456" s="72" t="str">
        <f t="shared" si="522"/>
        <v/>
      </c>
      <c r="AX456" s="72"/>
      <c r="AY456" s="72">
        <v>1</v>
      </c>
      <c r="AZ456" s="72">
        <v>1</v>
      </c>
      <c r="BA456" s="72">
        <v>1</v>
      </c>
      <c r="BB456" s="72"/>
      <c r="BC456" s="55"/>
      <c r="BD456" s="72">
        <f t="shared" si="523"/>
        <v>1</v>
      </c>
      <c r="BE456" s="72">
        <f t="shared" si="524"/>
        <v>1</v>
      </c>
      <c r="BF456" s="72" t="str">
        <f t="shared" si="525"/>
        <v/>
      </c>
      <c r="BG456" s="72" t="str">
        <f t="shared" si="526"/>
        <v/>
      </c>
      <c r="BH456" s="72">
        <f t="shared" si="527"/>
        <v>1</v>
      </c>
      <c r="BI456" s="72" t="str">
        <f t="shared" si="528"/>
        <v/>
      </c>
      <c r="BJ456" s="72" t="str">
        <f t="shared" si="529"/>
        <v/>
      </c>
      <c r="BK456" s="72" t="str">
        <f t="shared" si="530"/>
        <v/>
      </c>
      <c r="BL456" s="72" t="str">
        <f t="shared" si="531"/>
        <v/>
      </c>
      <c r="BM456" s="72" t="str">
        <f t="shared" si="532"/>
        <v/>
      </c>
      <c r="BN456" s="72">
        <f t="shared" si="477"/>
        <v>-1</v>
      </c>
      <c r="BO456" s="72">
        <f t="shared" si="478"/>
        <v>-1</v>
      </c>
      <c r="BP456" s="72" t="str">
        <f t="shared" si="479"/>
        <v/>
      </c>
      <c r="BQ456" s="72" t="str">
        <f t="shared" si="480"/>
        <v/>
      </c>
      <c r="BR456" s="55">
        <f t="shared" si="481"/>
        <v>1</v>
      </c>
      <c r="BS456" s="72">
        <f t="shared" si="482"/>
        <v>-1</v>
      </c>
      <c r="BT456" s="72">
        <f t="shared" si="483"/>
        <v>-1</v>
      </c>
      <c r="BU456" s="72" t="str">
        <f t="shared" si="484"/>
        <v/>
      </c>
      <c r="BV456" s="72" t="str">
        <f t="shared" si="485"/>
        <v/>
      </c>
      <c r="BW456" s="72">
        <f t="shared" si="486"/>
        <v>-1</v>
      </c>
      <c r="BX456" s="72" t="str">
        <f t="shared" si="487"/>
        <v/>
      </c>
      <c r="BY456" s="72" t="str">
        <f t="shared" si="488"/>
        <v/>
      </c>
      <c r="BZ456" s="72" t="str">
        <f t="shared" si="489"/>
        <v/>
      </c>
      <c r="CA456" s="72">
        <f t="shared" si="490"/>
        <v>1</v>
      </c>
      <c r="CB456" s="72" t="str">
        <f t="shared" si="491"/>
        <v/>
      </c>
      <c r="CC456" s="72">
        <f t="shared" si="512"/>
        <v>1</v>
      </c>
    </row>
    <row r="457" spans="35:92" hidden="1" x14ac:dyDescent="0.25">
      <c r="AI457" s="72"/>
      <c r="AJ457" s="72"/>
      <c r="AK457" s="72">
        <v>1</v>
      </c>
      <c r="AL457" s="72">
        <v>1</v>
      </c>
      <c r="AM457" s="55"/>
      <c r="AN457" s="72" t="str">
        <f t="shared" si="513"/>
        <v/>
      </c>
      <c r="AO457" s="72" t="str">
        <f t="shared" si="514"/>
        <v/>
      </c>
      <c r="AP457" s="72" t="str">
        <f t="shared" si="515"/>
        <v/>
      </c>
      <c r="AQ457" s="72" t="str">
        <f t="shared" si="516"/>
        <v/>
      </c>
      <c r="AR457" s="72" t="str">
        <f t="shared" si="517"/>
        <v/>
      </c>
      <c r="AS457" s="72" t="str">
        <f t="shared" si="518"/>
        <v/>
      </c>
      <c r="AT457" s="72" t="str">
        <f t="shared" si="519"/>
        <v/>
      </c>
      <c r="AU457" s="72">
        <f t="shared" si="520"/>
        <v>1</v>
      </c>
      <c r="AV457" s="72" t="str">
        <f t="shared" si="521"/>
        <v/>
      </c>
      <c r="AW457" s="72" t="str">
        <f t="shared" si="522"/>
        <v/>
      </c>
      <c r="AX457" s="72"/>
      <c r="AY457" s="72"/>
      <c r="AZ457" s="72"/>
      <c r="BA457" s="72"/>
      <c r="BB457" s="72"/>
      <c r="BC457" s="55">
        <v>1</v>
      </c>
      <c r="BD457" s="72" t="str">
        <f t="shared" si="523"/>
        <v/>
      </c>
      <c r="BE457" s="72" t="str">
        <f t="shared" si="524"/>
        <v/>
      </c>
      <c r="BF457" s="72" t="str">
        <f t="shared" si="525"/>
        <v/>
      </c>
      <c r="BG457" s="72" t="str">
        <f t="shared" si="526"/>
        <v/>
      </c>
      <c r="BH457" s="72" t="str">
        <f t="shared" si="527"/>
        <v/>
      </c>
      <c r="BI457" s="72" t="str">
        <f t="shared" si="528"/>
        <v/>
      </c>
      <c r="BJ457" s="72" t="str">
        <f t="shared" si="529"/>
        <v/>
      </c>
      <c r="BK457" s="72" t="str">
        <f t="shared" si="530"/>
        <v/>
      </c>
      <c r="BL457" s="72" t="str">
        <f t="shared" si="531"/>
        <v/>
      </c>
      <c r="BM457" s="72" t="str">
        <f t="shared" si="532"/>
        <v/>
      </c>
      <c r="BN457" s="72" t="str">
        <f t="shared" si="477"/>
        <v/>
      </c>
      <c r="BO457" s="72" t="str">
        <f t="shared" si="478"/>
        <v/>
      </c>
      <c r="BP457" s="72">
        <f t="shared" si="479"/>
        <v>1</v>
      </c>
      <c r="BQ457" s="72">
        <f t="shared" si="480"/>
        <v>1</v>
      </c>
      <c r="BR457" s="55">
        <f t="shared" si="481"/>
        <v>-1</v>
      </c>
      <c r="BS457" s="72" t="str">
        <f t="shared" si="482"/>
        <v/>
      </c>
      <c r="BT457" s="72" t="str">
        <f t="shared" si="483"/>
        <v/>
      </c>
      <c r="BU457" s="72" t="str">
        <f t="shared" si="484"/>
        <v/>
      </c>
      <c r="BV457" s="72" t="str">
        <f t="shared" si="485"/>
        <v/>
      </c>
      <c r="BW457" s="72" t="str">
        <f t="shared" si="486"/>
        <v/>
      </c>
      <c r="BX457" s="72" t="str">
        <f t="shared" si="487"/>
        <v/>
      </c>
      <c r="BY457" s="72" t="str">
        <f t="shared" si="488"/>
        <v/>
      </c>
      <c r="BZ457" s="72">
        <f t="shared" si="489"/>
        <v>1</v>
      </c>
      <c r="CA457" s="72" t="str">
        <f t="shared" si="490"/>
        <v/>
      </c>
      <c r="CB457" s="72" t="str">
        <f t="shared" si="491"/>
        <v/>
      </c>
      <c r="CC457" s="72">
        <f t="shared" si="512"/>
        <v>-1</v>
      </c>
    </row>
    <row r="458" spans="35:92" hidden="1" x14ac:dyDescent="0.25">
      <c r="AI458" s="72"/>
      <c r="AJ458" s="72"/>
      <c r="AK458" s="72">
        <v>1</v>
      </c>
      <c r="AL458" s="72">
        <v>1</v>
      </c>
      <c r="AM458" s="55"/>
      <c r="AN458" s="72" t="str">
        <f t="shared" si="513"/>
        <v/>
      </c>
      <c r="AO458" s="72" t="str">
        <f t="shared" si="514"/>
        <v/>
      </c>
      <c r="AP458" s="72" t="str">
        <f t="shared" si="515"/>
        <v/>
      </c>
      <c r="AQ458" s="72" t="str">
        <f t="shared" si="516"/>
        <v/>
      </c>
      <c r="AR458" s="72" t="str">
        <f t="shared" si="517"/>
        <v/>
      </c>
      <c r="AS458" s="72" t="str">
        <f t="shared" si="518"/>
        <v/>
      </c>
      <c r="AT458" s="72" t="str">
        <f t="shared" si="519"/>
        <v/>
      </c>
      <c r="AU458" s="72">
        <f t="shared" si="520"/>
        <v>1</v>
      </c>
      <c r="AV458" s="72" t="str">
        <f t="shared" si="521"/>
        <v/>
      </c>
      <c r="AW458" s="72" t="str">
        <f t="shared" si="522"/>
        <v/>
      </c>
      <c r="AX458" s="72"/>
      <c r="AY458" s="72">
        <v>1</v>
      </c>
      <c r="AZ458" s="72">
        <v>1</v>
      </c>
      <c r="BA458" s="72"/>
      <c r="BB458" s="72">
        <v>1</v>
      </c>
      <c r="BC458" s="55"/>
      <c r="BD458" s="72">
        <f t="shared" si="523"/>
        <v>1</v>
      </c>
      <c r="BE458" s="72" t="str">
        <f t="shared" si="524"/>
        <v/>
      </c>
      <c r="BF458" s="72">
        <f t="shared" si="525"/>
        <v>1</v>
      </c>
      <c r="BG458" s="72" t="str">
        <f t="shared" si="526"/>
        <v/>
      </c>
      <c r="BH458" s="72" t="str">
        <f t="shared" si="527"/>
        <v/>
      </c>
      <c r="BI458" s="72">
        <f t="shared" si="528"/>
        <v>1</v>
      </c>
      <c r="BJ458" s="72" t="str">
        <f t="shared" si="529"/>
        <v/>
      </c>
      <c r="BK458" s="72" t="str">
        <f t="shared" si="530"/>
        <v/>
      </c>
      <c r="BL458" s="72" t="str">
        <f t="shared" si="531"/>
        <v/>
      </c>
      <c r="BM458" s="72" t="str">
        <f t="shared" si="532"/>
        <v/>
      </c>
      <c r="BN458" s="72">
        <f t="shared" si="477"/>
        <v>-1</v>
      </c>
      <c r="BO458" s="72">
        <f t="shared" si="478"/>
        <v>-1</v>
      </c>
      <c r="BP458" s="72">
        <f t="shared" si="479"/>
        <v>1</v>
      </c>
      <c r="BQ458" s="72" t="str">
        <f t="shared" si="480"/>
        <v/>
      </c>
      <c r="BR458" s="55" t="str">
        <f t="shared" si="481"/>
        <v/>
      </c>
      <c r="BS458" s="72">
        <f t="shared" si="482"/>
        <v>-1</v>
      </c>
      <c r="BT458" s="72" t="str">
        <f t="shared" si="483"/>
        <v/>
      </c>
      <c r="BU458" s="72">
        <f t="shared" si="484"/>
        <v>-1</v>
      </c>
      <c r="BV458" s="72" t="str">
        <f t="shared" si="485"/>
        <v/>
      </c>
      <c r="BW458" s="72" t="str">
        <f t="shared" si="486"/>
        <v/>
      </c>
      <c r="BX458" s="72">
        <f t="shared" si="487"/>
        <v>-1</v>
      </c>
      <c r="BY458" s="72" t="str">
        <f t="shared" si="488"/>
        <v/>
      </c>
      <c r="BZ458" s="72">
        <f t="shared" si="489"/>
        <v>1</v>
      </c>
      <c r="CA458" s="72" t="str">
        <f t="shared" si="490"/>
        <v/>
      </c>
      <c r="CB458" s="72" t="str">
        <f t="shared" si="491"/>
        <v/>
      </c>
      <c r="CC458" s="72">
        <f t="shared" si="512"/>
        <v>0</v>
      </c>
    </row>
    <row r="459" spans="35:92" hidden="1" x14ac:dyDescent="0.25">
      <c r="AI459" s="72"/>
      <c r="AJ459" s="72"/>
      <c r="AK459" s="72">
        <v>1</v>
      </c>
      <c r="AL459" s="72">
        <v>1</v>
      </c>
      <c r="AM459" s="55"/>
      <c r="AN459" s="72" t="str">
        <f t="shared" si="513"/>
        <v/>
      </c>
      <c r="AO459" s="72" t="str">
        <f t="shared" si="514"/>
        <v/>
      </c>
      <c r="AP459" s="72" t="str">
        <f t="shared" si="515"/>
        <v/>
      </c>
      <c r="AQ459" s="72" t="str">
        <f t="shared" si="516"/>
        <v/>
      </c>
      <c r="AR459" s="72" t="str">
        <f t="shared" si="517"/>
        <v/>
      </c>
      <c r="AS459" s="72" t="str">
        <f t="shared" si="518"/>
        <v/>
      </c>
      <c r="AT459" s="72" t="str">
        <f t="shared" si="519"/>
        <v/>
      </c>
      <c r="AU459" s="72">
        <f t="shared" si="520"/>
        <v>1</v>
      </c>
      <c r="AV459" s="72" t="str">
        <f t="shared" si="521"/>
        <v/>
      </c>
      <c r="AW459" s="72" t="str">
        <f t="shared" si="522"/>
        <v/>
      </c>
      <c r="AX459" s="72"/>
      <c r="AY459" s="72">
        <v>1</v>
      </c>
      <c r="AZ459" s="72">
        <v>1</v>
      </c>
      <c r="BA459" s="72">
        <v>1</v>
      </c>
      <c r="BB459" s="72"/>
      <c r="BC459" s="55"/>
      <c r="BD459" s="72">
        <f t="shared" si="523"/>
        <v>1</v>
      </c>
      <c r="BE459" s="72">
        <f t="shared" si="524"/>
        <v>1</v>
      </c>
      <c r="BF459" s="72" t="str">
        <f t="shared" si="525"/>
        <v/>
      </c>
      <c r="BG459" s="72" t="str">
        <f t="shared" si="526"/>
        <v/>
      </c>
      <c r="BH459" s="72">
        <f t="shared" si="527"/>
        <v>1</v>
      </c>
      <c r="BI459" s="72" t="str">
        <f t="shared" si="528"/>
        <v/>
      </c>
      <c r="BJ459" s="72" t="str">
        <f t="shared" si="529"/>
        <v/>
      </c>
      <c r="BK459" s="72" t="str">
        <f t="shared" si="530"/>
        <v/>
      </c>
      <c r="BL459" s="72" t="str">
        <f t="shared" si="531"/>
        <v/>
      </c>
      <c r="BM459" s="72" t="str">
        <f t="shared" si="532"/>
        <v/>
      </c>
      <c r="BN459" s="72">
        <f t="shared" si="477"/>
        <v>-1</v>
      </c>
      <c r="BO459" s="72">
        <f t="shared" si="478"/>
        <v>-1</v>
      </c>
      <c r="BP459" s="72" t="str">
        <f t="shared" si="479"/>
        <v/>
      </c>
      <c r="BQ459" s="72">
        <f t="shared" si="480"/>
        <v>1</v>
      </c>
      <c r="BR459" s="55" t="str">
        <f t="shared" si="481"/>
        <v/>
      </c>
      <c r="BS459" s="72">
        <f t="shared" si="482"/>
        <v>-1</v>
      </c>
      <c r="BT459" s="72">
        <f t="shared" si="483"/>
        <v>-1</v>
      </c>
      <c r="BU459" s="72" t="str">
        <f t="shared" si="484"/>
        <v/>
      </c>
      <c r="BV459" s="72" t="str">
        <f t="shared" si="485"/>
        <v/>
      </c>
      <c r="BW459" s="72">
        <f t="shared" si="486"/>
        <v>-1</v>
      </c>
      <c r="BX459" s="72" t="str">
        <f t="shared" si="487"/>
        <v/>
      </c>
      <c r="BY459" s="72" t="str">
        <f t="shared" si="488"/>
        <v/>
      </c>
      <c r="BZ459" s="72">
        <f t="shared" si="489"/>
        <v>1</v>
      </c>
      <c r="CA459" s="72" t="str">
        <f t="shared" si="490"/>
        <v/>
      </c>
      <c r="CB459" s="72" t="str">
        <f t="shared" si="491"/>
        <v/>
      </c>
      <c r="CC459" s="72">
        <f t="shared" si="512"/>
        <v>0</v>
      </c>
    </row>
    <row r="460" spans="35:92" hidden="1" x14ac:dyDescent="0.25">
      <c r="AI460" s="72"/>
      <c r="AJ460" s="72">
        <v>1</v>
      </c>
      <c r="AK460" s="72"/>
      <c r="AL460" s="72"/>
      <c r="AM460" s="55">
        <v>1</v>
      </c>
      <c r="AN460" s="72" t="str">
        <f t="shared" si="513"/>
        <v/>
      </c>
      <c r="AO460" s="72" t="str">
        <f t="shared" si="514"/>
        <v/>
      </c>
      <c r="AP460" s="72" t="str">
        <f t="shared" si="515"/>
        <v/>
      </c>
      <c r="AQ460" s="72" t="str">
        <f t="shared" si="516"/>
        <v/>
      </c>
      <c r="AR460" s="72" t="str">
        <f t="shared" si="517"/>
        <v/>
      </c>
      <c r="AS460" s="72" t="str">
        <f t="shared" si="518"/>
        <v/>
      </c>
      <c r="AT460" s="72">
        <f t="shared" si="519"/>
        <v>1</v>
      </c>
      <c r="AU460" s="72" t="str">
        <f t="shared" si="520"/>
        <v/>
      </c>
      <c r="AV460" s="72" t="str">
        <f t="shared" si="521"/>
        <v/>
      </c>
      <c r="AW460" s="72" t="str">
        <f t="shared" si="522"/>
        <v/>
      </c>
      <c r="AX460" s="72"/>
      <c r="AY460" s="72"/>
      <c r="AZ460" s="72"/>
      <c r="BA460" s="72"/>
      <c r="BB460" s="72"/>
      <c r="BC460" s="55">
        <v>1</v>
      </c>
      <c r="BD460" s="72" t="str">
        <f t="shared" si="523"/>
        <v/>
      </c>
      <c r="BE460" s="72" t="str">
        <f t="shared" si="524"/>
        <v/>
      </c>
      <c r="BF460" s="72" t="str">
        <f t="shared" si="525"/>
        <v/>
      </c>
      <c r="BG460" s="72" t="str">
        <f t="shared" si="526"/>
        <v/>
      </c>
      <c r="BH460" s="72" t="str">
        <f t="shared" si="527"/>
        <v/>
      </c>
      <c r="BI460" s="72" t="str">
        <f t="shared" si="528"/>
        <v/>
      </c>
      <c r="BJ460" s="72" t="str">
        <f t="shared" si="529"/>
        <v/>
      </c>
      <c r="BK460" s="72" t="str">
        <f t="shared" si="530"/>
        <v/>
      </c>
      <c r="BL460" s="72" t="str">
        <f t="shared" si="531"/>
        <v/>
      </c>
      <c r="BM460" s="72" t="str">
        <f t="shared" si="532"/>
        <v/>
      </c>
      <c r="BN460" s="72" t="str">
        <f t="shared" si="477"/>
        <v/>
      </c>
      <c r="BO460" s="72">
        <f t="shared" si="478"/>
        <v>1</v>
      </c>
      <c r="BP460" s="72" t="str">
        <f t="shared" si="479"/>
        <v/>
      </c>
      <c r="BQ460" s="72" t="str">
        <f t="shared" si="480"/>
        <v/>
      </c>
      <c r="BR460" s="55" t="str">
        <f t="shared" si="481"/>
        <v/>
      </c>
      <c r="BS460" s="72" t="str">
        <f t="shared" si="482"/>
        <v/>
      </c>
      <c r="BT460" s="72" t="str">
        <f t="shared" si="483"/>
        <v/>
      </c>
      <c r="BU460" s="72" t="str">
        <f t="shared" si="484"/>
        <v/>
      </c>
      <c r="BV460" s="72" t="str">
        <f t="shared" si="485"/>
        <v/>
      </c>
      <c r="BW460" s="72" t="str">
        <f t="shared" si="486"/>
        <v/>
      </c>
      <c r="BX460" s="72" t="str">
        <f t="shared" si="487"/>
        <v/>
      </c>
      <c r="BY460" s="72">
        <f t="shared" si="488"/>
        <v>1</v>
      </c>
      <c r="BZ460" s="72" t="str">
        <f t="shared" si="489"/>
        <v/>
      </c>
      <c r="CA460" s="72" t="str">
        <f t="shared" si="490"/>
        <v/>
      </c>
      <c r="CB460" s="72" t="str">
        <f t="shared" si="491"/>
        <v/>
      </c>
      <c r="CC460" s="72">
        <f t="shared" si="512"/>
        <v>0</v>
      </c>
    </row>
    <row r="461" spans="35:92" hidden="1" x14ac:dyDescent="0.25">
      <c r="AI461" s="72"/>
      <c r="AJ461" s="72">
        <v>1</v>
      </c>
      <c r="AK461" s="72"/>
      <c r="AL461" s="72"/>
      <c r="AM461" s="55">
        <v>1</v>
      </c>
      <c r="AN461" s="72" t="str">
        <f t="shared" si="513"/>
        <v/>
      </c>
      <c r="AO461" s="72" t="str">
        <f t="shared" si="514"/>
        <v/>
      </c>
      <c r="AP461" s="72" t="str">
        <f t="shared" si="515"/>
        <v/>
      </c>
      <c r="AQ461" s="72" t="str">
        <f t="shared" si="516"/>
        <v/>
      </c>
      <c r="AR461" s="72" t="str">
        <f t="shared" si="517"/>
        <v/>
      </c>
      <c r="AS461" s="72" t="str">
        <f t="shared" si="518"/>
        <v/>
      </c>
      <c r="AT461" s="72">
        <f t="shared" si="519"/>
        <v>1</v>
      </c>
      <c r="AU461" s="72" t="str">
        <f t="shared" si="520"/>
        <v/>
      </c>
      <c r="AV461" s="72" t="str">
        <f t="shared" si="521"/>
        <v/>
      </c>
      <c r="AW461" s="72" t="str">
        <f t="shared" si="522"/>
        <v/>
      </c>
      <c r="AX461" s="72"/>
      <c r="AY461" s="72">
        <v>1</v>
      </c>
      <c r="AZ461" s="72">
        <v>1</v>
      </c>
      <c r="BA461" s="72"/>
      <c r="BB461" s="72">
        <v>1</v>
      </c>
      <c r="BC461" s="55"/>
      <c r="BD461" s="72">
        <f t="shared" si="523"/>
        <v>1</v>
      </c>
      <c r="BE461" s="72" t="str">
        <f t="shared" si="524"/>
        <v/>
      </c>
      <c r="BF461" s="72">
        <f t="shared" si="525"/>
        <v>1</v>
      </c>
      <c r="BG461" s="72" t="str">
        <f t="shared" si="526"/>
        <v/>
      </c>
      <c r="BH461" s="72" t="str">
        <f t="shared" si="527"/>
        <v/>
      </c>
      <c r="BI461" s="72">
        <f t="shared" si="528"/>
        <v>1</v>
      </c>
      <c r="BJ461" s="72" t="str">
        <f t="shared" si="529"/>
        <v/>
      </c>
      <c r="BK461" s="72" t="str">
        <f t="shared" si="530"/>
        <v/>
      </c>
      <c r="BL461" s="72" t="str">
        <f t="shared" si="531"/>
        <v/>
      </c>
      <c r="BM461" s="72" t="str">
        <f t="shared" si="532"/>
        <v/>
      </c>
      <c r="BN461" s="72">
        <f t="shared" si="477"/>
        <v>-1</v>
      </c>
      <c r="BO461" s="72" t="str">
        <f t="shared" si="478"/>
        <v/>
      </c>
      <c r="BP461" s="72" t="str">
        <f t="shared" si="479"/>
        <v/>
      </c>
      <c r="BQ461" s="72">
        <f t="shared" si="480"/>
        <v>-1</v>
      </c>
      <c r="BR461" s="55">
        <f t="shared" si="481"/>
        <v>1</v>
      </c>
      <c r="BS461" s="72">
        <f t="shared" si="482"/>
        <v>-1</v>
      </c>
      <c r="BT461" s="72" t="str">
        <f t="shared" si="483"/>
        <v/>
      </c>
      <c r="BU461" s="72">
        <f t="shared" si="484"/>
        <v>-1</v>
      </c>
      <c r="BV461" s="72" t="str">
        <f t="shared" si="485"/>
        <v/>
      </c>
      <c r="BW461" s="72" t="str">
        <f t="shared" si="486"/>
        <v/>
      </c>
      <c r="BX461" s="72">
        <f t="shared" si="487"/>
        <v>-1</v>
      </c>
      <c r="BY461" s="72">
        <f t="shared" si="488"/>
        <v>1</v>
      </c>
      <c r="BZ461" s="72" t="str">
        <f t="shared" si="489"/>
        <v/>
      </c>
      <c r="CA461" s="72" t="str">
        <f t="shared" si="490"/>
        <v/>
      </c>
      <c r="CB461" s="72" t="str">
        <f t="shared" si="491"/>
        <v/>
      </c>
      <c r="CC461" s="72">
        <f t="shared" si="512"/>
        <v>1</v>
      </c>
    </row>
    <row r="462" spans="35:92" hidden="1" x14ac:dyDescent="0.25">
      <c r="AI462" s="72"/>
      <c r="AJ462" s="72">
        <v>1</v>
      </c>
      <c r="AK462" s="72"/>
      <c r="AL462" s="72"/>
      <c r="AM462" s="55">
        <v>1</v>
      </c>
      <c r="AN462" s="72" t="str">
        <f t="shared" si="513"/>
        <v/>
      </c>
      <c r="AO462" s="72" t="str">
        <f t="shared" si="514"/>
        <v/>
      </c>
      <c r="AP462" s="72" t="str">
        <f t="shared" si="515"/>
        <v/>
      </c>
      <c r="AQ462" s="72" t="str">
        <f t="shared" si="516"/>
        <v/>
      </c>
      <c r="AR462" s="72" t="str">
        <f t="shared" si="517"/>
        <v/>
      </c>
      <c r="AS462" s="72" t="str">
        <f t="shared" si="518"/>
        <v/>
      </c>
      <c r="AT462" s="72">
        <f t="shared" si="519"/>
        <v>1</v>
      </c>
      <c r="AU462" s="72" t="str">
        <f t="shared" si="520"/>
        <v/>
      </c>
      <c r="AV462" s="72" t="str">
        <f t="shared" si="521"/>
        <v/>
      </c>
      <c r="AW462" s="72" t="str">
        <f t="shared" si="522"/>
        <v/>
      </c>
      <c r="AX462" s="72"/>
      <c r="AY462" s="72">
        <v>1</v>
      </c>
      <c r="AZ462" s="72">
        <v>1</v>
      </c>
      <c r="BA462" s="72">
        <v>1</v>
      </c>
      <c r="BB462" s="72"/>
      <c r="BC462" s="55"/>
      <c r="BD462" s="72">
        <f t="shared" si="523"/>
        <v>1</v>
      </c>
      <c r="BE462" s="72">
        <f t="shared" si="524"/>
        <v>1</v>
      </c>
      <c r="BF462" s="72" t="str">
        <f t="shared" si="525"/>
        <v/>
      </c>
      <c r="BG462" s="72" t="str">
        <f t="shared" si="526"/>
        <v/>
      </c>
      <c r="BH462" s="72">
        <f t="shared" si="527"/>
        <v>1</v>
      </c>
      <c r="BI462" s="72" t="str">
        <f t="shared" si="528"/>
        <v/>
      </c>
      <c r="BJ462" s="72" t="str">
        <f t="shared" si="529"/>
        <v/>
      </c>
      <c r="BK462" s="72" t="str">
        <f t="shared" si="530"/>
        <v/>
      </c>
      <c r="BL462" s="72" t="str">
        <f t="shared" si="531"/>
        <v/>
      </c>
      <c r="BM462" s="72" t="str">
        <f t="shared" si="532"/>
        <v/>
      </c>
      <c r="BN462" s="72">
        <f t="shared" si="477"/>
        <v>-1</v>
      </c>
      <c r="BO462" s="72" t="str">
        <f t="shared" si="478"/>
        <v/>
      </c>
      <c r="BP462" s="72">
        <f t="shared" si="479"/>
        <v>-1</v>
      </c>
      <c r="BQ462" s="72" t="str">
        <f t="shared" si="480"/>
        <v/>
      </c>
      <c r="BR462" s="55">
        <f t="shared" si="481"/>
        <v>1</v>
      </c>
      <c r="BS462" s="72">
        <f t="shared" si="482"/>
        <v>-1</v>
      </c>
      <c r="BT462" s="72">
        <f t="shared" si="483"/>
        <v>-1</v>
      </c>
      <c r="BU462" s="72" t="str">
        <f t="shared" si="484"/>
        <v/>
      </c>
      <c r="BV462" s="72" t="str">
        <f t="shared" si="485"/>
        <v/>
      </c>
      <c r="BW462" s="72">
        <f t="shared" si="486"/>
        <v>-1</v>
      </c>
      <c r="BX462" s="72" t="str">
        <f t="shared" si="487"/>
        <v/>
      </c>
      <c r="BY462" s="72">
        <f t="shared" si="488"/>
        <v>1</v>
      </c>
      <c r="BZ462" s="72" t="str">
        <f t="shared" si="489"/>
        <v/>
      </c>
      <c r="CA462" s="72" t="str">
        <f t="shared" si="490"/>
        <v/>
      </c>
      <c r="CB462" s="72" t="str">
        <f t="shared" si="491"/>
        <v/>
      </c>
      <c r="CC462" s="72">
        <f t="shared" si="512"/>
        <v>1</v>
      </c>
    </row>
    <row r="463" spans="35:92" hidden="1" x14ac:dyDescent="0.25">
      <c r="AI463" s="72">
        <v>1</v>
      </c>
      <c r="AJ463" s="72"/>
      <c r="AK463" s="72"/>
      <c r="AL463" s="72"/>
      <c r="AM463" s="55">
        <v>1</v>
      </c>
      <c r="AN463" s="72" t="str">
        <f t="shared" si="513"/>
        <v/>
      </c>
      <c r="AO463" s="72" t="str">
        <f t="shared" si="514"/>
        <v/>
      </c>
      <c r="AP463" s="72" t="str">
        <f t="shared" si="515"/>
        <v/>
      </c>
      <c r="AQ463" s="72">
        <f t="shared" si="516"/>
        <v>1</v>
      </c>
      <c r="AR463" s="72" t="str">
        <f t="shared" si="517"/>
        <v/>
      </c>
      <c r="AS463" s="72" t="str">
        <f t="shared" si="518"/>
        <v/>
      </c>
      <c r="AT463" s="72" t="str">
        <f t="shared" si="519"/>
        <v/>
      </c>
      <c r="AU463" s="72" t="str">
        <f t="shared" si="520"/>
        <v/>
      </c>
      <c r="AV463" s="72" t="str">
        <f t="shared" si="521"/>
        <v/>
      </c>
      <c r="AW463" s="72" t="str">
        <f t="shared" si="522"/>
        <v/>
      </c>
      <c r="AX463" s="72"/>
      <c r="AY463" s="72"/>
      <c r="AZ463" s="72"/>
      <c r="BA463" s="72"/>
      <c r="BB463" s="72"/>
      <c r="BC463" s="55">
        <v>1</v>
      </c>
      <c r="BD463" s="72" t="str">
        <f t="shared" si="523"/>
        <v/>
      </c>
      <c r="BE463" s="72" t="str">
        <f t="shared" si="524"/>
        <v/>
      </c>
      <c r="BF463" s="72" t="str">
        <f t="shared" si="525"/>
        <v/>
      </c>
      <c r="BG463" s="72" t="str">
        <f t="shared" si="526"/>
        <v/>
      </c>
      <c r="BH463" s="72" t="str">
        <f t="shared" si="527"/>
        <v/>
      </c>
      <c r="BI463" s="72" t="str">
        <f t="shared" si="528"/>
        <v/>
      </c>
      <c r="BJ463" s="72" t="str">
        <f t="shared" si="529"/>
        <v/>
      </c>
      <c r="BK463" s="72" t="str">
        <f t="shared" si="530"/>
        <v/>
      </c>
      <c r="BL463" s="72" t="str">
        <f t="shared" si="531"/>
        <v/>
      </c>
      <c r="BM463" s="72" t="str">
        <f t="shared" si="532"/>
        <v/>
      </c>
      <c r="BN463" s="72">
        <f t="shared" si="477"/>
        <v>1</v>
      </c>
      <c r="BO463" s="72" t="str">
        <f t="shared" si="478"/>
        <v/>
      </c>
      <c r="BP463" s="72" t="str">
        <f t="shared" si="479"/>
        <v/>
      </c>
      <c r="BQ463" s="72" t="str">
        <f t="shared" si="480"/>
        <v/>
      </c>
      <c r="BR463" s="55" t="str">
        <f t="shared" si="481"/>
        <v/>
      </c>
      <c r="BS463" s="72" t="str">
        <f t="shared" si="482"/>
        <v/>
      </c>
      <c r="BT463" s="72" t="str">
        <f t="shared" si="483"/>
        <v/>
      </c>
      <c r="BU463" s="72" t="str">
        <f t="shared" si="484"/>
        <v/>
      </c>
      <c r="BV463" s="72">
        <f t="shared" si="485"/>
        <v>1</v>
      </c>
      <c r="BW463" s="72" t="str">
        <f t="shared" si="486"/>
        <v/>
      </c>
      <c r="BX463" s="72" t="str">
        <f t="shared" si="487"/>
        <v/>
      </c>
      <c r="BY463" s="72" t="str">
        <f t="shared" si="488"/>
        <v/>
      </c>
      <c r="BZ463" s="72" t="str">
        <f t="shared" si="489"/>
        <v/>
      </c>
      <c r="CA463" s="72" t="str">
        <f t="shared" si="490"/>
        <v/>
      </c>
      <c r="CB463" s="72" t="str">
        <f t="shared" si="491"/>
        <v/>
      </c>
      <c r="CC463" s="72">
        <f t="shared" si="512"/>
        <v>0</v>
      </c>
    </row>
    <row r="464" spans="35:92" hidden="1" x14ac:dyDescent="0.25">
      <c r="AI464" s="72">
        <v>1</v>
      </c>
      <c r="AJ464" s="72"/>
      <c r="AK464" s="72"/>
      <c r="AL464" s="72"/>
      <c r="AM464" s="55">
        <v>1</v>
      </c>
      <c r="AN464" s="72" t="str">
        <f t="shared" si="513"/>
        <v/>
      </c>
      <c r="AO464" s="72" t="str">
        <f t="shared" si="514"/>
        <v/>
      </c>
      <c r="AP464" s="72" t="str">
        <f t="shared" si="515"/>
        <v/>
      </c>
      <c r="AQ464" s="72">
        <f t="shared" si="516"/>
        <v>1</v>
      </c>
      <c r="AR464" s="72" t="str">
        <f t="shared" si="517"/>
        <v/>
      </c>
      <c r="AS464" s="72" t="str">
        <f t="shared" si="518"/>
        <v/>
      </c>
      <c r="AT464" s="72" t="str">
        <f t="shared" si="519"/>
        <v/>
      </c>
      <c r="AU464" s="72" t="str">
        <f t="shared" si="520"/>
        <v/>
      </c>
      <c r="AV464" s="72" t="str">
        <f t="shared" si="521"/>
        <v/>
      </c>
      <c r="AW464" s="72" t="str">
        <f t="shared" si="522"/>
        <v/>
      </c>
      <c r="AX464" s="72"/>
      <c r="AY464" s="72">
        <v>1</v>
      </c>
      <c r="AZ464" s="72">
        <v>1</v>
      </c>
      <c r="BA464" s="72"/>
      <c r="BB464" s="72">
        <v>1</v>
      </c>
      <c r="BC464" s="55"/>
      <c r="BD464" s="72">
        <f t="shared" si="523"/>
        <v>1</v>
      </c>
      <c r="BE464" s="72" t="str">
        <f t="shared" si="524"/>
        <v/>
      </c>
      <c r="BF464" s="72">
        <f t="shared" si="525"/>
        <v>1</v>
      </c>
      <c r="BG464" s="72" t="str">
        <f t="shared" si="526"/>
        <v/>
      </c>
      <c r="BH464" s="72" t="str">
        <f t="shared" si="527"/>
        <v/>
      </c>
      <c r="BI464" s="72">
        <f t="shared" si="528"/>
        <v>1</v>
      </c>
      <c r="BJ464" s="72" t="str">
        <f t="shared" si="529"/>
        <v/>
      </c>
      <c r="BK464" s="72" t="str">
        <f t="shared" si="530"/>
        <v/>
      </c>
      <c r="BL464" s="72" t="str">
        <f t="shared" si="531"/>
        <v/>
      </c>
      <c r="BM464" s="72" t="str">
        <f t="shared" si="532"/>
        <v/>
      </c>
      <c r="BN464" s="72" t="str">
        <f t="shared" si="477"/>
        <v/>
      </c>
      <c r="BO464" s="72">
        <f t="shared" si="478"/>
        <v>-1</v>
      </c>
      <c r="BP464" s="72" t="str">
        <f t="shared" si="479"/>
        <v/>
      </c>
      <c r="BQ464" s="72">
        <f t="shared" si="480"/>
        <v>-1</v>
      </c>
      <c r="BR464" s="55">
        <f t="shared" si="481"/>
        <v>1</v>
      </c>
      <c r="BS464" s="72">
        <f t="shared" si="482"/>
        <v>-1</v>
      </c>
      <c r="BT464" s="72" t="str">
        <f t="shared" si="483"/>
        <v/>
      </c>
      <c r="BU464" s="72">
        <f t="shared" si="484"/>
        <v>-1</v>
      </c>
      <c r="BV464" s="72">
        <f t="shared" si="485"/>
        <v>1</v>
      </c>
      <c r="BW464" s="72" t="str">
        <f t="shared" si="486"/>
        <v/>
      </c>
      <c r="BX464" s="72">
        <f t="shared" si="487"/>
        <v>-1</v>
      </c>
      <c r="BY464" s="72" t="str">
        <f t="shared" si="488"/>
        <v/>
      </c>
      <c r="BZ464" s="72" t="str">
        <f t="shared" si="489"/>
        <v/>
      </c>
      <c r="CA464" s="72" t="str">
        <f t="shared" si="490"/>
        <v/>
      </c>
      <c r="CB464" s="72" t="str">
        <f t="shared" si="491"/>
        <v/>
      </c>
      <c r="CC464" s="72">
        <f t="shared" si="512"/>
        <v>1</v>
      </c>
    </row>
    <row r="465" spans="35:92" hidden="1" x14ac:dyDescent="0.25">
      <c r="AI465" s="72">
        <v>1</v>
      </c>
      <c r="AJ465" s="72"/>
      <c r="AK465" s="72"/>
      <c r="AL465" s="72"/>
      <c r="AM465" s="55">
        <v>1</v>
      </c>
      <c r="AN465" s="72" t="str">
        <f t="shared" si="513"/>
        <v/>
      </c>
      <c r="AO465" s="72" t="str">
        <f t="shared" si="514"/>
        <v/>
      </c>
      <c r="AP465" s="72" t="str">
        <f t="shared" si="515"/>
        <v/>
      </c>
      <c r="AQ465" s="72">
        <f t="shared" si="516"/>
        <v>1</v>
      </c>
      <c r="AR465" s="72" t="str">
        <f t="shared" si="517"/>
        <v/>
      </c>
      <c r="AS465" s="72" t="str">
        <f t="shared" si="518"/>
        <v/>
      </c>
      <c r="AT465" s="72" t="str">
        <f t="shared" si="519"/>
        <v/>
      </c>
      <c r="AU465" s="72" t="str">
        <f t="shared" si="520"/>
        <v/>
      </c>
      <c r="AV465" s="72" t="str">
        <f t="shared" si="521"/>
        <v/>
      </c>
      <c r="AW465" s="72" t="str">
        <f t="shared" si="522"/>
        <v/>
      </c>
      <c r="AX465" s="72"/>
      <c r="AY465" s="72">
        <v>1</v>
      </c>
      <c r="AZ465" s="72">
        <v>1</v>
      </c>
      <c r="BA465" s="72">
        <v>1</v>
      </c>
      <c r="BB465" s="72"/>
      <c r="BC465" s="55"/>
      <c r="BD465" s="72">
        <f t="shared" si="523"/>
        <v>1</v>
      </c>
      <c r="BE465" s="72">
        <f t="shared" si="524"/>
        <v>1</v>
      </c>
      <c r="BF465" s="72" t="str">
        <f t="shared" si="525"/>
        <v/>
      </c>
      <c r="BG465" s="72" t="str">
        <f t="shared" si="526"/>
        <v/>
      </c>
      <c r="BH465" s="72">
        <f t="shared" si="527"/>
        <v>1</v>
      </c>
      <c r="BI465" s="72" t="str">
        <f t="shared" si="528"/>
        <v/>
      </c>
      <c r="BJ465" s="72" t="str">
        <f t="shared" si="529"/>
        <v/>
      </c>
      <c r="BK465" s="72" t="str">
        <f t="shared" si="530"/>
        <v/>
      </c>
      <c r="BL465" s="72" t="str">
        <f t="shared" si="531"/>
        <v/>
      </c>
      <c r="BM465" s="72" t="str">
        <f t="shared" si="532"/>
        <v/>
      </c>
      <c r="BN465" s="72" t="str">
        <f t="shared" si="477"/>
        <v/>
      </c>
      <c r="BO465" s="72">
        <f t="shared" si="478"/>
        <v>-1</v>
      </c>
      <c r="BP465" s="72">
        <f t="shared" si="479"/>
        <v>-1</v>
      </c>
      <c r="BQ465" s="72" t="str">
        <f t="shared" si="480"/>
        <v/>
      </c>
      <c r="BR465" s="55">
        <f t="shared" si="481"/>
        <v>1</v>
      </c>
      <c r="BS465" s="72">
        <f t="shared" si="482"/>
        <v>-1</v>
      </c>
      <c r="BT465" s="72">
        <f t="shared" si="483"/>
        <v>-1</v>
      </c>
      <c r="BU465" s="72" t="str">
        <f t="shared" si="484"/>
        <v/>
      </c>
      <c r="BV465" s="72">
        <f t="shared" si="485"/>
        <v>1</v>
      </c>
      <c r="BW465" s="72">
        <f t="shared" si="486"/>
        <v>-1</v>
      </c>
      <c r="BX465" s="72" t="str">
        <f t="shared" si="487"/>
        <v/>
      </c>
      <c r="BY465" s="72" t="str">
        <f t="shared" si="488"/>
        <v/>
      </c>
      <c r="BZ465" s="72" t="str">
        <f t="shared" si="489"/>
        <v/>
      </c>
      <c r="CA465" s="72" t="str">
        <f t="shared" si="490"/>
        <v/>
      </c>
      <c r="CB465" s="72" t="str">
        <f t="shared" si="491"/>
        <v/>
      </c>
      <c r="CC465" s="72">
        <f t="shared" si="512"/>
        <v>1</v>
      </c>
    </row>
    <row r="466" spans="35:92" x14ac:dyDescent="0.25">
      <c r="AI466" s="78">
        <v>68</v>
      </c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3"/>
      <c r="BO466" s="73"/>
      <c r="BP466" s="73">
        <v>1</v>
      </c>
      <c r="BQ466" s="73">
        <v>1</v>
      </c>
      <c r="BR466" s="73">
        <v>1</v>
      </c>
      <c r="BS466" s="73"/>
      <c r="BT466" s="73"/>
      <c r="BU466" s="73"/>
      <c r="BV466" s="73"/>
      <c r="BW466" s="73"/>
      <c r="BX466" s="73"/>
      <c r="BY466" s="73"/>
      <c r="BZ466" s="73"/>
      <c r="CA466" s="73"/>
      <c r="CB466" s="73"/>
      <c r="CC466" s="72">
        <f>COUNTIF(CC468:CC482,"&gt;0")</f>
        <v>9</v>
      </c>
      <c r="CD466" s="72" t="s">
        <v>845</v>
      </c>
      <c r="CF466" s="80" t="s">
        <v>849</v>
      </c>
      <c r="CG466" s="80"/>
      <c r="CH466" s="80"/>
      <c r="CI466" s="80"/>
      <c r="CJ466" s="80"/>
      <c r="CK466" s="80"/>
      <c r="CL466" s="80"/>
      <c r="CM466" s="80"/>
      <c r="CN466" s="80"/>
    </row>
    <row r="467" spans="35:92" x14ac:dyDescent="0.25"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3">
        <f>SUMIF($CC468:$CC482,"&lt;=0",BN468:BN482)</f>
        <v>-1</v>
      </c>
      <c r="BO467" s="73">
        <f t="shared" ref="BO467:CB467" si="533">SUMIF($CC468:$CC482,"&lt;=0",BO468:BO482)</f>
        <v>-1</v>
      </c>
      <c r="BP467" s="73">
        <f t="shared" si="533"/>
        <v>-2</v>
      </c>
      <c r="BQ467" s="73">
        <f t="shared" si="533"/>
        <v>1</v>
      </c>
      <c r="BR467" s="73">
        <f t="shared" si="533"/>
        <v>1</v>
      </c>
      <c r="BS467" s="73">
        <f t="shared" si="533"/>
        <v>-2</v>
      </c>
      <c r="BT467" s="73">
        <f t="shared" si="533"/>
        <v>-2</v>
      </c>
      <c r="BU467" s="73">
        <f t="shared" si="533"/>
        <v>-2</v>
      </c>
      <c r="BV467" s="73">
        <f t="shared" si="533"/>
        <v>3</v>
      </c>
      <c r="BW467" s="73">
        <f t="shared" si="533"/>
        <v>-2</v>
      </c>
      <c r="BX467" s="73">
        <f t="shared" si="533"/>
        <v>3</v>
      </c>
      <c r="BY467" s="73">
        <f t="shared" si="533"/>
        <v>-2</v>
      </c>
      <c r="BZ467" s="73">
        <f t="shared" si="533"/>
        <v>0</v>
      </c>
      <c r="CA467" s="73">
        <f t="shared" si="533"/>
        <v>0</v>
      </c>
      <c r="CB467" s="73">
        <f t="shared" si="533"/>
        <v>0</v>
      </c>
      <c r="CC467" s="73"/>
      <c r="CF467" s="75" t="s">
        <v>848</v>
      </c>
    </row>
    <row r="468" spans="35:92" hidden="1" x14ac:dyDescent="0.25">
      <c r="AI468" s="72"/>
      <c r="AJ468" s="72"/>
      <c r="AK468" s="72"/>
      <c r="AL468" s="72">
        <v>1</v>
      </c>
      <c r="AM468" s="55">
        <v>1</v>
      </c>
      <c r="AN468" s="72" t="str">
        <f t="shared" si="513"/>
        <v/>
      </c>
      <c r="AO468" s="72" t="str">
        <f t="shared" si="514"/>
        <v/>
      </c>
      <c r="AP468" s="72" t="str">
        <f t="shared" si="515"/>
        <v/>
      </c>
      <c r="AQ468" s="72" t="str">
        <f t="shared" si="516"/>
        <v/>
      </c>
      <c r="AR468" s="72" t="str">
        <f t="shared" si="517"/>
        <v/>
      </c>
      <c r="AS468" s="72" t="str">
        <f t="shared" si="518"/>
        <v/>
      </c>
      <c r="AT468" s="72" t="str">
        <f t="shared" si="519"/>
        <v/>
      </c>
      <c r="AU468" s="72" t="str">
        <f t="shared" si="520"/>
        <v/>
      </c>
      <c r="AV468" s="72" t="str">
        <f t="shared" si="521"/>
        <v/>
      </c>
      <c r="AW468" s="72">
        <f t="shared" si="522"/>
        <v>1</v>
      </c>
      <c r="AX468" s="72"/>
      <c r="AY468" s="72"/>
      <c r="AZ468" s="72">
        <v>1</v>
      </c>
      <c r="BA468" s="72"/>
      <c r="BB468" s="72"/>
      <c r="BC468" s="55">
        <v>1</v>
      </c>
      <c r="BD468" s="72" t="str">
        <f t="shared" si="523"/>
        <v/>
      </c>
      <c r="BE468" s="72" t="str">
        <f t="shared" si="524"/>
        <v/>
      </c>
      <c r="BF468" s="72" t="str">
        <f t="shared" si="525"/>
        <v/>
      </c>
      <c r="BG468" s="72" t="str">
        <f t="shared" si="526"/>
        <v/>
      </c>
      <c r="BH468" s="72" t="str">
        <f t="shared" si="527"/>
        <v/>
      </c>
      <c r="BI468" s="72" t="str">
        <f t="shared" si="528"/>
        <v/>
      </c>
      <c r="BJ468" s="72">
        <f t="shared" si="529"/>
        <v>1</v>
      </c>
      <c r="BK468" s="72" t="str">
        <f t="shared" si="530"/>
        <v/>
      </c>
      <c r="BL468" s="72" t="str">
        <f t="shared" si="531"/>
        <v/>
      </c>
      <c r="BM468" s="72" t="str">
        <f t="shared" si="532"/>
        <v/>
      </c>
      <c r="BN468" s="72" t="str">
        <f t="shared" si="477"/>
        <v/>
      </c>
      <c r="BO468" s="72">
        <f t="shared" si="478"/>
        <v>-1</v>
      </c>
      <c r="BP468" s="72" t="str">
        <f t="shared" si="479"/>
        <v/>
      </c>
      <c r="BQ468" s="72">
        <f t="shared" si="480"/>
        <v>1</v>
      </c>
      <c r="BR468" s="55" t="str">
        <f t="shared" si="481"/>
        <v/>
      </c>
      <c r="BS468" s="72" t="str">
        <f t="shared" si="482"/>
        <v/>
      </c>
      <c r="BT468" s="72" t="str">
        <f t="shared" si="483"/>
        <v/>
      </c>
      <c r="BU468" s="72" t="str">
        <f t="shared" si="484"/>
        <v/>
      </c>
      <c r="BV468" s="72" t="str">
        <f t="shared" si="485"/>
        <v/>
      </c>
      <c r="BW468" s="72" t="str">
        <f t="shared" si="486"/>
        <v/>
      </c>
      <c r="BX468" s="72" t="str">
        <f t="shared" si="487"/>
        <v/>
      </c>
      <c r="BY468" s="72">
        <f t="shared" si="488"/>
        <v>-1</v>
      </c>
      <c r="BZ468" s="72" t="str">
        <f t="shared" si="489"/>
        <v/>
      </c>
      <c r="CA468" s="72" t="str">
        <f t="shared" si="490"/>
        <v/>
      </c>
      <c r="CB468" s="72">
        <f t="shared" si="491"/>
        <v>1</v>
      </c>
      <c r="CC468" s="72">
        <f>SUMPRODUCT($BN$466:$CB$466,$BN468:$CB468)</f>
        <v>1</v>
      </c>
    </row>
    <row r="469" spans="35:92" hidden="1" x14ac:dyDescent="0.25">
      <c r="AI469" s="72"/>
      <c r="AJ469" s="72"/>
      <c r="AK469" s="72"/>
      <c r="AL469" s="72">
        <v>1</v>
      </c>
      <c r="AM469" s="55">
        <v>1</v>
      </c>
      <c r="AN469" s="72" t="str">
        <f t="shared" si="513"/>
        <v/>
      </c>
      <c r="AO469" s="72" t="str">
        <f t="shared" si="514"/>
        <v/>
      </c>
      <c r="AP469" s="72" t="str">
        <f t="shared" si="515"/>
        <v/>
      </c>
      <c r="AQ469" s="72" t="str">
        <f t="shared" si="516"/>
        <v/>
      </c>
      <c r="AR469" s="72" t="str">
        <f t="shared" si="517"/>
        <v/>
      </c>
      <c r="AS469" s="72" t="str">
        <f t="shared" si="518"/>
        <v/>
      </c>
      <c r="AT469" s="72" t="str">
        <f t="shared" si="519"/>
        <v/>
      </c>
      <c r="AU469" s="72" t="str">
        <f t="shared" si="520"/>
        <v/>
      </c>
      <c r="AV469" s="72" t="str">
        <f t="shared" si="521"/>
        <v/>
      </c>
      <c r="AW469" s="72">
        <f t="shared" si="522"/>
        <v>1</v>
      </c>
      <c r="AX469" s="72"/>
      <c r="AY469" s="72">
        <v>1</v>
      </c>
      <c r="AZ469" s="72"/>
      <c r="BA469" s="72"/>
      <c r="BB469" s="72">
        <v>1</v>
      </c>
      <c r="BC469" s="55"/>
      <c r="BD469" s="72" t="str">
        <f t="shared" si="523"/>
        <v/>
      </c>
      <c r="BE469" s="72" t="str">
        <f t="shared" si="524"/>
        <v/>
      </c>
      <c r="BF469" s="72">
        <f t="shared" si="525"/>
        <v>1</v>
      </c>
      <c r="BG469" s="72" t="str">
        <f t="shared" si="526"/>
        <v/>
      </c>
      <c r="BH469" s="72" t="str">
        <f t="shared" si="527"/>
        <v/>
      </c>
      <c r="BI469" s="72" t="str">
        <f t="shared" si="528"/>
        <v/>
      </c>
      <c r="BJ469" s="72" t="str">
        <f t="shared" si="529"/>
        <v/>
      </c>
      <c r="BK469" s="72" t="str">
        <f t="shared" si="530"/>
        <v/>
      </c>
      <c r="BL469" s="72" t="str">
        <f t="shared" si="531"/>
        <v/>
      </c>
      <c r="BM469" s="72" t="str">
        <f t="shared" si="532"/>
        <v/>
      </c>
      <c r="BN469" s="72">
        <f t="shared" si="477"/>
        <v>-1</v>
      </c>
      <c r="BO469" s="72" t="str">
        <f t="shared" si="478"/>
        <v/>
      </c>
      <c r="BP469" s="72" t="str">
        <f t="shared" si="479"/>
        <v/>
      </c>
      <c r="BQ469" s="72" t="str">
        <f t="shared" si="480"/>
        <v/>
      </c>
      <c r="BR469" s="55">
        <f t="shared" si="481"/>
        <v>1</v>
      </c>
      <c r="BS469" s="72" t="str">
        <f t="shared" si="482"/>
        <v/>
      </c>
      <c r="BT469" s="72" t="str">
        <f t="shared" si="483"/>
        <v/>
      </c>
      <c r="BU469" s="72">
        <f t="shared" si="484"/>
        <v>-1</v>
      </c>
      <c r="BV469" s="72" t="str">
        <f t="shared" si="485"/>
        <v/>
      </c>
      <c r="BW469" s="72" t="str">
        <f t="shared" si="486"/>
        <v/>
      </c>
      <c r="BX469" s="72" t="str">
        <f t="shared" si="487"/>
        <v/>
      </c>
      <c r="BY469" s="72" t="str">
        <f t="shared" si="488"/>
        <v/>
      </c>
      <c r="BZ469" s="72" t="str">
        <f t="shared" si="489"/>
        <v/>
      </c>
      <c r="CA469" s="72" t="str">
        <f t="shared" si="490"/>
        <v/>
      </c>
      <c r="CB469" s="72">
        <f t="shared" si="491"/>
        <v>1</v>
      </c>
      <c r="CC469" s="72">
        <f t="shared" ref="CC469:CC482" si="534">SUMPRODUCT($BN$466:$CB$466,$BN469:$CB469)</f>
        <v>1</v>
      </c>
    </row>
    <row r="470" spans="35:92" hidden="1" x14ac:dyDescent="0.25">
      <c r="AI470" s="72"/>
      <c r="AJ470" s="72"/>
      <c r="AK470" s="72"/>
      <c r="AL470" s="72">
        <v>1</v>
      </c>
      <c r="AM470" s="55">
        <v>1</v>
      </c>
      <c r="AN470" s="72" t="str">
        <f t="shared" si="513"/>
        <v/>
      </c>
      <c r="AO470" s="72" t="str">
        <f t="shared" si="514"/>
        <v/>
      </c>
      <c r="AP470" s="72" t="str">
        <f t="shared" si="515"/>
        <v/>
      </c>
      <c r="AQ470" s="72" t="str">
        <f t="shared" si="516"/>
        <v/>
      </c>
      <c r="AR470" s="72" t="str">
        <f t="shared" si="517"/>
        <v/>
      </c>
      <c r="AS470" s="72" t="str">
        <f t="shared" si="518"/>
        <v/>
      </c>
      <c r="AT470" s="72" t="str">
        <f t="shared" si="519"/>
        <v/>
      </c>
      <c r="AU470" s="72" t="str">
        <f t="shared" si="520"/>
        <v/>
      </c>
      <c r="AV470" s="72" t="str">
        <f t="shared" si="521"/>
        <v/>
      </c>
      <c r="AW470" s="72">
        <f t="shared" si="522"/>
        <v>1</v>
      </c>
      <c r="AX470" s="72"/>
      <c r="AY470" s="72">
        <v>1</v>
      </c>
      <c r="AZ470" s="72">
        <v>1</v>
      </c>
      <c r="BA470" s="72">
        <v>1</v>
      </c>
      <c r="BB470" s="72"/>
      <c r="BC470" s="55"/>
      <c r="BD470" s="72">
        <f t="shared" si="523"/>
        <v>1</v>
      </c>
      <c r="BE470" s="72">
        <f t="shared" si="524"/>
        <v>1</v>
      </c>
      <c r="BF470" s="72" t="str">
        <f t="shared" si="525"/>
        <v/>
      </c>
      <c r="BG470" s="72" t="str">
        <f t="shared" si="526"/>
        <v/>
      </c>
      <c r="BH470" s="72">
        <f t="shared" si="527"/>
        <v>1</v>
      </c>
      <c r="BI470" s="72" t="str">
        <f t="shared" si="528"/>
        <v/>
      </c>
      <c r="BJ470" s="72" t="str">
        <f t="shared" si="529"/>
        <v/>
      </c>
      <c r="BK470" s="72" t="str">
        <f t="shared" si="530"/>
        <v/>
      </c>
      <c r="BL470" s="72" t="str">
        <f t="shared" si="531"/>
        <v/>
      </c>
      <c r="BM470" s="72" t="str">
        <f t="shared" si="532"/>
        <v/>
      </c>
      <c r="BN470" s="72">
        <f t="shared" si="477"/>
        <v>-1</v>
      </c>
      <c r="BO470" s="72">
        <f t="shared" si="478"/>
        <v>-1</v>
      </c>
      <c r="BP470" s="72">
        <f t="shared" si="479"/>
        <v>-1</v>
      </c>
      <c r="BQ470" s="72">
        <f t="shared" si="480"/>
        <v>1</v>
      </c>
      <c r="BR470" s="55">
        <f t="shared" si="481"/>
        <v>1</v>
      </c>
      <c r="BS470" s="72">
        <f t="shared" si="482"/>
        <v>-1</v>
      </c>
      <c r="BT470" s="72">
        <f t="shared" si="483"/>
        <v>-1</v>
      </c>
      <c r="BU470" s="72" t="str">
        <f t="shared" si="484"/>
        <v/>
      </c>
      <c r="BV470" s="72" t="str">
        <f t="shared" si="485"/>
        <v/>
      </c>
      <c r="BW470" s="72">
        <f t="shared" si="486"/>
        <v>-1</v>
      </c>
      <c r="BX470" s="72" t="str">
        <f t="shared" si="487"/>
        <v/>
      </c>
      <c r="BY470" s="72" t="str">
        <f t="shared" si="488"/>
        <v/>
      </c>
      <c r="BZ470" s="72" t="str">
        <f t="shared" si="489"/>
        <v/>
      </c>
      <c r="CA470" s="72" t="str">
        <f t="shared" si="490"/>
        <v/>
      </c>
      <c r="CB470" s="72">
        <f t="shared" si="491"/>
        <v>1</v>
      </c>
      <c r="CC470" s="72">
        <f t="shared" si="534"/>
        <v>1</v>
      </c>
    </row>
    <row r="471" spans="35:92" hidden="1" x14ac:dyDescent="0.25">
      <c r="AI471" s="72"/>
      <c r="AJ471" s="72"/>
      <c r="AK471" s="72">
        <v>1</v>
      </c>
      <c r="AL471" s="72"/>
      <c r="AM471" s="55">
        <v>1</v>
      </c>
      <c r="AN471" s="72" t="str">
        <f t="shared" si="513"/>
        <v/>
      </c>
      <c r="AO471" s="72" t="str">
        <f t="shared" si="514"/>
        <v/>
      </c>
      <c r="AP471" s="72" t="str">
        <f t="shared" si="515"/>
        <v/>
      </c>
      <c r="AQ471" s="72" t="str">
        <f t="shared" si="516"/>
        <v/>
      </c>
      <c r="AR471" s="72" t="str">
        <f t="shared" si="517"/>
        <v/>
      </c>
      <c r="AS471" s="72" t="str">
        <f t="shared" si="518"/>
        <v/>
      </c>
      <c r="AT471" s="72" t="str">
        <f t="shared" si="519"/>
        <v/>
      </c>
      <c r="AU471" s="72" t="str">
        <f t="shared" si="520"/>
        <v/>
      </c>
      <c r="AV471" s="72">
        <f t="shared" si="521"/>
        <v>1</v>
      </c>
      <c r="AW471" s="72" t="str">
        <f t="shared" si="522"/>
        <v/>
      </c>
      <c r="AX471" s="72"/>
      <c r="AY471" s="72"/>
      <c r="AZ471" s="72">
        <v>1</v>
      </c>
      <c r="BA471" s="72"/>
      <c r="BB471" s="72"/>
      <c r="BC471" s="55">
        <v>1</v>
      </c>
      <c r="BD471" s="72" t="str">
        <f t="shared" si="523"/>
        <v/>
      </c>
      <c r="BE471" s="72" t="str">
        <f t="shared" si="524"/>
        <v/>
      </c>
      <c r="BF471" s="72" t="str">
        <f t="shared" si="525"/>
        <v/>
      </c>
      <c r="BG471" s="72" t="str">
        <f t="shared" si="526"/>
        <v/>
      </c>
      <c r="BH471" s="72" t="str">
        <f t="shared" si="527"/>
        <v/>
      </c>
      <c r="BI471" s="72" t="str">
        <f t="shared" si="528"/>
        <v/>
      </c>
      <c r="BJ471" s="72">
        <f t="shared" si="529"/>
        <v>1</v>
      </c>
      <c r="BK471" s="72" t="str">
        <f t="shared" si="530"/>
        <v/>
      </c>
      <c r="BL471" s="72" t="str">
        <f t="shared" si="531"/>
        <v/>
      </c>
      <c r="BM471" s="72" t="str">
        <f t="shared" si="532"/>
        <v/>
      </c>
      <c r="BN471" s="72" t="str">
        <f t="shared" si="477"/>
        <v/>
      </c>
      <c r="BO471" s="72">
        <f t="shared" si="478"/>
        <v>-1</v>
      </c>
      <c r="BP471" s="72">
        <f t="shared" si="479"/>
        <v>1</v>
      </c>
      <c r="BQ471" s="72" t="str">
        <f t="shared" si="480"/>
        <v/>
      </c>
      <c r="BR471" s="55" t="str">
        <f t="shared" si="481"/>
        <v/>
      </c>
      <c r="BS471" s="72" t="str">
        <f t="shared" si="482"/>
        <v/>
      </c>
      <c r="BT471" s="72" t="str">
        <f t="shared" si="483"/>
        <v/>
      </c>
      <c r="BU471" s="72" t="str">
        <f t="shared" si="484"/>
        <v/>
      </c>
      <c r="BV471" s="72" t="str">
        <f t="shared" si="485"/>
        <v/>
      </c>
      <c r="BW471" s="72" t="str">
        <f t="shared" si="486"/>
        <v/>
      </c>
      <c r="BX471" s="72" t="str">
        <f t="shared" si="487"/>
        <v/>
      </c>
      <c r="BY471" s="72">
        <f t="shared" si="488"/>
        <v>-1</v>
      </c>
      <c r="BZ471" s="72" t="str">
        <f t="shared" si="489"/>
        <v/>
      </c>
      <c r="CA471" s="72">
        <f t="shared" si="490"/>
        <v>1</v>
      </c>
      <c r="CB471" s="72" t="str">
        <f t="shared" si="491"/>
        <v/>
      </c>
      <c r="CC471" s="72">
        <f t="shared" si="534"/>
        <v>1</v>
      </c>
    </row>
    <row r="472" spans="35:92" hidden="1" x14ac:dyDescent="0.25">
      <c r="AI472" s="72"/>
      <c r="AJ472" s="72"/>
      <c r="AK472" s="72">
        <v>1</v>
      </c>
      <c r="AL472" s="72"/>
      <c r="AM472" s="55">
        <v>1</v>
      </c>
      <c r="AN472" s="72" t="str">
        <f t="shared" si="513"/>
        <v/>
      </c>
      <c r="AO472" s="72" t="str">
        <f t="shared" si="514"/>
        <v/>
      </c>
      <c r="AP472" s="72" t="str">
        <f t="shared" si="515"/>
        <v/>
      </c>
      <c r="AQ472" s="72" t="str">
        <f t="shared" si="516"/>
        <v/>
      </c>
      <c r="AR472" s="72" t="str">
        <f t="shared" si="517"/>
        <v/>
      </c>
      <c r="AS472" s="72" t="str">
        <f t="shared" si="518"/>
        <v/>
      </c>
      <c r="AT472" s="72" t="str">
        <f t="shared" si="519"/>
        <v/>
      </c>
      <c r="AU472" s="72" t="str">
        <f t="shared" si="520"/>
        <v/>
      </c>
      <c r="AV472" s="72">
        <f t="shared" si="521"/>
        <v>1</v>
      </c>
      <c r="AW472" s="72" t="str">
        <f t="shared" si="522"/>
        <v/>
      </c>
      <c r="AX472" s="72"/>
      <c r="AY472" s="72">
        <v>1</v>
      </c>
      <c r="AZ472" s="72"/>
      <c r="BA472" s="72"/>
      <c r="BB472" s="72">
        <v>1</v>
      </c>
      <c r="BC472" s="55"/>
      <c r="BD472" s="72" t="str">
        <f t="shared" si="523"/>
        <v/>
      </c>
      <c r="BE472" s="72" t="str">
        <f t="shared" si="524"/>
        <v/>
      </c>
      <c r="BF472" s="72">
        <f t="shared" si="525"/>
        <v>1</v>
      </c>
      <c r="BG472" s="72" t="str">
        <f t="shared" si="526"/>
        <v/>
      </c>
      <c r="BH472" s="72" t="str">
        <f t="shared" si="527"/>
        <v/>
      </c>
      <c r="BI472" s="72" t="str">
        <f t="shared" si="528"/>
        <v/>
      </c>
      <c r="BJ472" s="72" t="str">
        <f t="shared" si="529"/>
        <v/>
      </c>
      <c r="BK472" s="72" t="str">
        <f t="shared" si="530"/>
        <v/>
      </c>
      <c r="BL472" s="72" t="str">
        <f t="shared" si="531"/>
        <v/>
      </c>
      <c r="BM472" s="72" t="str">
        <f t="shared" si="532"/>
        <v/>
      </c>
      <c r="BN472" s="72">
        <f t="shared" si="477"/>
        <v>-1</v>
      </c>
      <c r="BO472" s="72" t="str">
        <f t="shared" si="478"/>
        <v/>
      </c>
      <c r="BP472" s="72">
        <f t="shared" si="479"/>
        <v>1</v>
      </c>
      <c r="BQ472" s="72">
        <f t="shared" si="480"/>
        <v>-1</v>
      </c>
      <c r="BR472" s="55">
        <f t="shared" si="481"/>
        <v>1</v>
      </c>
      <c r="BS472" s="72" t="str">
        <f t="shared" si="482"/>
        <v/>
      </c>
      <c r="BT472" s="72" t="str">
        <f t="shared" si="483"/>
        <v/>
      </c>
      <c r="BU472" s="72">
        <f t="shared" si="484"/>
        <v>-1</v>
      </c>
      <c r="BV472" s="72" t="str">
        <f t="shared" si="485"/>
        <v/>
      </c>
      <c r="BW472" s="72" t="str">
        <f t="shared" si="486"/>
        <v/>
      </c>
      <c r="BX472" s="72" t="str">
        <f t="shared" si="487"/>
        <v/>
      </c>
      <c r="BY472" s="72" t="str">
        <f t="shared" si="488"/>
        <v/>
      </c>
      <c r="BZ472" s="72" t="str">
        <f t="shared" si="489"/>
        <v/>
      </c>
      <c r="CA472" s="72">
        <f t="shared" si="490"/>
        <v>1</v>
      </c>
      <c r="CB472" s="72" t="str">
        <f t="shared" si="491"/>
        <v/>
      </c>
      <c r="CC472" s="72">
        <f t="shared" si="534"/>
        <v>1</v>
      </c>
    </row>
    <row r="473" spans="35:92" hidden="1" x14ac:dyDescent="0.25">
      <c r="AI473" s="72"/>
      <c r="AJ473" s="72"/>
      <c r="AK473" s="72">
        <v>1</v>
      </c>
      <c r="AL473" s="72"/>
      <c r="AM473" s="55">
        <v>1</v>
      </c>
      <c r="AN473" s="72" t="str">
        <f t="shared" si="513"/>
        <v/>
      </c>
      <c r="AO473" s="72" t="str">
        <f t="shared" si="514"/>
        <v/>
      </c>
      <c r="AP473" s="72" t="str">
        <f t="shared" si="515"/>
        <v/>
      </c>
      <c r="AQ473" s="72" t="str">
        <f t="shared" si="516"/>
        <v/>
      </c>
      <c r="AR473" s="72" t="str">
        <f t="shared" si="517"/>
        <v/>
      </c>
      <c r="AS473" s="72" t="str">
        <f t="shared" si="518"/>
        <v/>
      </c>
      <c r="AT473" s="72" t="str">
        <f t="shared" si="519"/>
        <v/>
      </c>
      <c r="AU473" s="72" t="str">
        <f t="shared" si="520"/>
        <v/>
      </c>
      <c r="AV473" s="72">
        <f t="shared" si="521"/>
        <v>1</v>
      </c>
      <c r="AW473" s="72" t="str">
        <f t="shared" si="522"/>
        <v/>
      </c>
      <c r="AX473" s="72"/>
      <c r="AY473" s="72">
        <v>1</v>
      </c>
      <c r="AZ473" s="72">
        <v>1</v>
      </c>
      <c r="BA473" s="72">
        <v>1</v>
      </c>
      <c r="BB473" s="72"/>
      <c r="BC473" s="55"/>
      <c r="BD473" s="72">
        <f t="shared" si="523"/>
        <v>1</v>
      </c>
      <c r="BE473" s="72">
        <f t="shared" si="524"/>
        <v>1</v>
      </c>
      <c r="BF473" s="72" t="str">
        <f t="shared" si="525"/>
        <v/>
      </c>
      <c r="BG473" s="72" t="str">
        <f t="shared" si="526"/>
        <v/>
      </c>
      <c r="BH473" s="72">
        <f t="shared" si="527"/>
        <v>1</v>
      </c>
      <c r="BI473" s="72" t="str">
        <f t="shared" si="528"/>
        <v/>
      </c>
      <c r="BJ473" s="72" t="str">
        <f t="shared" si="529"/>
        <v/>
      </c>
      <c r="BK473" s="72" t="str">
        <f t="shared" si="530"/>
        <v/>
      </c>
      <c r="BL473" s="72" t="str">
        <f t="shared" si="531"/>
        <v/>
      </c>
      <c r="BM473" s="72" t="str">
        <f t="shared" si="532"/>
        <v/>
      </c>
      <c r="BN473" s="72">
        <f t="shared" si="477"/>
        <v>-1</v>
      </c>
      <c r="BO473" s="72">
        <f t="shared" si="478"/>
        <v>-1</v>
      </c>
      <c r="BP473" s="72" t="str">
        <f t="shared" si="479"/>
        <v/>
      </c>
      <c r="BQ473" s="72" t="str">
        <f t="shared" si="480"/>
        <v/>
      </c>
      <c r="BR473" s="55">
        <f t="shared" si="481"/>
        <v>1</v>
      </c>
      <c r="BS473" s="72">
        <f t="shared" si="482"/>
        <v>-1</v>
      </c>
      <c r="BT473" s="72">
        <f t="shared" si="483"/>
        <v>-1</v>
      </c>
      <c r="BU473" s="72" t="str">
        <f t="shared" si="484"/>
        <v/>
      </c>
      <c r="BV473" s="72" t="str">
        <f t="shared" si="485"/>
        <v/>
      </c>
      <c r="BW473" s="72">
        <f t="shared" si="486"/>
        <v>-1</v>
      </c>
      <c r="BX473" s="72" t="str">
        <f t="shared" si="487"/>
        <v/>
      </c>
      <c r="BY473" s="72" t="str">
        <f t="shared" si="488"/>
        <v/>
      </c>
      <c r="BZ473" s="72" t="str">
        <f t="shared" si="489"/>
        <v/>
      </c>
      <c r="CA473" s="72">
        <f t="shared" si="490"/>
        <v>1</v>
      </c>
      <c r="CB473" s="72" t="str">
        <f t="shared" si="491"/>
        <v/>
      </c>
      <c r="CC473" s="72">
        <f t="shared" si="534"/>
        <v>1</v>
      </c>
    </row>
    <row r="474" spans="35:92" hidden="1" x14ac:dyDescent="0.25">
      <c r="AI474" s="72"/>
      <c r="AJ474" s="72"/>
      <c r="AK474" s="72">
        <v>1</v>
      </c>
      <c r="AL474" s="72">
        <v>1</v>
      </c>
      <c r="AM474" s="55"/>
      <c r="AN474" s="72" t="str">
        <f t="shared" si="513"/>
        <v/>
      </c>
      <c r="AO474" s="72" t="str">
        <f t="shared" si="514"/>
        <v/>
      </c>
      <c r="AP474" s="72" t="str">
        <f t="shared" si="515"/>
        <v/>
      </c>
      <c r="AQ474" s="72" t="str">
        <f t="shared" si="516"/>
        <v/>
      </c>
      <c r="AR474" s="72" t="str">
        <f t="shared" si="517"/>
        <v/>
      </c>
      <c r="AS474" s="72" t="str">
        <f t="shared" si="518"/>
        <v/>
      </c>
      <c r="AT474" s="72" t="str">
        <f t="shared" si="519"/>
        <v/>
      </c>
      <c r="AU474" s="72">
        <f t="shared" si="520"/>
        <v>1</v>
      </c>
      <c r="AV474" s="72" t="str">
        <f t="shared" si="521"/>
        <v/>
      </c>
      <c r="AW474" s="72" t="str">
        <f t="shared" si="522"/>
        <v/>
      </c>
      <c r="AX474" s="72"/>
      <c r="AY474" s="72"/>
      <c r="AZ474" s="72">
        <v>1</v>
      </c>
      <c r="BA474" s="72"/>
      <c r="BB474" s="72"/>
      <c r="BC474" s="55">
        <v>1</v>
      </c>
      <c r="BD474" s="72" t="str">
        <f t="shared" si="523"/>
        <v/>
      </c>
      <c r="BE474" s="72" t="str">
        <f t="shared" si="524"/>
        <v/>
      </c>
      <c r="BF474" s="72" t="str">
        <f t="shared" si="525"/>
        <v/>
      </c>
      <c r="BG474" s="72" t="str">
        <f t="shared" si="526"/>
        <v/>
      </c>
      <c r="BH474" s="72" t="str">
        <f t="shared" si="527"/>
        <v/>
      </c>
      <c r="BI474" s="72" t="str">
        <f t="shared" si="528"/>
        <v/>
      </c>
      <c r="BJ474" s="72">
        <f t="shared" si="529"/>
        <v>1</v>
      </c>
      <c r="BK474" s="72" t="str">
        <f t="shared" si="530"/>
        <v/>
      </c>
      <c r="BL474" s="72" t="str">
        <f t="shared" si="531"/>
        <v/>
      </c>
      <c r="BM474" s="72" t="str">
        <f t="shared" si="532"/>
        <v/>
      </c>
      <c r="BN474" s="72" t="str">
        <f t="shared" si="477"/>
        <v/>
      </c>
      <c r="BO474" s="72">
        <f t="shared" si="478"/>
        <v>-1</v>
      </c>
      <c r="BP474" s="72">
        <f t="shared" si="479"/>
        <v>1</v>
      </c>
      <c r="BQ474" s="72">
        <f t="shared" si="480"/>
        <v>1</v>
      </c>
      <c r="BR474" s="55">
        <f t="shared" si="481"/>
        <v>-1</v>
      </c>
      <c r="BS474" s="72" t="str">
        <f t="shared" si="482"/>
        <v/>
      </c>
      <c r="BT474" s="72" t="str">
        <f t="shared" si="483"/>
        <v/>
      </c>
      <c r="BU474" s="72" t="str">
        <f t="shared" si="484"/>
        <v/>
      </c>
      <c r="BV474" s="72" t="str">
        <f t="shared" si="485"/>
        <v/>
      </c>
      <c r="BW474" s="72" t="str">
        <f t="shared" si="486"/>
        <v/>
      </c>
      <c r="BX474" s="72" t="str">
        <f t="shared" si="487"/>
        <v/>
      </c>
      <c r="BY474" s="72">
        <f t="shared" si="488"/>
        <v>-1</v>
      </c>
      <c r="BZ474" s="72">
        <f t="shared" si="489"/>
        <v>1</v>
      </c>
      <c r="CA474" s="72" t="str">
        <f t="shared" si="490"/>
        <v/>
      </c>
      <c r="CB474" s="72" t="str">
        <f t="shared" si="491"/>
        <v/>
      </c>
      <c r="CC474" s="72">
        <f t="shared" si="534"/>
        <v>1</v>
      </c>
    </row>
    <row r="475" spans="35:92" hidden="1" x14ac:dyDescent="0.25">
      <c r="AI475" s="72"/>
      <c r="AJ475" s="72"/>
      <c r="AK475" s="72">
        <v>1</v>
      </c>
      <c r="AL475" s="72">
        <v>1</v>
      </c>
      <c r="AM475" s="55"/>
      <c r="AN475" s="72" t="str">
        <f t="shared" si="513"/>
        <v/>
      </c>
      <c r="AO475" s="72" t="str">
        <f t="shared" si="514"/>
        <v/>
      </c>
      <c r="AP475" s="72" t="str">
        <f t="shared" si="515"/>
        <v/>
      </c>
      <c r="AQ475" s="72" t="str">
        <f t="shared" si="516"/>
        <v/>
      </c>
      <c r="AR475" s="72" t="str">
        <f t="shared" si="517"/>
        <v/>
      </c>
      <c r="AS475" s="72" t="str">
        <f t="shared" si="518"/>
        <v/>
      </c>
      <c r="AT475" s="72" t="str">
        <f t="shared" si="519"/>
        <v/>
      </c>
      <c r="AU475" s="72">
        <f t="shared" si="520"/>
        <v>1</v>
      </c>
      <c r="AV475" s="72" t="str">
        <f t="shared" si="521"/>
        <v/>
      </c>
      <c r="AW475" s="72" t="str">
        <f t="shared" si="522"/>
        <v/>
      </c>
      <c r="AX475" s="72"/>
      <c r="AY475" s="72">
        <v>1</v>
      </c>
      <c r="AZ475" s="72"/>
      <c r="BA475" s="72"/>
      <c r="BB475" s="72">
        <v>1</v>
      </c>
      <c r="BC475" s="55"/>
      <c r="BD475" s="72" t="str">
        <f t="shared" si="523"/>
        <v/>
      </c>
      <c r="BE475" s="72" t="str">
        <f t="shared" si="524"/>
        <v/>
      </c>
      <c r="BF475" s="72">
        <f t="shared" si="525"/>
        <v>1</v>
      </c>
      <c r="BG475" s="72" t="str">
        <f t="shared" si="526"/>
        <v/>
      </c>
      <c r="BH475" s="72" t="str">
        <f t="shared" si="527"/>
        <v/>
      </c>
      <c r="BI475" s="72" t="str">
        <f t="shared" si="528"/>
        <v/>
      </c>
      <c r="BJ475" s="72" t="str">
        <f t="shared" si="529"/>
        <v/>
      </c>
      <c r="BK475" s="72" t="str">
        <f t="shared" si="530"/>
        <v/>
      </c>
      <c r="BL475" s="72" t="str">
        <f t="shared" si="531"/>
        <v/>
      </c>
      <c r="BM475" s="72" t="str">
        <f t="shared" si="532"/>
        <v/>
      </c>
      <c r="BN475" s="72">
        <f t="shared" si="477"/>
        <v>-1</v>
      </c>
      <c r="BO475" s="72" t="str">
        <f t="shared" si="478"/>
        <v/>
      </c>
      <c r="BP475" s="72">
        <f t="shared" si="479"/>
        <v>1</v>
      </c>
      <c r="BQ475" s="72" t="str">
        <f t="shared" si="480"/>
        <v/>
      </c>
      <c r="BR475" s="55" t="str">
        <f t="shared" si="481"/>
        <v/>
      </c>
      <c r="BS475" s="72" t="str">
        <f t="shared" si="482"/>
        <v/>
      </c>
      <c r="BT475" s="72" t="str">
        <f t="shared" si="483"/>
        <v/>
      </c>
      <c r="BU475" s="72">
        <f t="shared" si="484"/>
        <v>-1</v>
      </c>
      <c r="BV475" s="72" t="str">
        <f t="shared" si="485"/>
        <v/>
      </c>
      <c r="BW475" s="72" t="str">
        <f t="shared" si="486"/>
        <v/>
      </c>
      <c r="BX475" s="72" t="str">
        <f t="shared" si="487"/>
        <v/>
      </c>
      <c r="BY475" s="72" t="str">
        <f t="shared" si="488"/>
        <v/>
      </c>
      <c r="BZ475" s="72">
        <f t="shared" si="489"/>
        <v>1</v>
      </c>
      <c r="CA475" s="72" t="str">
        <f t="shared" si="490"/>
        <v/>
      </c>
      <c r="CB475" s="72" t="str">
        <f t="shared" si="491"/>
        <v/>
      </c>
      <c r="CC475" s="72">
        <f t="shared" si="534"/>
        <v>1</v>
      </c>
    </row>
    <row r="476" spans="35:92" hidden="1" x14ac:dyDescent="0.25">
      <c r="AI476" s="72"/>
      <c r="AJ476" s="72"/>
      <c r="AK476" s="72">
        <v>1</v>
      </c>
      <c r="AL476" s="72">
        <v>1</v>
      </c>
      <c r="AM476" s="55"/>
      <c r="AN476" s="72" t="str">
        <f t="shared" si="513"/>
        <v/>
      </c>
      <c r="AO476" s="72" t="str">
        <f t="shared" si="514"/>
        <v/>
      </c>
      <c r="AP476" s="72" t="str">
        <f t="shared" si="515"/>
        <v/>
      </c>
      <c r="AQ476" s="72" t="str">
        <f t="shared" si="516"/>
        <v/>
      </c>
      <c r="AR476" s="72" t="str">
        <f t="shared" si="517"/>
        <v/>
      </c>
      <c r="AS476" s="72" t="str">
        <f t="shared" si="518"/>
        <v/>
      </c>
      <c r="AT476" s="72" t="str">
        <f t="shared" si="519"/>
        <v/>
      </c>
      <c r="AU476" s="72">
        <f t="shared" si="520"/>
        <v>1</v>
      </c>
      <c r="AV476" s="72" t="str">
        <f t="shared" si="521"/>
        <v/>
      </c>
      <c r="AW476" s="72" t="str">
        <f t="shared" si="522"/>
        <v/>
      </c>
      <c r="AX476" s="72"/>
      <c r="AY476" s="72">
        <v>1</v>
      </c>
      <c r="AZ476" s="72">
        <v>1</v>
      </c>
      <c r="BA476" s="72">
        <v>1</v>
      </c>
      <c r="BB476" s="72"/>
      <c r="BC476" s="55"/>
      <c r="BD476" s="72">
        <f t="shared" si="523"/>
        <v>1</v>
      </c>
      <c r="BE476" s="72">
        <f t="shared" si="524"/>
        <v>1</v>
      </c>
      <c r="BF476" s="72" t="str">
        <f t="shared" si="525"/>
        <v/>
      </c>
      <c r="BG476" s="72" t="str">
        <f t="shared" si="526"/>
        <v/>
      </c>
      <c r="BH476" s="72">
        <f t="shared" si="527"/>
        <v>1</v>
      </c>
      <c r="BI476" s="72" t="str">
        <f t="shared" si="528"/>
        <v/>
      </c>
      <c r="BJ476" s="72" t="str">
        <f t="shared" si="529"/>
        <v/>
      </c>
      <c r="BK476" s="72" t="str">
        <f t="shared" si="530"/>
        <v/>
      </c>
      <c r="BL476" s="72" t="str">
        <f t="shared" si="531"/>
        <v/>
      </c>
      <c r="BM476" s="72" t="str">
        <f t="shared" si="532"/>
        <v/>
      </c>
      <c r="BN476" s="72">
        <f t="shared" si="477"/>
        <v>-1</v>
      </c>
      <c r="BO476" s="72">
        <f t="shared" si="478"/>
        <v>-1</v>
      </c>
      <c r="BP476" s="72" t="str">
        <f t="shared" si="479"/>
        <v/>
      </c>
      <c r="BQ476" s="72">
        <f t="shared" si="480"/>
        <v>1</v>
      </c>
      <c r="BR476" s="55" t="str">
        <f t="shared" si="481"/>
        <v/>
      </c>
      <c r="BS476" s="72">
        <f t="shared" si="482"/>
        <v>-1</v>
      </c>
      <c r="BT476" s="72">
        <f t="shared" si="483"/>
        <v>-1</v>
      </c>
      <c r="BU476" s="72" t="str">
        <f t="shared" si="484"/>
        <v/>
      </c>
      <c r="BV476" s="72" t="str">
        <f t="shared" si="485"/>
        <v/>
      </c>
      <c r="BW476" s="72">
        <f t="shared" si="486"/>
        <v>-1</v>
      </c>
      <c r="BX476" s="72" t="str">
        <f t="shared" si="487"/>
        <v/>
      </c>
      <c r="BY476" s="72" t="str">
        <f t="shared" si="488"/>
        <v/>
      </c>
      <c r="BZ476" s="72">
        <f t="shared" si="489"/>
        <v>1</v>
      </c>
      <c r="CA476" s="72" t="str">
        <f t="shared" si="490"/>
        <v/>
      </c>
      <c r="CB476" s="72" t="str">
        <f t="shared" si="491"/>
        <v/>
      </c>
      <c r="CC476" s="72">
        <f t="shared" si="534"/>
        <v>1</v>
      </c>
    </row>
    <row r="477" spans="35:92" hidden="1" x14ac:dyDescent="0.25">
      <c r="AI477" s="72"/>
      <c r="AJ477" s="72">
        <v>1</v>
      </c>
      <c r="AK477" s="72"/>
      <c r="AL477" s="72">
        <v>1</v>
      </c>
      <c r="AM477" s="55"/>
      <c r="AN477" s="72" t="str">
        <f t="shared" si="513"/>
        <v/>
      </c>
      <c r="AO477" s="72" t="str">
        <f t="shared" si="514"/>
        <v/>
      </c>
      <c r="AP477" s="72" t="str">
        <f t="shared" si="515"/>
        <v/>
      </c>
      <c r="AQ477" s="72" t="str">
        <f t="shared" si="516"/>
        <v/>
      </c>
      <c r="AR477" s="72" t="str">
        <f t="shared" si="517"/>
        <v/>
      </c>
      <c r="AS477" s="72">
        <f t="shared" si="518"/>
        <v>1</v>
      </c>
      <c r="AT477" s="72" t="str">
        <f t="shared" si="519"/>
        <v/>
      </c>
      <c r="AU477" s="72" t="str">
        <f t="shared" si="520"/>
        <v/>
      </c>
      <c r="AV477" s="72" t="str">
        <f t="shared" si="521"/>
        <v/>
      </c>
      <c r="AW477" s="72" t="str">
        <f t="shared" si="522"/>
        <v/>
      </c>
      <c r="AX477" s="72"/>
      <c r="AY477" s="72"/>
      <c r="AZ477" s="72">
        <v>1</v>
      </c>
      <c r="BA477" s="72"/>
      <c r="BB477" s="72"/>
      <c r="BC477" s="55">
        <v>1</v>
      </c>
      <c r="BD477" s="72" t="str">
        <f t="shared" si="523"/>
        <v/>
      </c>
      <c r="BE477" s="72" t="str">
        <f t="shared" si="524"/>
        <v/>
      </c>
      <c r="BF477" s="72" t="str">
        <f t="shared" si="525"/>
        <v/>
      </c>
      <c r="BG477" s="72" t="str">
        <f t="shared" si="526"/>
        <v/>
      </c>
      <c r="BH477" s="72" t="str">
        <f t="shared" si="527"/>
        <v/>
      </c>
      <c r="BI477" s="72" t="str">
        <f t="shared" si="528"/>
        <v/>
      </c>
      <c r="BJ477" s="72">
        <f t="shared" si="529"/>
        <v>1</v>
      </c>
      <c r="BK477" s="72" t="str">
        <f t="shared" si="530"/>
        <v/>
      </c>
      <c r="BL477" s="72" t="str">
        <f t="shared" si="531"/>
        <v/>
      </c>
      <c r="BM477" s="72" t="str">
        <f t="shared" si="532"/>
        <v/>
      </c>
      <c r="BN477" s="72" t="str">
        <f t="shared" si="477"/>
        <v/>
      </c>
      <c r="BO477" s="72" t="str">
        <f t="shared" si="478"/>
        <v/>
      </c>
      <c r="BP477" s="72" t="str">
        <f t="shared" si="479"/>
        <v/>
      </c>
      <c r="BQ477" s="72">
        <f t="shared" si="480"/>
        <v>1</v>
      </c>
      <c r="BR477" s="55">
        <f t="shared" si="481"/>
        <v>-1</v>
      </c>
      <c r="BS477" s="72" t="str">
        <f t="shared" si="482"/>
        <v/>
      </c>
      <c r="BT477" s="72" t="str">
        <f t="shared" si="483"/>
        <v/>
      </c>
      <c r="BU477" s="72" t="str">
        <f t="shared" si="484"/>
        <v/>
      </c>
      <c r="BV477" s="72" t="str">
        <f t="shared" si="485"/>
        <v/>
      </c>
      <c r="BW477" s="72" t="str">
        <f t="shared" si="486"/>
        <v/>
      </c>
      <c r="BX477" s="72">
        <f t="shared" si="487"/>
        <v>1</v>
      </c>
      <c r="BY477" s="72">
        <f t="shared" si="488"/>
        <v>-1</v>
      </c>
      <c r="BZ477" s="72" t="str">
        <f t="shared" si="489"/>
        <v/>
      </c>
      <c r="CA477" s="72" t="str">
        <f t="shared" si="490"/>
        <v/>
      </c>
      <c r="CB477" s="72" t="str">
        <f t="shared" si="491"/>
        <v/>
      </c>
      <c r="CC477" s="72">
        <f t="shared" si="534"/>
        <v>0</v>
      </c>
    </row>
    <row r="478" spans="35:92" hidden="1" x14ac:dyDescent="0.25">
      <c r="AI478" s="72"/>
      <c r="AJ478" s="72">
        <v>1</v>
      </c>
      <c r="AK478" s="72"/>
      <c r="AL478" s="72">
        <v>1</v>
      </c>
      <c r="AM478" s="55"/>
      <c r="AN478" s="72" t="str">
        <f t="shared" si="513"/>
        <v/>
      </c>
      <c r="AO478" s="72" t="str">
        <f t="shared" si="514"/>
        <v/>
      </c>
      <c r="AP478" s="72" t="str">
        <f t="shared" si="515"/>
        <v/>
      </c>
      <c r="AQ478" s="72" t="str">
        <f t="shared" si="516"/>
        <v/>
      </c>
      <c r="AR478" s="72" t="str">
        <f t="shared" si="517"/>
        <v/>
      </c>
      <c r="AS478" s="72">
        <f t="shared" si="518"/>
        <v>1</v>
      </c>
      <c r="AT478" s="72" t="str">
        <f t="shared" si="519"/>
        <v/>
      </c>
      <c r="AU478" s="72" t="str">
        <f t="shared" si="520"/>
        <v/>
      </c>
      <c r="AV478" s="72" t="str">
        <f t="shared" si="521"/>
        <v/>
      </c>
      <c r="AW478" s="72" t="str">
        <f t="shared" si="522"/>
        <v/>
      </c>
      <c r="AX478" s="72"/>
      <c r="AY478" s="72">
        <v>1</v>
      </c>
      <c r="AZ478" s="72"/>
      <c r="BA478" s="72"/>
      <c r="BB478" s="72">
        <v>1</v>
      </c>
      <c r="BC478" s="55"/>
      <c r="BD478" s="72" t="str">
        <f t="shared" si="523"/>
        <v/>
      </c>
      <c r="BE478" s="72" t="str">
        <f t="shared" si="524"/>
        <v/>
      </c>
      <c r="BF478" s="72">
        <f t="shared" si="525"/>
        <v>1</v>
      </c>
      <c r="BG478" s="72" t="str">
        <f t="shared" si="526"/>
        <v/>
      </c>
      <c r="BH478" s="72" t="str">
        <f t="shared" si="527"/>
        <v/>
      </c>
      <c r="BI478" s="72" t="str">
        <f t="shared" si="528"/>
        <v/>
      </c>
      <c r="BJ478" s="72" t="str">
        <f t="shared" si="529"/>
        <v/>
      </c>
      <c r="BK478" s="72" t="str">
        <f t="shared" si="530"/>
        <v/>
      </c>
      <c r="BL478" s="72" t="str">
        <f t="shared" si="531"/>
        <v/>
      </c>
      <c r="BM478" s="72" t="str">
        <f t="shared" si="532"/>
        <v/>
      </c>
      <c r="BN478" s="72">
        <f t="shared" si="477"/>
        <v>-1</v>
      </c>
      <c r="BO478" s="72">
        <f t="shared" si="478"/>
        <v>1</v>
      </c>
      <c r="BP478" s="72" t="str">
        <f t="shared" si="479"/>
        <v/>
      </c>
      <c r="BQ478" s="72" t="str">
        <f t="shared" si="480"/>
        <v/>
      </c>
      <c r="BR478" s="55" t="str">
        <f t="shared" si="481"/>
        <v/>
      </c>
      <c r="BS478" s="72" t="str">
        <f t="shared" si="482"/>
        <v/>
      </c>
      <c r="BT478" s="72" t="str">
        <f t="shared" si="483"/>
        <v/>
      </c>
      <c r="BU478" s="72">
        <f t="shared" si="484"/>
        <v>-1</v>
      </c>
      <c r="BV478" s="72" t="str">
        <f t="shared" si="485"/>
        <v/>
      </c>
      <c r="BW478" s="72" t="str">
        <f t="shared" si="486"/>
        <v/>
      </c>
      <c r="BX478" s="72">
        <f t="shared" si="487"/>
        <v>1</v>
      </c>
      <c r="BY478" s="72" t="str">
        <f t="shared" si="488"/>
        <v/>
      </c>
      <c r="BZ478" s="72" t="str">
        <f t="shared" si="489"/>
        <v/>
      </c>
      <c r="CA478" s="72" t="str">
        <f t="shared" si="490"/>
        <v/>
      </c>
      <c r="CB478" s="72" t="str">
        <f t="shared" si="491"/>
        <v/>
      </c>
      <c r="CC478" s="72">
        <f t="shared" si="534"/>
        <v>0</v>
      </c>
    </row>
    <row r="479" spans="35:92" hidden="1" x14ac:dyDescent="0.25">
      <c r="AI479" s="72"/>
      <c r="AJ479" s="72">
        <v>1</v>
      </c>
      <c r="AK479" s="72"/>
      <c r="AL479" s="72">
        <v>1</v>
      </c>
      <c r="AM479" s="55"/>
      <c r="AN479" s="72" t="str">
        <f t="shared" si="513"/>
        <v/>
      </c>
      <c r="AO479" s="72" t="str">
        <f t="shared" si="514"/>
        <v/>
      </c>
      <c r="AP479" s="72" t="str">
        <f t="shared" si="515"/>
        <v/>
      </c>
      <c r="AQ479" s="72" t="str">
        <f t="shared" si="516"/>
        <v/>
      </c>
      <c r="AR479" s="72" t="str">
        <f t="shared" si="517"/>
        <v/>
      </c>
      <c r="AS479" s="72">
        <f t="shared" si="518"/>
        <v>1</v>
      </c>
      <c r="AT479" s="72" t="str">
        <f t="shared" si="519"/>
        <v/>
      </c>
      <c r="AU479" s="72" t="str">
        <f t="shared" si="520"/>
        <v/>
      </c>
      <c r="AV479" s="72" t="str">
        <f t="shared" si="521"/>
        <v/>
      </c>
      <c r="AW479" s="72" t="str">
        <f t="shared" si="522"/>
        <v/>
      </c>
      <c r="AX479" s="72"/>
      <c r="AY479" s="72">
        <v>1</v>
      </c>
      <c r="AZ479" s="72">
        <v>1</v>
      </c>
      <c r="BA479" s="72">
        <v>1</v>
      </c>
      <c r="BB479" s="72"/>
      <c r="BC479" s="55"/>
      <c r="BD479" s="72">
        <f t="shared" si="523"/>
        <v>1</v>
      </c>
      <c r="BE479" s="72">
        <f t="shared" si="524"/>
        <v>1</v>
      </c>
      <c r="BF479" s="72" t="str">
        <f t="shared" si="525"/>
        <v/>
      </c>
      <c r="BG479" s="72" t="str">
        <f t="shared" si="526"/>
        <v/>
      </c>
      <c r="BH479" s="72">
        <f t="shared" si="527"/>
        <v>1</v>
      </c>
      <c r="BI479" s="72" t="str">
        <f t="shared" si="528"/>
        <v/>
      </c>
      <c r="BJ479" s="72" t="str">
        <f t="shared" si="529"/>
        <v/>
      </c>
      <c r="BK479" s="72" t="str">
        <f t="shared" si="530"/>
        <v/>
      </c>
      <c r="BL479" s="72" t="str">
        <f t="shared" si="531"/>
        <v/>
      </c>
      <c r="BM479" s="72" t="str">
        <f t="shared" si="532"/>
        <v/>
      </c>
      <c r="BN479" s="72">
        <f t="shared" si="477"/>
        <v>-1</v>
      </c>
      <c r="BO479" s="72" t="str">
        <f t="shared" si="478"/>
        <v/>
      </c>
      <c r="BP479" s="72">
        <f t="shared" si="479"/>
        <v>-1</v>
      </c>
      <c r="BQ479" s="72">
        <f t="shared" si="480"/>
        <v>1</v>
      </c>
      <c r="BR479" s="55" t="str">
        <f t="shared" si="481"/>
        <v/>
      </c>
      <c r="BS479" s="72">
        <f t="shared" si="482"/>
        <v>-1</v>
      </c>
      <c r="BT479" s="72">
        <f t="shared" si="483"/>
        <v>-1</v>
      </c>
      <c r="BU479" s="72" t="str">
        <f t="shared" si="484"/>
        <v/>
      </c>
      <c r="BV479" s="72" t="str">
        <f t="shared" si="485"/>
        <v/>
      </c>
      <c r="BW479" s="72">
        <f t="shared" si="486"/>
        <v>-1</v>
      </c>
      <c r="BX479" s="72">
        <f t="shared" si="487"/>
        <v>1</v>
      </c>
      <c r="BY479" s="72" t="str">
        <f t="shared" si="488"/>
        <v/>
      </c>
      <c r="BZ479" s="72" t="str">
        <f t="shared" si="489"/>
        <v/>
      </c>
      <c r="CA479" s="72" t="str">
        <f t="shared" si="490"/>
        <v/>
      </c>
      <c r="CB479" s="72" t="str">
        <f t="shared" si="491"/>
        <v/>
      </c>
      <c r="CC479" s="72">
        <f t="shared" si="534"/>
        <v>0</v>
      </c>
    </row>
    <row r="480" spans="35:92" hidden="1" x14ac:dyDescent="0.25">
      <c r="AI480" s="72">
        <v>1</v>
      </c>
      <c r="AJ480" s="72"/>
      <c r="AK480" s="72"/>
      <c r="AL480" s="72"/>
      <c r="AM480" s="55">
        <v>1</v>
      </c>
      <c r="AN480" s="72" t="str">
        <f t="shared" si="513"/>
        <v/>
      </c>
      <c r="AO480" s="72" t="str">
        <f t="shared" si="514"/>
        <v/>
      </c>
      <c r="AP480" s="72" t="str">
        <f t="shared" si="515"/>
        <v/>
      </c>
      <c r="AQ480" s="72">
        <f t="shared" si="516"/>
        <v>1</v>
      </c>
      <c r="AR480" s="72" t="str">
        <f t="shared" si="517"/>
        <v/>
      </c>
      <c r="AS480" s="72" t="str">
        <f t="shared" si="518"/>
        <v/>
      </c>
      <c r="AT480" s="72" t="str">
        <f t="shared" si="519"/>
        <v/>
      </c>
      <c r="AU480" s="72" t="str">
        <f t="shared" si="520"/>
        <v/>
      </c>
      <c r="AV480" s="72" t="str">
        <f t="shared" si="521"/>
        <v/>
      </c>
      <c r="AW480" s="72" t="str">
        <f t="shared" si="522"/>
        <v/>
      </c>
      <c r="AX480" s="72"/>
      <c r="AY480" s="72"/>
      <c r="AZ480" s="72">
        <v>1</v>
      </c>
      <c r="BA480" s="72"/>
      <c r="BB480" s="72"/>
      <c r="BC480" s="55">
        <v>1</v>
      </c>
      <c r="BD480" s="72" t="str">
        <f t="shared" si="523"/>
        <v/>
      </c>
      <c r="BE480" s="72" t="str">
        <f t="shared" si="524"/>
        <v/>
      </c>
      <c r="BF480" s="72" t="str">
        <f t="shared" si="525"/>
        <v/>
      </c>
      <c r="BG480" s="72" t="str">
        <f t="shared" si="526"/>
        <v/>
      </c>
      <c r="BH480" s="72" t="str">
        <f t="shared" si="527"/>
        <v/>
      </c>
      <c r="BI480" s="72" t="str">
        <f t="shared" si="528"/>
        <v/>
      </c>
      <c r="BJ480" s="72">
        <f t="shared" si="529"/>
        <v>1</v>
      </c>
      <c r="BK480" s="72" t="str">
        <f t="shared" si="530"/>
        <v/>
      </c>
      <c r="BL480" s="72" t="str">
        <f t="shared" si="531"/>
        <v/>
      </c>
      <c r="BM480" s="72" t="str">
        <f t="shared" si="532"/>
        <v/>
      </c>
      <c r="BN480" s="72">
        <f t="shared" si="477"/>
        <v>1</v>
      </c>
      <c r="BO480" s="72">
        <f t="shared" si="478"/>
        <v>-1</v>
      </c>
      <c r="BP480" s="72" t="str">
        <f t="shared" si="479"/>
        <v/>
      </c>
      <c r="BQ480" s="72" t="str">
        <f t="shared" si="480"/>
        <v/>
      </c>
      <c r="BR480" s="55" t="str">
        <f t="shared" si="481"/>
        <v/>
      </c>
      <c r="BS480" s="72" t="str">
        <f t="shared" si="482"/>
        <v/>
      </c>
      <c r="BT480" s="72" t="str">
        <f t="shared" si="483"/>
        <v/>
      </c>
      <c r="BU480" s="72" t="str">
        <f t="shared" si="484"/>
        <v/>
      </c>
      <c r="BV480" s="72">
        <f t="shared" si="485"/>
        <v>1</v>
      </c>
      <c r="BW480" s="72" t="str">
        <f t="shared" si="486"/>
        <v/>
      </c>
      <c r="BX480" s="72" t="str">
        <f t="shared" si="487"/>
        <v/>
      </c>
      <c r="BY480" s="72">
        <f t="shared" si="488"/>
        <v>-1</v>
      </c>
      <c r="BZ480" s="72" t="str">
        <f t="shared" si="489"/>
        <v/>
      </c>
      <c r="CA480" s="72" t="str">
        <f t="shared" si="490"/>
        <v/>
      </c>
      <c r="CB480" s="72" t="str">
        <f t="shared" si="491"/>
        <v/>
      </c>
      <c r="CC480" s="72">
        <f t="shared" si="534"/>
        <v>0</v>
      </c>
    </row>
    <row r="481" spans="35:92" hidden="1" x14ac:dyDescent="0.25">
      <c r="AI481" s="72">
        <v>1</v>
      </c>
      <c r="AJ481" s="72"/>
      <c r="AK481" s="72"/>
      <c r="AL481" s="72"/>
      <c r="AM481" s="55">
        <v>1</v>
      </c>
      <c r="AN481" s="72" t="str">
        <f t="shared" si="513"/>
        <v/>
      </c>
      <c r="AO481" s="72" t="str">
        <f t="shared" si="514"/>
        <v/>
      </c>
      <c r="AP481" s="72" t="str">
        <f t="shared" si="515"/>
        <v/>
      </c>
      <c r="AQ481" s="72">
        <f t="shared" si="516"/>
        <v>1</v>
      </c>
      <c r="AR481" s="72" t="str">
        <f t="shared" si="517"/>
        <v/>
      </c>
      <c r="AS481" s="72" t="str">
        <f t="shared" si="518"/>
        <v/>
      </c>
      <c r="AT481" s="72" t="str">
        <f t="shared" si="519"/>
        <v/>
      </c>
      <c r="AU481" s="72" t="str">
        <f t="shared" si="520"/>
        <v/>
      </c>
      <c r="AV481" s="72" t="str">
        <f t="shared" si="521"/>
        <v/>
      </c>
      <c r="AW481" s="72" t="str">
        <f t="shared" si="522"/>
        <v/>
      </c>
      <c r="AX481" s="72"/>
      <c r="AY481" s="72">
        <v>1</v>
      </c>
      <c r="AZ481" s="72"/>
      <c r="BA481" s="72"/>
      <c r="BB481" s="72">
        <v>1</v>
      </c>
      <c r="BC481" s="55"/>
      <c r="BD481" s="72" t="str">
        <f t="shared" si="523"/>
        <v/>
      </c>
      <c r="BE481" s="72" t="str">
        <f t="shared" si="524"/>
        <v/>
      </c>
      <c r="BF481" s="72">
        <f t="shared" si="525"/>
        <v>1</v>
      </c>
      <c r="BG481" s="72" t="str">
        <f t="shared" si="526"/>
        <v/>
      </c>
      <c r="BH481" s="72" t="str">
        <f t="shared" si="527"/>
        <v/>
      </c>
      <c r="BI481" s="72" t="str">
        <f t="shared" si="528"/>
        <v/>
      </c>
      <c r="BJ481" s="72" t="str">
        <f t="shared" si="529"/>
        <v/>
      </c>
      <c r="BK481" s="72" t="str">
        <f t="shared" si="530"/>
        <v/>
      </c>
      <c r="BL481" s="72" t="str">
        <f t="shared" si="531"/>
        <v/>
      </c>
      <c r="BM481" s="72" t="str">
        <f t="shared" si="532"/>
        <v/>
      </c>
      <c r="BN481" s="72" t="str">
        <f t="shared" si="477"/>
        <v/>
      </c>
      <c r="BO481" s="72" t="str">
        <f t="shared" si="478"/>
        <v/>
      </c>
      <c r="BP481" s="72" t="str">
        <f t="shared" si="479"/>
        <v/>
      </c>
      <c r="BQ481" s="72">
        <f t="shared" si="480"/>
        <v>-1</v>
      </c>
      <c r="BR481" s="55">
        <f t="shared" si="481"/>
        <v>1</v>
      </c>
      <c r="BS481" s="72" t="str">
        <f t="shared" si="482"/>
        <v/>
      </c>
      <c r="BT481" s="72" t="str">
        <f t="shared" si="483"/>
        <v/>
      </c>
      <c r="BU481" s="72">
        <f t="shared" si="484"/>
        <v>-1</v>
      </c>
      <c r="BV481" s="72">
        <f t="shared" si="485"/>
        <v>1</v>
      </c>
      <c r="BW481" s="72" t="str">
        <f t="shared" si="486"/>
        <v/>
      </c>
      <c r="BX481" s="72" t="str">
        <f t="shared" si="487"/>
        <v/>
      </c>
      <c r="BY481" s="72" t="str">
        <f t="shared" si="488"/>
        <v/>
      </c>
      <c r="BZ481" s="72" t="str">
        <f t="shared" si="489"/>
        <v/>
      </c>
      <c r="CA481" s="72" t="str">
        <f t="shared" si="490"/>
        <v/>
      </c>
      <c r="CB481" s="72" t="str">
        <f t="shared" si="491"/>
        <v/>
      </c>
      <c r="CC481" s="72">
        <f t="shared" si="534"/>
        <v>0</v>
      </c>
    </row>
    <row r="482" spans="35:92" hidden="1" x14ac:dyDescent="0.25">
      <c r="AI482" s="72">
        <v>1</v>
      </c>
      <c r="AJ482" s="72"/>
      <c r="AK482" s="72"/>
      <c r="AL482" s="72"/>
      <c r="AM482" s="55">
        <v>1</v>
      </c>
      <c r="AN482" s="72" t="str">
        <f t="shared" si="513"/>
        <v/>
      </c>
      <c r="AO482" s="72" t="str">
        <f t="shared" si="514"/>
        <v/>
      </c>
      <c r="AP482" s="72" t="str">
        <f t="shared" si="515"/>
        <v/>
      </c>
      <c r="AQ482" s="72">
        <f t="shared" si="516"/>
        <v>1</v>
      </c>
      <c r="AR482" s="72" t="str">
        <f t="shared" si="517"/>
        <v/>
      </c>
      <c r="AS482" s="72" t="str">
        <f t="shared" si="518"/>
        <v/>
      </c>
      <c r="AT482" s="72" t="str">
        <f t="shared" si="519"/>
        <v/>
      </c>
      <c r="AU482" s="72" t="str">
        <f t="shared" si="520"/>
        <v/>
      </c>
      <c r="AV482" s="72" t="str">
        <f t="shared" si="521"/>
        <v/>
      </c>
      <c r="AW482" s="72" t="str">
        <f t="shared" si="522"/>
        <v/>
      </c>
      <c r="AX482" s="72"/>
      <c r="AY482" s="72">
        <v>1</v>
      </c>
      <c r="AZ482" s="72">
        <v>1</v>
      </c>
      <c r="BA482" s="72">
        <v>1</v>
      </c>
      <c r="BB482" s="72"/>
      <c r="BC482" s="55"/>
      <c r="BD482" s="72">
        <f t="shared" si="523"/>
        <v>1</v>
      </c>
      <c r="BE482" s="72">
        <f t="shared" si="524"/>
        <v>1</v>
      </c>
      <c r="BF482" s="72" t="str">
        <f t="shared" si="525"/>
        <v/>
      </c>
      <c r="BG482" s="72" t="str">
        <f t="shared" si="526"/>
        <v/>
      </c>
      <c r="BH482" s="72">
        <f t="shared" si="527"/>
        <v>1</v>
      </c>
      <c r="BI482" s="72" t="str">
        <f t="shared" si="528"/>
        <v/>
      </c>
      <c r="BJ482" s="72" t="str">
        <f t="shared" si="529"/>
        <v/>
      </c>
      <c r="BK482" s="72" t="str">
        <f t="shared" si="530"/>
        <v/>
      </c>
      <c r="BL482" s="72" t="str">
        <f t="shared" si="531"/>
        <v/>
      </c>
      <c r="BM482" s="72" t="str">
        <f t="shared" si="532"/>
        <v/>
      </c>
      <c r="BN482" s="72" t="str">
        <f t="shared" ref="BN482:BN545" si="535">IF(COUNTIF(AI482,1)-COUNTIF(AY482,1)=0,"",COUNTIF(AI482,1)-COUNTIF(AY482,1))</f>
        <v/>
      </c>
      <c r="BO482" s="72">
        <f t="shared" ref="BO482:BO545" si="536">IF(COUNTIF(AJ482,1)-COUNTIF(AZ482,1)=0,"",COUNTIF(AJ482,1)-COUNTIF(AZ482,1))</f>
        <v>-1</v>
      </c>
      <c r="BP482" s="72">
        <f t="shared" ref="BP482:BP545" si="537">IF(COUNTIF(AK482,1)-COUNTIF(BA482,1)=0,"",COUNTIF(AK482,1)-COUNTIF(BA482,1))</f>
        <v>-1</v>
      </c>
      <c r="BQ482" s="72" t="str">
        <f t="shared" ref="BQ482:BQ545" si="538">IF(COUNTIF(AL482,1)-COUNTIF(BB482,1)=0,"",COUNTIF(AL482,1)-COUNTIF(BB482,1))</f>
        <v/>
      </c>
      <c r="BR482" s="55">
        <f t="shared" ref="BR482:BR545" si="539">IF(COUNTIF(AM482,1)-COUNTIF(BC482,1)=0,"",COUNTIF(AM482,1)-COUNTIF(BC482,1))</f>
        <v>1</v>
      </c>
      <c r="BS482" s="72">
        <f t="shared" ref="BS482:BS545" si="540">IF(COUNTIF(AN482,1)-COUNTIF(BD482,1)=0,"",COUNTIF(AN482,1)-COUNTIF(BD482,1))</f>
        <v>-1</v>
      </c>
      <c r="BT482" s="72">
        <f t="shared" ref="BT482:BT545" si="541">IF(COUNTIF(AO482,1)-COUNTIF(BE482,1)=0,"",COUNTIF(AO482,1)-COUNTIF(BE482,1))</f>
        <v>-1</v>
      </c>
      <c r="BU482" s="72" t="str">
        <f t="shared" ref="BU482:BU545" si="542">IF(COUNTIF(AP482,1)-COUNTIF(BF482,1)=0,"",COUNTIF(AP482,1)-COUNTIF(BF482,1))</f>
        <v/>
      </c>
      <c r="BV482" s="72">
        <f t="shared" ref="BV482:BV545" si="543">IF(COUNTIF(AQ482,1)-COUNTIF(BG482,1)=0,"",COUNTIF(AQ482,1)-COUNTIF(BG482,1))</f>
        <v>1</v>
      </c>
      <c r="BW482" s="72">
        <f t="shared" ref="BW482:BW545" si="544">IF(COUNTIF(AR482,1)-COUNTIF(BH482,1)=0,"",COUNTIF(AR482,1)-COUNTIF(BH482,1))</f>
        <v>-1</v>
      </c>
      <c r="BX482" s="72" t="str">
        <f t="shared" ref="BX482:BX545" si="545">IF(COUNTIF(AS482,1)-COUNTIF(BI482,1)=0,"",COUNTIF(AS482,1)-COUNTIF(BI482,1))</f>
        <v/>
      </c>
      <c r="BY482" s="72" t="str">
        <f t="shared" ref="BY482:BY545" si="546">IF(COUNTIF(AT482,1)-COUNTIF(BJ482,1)=0,"",COUNTIF(AT482,1)-COUNTIF(BJ482,1))</f>
        <v/>
      </c>
      <c r="BZ482" s="72" t="str">
        <f t="shared" ref="BZ482:BZ545" si="547">IF(COUNTIF(AU482,1)-COUNTIF(BK482,1)=0,"",COUNTIF(AU482,1)-COUNTIF(BK482,1))</f>
        <v/>
      </c>
      <c r="CA482" s="72" t="str">
        <f t="shared" ref="CA482:CA545" si="548">IF(COUNTIF(AV482,1)-COUNTIF(BL482,1)=0,"",COUNTIF(AV482,1)-COUNTIF(BL482,1))</f>
        <v/>
      </c>
      <c r="CB482" s="72" t="str">
        <f t="shared" ref="CB482:CB545" si="549">IF(COUNTIF(AW482,1)-COUNTIF(BM482,1)=0,"",COUNTIF(AW482,1)-COUNTIF(BM482,1))</f>
        <v/>
      </c>
      <c r="CC482" s="72">
        <f t="shared" si="534"/>
        <v>0</v>
      </c>
    </row>
    <row r="483" spans="35:92" x14ac:dyDescent="0.25">
      <c r="AI483" s="78">
        <v>70</v>
      </c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3"/>
      <c r="BO483" s="73"/>
      <c r="BP483" s="73"/>
      <c r="BQ483" s="73"/>
      <c r="BR483" s="73">
        <v>1</v>
      </c>
      <c r="BS483" s="73"/>
      <c r="BT483" s="73"/>
      <c r="BU483" s="73"/>
      <c r="BV483" s="73"/>
      <c r="BW483" s="73"/>
      <c r="BX483" s="73"/>
      <c r="BY483" s="73"/>
      <c r="BZ483" s="73"/>
      <c r="CA483" s="73"/>
      <c r="CB483" s="73"/>
      <c r="CC483" s="72">
        <f>COUNTIF(CC485:CC509,"&gt;0")</f>
        <v>12</v>
      </c>
      <c r="CD483" s="72" t="s">
        <v>826</v>
      </c>
      <c r="CF483" s="80" t="s">
        <v>851</v>
      </c>
      <c r="CG483" s="80"/>
      <c r="CH483" s="80"/>
      <c r="CI483" s="80"/>
      <c r="CJ483" s="80"/>
      <c r="CK483" s="80"/>
      <c r="CL483" s="80"/>
      <c r="CM483" s="80"/>
      <c r="CN483" s="80"/>
    </row>
    <row r="484" spans="35:92" x14ac:dyDescent="0.25"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3">
        <f>SUMIF($CC485:$CC509,"&lt;=0",BN485:BN509)</f>
        <v>-4</v>
      </c>
      <c r="BO484" s="73">
        <f t="shared" ref="BO484:CB484" si="550">SUMIF($CC485:$CC509,"&lt;=0",BO485:BO509)</f>
        <v>2</v>
      </c>
      <c r="BP484" s="73">
        <f t="shared" si="550"/>
        <v>2</v>
      </c>
      <c r="BQ484" s="73">
        <f t="shared" si="550"/>
        <v>2</v>
      </c>
      <c r="BR484" s="73">
        <f t="shared" si="550"/>
        <v>-2</v>
      </c>
      <c r="BS484" s="73">
        <f t="shared" si="550"/>
        <v>5</v>
      </c>
      <c r="BT484" s="73">
        <f t="shared" si="550"/>
        <v>-2</v>
      </c>
      <c r="BU484" s="73">
        <f t="shared" si="550"/>
        <v>-2</v>
      </c>
      <c r="BV484" s="73">
        <f t="shared" si="550"/>
        <v>-5</v>
      </c>
      <c r="BW484" s="73">
        <f t="shared" si="550"/>
        <v>-2</v>
      </c>
      <c r="BX484" s="73">
        <f t="shared" si="550"/>
        <v>-2</v>
      </c>
      <c r="BY484" s="73">
        <f t="shared" si="550"/>
        <v>1</v>
      </c>
      <c r="BZ484" s="73">
        <f t="shared" si="550"/>
        <v>5</v>
      </c>
      <c r="CA484" s="73">
        <f t="shared" si="550"/>
        <v>1</v>
      </c>
      <c r="CB484" s="73">
        <f t="shared" si="550"/>
        <v>1</v>
      </c>
      <c r="CC484" s="73"/>
      <c r="CF484" s="75" t="s">
        <v>850</v>
      </c>
    </row>
    <row r="485" spans="35:92" hidden="1" x14ac:dyDescent="0.25">
      <c r="AI485" s="72"/>
      <c r="AJ485" s="72"/>
      <c r="AK485" s="72"/>
      <c r="AL485" s="72">
        <v>1</v>
      </c>
      <c r="AM485" s="55">
        <v>1</v>
      </c>
      <c r="AN485" s="72" t="str">
        <f t="shared" si="513"/>
        <v/>
      </c>
      <c r="AO485" s="72" t="str">
        <f t="shared" si="514"/>
        <v/>
      </c>
      <c r="AP485" s="72" t="str">
        <f t="shared" si="515"/>
        <v/>
      </c>
      <c r="AQ485" s="72" t="str">
        <f t="shared" si="516"/>
        <v/>
      </c>
      <c r="AR485" s="72" t="str">
        <f t="shared" si="517"/>
        <v/>
      </c>
      <c r="AS485" s="72" t="str">
        <f t="shared" si="518"/>
        <v/>
      </c>
      <c r="AT485" s="72" t="str">
        <f t="shared" si="519"/>
        <v/>
      </c>
      <c r="AU485" s="72" t="str">
        <f t="shared" si="520"/>
        <v/>
      </c>
      <c r="AV485" s="72" t="str">
        <f t="shared" si="521"/>
        <v/>
      </c>
      <c r="AW485" s="72">
        <f t="shared" si="522"/>
        <v>1</v>
      </c>
      <c r="AX485" s="72"/>
      <c r="AY485" s="72"/>
      <c r="AZ485" s="72">
        <v>1</v>
      </c>
      <c r="BA485" s="72"/>
      <c r="BB485" s="72">
        <v>1</v>
      </c>
      <c r="BC485" s="55"/>
      <c r="BD485" s="72" t="str">
        <f t="shared" si="523"/>
        <v/>
      </c>
      <c r="BE485" s="72" t="str">
        <f t="shared" si="524"/>
        <v/>
      </c>
      <c r="BF485" s="72" t="str">
        <f t="shared" si="525"/>
        <v/>
      </c>
      <c r="BG485" s="72" t="str">
        <f t="shared" si="526"/>
        <v/>
      </c>
      <c r="BH485" s="72" t="str">
        <f t="shared" si="527"/>
        <v/>
      </c>
      <c r="BI485" s="72">
        <f t="shared" si="528"/>
        <v>1</v>
      </c>
      <c r="BJ485" s="72" t="str">
        <f t="shared" si="529"/>
        <v/>
      </c>
      <c r="BK485" s="72" t="str">
        <f t="shared" si="530"/>
        <v/>
      </c>
      <c r="BL485" s="72" t="str">
        <f t="shared" si="531"/>
        <v/>
      </c>
      <c r="BM485" s="72" t="str">
        <f t="shared" si="532"/>
        <v/>
      </c>
      <c r="BN485" s="72" t="str">
        <f t="shared" si="535"/>
        <v/>
      </c>
      <c r="BO485" s="72">
        <f t="shared" si="536"/>
        <v>-1</v>
      </c>
      <c r="BP485" s="72" t="str">
        <f t="shared" si="537"/>
        <v/>
      </c>
      <c r="BQ485" s="72" t="str">
        <f t="shared" si="538"/>
        <v/>
      </c>
      <c r="BR485" s="55">
        <f t="shared" si="539"/>
        <v>1</v>
      </c>
      <c r="BS485" s="72" t="str">
        <f t="shared" si="540"/>
        <v/>
      </c>
      <c r="BT485" s="72" t="str">
        <f t="shared" si="541"/>
        <v/>
      </c>
      <c r="BU485" s="72" t="str">
        <f t="shared" si="542"/>
        <v/>
      </c>
      <c r="BV485" s="72" t="str">
        <f t="shared" si="543"/>
        <v/>
      </c>
      <c r="BW485" s="72" t="str">
        <f t="shared" si="544"/>
        <v/>
      </c>
      <c r="BX485" s="72">
        <f t="shared" si="545"/>
        <v>-1</v>
      </c>
      <c r="BY485" s="72" t="str">
        <f t="shared" si="546"/>
        <v/>
      </c>
      <c r="BZ485" s="72" t="str">
        <f t="shared" si="547"/>
        <v/>
      </c>
      <c r="CA485" s="72" t="str">
        <f t="shared" si="548"/>
        <v/>
      </c>
      <c r="CB485" s="72">
        <f t="shared" si="549"/>
        <v>1</v>
      </c>
      <c r="CC485" s="72">
        <f>SUMPRODUCT($BN$483:$CB$483,$BN485:$CB485)</f>
        <v>1</v>
      </c>
    </row>
    <row r="486" spans="35:92" hidden="1" x14ac:dyDescent="0.25">
      <c r="AI486" s="72"/>
      <c r="AJ486" s="72"/>
      <c r="AK486" s="72"/>
      <c r="AL486" s="72">
        <v>1</v>
      </c>
      <c r="AM486" s="55">
        <v>1</v>
      </c>
      <c r="AN486" s="72" t="str">
        <f t="shared" si="513"/>
        <v/>
      </c>
      <c r="AO486" s="72" t="str">
        <f t="shared" si="514"/>
        <v/>
      </c>
      <c r="AP486" s="72" t="str">
        <f t="shared" si="515"/>
        <v/>
      </c>
      <c r="AQ486" s="72" t="str">
        <f t="shared" si="516"/>
        <v/>
      </c>
      <c r="AR486" s="72" t="str">
        <f t="shared" si="517"/>
        <v/>
      </c>
      <c r="AS486" s="72" t="str">
        <f t="shared" si="518"/>
        <v/>
      </c>
      <c r="AT486" s="72" t="str">
        <f t="shared" si="519"/>
        <v/>
      </c>
      <c r="AU486" s="72" t="str">
        <f t="shared" si="520"/>
        <v/>
      </c>
      <c r="AV486" s="72" t="str">
        <f t="shared" si="521"/>
        <v/>
      </c>
      <c r="AW486" s="72">
        <f t="shared" si="522"/>
        <v>1</v>
      </c>
      <c r="AX486" s="72"/>
      <c r="AY486" s="72"/>
      <c r="AZ486" s="72">
        <v>1</v>
      </c>
      <c r="BA486" s="72">
        <v>1</v>
      </c>
      <c r="BB486" s="72"/>
      <c r="BC486" s="55"/>
      <c r="BD486" s="72" t="str">
        <f t="shared" si="523"/>
        <v/>
      </c>
      <c r="BE486" s="72" t="str">
        <f t="shared" si="524"/>
        <v/>
      </c>
      <c r="BF486" s="72" t="str">
        <f t="shared" si="525"/>
        <v/>
      </c>
      <c r="BG486" s="72" t="str">
        <f t="shared" si="526"/>
        <v/>
      </c>
      <c r="BH486" s="72">
        <f t="shared" si="527"/>
        <v>1</v>
      </c>
      <c r="BI486" s="72" t="str">
        <f t="shared" si="528"/>
        <v/>
      </c>
      <c r="BJ486" s="72" t="str">
        <f t="shared" si="529"/>
        <v/>
      </c>
      <c r="BK486" s="72" t="str">
        <f t="shared" si="530"/>
        <v/>
      </c>
      <c r="BL486" s="72" t="str">
        <f t="shared" si="531"/>
        <v/>
      </c>
      <c r="BM486" s="72" t="str">
        <f t="shared" si="532"/>
        <v/>
      </c>
      <c r="BN486" s="72" t="str">
        <f t="shared" si="535"/>
        <v/>
      </c>
      <c r="BO486" s="72">
        <f t="shared" si="536"/>
        <v>-1</v>
      </c>
      <c r="BP486" s="72">
        <f t="shared" si="537"/>
        <v>-1</v>
      </c>
      <c r="BQ486" s="72">
        <f t="shared" si="538"/>
        <v>1</v>
      </c>
      <c r="BR486" s="55">
        <f t="shared" si="539"/>
        <v>1</v>
      </c>
      <c r="BS486" s="72" t="str">
        <f t="shared" si="540"/>
        <v/>
      </c>
      <c r="BT486" s="72" t="str">
        <f t="shared" si="541"/>
        <v/>
      </c>
      <c r="BU486" s="72" t="str">
        <f t="shared" si="542"/>
        <v/>
      </c>
      <c r="BV486" s="72" t="str">
        <f t="shared" si="543"/>
        <v/>
      </c>
      <c r="BW486" s="72">
        <f t="shared" si="544"/>
        <v>-1</v>
      </c>
      <c r="BX486" s="72" t="str">
        <f t="shared" si="545"/>
        <v/>
      </c>
      <c r="BY486" s="72" t="str">
        <f t="shared" si="546"/>
        <v/>
      </c>
      <c r="BZ486" s="72" t="str">
        <f t="shared" si="547"/>
        <v/>
      </c>
      <c r="CA486" s="72" t="str">
        <f t="shared" si="548"/>
        <v/>
      </c>
      <c r="CB486" s="72">
        <f t="shared" si="549"/>
        <v>1</v>
      </c>
      <c r="CC486" s="72">
        <f t="shared" ref="CC486:CC509" si="551">SUMPRODUCT($BN$483:$CB$483,$BN486:$CB486)</f>
        <v>1</v>
      </c>
    </row>
    <row r="487" spans="35:92" hidden="1" x14ac:dyDescent="0.25">
      <c r="AI487" s="72"/>
      <c r="AJ487" s="72"/>
      <c r="AK487" s="72"/>
      <c r="AL487" s="72">
        <v>1</v>
      </c>
      <c r="AM487" s="55">
        <v>1</v>
      </c>
      <c r="AN487" s="72" t="str">
        <f t="shared" si="513"/>
        <v/>
      </c>
      <c r="AO487" s="72" t="str">
        <f t="shared" si="514"/>
        <v/>
      </c>
      <c r="AP487" s="72" t="str">
        <f t="shared" si="515"/>
        <v/>
      </c>
      <c r="AQ487" s="72" t="str">
        <f t="shared" si="516"/>
        <v/>
      </c>
      <c r="AR487" s="72" t="str">
        <f t="shared" si="517"/>
        <v/>
      </c>
      <c r="AS487" s="72" t="str">
        <f t="shared" si="518"/>
        <v/>
      </c>
      <c r="AT487" s="72" t="str">
        <f t="shared" si="519"/>
        <v/>
      </c>
      <c r="AU487" s="72" t="str">
        <f t="shared" si="520"/>
        <v/>
      </c>
      <c r="AV487" s="72" t="str">
        <f t="shared" si="521"/>
        <v/>
      </c>
      <c r="AW487" s="72">
        <f t="shared" si="522"/>
        <v>1</v>
      </c>
      <c r="AX487" s="72"/>
      <c r="AY487" s="72">
        <v>1</v>
      </c>
      <c r="AZ487" s="72"/>
      <c r="BA487" s="72"/>
      <c r="BB487" s="72"/>
      <c r="BC487" s="55">
        <v>1</v>
      </c>
      <c r="BD487" s="72" t="str">
        <f t="shared" si="523"/>
        <v/>
      </c>
      <c r="BE487" s="72" t="str">
        <f t="shared" si="524"/>
        <v/>
      </c>
      <c r="BF487" s="72" t="str">
        <f t="shared" si="525"/>
        <v/>
      </c>
      <c r="BG487" s="72">
        <f t="shared" si="526"/>
        <v>1</v>
      </c>
      <c r="BH487" s="72" t="str">
        <f t="shared" si="527"/>
        <v/>
      </c>
      <c r="BI487" s="72" t="str">
        <f t="shared" si="528"/>
        <v/>
      </c>
      <c r="BJ487" s="72" t="str">
        <f t="shared" si="529"/>
        <v/>
      </c>
      <c r="BK487" s="72" t="str">
        <f t="shared" si="530"/>
        <v/>
      </c>
      <c r="BL487" s="72" t="str">
        <f t="shared" si="531"/>
        <v/>
      </c>
      <c r="BM487" s="72" t="str">
        <f t="shared" si="532"/>
        <v/>
      </c>
      <c r="BN487" s="72">
        <f t="shared" si="535"/>
        <v>-1</v>
      </c>
      <c r="BO487" s="72" t="str">
        <f t="shared" si="536"/>
        <v/>
      </c>
      <c r="BP487" s="72" t="str">
        <f t="shared" si="537"/>
        <v/>
      </c>
      <c r="BQ487" s="72">
        <f t="shared" si="538"/>
        <v>1</v>
      </c>
      <c r="BR487" s="55" t="str">
        <f t="shared" si="539"/>
        <v/>
      </c>
      <c r="BS487" s="72" t="str">
        <f t="shared" si="540"/>
        <v/>
      </c>
      <c r="BT487" s="72" t="str">
        <f t="shared" si="541"/>
        <v/>
      </c>
      <c r="BU487" s="72" t="str">
        <f t="shared" si="542"/>
        <v/>
      </c>
      <c r="BV487" s="72">
        <f t="shared" si="543"/>
        <v>-1</v>
      </c>
      <c r="BW487" s="72" t="str">
        <f t="shared" si="544"/>
        <v/>
      </c>
      <c r="BX487" s="72" t="str">
        <f t="shared" si="545"/>
        <v/>
      </c>
      <c r="BY487" s="72" t="str">
        <f t="shared" si="546"/>
        <v/>
      </c>
      <c r="BZ487" s="72" t="str">
        <f t="shared" si="547"/>
        <v/>
      </c>
      <c r="CA487" s="72" t="str">
        <f t="shared" si="548"/>
        <v/>
      </c>
      <c r="CB487" s="72">
        <f t="shared" si="549"/>
        <v>1</v>
      </c>
      <c r="CC487" s="72">
        <f t="shared" si="551"/>
        <v>0</v>
      </c>
    </row>
    <row r="488" spans="35:92" hidden="1" x14ac:dyDescent="0.25">
      <c r="AI488" s="72"/>
      <c r="AJ488" s="72"/>
      <c r="AK488" s="72"/>
      <c r="AL488" s="72">
        <v>1</v>
      </c>
      <c r="AM488" s="55">
        <v>1</v>
      </c>
      <c r="AN488" s="72" t="str">
        <f t="shared" si="513"/>
        <v/>
      </c>
      <c r="AO488" s="72" t="str">
        <f t="shared" si="514"/>
        <v/>
      </c>
      <c r="AP488" s="72" t="str">
        <f t="shared" si="515"/>
        <v/>
      </c>
      <c r="AQ488" s="72" t="str">
        <f t="shared" si="516"/>
        <v/>
      </c>
      <c r="AR488" s="72" t="str">
        <f t="shared" si="517"/>
        <v/>
      </c>
      <c r="AS488" s="72" t="str">
        <f t="shared" si="518"/>
        <v/>
      </c>
      <c r="AT488" s="72" t="str">
        <f t="shared" si="519"/>
        <v/>
      </c>
      <c r="AU488" s="72" t="str">
        <f t="shared" si="520"/>
        <v/>
      </c>
      <c r="AV488" s="72" t="str">
        <f t="shared" si="521"/>
        <v/>
      </c>
      <c r="AW488" s="72">
        <f t="shared" si="522"/>
        <v>1</v>
      </c>
      <c r="AX488" s="72"/>
      <c r="AY488" s="72">
        <v>1</v>
      </c>
      <c r="AZ488" s="72"/>
      <c r="BA488" s="72"/>
      <c r="BB488" s="72">
        <v>1</v>
      </c>
      <c r="BC488" s="55"/>
      <c r="BD488" s="72" t="str">
        <f t="shared" si="523"/>
        <v/>
      </c>
      <c r="BE488" s="72" t="str">
        <f t="shared" si="524"/>
        <v/>
      </c>
      <c r="BF488" s="72">
        <f t="shared" si="525"/>
        <v>1</v>
      </c>
      <c r="BG488" s="72" t="str">
        <f t="shared" si="526"/>
        <v/>
      </c>
      <c r="BH488" s="72" t="str">
        <f t="shared" si="527"/>
        <v/>
      </c>
      <c r="BI488" s="72" t="str">
        <f t="shared" si="528"/>
        <v/>
      </c>
      <c r="BJ488" s="72" t="str">
        <f t="shared" si="529"/>
        <v/>
      </c>
      <c r="BK488" s="72" t="str">
        <f t="shared" si="530"/>
        <v/>
      </c>
      <c r="BL488" s="72" t="str">
        <f t="shared" si="531"/>
        <v/>
      </c>
      <c r="BM488" s="72" t="str">
        <f t="shared" si="532"/>
        <v/>
      </c>
      <c r="BN488" s="72">
        <f t="shared" si="535"/>
        <v>-1</v>
      </c>
      <c r="BO488" s="72" t="str">
        <f t="shared" si="536"/>
        <v/>
      </c>
      <c r="BP488" s="72" t="str">
        <f t="shared" si="537"/>
        <v/>
      </c>
      <c r="BQ488" s="72" t="str">
        <f t="shared" si="538"/>
        <v/>
      </c>
      <c r="BR488" s="55">
        <f t="shared" si="539"/>
        <v>1</v>
      </c>
      <c r="BS488" s="72" t="str">
        <f t="shared" si="540"/>
        <v/>
      </c>
      <c r="BT488" s="72" t="str">
        <f t="shared" si="541"/>
        <v/>
      </c>
      <c r="BU488" s="72">
        <f t="shared" si="542"/>
        <v>-1</v>
      </c>
      <c r="BV488" s="72" t="str">
        <f t="shared" si="543"/>
        <v/>
      </c>
      <c r="BW488" s="72" t="str">
        <f t="shared" si="544"/>
        <v/>
      </c>
      <c r="BX488" s="72" t="str">
        <f t="shared" si="545"/>
        <v/>
      </c>
      <c r="BY488" s="72" t="str">
        <f t="shared" si="546"/>
        <v/>
      </c>
      <c r="BZ488" s="72" t="str">
        <f t="shared" si="547"/>
        <v/>
      </c>
      <c r="CA488" s="72" t="str">
        <f t="shared" si="548"/>
        <v/>
      </c>
      <c r="CB488" s="72">
        <f t="shared" si="549"/>
        <v>1</v>
      </c>
      <c r="CC488" s="72">
        <f t="shared" si="551"/>
        <v>1</v>
      </c>
    </row>
    <row r="489" spans="35:92" hidden="1" x14ac:dyDescent="0.25">
      <c r="AI489" s="72"/>
      <c r="AJ489" s="72"/>
      <c r="AK489" s="72"/>
      <c r="AL489" s="72">
        <v>1</v>
      </c>
      <c r="AM489" s="55">
        <v>1</v>
      </c>
      <c r="AN489" s="72" t="str">
        <f t="shared" si="513"/>
        <v/>
      </c>
      <c r="AO489" s="72" t="str">
        <f t="shared" si="514"/>
        <v/>
      </c>
      <c r="AP489" s="72" t="str">
        <f t="shared" si="515"/>
        <v/>
      </c>
      <c r="AQ489" s="72" t="str">
        <f t="shared" si="516"/>
        <v/>
      </c>
      <c r="AR489" s="72" t="str">
        <f t="shared" si="517"/>
        <v/>
      </c>
      <c r="AS489" s="72" t="str">
        <f t="shared" si="518"/>
        <v/>
      </c>
      <c r="AT489" s="72" t="str">
        <f t="shared" si="519"/>
        <v/>
      </c>
      <c r="AU489" s="72" t="str">
        <f t="shared" si="520"/>
        <v/>
      </c>
      <c r="AV489" s="72" t="str">
        <f t="shared" si="521"/>
        <v/>
      </c>
      <c r="AW489" s="72">
        <f t="shared" si="522"/>
        <v>1</v>
      </c>
      <c r="AX489" s="72"/>
      <c r="AY489" s="72">
        <v>1</v>
      </c>
      <c r="AZ489" s="72"/>
      <c r="BA489" s="72">
        <v>1</v>
      </c>
      <c r="BB489" s="72"/>
      <c r="BC489" s="55"/>
      <c r="BD489" s="72" t="str">
        <f t="shared" si="523"/>
        <v/>
      </c>
      <c r="BE489" s="72">
        <f t="shared" si="524"/>
        <v>1</v>
      </c>
      <c r="BF489" s="72" t="str">
        <f t="shared" si="525"/>
        <v/>
      </c>
      <c r="BG489" s="72" t="str">
        <f t="shared" si="526"/>
        <v/>
      </c>
      <c r="BH489" s="72" t="str">
        <f t="shared" si="527"/>
        <v/>
      </c>
      <c r="BI489" s="72" t="str">
        <f t="shared" si="528"/>
        <v/>
      </c>
      <c r="BJ489" s="72" t="str">
        <f t="shared" si="529"/>
        <v/>
      </c>
      <c r="BK489" s="72" t="str">
        <f t="shared" si="530"/>
        <v/>
      </c>
      <c r="BL489" s="72" t="str">
        <f t="shared" si="531"/>
        <v/>
      </c>
      <c r="BM489" s="72" t="str">
        <f t="shared" si="532"/>
        <v/>
      </c>
      <c r="BN489" s="72">
        <f t="shared" si="535"/>
        <v>-1</v>
      </c>
      <c r="BO489" s="72" t="str">
        <f t="shared" si="536"/>
        <v/>
      </c>
      <c r="BP489" s="72">
        <f t="shared" si="537"/>
        <v>-1</v>
      </c>
      <c r="BQ489" s="72">
        <f t="shared" si="538"/>
        <v>1</v>
      </c>
      <c r="BR489" s="55">
        <f t="shared" si="539"/>
        <v>1</v>
      </c>
      <c r="BS489" s="72" t="str">
        <f t="shared" si="540"/>
        <v/>
      </c>
      <c r="BT489" s="72">
        <f t="shared" si="541"/>
        <v>-1</v>
      </c>
      <c r="BU489" s="72" t="str">
        <f t="shared" si="542"/>
        <v/>
      </c>
      <c r="BV489" s="72" t="str">
        <f t="shared" si="543"/>
        <v/>
      </c>
      <c r="BW489" s="72" t="str">
        <f t="shared" si="544"/>
        <v/>
      </c>
      <c r="BX489" s="72" t="str">
        <f t="shared" si="545"/>
        <v/>
      </c>
      <c r="BY489" s="72" t="str">
        <f t="shared" si="546"/>
        <v/>
      </c>
      <c r="BZ489" s="72" t="str">
        <f t="shared" si="547"/>
        <v/>
      </c>
      <c r="CA489" s="72" t="str">
        <f t="shared" si="548"/>
        <v/>
      </c>
      <c r="CB489" s="72">
        <f t="shared" si="549"/>
        <v>1</v>
      </c>
      <c r="CC489" s="72">
        <f t="shared" si="551"/>
        <v>1</v>
      </c>
    </row>
    <row r="490" spans="35:92" hidden="1" x14ac:dyDescent="0.25">
      <c r="AI490" s="72"/>
      <c r="AJ490" s="72"/>
      <c r="AK490" s="72">
        <v>1</v>
      </c>
      <c r="AL490" s="72"/>
      <c r="AM490" s="55">
        <v>1</v>
      </c>
      <c r="AN490" s="72" t="str">
        <f t="shared" si="513"/>
        <v/>
      </c>
      <c r="AO490" s="72" t="str">
        <f t="shared" si="514"/>
        <v/>
      </c>
      <c r="AP490" s="72" t="str">
        <f t="shared" si="515"/>
        <v/>
      </c>
      <c r="AQ490" s="72" t="str">
        <f t="shared" si="516"/>
        <v/>
      </c>
      <c r="AR490" s="72" t="str">
        <f t="shared" si="517"/>
        <v/>
      </c>
      <c r="AS490" s="72" t="str">
        <f t="shared" si="518"/>
        <v/>
      </c>
      <c r="AT490" s="72" t="str">
        <f t="shared" si="519"/>
        <v/>
      </c>
      <c r="AU490" s="72" t="str">
        <f t="shared" si="520"/>
        <v/>
      </c>
      <c r="AV490" s="72">
        <f t="shared" si="521"/>
        <v>1</v>
      </c>
      <c r="AW490" s="72" t="str">
        <f t="shared" si="522"/>
        <v/>
      </c>
      <c r="AX490" s="72"/>
      <c r="AY490" s="72"/>
      <c r="AZ490" s="72">
        <v>1</v>
      </c>
      <c r="BA490" s="72"/>
      <c r="BB490" s="72">
        <v>1</v>
      </c>
      <c r="BC490" s="55"/>
      <c r="BD490" s="72" t="str">
        <f t="shared" si="523"/>
        <v/>
      </c>
      <c r="BE490" s="72" t="str">
        <f t="shared" si="524"/>
        <v/>
      </c>
      <c r="BF490" s="72" t="str">
        <f t="shared" si="525"/>
        <v/>
      </c>
      <c r="BG490" s="72" t="str">
        <f t="shared" si="526"/>
        <v/>
      </c>
      <c r="BH490" s="72" t="str">
        <f t="shared" si="527"/>
        <v/>
      </c>
      <c r="BI490" s="72">
        <f t="shared" si="528"/>
        <v>1</v>
      </c>
      <c r="BJ490" s="72" t="str">
        <f t="shared" si="529"/>
        <v/>
      </c>
      <c r="BK490" s="72" t="str">
        <f t="shared" si="530"/>
        <v/>
      </c>
      <c r="BL490" s="72" t="str">
        <f t="shared" si="531"/>
        <v/>
      </c>
      <c r="BM490" s="72" t="str">
        <f t="shared" si="532"/>
        <v/>
      </c>
      <c r="BN490" s="72" t="str">
        <f t="shared" si="535"/>
        <v/>
      </c>
      <c r="BO490" s="72">
        <f t="shared" si="536"/>
        <v>-1</v>
      </c>
      <c r="BP490" s="72">
        <f t="shared" si="537"/>
        <v>1</v>
      </c>
      <c r="BQ490" s="72">
        <f t="shared" si="538"/>
        <v>-1</v>
      </c>
      <c r="BR490" s="55">
        <f t="shared" si="539"/>
        <v>1</v>
      </c>
      <c r="BS490" s="72" t="str">
        <f t="shared" si="540"/>
        <v/>
      </c>
      <c r="BT490" s="72" t="str">
        <f t="shared" si="541"/>
        <v/>
      </c>
      <c r="BU490" s="72" t="str">
        <f t="shared" si="542"/>
        <v/>
      </c>
      <c r="BV490" s="72" t="str">
        <f t="shared" si="543"/>
        <v/>
      </c>
      <c r="BW490" s="72" t="str">
        <f t="shared" si="544"/>
        <v/>
      </c>
      <c r="BX490" s="72">
        <f t="shared" si="545"/>
        <v>-1</v>
      </c>
      <c r="BY490" s="72" t="str">
        <f t="shared" si="546"/>
        <v/>
      </c>
      <c r="BZ490" s="72" t="str">
        <f t="shared" si="547"/>
        <v/>
      </c>
      <c r="CA490" s="72">
        <f t="shared" si="548"/>
        <v>1</v>
      </c>
      <c r="CB490" s="72" t="str">
        <f t="shared" si="549"/>
        <v/>
      </c>
      <c r="CC490" s="72">
        <f t="shared" si="551"/>
        <v>1</v>
      </c>
    </row>
    <row r="491" spans="35:92" hidden="1" x14ac:dyDescent="0.25">
      <c r="AI491" s="72"/>
      <c r="AJ491" s="72"/>
      <c r="AK491" s="72">
        <v>1</v>
      </c>
      <c r="AL491" s="72"/>
      <c r="AM491" s="55">
        <v>1</v>
      </c>
      <c r="AN491" s="72" t="str">
        <f t="shared" si="513"/>
        <v/>
      </c>
      <c r="AO491" s="72" t="str">
        <f t="shared" si="514"/>
        <v/>
      </c>
      <c r="AP491" s="72" t="str">
        <f t="shared" si="515"/>
        <v/>
      </c>
      <c r="AQ491" s="72" t="str">
        <f t="shared" si="516"/>
        <v/>
      </c>
      <c r="AR491" s="72" t="str">
        <f t="shared" si="517"/>
        <v/>
      </c>
      <c r="AS491" s="72" t="str">
        <f t="shared" si="518"/>
        <v/>
      </c>
      <c r="AT491" s="72" t="str">
        <f t="shared" si="519"/>
        <v/>
      </c>
      <c r="AU491" s="72" t="str">
        <f t="shared" si="520"/>
        <v/>
      </c>
      <c r="AV491" s="72">
        <f t="shared" si="521"/>
        <v>1</v>
      </c>
      <c r="AW491" s="72" t="str">
        <f t="shared" si="522"/>
        <v/>
      </c>
      <c r="AX491" s="72"/>
      <c r="AY491" s="72"/>
      <c r="AZ491" s="72">
        <v>1</v>
      </c>
      <c r="BA491" s="72">
        <v>1</v>
      </c>
      <c r="BB491" s="72"/>
      <c r="BC491" s="55"/>
      <c r="BD491" s="72" t="str">
        <f t="shared" si="523"/>
        <v/>
      </c>
      <c r="BE491" s="72" t="str">
        <f t="shared" si="524"/>
        <v/>
      </c>
      <c r="BF491" s="72" t="str">
        <f t="shared" si="525"/>
        <v/>
      </c>
      <c r="BG491" s="72" t="str">
        <f t="shared" si="526"/>
        <v/>
      </c>
      <c r="BH491" s="72">
        <f t="shared" si="527"/>
        <v>1</v>
      </c>
      <c r="BI491" s="72" t="str">
        <f t="shared" si="528"/>
        <v/>
      </c>
      <c r="BJ491" s="72" t="str">
        <f t="shared" si="529"/>
        <v/>
      </c>
      <c r="BK491" s="72" t="str">
        <f t="shared" si="530"/>
        <v/>
      </c>
      <c r="BL491" s="72" t="str">
        <f t="shared" si="531"/>
        <v/>
      </c>
      <c r="BM491" s="72" t="str">
        <f t="shared" si="532"/>
        <v/>
      </c>
      <c r="BN491" s="72" t="str">
        <f t="shared" si="535"/>
        <v/>
      </c>
      <c r="BO491" s="72">
        <f t="shared" si="536"/>
        <v>-1</v>
      </c>
      <c r="BP491" s="72" t="str">
        <f t="shared" si="537"/>
        <v/>
      </c>
      <c r="BQ491" s="72" t="str">
        <f t="shared" si="538"/>
        <v/>
      </c>
      <c r="BR491" s="55">
        <f t="shared" si="539"/>
        <v>1</v>
      </c>
      <c r="BS491" s="72" t="str">
        <f t="shared" si="540"/>
        <v/>
      </c>
      <c r="BT491" s="72" t="str">
        <f t="shared" si="541"/>
        <v/>
      </c>
      <c r="BU491" s="72" t="str">
        <f t="shared" si="542"/>
        <v/>
      </c>
      <c r="BV491" s="72" t="str">
        <f t="shared" si="543"/>
        <v/>
      </c>
      <c r="BW491" s="72">
        <f t="shared" si="544"/>
        <v>-1</v>
      </c>
      <c r="BX491" s="72" t="str">
        <f t="shared" si="545"/>
        <v/>
      </c>
      <c r="BY491" s="72" t="str">
        <f t="shared" si="546"/>
        <v/>
      </c>
      <c r="BZ491" s="72" t="str">
        <f t="shared" si="547"/>
        <v/>
      </c>
      <c r="CA491" s="72">
        <f t="shared" si="548"/>
        <v>1</v>
      </c>
      <c r="CB491" s="72" t="str">
        <f t="shared" si="549"/>
        <v/>
      </c>
      <c r="CC491" s="72">
        <f t="shared" si="551"/>
        <v>1</v>
      </c>
    </row>
    <row r="492" spans="35:92" hidden="1" x14ac:dyDescent="0.25">
      <c r="AI492" s="72"/>
      <c r="AJ492" s="72"/>
      <c r="AK492" s="72">
        <v>1</v>
      </c>
      <c r="AL492" s="72"/>
      <c r="AM492" s="55">
        <v>1</v>
      </c>
      <c r="AN492" s="72" t="str">
        <f t="shared" si="513"/>
        <v/>
      </c>
      <c r="AO492" s="72" t="str">
        <f t="shared" si="514"/>
        <v/>
      </c>
      <c r="AP492" s="72" t="str">
        <f t="shared" si="515"/>
        <v/>
      </c>
      <c r="AQ492" s="72" t="str">
        <f t="shared" si="516"/>
        <v/>
      </c>
      <c r="AR492" s="72" t="str">
        <f t="shared" si="517"/>
        <v/>
      </c>
      <c r="AS492" s="72" t="str">
        <f t="shared" si="518"/>
        <v/>
      </c>
      <c r="AT492" s="72" t="str">
        <f t="shared" si="519"/>
        <v/>
      </c>
      <c r="AU492" s="72" t="str">
        <f t="shared" si="520"/>
        <v/>
      </c>
      <c r="AV492" s="72">
        <f t="shared" si="521"/>
        <v>1</v>
      </c>
      <c r="AW492" s="72" t="str">
        <f t="shared" si="522"/>
        <v/>
      </c>
      <c r="AX492" s="72"/>
      <c r="AY492" s="72">
        <v>1</v>
      </c>
      <c r="AZ492" s="72"/>
      <c r="BA492" s="72"/>
      <c r="BB492" s="72"/>
      <c r="BC492" s="55">
        <v>1</v>
      </c>
      <c r="BD492" s="72" t="str">
        <f t="shared" si="523"/>
        <v/>
      </c>
      <c r="BE492" s="72" t="str">
        <f t="shared" si="524"/>
        <v/>
      </c>
      <c r="BF492" s="72" t="str">
        <f t="shared" si="525"/>
        <v/>
      </c>
      <c r="BG492" s="72">
        <f t="shared" si="526"/>
        <v>1</v>
      </c>
      <c r="BH492" s="72" t="str">
        <f t="shared" si="527"/>
        <v/>
      </c>
      <c r="BI492" s="72" t="str">
        <f t="shared" si="528"/>
        <v/>
      </c>
      <c r="BJ492" s="72" t="str">
        <f t="shared" si="529"/>
        <v/>
      </c>
      <c r="BK492" s="72" t="str">
        <f t="shared" si="530"/>
        <v/>
      </c>
      <c r="BL492" s="72" t="str">
        <f t="shared" si="531"/>
        <v/>
      </c>
      <c r="BM492" s="72" t="str">
        <f t="shared" si="532"/>
        <v/>
      </c>
      <c r="BN492" s="72">
        <f t="shared" si="535"/>
        <v>-1</v>
      </c>
      <c r="BO492" s="72" t="str">
        <f t="shared" si="536"/>
        <v/>
      </c>
      <c r="BP492" s="72">
        <f t="shared" si="537"/>
        <v>1</v>
      </c>
      <c r="BQ492" s="72" t="str">
        <f t="shared" si="538"/>
        <v/>
      </c>
      <c r="BR492" s="55" t="str">
        <f t="shared" si="539"/>
        <v/>
      </c>
      <c r="BS492" s="72" t="str">
        <f t="shared" si="540"/>
        <v/>
      </c>
      <c r="BT492" s="72" t="str">
        <f t="shared" si="541"/>
        <v/>
      </c>
      <c r="BU492" s="72" t="str">
        <f t="shared" si="542"/>
        <v/>
      </c>
      <c r="BV492" s="72">
        <f t="shared" si="543"/>
        <v>-1</v>
      </c>
      <c r="BW492" s="72" t="str">
        <f t="shared" si="544"/>
        <v/>
      </c>
      <c r="BX492" s="72" t="str">
        <f t="shared" si="545"/>
        <v/>
      </c>
      <c r="BY492" s="72" t="str">
        <f t="shared" si="546"/>
        <v/>
      </c>
      <c r="BZ492" s="72" t="str">
        <f t="shared" si="547"/>
        <v/>
      </c>
      <c r="CA492" s="72">
        <f t="shared" si="548"/>
        <v>1</v>
      </c>
      <c r="CB492" s="72" t="str">
        <f t="shared" si="549"/>
        <v/>
      </c>
      <c r="CC492" s="72">
        <f t="shared" si="551"/>
        <v>0</v>
      </c>
    </row>
    <row r="493" spans="35:92" hidden="1" x14ac:dyDescent="0.25">
      <c r="AI493" s="72"/>
      <c r="AJ493" s="72"/>
      <c r="AK493" s="72">
        <v>1</v>
      </c>
      <c r="AL493" s="72"/>
      <c r="AM493" s="55">
        <v>1</v>
      </c>
      <c r="AN493" s="72" t="str">
        <f t="shared" si="513"/>
        <v/>
      </c>
      <c r="AO493" s="72" t="str">
        <f t="shared" si="514"/>
        <v/>
      </c>
      <c r="AP493" s="72" t="str">
        <f t="shared" si="515"/>
        <v/>
      </c>
      <c r="AQ493" s="72" t="str">
        <f t="shared" si="516"/>
        <v/>
      </c>
      <c r="AR493" s="72" t="str">
        <f t="shared" si="517"/>
        <v/>
      </c>
      <c r="AS493" s="72" t="str">
        <f t="shared" si="518"/>
        <v/>
      </c>
      <c r="AT493" s="72" t="str">
        <f t="shared" si="519"/>
        <v/>
      </c>
      <c r="AU493" s="72" t="str">
        <f t="shared" si="520"/>
        <v/>
      </c>
      <c r="AV493" s="72">
        <f t="shared" si="521"/>
        <v>1</v>
      </c>
      <c r="AW493" s="72" t="str">
        <f t="shared" si="522"/>
        <v/>
      </c>
      <c r="AX493" s="72"/>
      <c r="AY493" s="72">
        <v>1</v>
      </c>
      <c r="AZ493" s="72"/>
      <c r="BA493" s="72"/>
      <c r="BB493" s="72">
        <v>1</v>
      </c>
      <c r="BC493" s="55"/>
      <c r="BD493" s="72" t="str">
        <f t="shared" si="523"/>
        <v/>
      </c>
      <c r="BE493" s="72" t="str">
        <f t="shared" si="524"/>
        <v/>
      </c>
      <c r="BF493" s="72">
        <f t="shared" si="525"/>
        <v>1</v>
      </c>
      <c r="BG493" s="72" t="str">
        <f t="shared" si="526"/>
        <v/>
      </c>
      <c r="BH493" s="72" t="str">
        <f t="shared" si="527"/>
        <v/>
      </c>
      <c r="BI493" s="72" t="str">
        <f t="shared" si="528"/>
        <v/>
      </c>
      <c r="BJ493" s="72" t="str">
        <f t="shared" si="529"/>
        <v/>
      </c>
      <c r="BK493" s="72" t="str">
        <f t="shared" si="530"/>
        <v/>
      </c>
      <c r="BL493" s="72" t="str">
        <f t="shared" si="531"/>
        <v/>
      </c>
      <c r="BM493" s="72" t="str">
        <f t="shared" si="532"/>
        <v/>
      </c>
      <c r="BN493" s="72">
        <f t="shared" si="535"/>
        <v>-1</v>
      </c>
      <c r="BO493" s="72" t="str">
        <f t="shared" si="536"/>
        <v/>
      </c>
      <c r="BP493" s="72">
        <f t="shared" si="537"/>
        <v>1</v>
      </c>
      <c r="BQ493" s="72">
        <f t="shared" si="538"/>
        <v>-1</v>
      </c>
      <c r="BR493" s="55">
        <f t="shared" si="539"/>
        <v>1</v>
      </c>
      <c r="BS493" s="72" t="str">
        <f t="shared" si="540"/>
        <v/>
      </c>
      <c r="BT493" s="72" t="str">
        <f t="shared" si="541"/>
        <v/>
      </c>
      <c r="BU493" s="72">
        <f t="shared" si="542"/>
        <v>-1</v>
      </c>
      <c r="BV493" s="72" t="str">
        <f t="shared" si="543"/>
        <v/>
      </c>
      <c r="BW493" s="72" t="str">
        <f t="shared" si="544"/>
        <v/>
      </c>
      <c r="BX493" s="72" t="str">
        <f t="shared" si="545"/>
        <v/>
      </c>
      <c r="BY493" s="72" t="str">
        <f t="shared" si="546"/>
        <v/>
      </c>
      <c r="BZ493" s="72" t="str">
        <f t="shared" si="547"/>
        <v/>
      </c>
      <c r="CA493" s="72">
        <f t="shared" si="548"/>
        <v>1</v>
      </c>
      <c r="CB493" s="72" t="str">
        <f t="shared" si="549"/>
        <v/>
      </c>
      <c r="CC493" s="72">
        <f t="shared" si="551"/>
        <v>1</v>
      </c>
    </row>
    <row r="494" spans="35:92" hidden="1" x14ac:dyDescent="0.25">
      <c r="AI494" s="72"/>
      <c r="AJ494" s="72"/>
      <c r="AK494" s="72">
        <v>1</v>
      </c>
      <c r="AL494" s="72"/>
      <c r="AM494" s="55">
        <v>1</v>
      </c>
      <c r="AN494" s="72" t="str">
        <f t="shared" si="513"/>
        <v/>
      </c>
      <c r="AO494" s="72" t="str">
        <f t="shared" si="514"/>
        <v/>
      </c>
      <c r="AP494" s="72" t="str">
        <f t="shared" si="515"/>
        <v/>
      </c>
      <c r="AQ494" s="72" t="str">
        <f t="shared" si="516"/>
        <v/>
      </c>
      <c r="AR494" s="72" t="str">
        <f t="shared" si="517"/>
        <v/>
      </c>
      <c r="AS494" s="72" t="str">
        <f t="shared" si="518"/>
        <v/>
      </c>
      <c r="AT494" s="72" t="str">
        <f t="shared" si="519"/>
        <v/>
      </c>
      <c r="AU494" s="72" t="str">
        <f t="shared" si="520"/>
        <v/>
      </c>
      <c r="AV494" s="72">
        <f t="shared" si="521"/>
        <v>1</v>
      </c>
      <c r="AW494" s="72" t="str">
        <f t="shared" si="522"/>
        <v/>
      </c>
      <c r="AX494" s="72"/>
      <c r="AY494" s="72">
        <v>1</v>
      </c>
      <c r="AZ494" s="72"/>
      <c r="BA494" s="72">
        <v>1</v>
      </c>
      <c r="BB494" s="72"/>
      <c r="BC494" s="55"/>
      <c r="BD494" s="72" t="str">
        <f t="shared" si="523"/>
        <v/>
      </c>
      <c r="BE494" s="72">
        <f t="shared" si="524"/>
        <v>1</v>
      </c>
      <c r="BF494" s="72" t="str">
        <f t="shared" si="525"/>
        <v/>
      </c>
      <c r="BG494" s="72" t="str">
        <f t="shared" si="526"/>
        <v/>
      </c>
      <c r="BH494" s="72" t="str">
        <f t="shared" si="527"/>
        <v/>
      </c>
      <c r="BI494" s="72" t="str">
        <f t="shared" si="528"/>
        <v/>
      </c>
      <c r="BJ494" s="72" t="str">
        <f t="shared" si="529"/>
        <v/>
      </c>
      <c r="BK494" s="72" t="str">
        <f t="shared" si="530"/>
        <v/>
      </c>
      <c r="BL494" s="72" t="str">
        <f t="shared" si="531"/>
        <v/>
      </c>
      <c r="BM494" s="72" t="str">
        <f t="shared" si="532"/>
        <v/>
      </c>
      <c r="BN494" s="72">
        <f t="shared" si="535"/>
        <v>-1</v>
      </c>
      <c r="BO494" s="72" t="str">
        <f t="shared" si="536"/>
        <v/>
      </c>
      <c r="BP494" s="72" t="str">
        <f t="shared" si="537"/>
        <v/>
      </c>
      <c r="BQ494" s="72" t="str">
        <f t="shared" si="538"/>
        <v/>
      </c>
      <c r="BR494" s="55">
        <f t="shared" si="539"/>
        <v>1</v>
      </c>
      <c r="BS494" s="72" t="str">
        <f t="shared" si="540"/>
        <v/>
      </c>
      <c r="BT494" s="72">
        <f t="shared" si="541"/>
        <v>-1</v>
      </c>
      <c r="BU494" s="72" t="str">
        <f t="shared" si="542"/>
        <v/>
      </c>
      <c r="BV494" s="72" t="str">
        <f t="shared" si="543"/>
        <v/>
      </c>
      <c r="BW494" s="72" t="str">
        <f t="shared" si="544"/>
        <v/>
      </c>
      <c r="BX494" s="72" t="str">
        <f t="shared" si="545"/>
        <v/>
      </c>
      <c r="BY494" s="72" t="str">
        <f t="shared" si="546"/>
        <v/>
      </c>
      <c r="BZ494" s="72" t="str">
        <f t="shared" si="547"/>
        <v/>
      </c>
      <c r="CA494" s="72">
        <f t="shared" si="548"/>
        <v>1</v>
      </c>
      <c r="CB494" s="72" t="str">
        <f t="shared" si="549"/>
        <v/>
      </c>
      <c r="CC494" s="72">
        <f t="shared" si="551"/>
        <v>1</v>
      </c>
    </row>
    <row r="495" spans="35:92" hidden="1" x14ac:dyDescent="0.25">
      <c r="AI495" s="72"/>
      <c r="AJ495" s="72"/>
      <c r="AK495" s="72">
        <v>1</v>
      </c>
      <c r="AL495" s="72">
        <v>1</v>
      </c>
      <c r="AM495" s="55"/>
      <c r="AN495" s="72" t="str">
        <f t="shared" si="513"/>
        <v/>
      </c>
      <c r="AO495" s="72" t="str">
        <f t="shared" si="514"/>
        <v/>
      </c>
      <c r="AP495" s="72" t="str">
        <f t="shared" si="515"/>
        <v/>
      </c>
      <c r="AQ495" s="72" t="str">
        <f t="shared" si="516"/>
        <v/>
      </c>
      <c r="AR495" s="72" t="str">
        <f t="shared" si="517"/>
        <v/>
      </c>
      <c r="AS495" s="72" t="str">
        <f t="shared" si="518"/>
        <v/>
      </c>
      <c r="AT495" s="72" t="str">
        <f t="shared" si="519"/>
        <v/>
      </c>
      <c r="AU495" s="72">
        <f t="shared" si="520"/>
        <v>1</v>
      </c>
      <c r="AV495" s="72" t="str">
        <f t="shared" si="521"/>
        <v/>
      </c>
      <c r="AW495" s="72" t="str">
        <f t="shared" si="522"/>
        <v/>
      </c>
      <c r="AX495" s="72"/>
      <c r="AY495" s="72"/>
      <c r="AZ495" s="72">
        <v>1</v>
      </c>
      <c r="BA495" s="72"/>
      <c r="BB495" s="72">
        <v>1</v>
      </c>
      <c r="BC495" s="55"/>
      <c r="BD495" s="72" t="str">
        <f t="shared" si="523"/>
        <v/>
      </c>
      <c r="BE495" s="72" t="str">
        <f t="shared" si="524"/>
        <v/>
      </c>
      <c r="BF495" s="72" t="str">
        <f t="shared" si="525"/>
        <v/>
      </c>
      <c r="BG495" s="72" t="str">
        <f t="shared" si="526"/>
        <v/>
      </c>
      <c r="BH495" s="72" t="str">
        <f t="shared" si="527"/>
        <v/>
      </c>
      <c r="BI495" s="72">
        <f t="shared" si="528"/>
        <v>1</v>
      </c>
      <c r="BJ495" s="72" t="str">
        <f t="shared" si="529"/>
        <v/>
      </c>
      <c r="BK495" s="72" t="str">
        <f t="shared" si="530"/>
        <v/>
      </c>
      <c r="BL495" s="72" t="str">
        <f t="shared" si="531"/>
        <v/>
      </c>
      <c r="BM495" s="72" t="str">
        <f t="shared" si="532"/>
        <v/>
      </c>
      <c r="BN495" s="72" t="str">
        <f t="shared" si="535"/>
        <v/>
      </c>
      <c r="BO495" s="72">
        <f t="shared" si="536"/>
        <v>-1</v>
      </c>
      <c r="BP495" s="72">
        <f t="shared" si="537"/>
        <v>1</v>
      </c>
      <c r="BQ495" s="72" t="str">
        <f t="shared" si="538"/>
        <v/>
      </c>
      <c r="BR495" s="55" t="str">
        <f t="shared" si="539"/>
        <v/>
      </c>
      <c r="BS495" s="72" t="str">
        <f t="shared" si="540"/>
        <v/>
      </c>
      <c r="BT495" s="72" t="str">
        <f t="shared" si="541"/>
        <v/>
      </c>
      <c r="BU495" s="72" t="str">
        <f t="shared" si="542"/>
        <v/>
      </c>
      <c r="BV495" s="72" t="str">
        <f t="shared" si="543"/>
        <v/>
      </c>
      <c r="BW495" s="72" t="str">
        <f t="shared" si="544"/>
        <v/>
      </c>
      <c r="BX495" s="72">
        <f t="shared" si="545"/>
        <v>-1</v>
      </c>
      <c r="BY495" s="72" t="str">
        <f t="shared" si="546"/>
        <v/>
      </c>
      <c r="BZ495" s="72">
        <f t="shared" si="547"/>
        <v>1</v>
      </c>
      <c r="CA495" s="72" t="str">
        <f t="shared" si="548"/>
        <v/>
      </c>
      <c r="CB495" s="72" t="str">
        <f t="shared" si="549"/>
        <v/>
      </c>
      <c r="CC495" s="72">
        <f t="shared" si="551"/>
        <v>0</v>
      </c>
    </row>
    <row r="496" spans="35:92" hidden="1" x14ac:dyDescent="0.25">
      <c r="AI496" s="72"/>
      <c r="AJ496" s="72"/>
      <c r="AK496" s="72">
        <v>1</v>
      </c>
      <c r="AL496" s="72">
        <v>1</v>
      </c>
      <c r="AM496" s="55"/>
      <c r="AN496" s="72" t="str">
        <f t="shared" si="513"/>
        <v/>
      </c>
      <c r="AO496" s="72" t="str">
        <f t="shared" si="514"/>
        <v/>
      </c>
      <c r="AP496" s="72" t="str">
        <f t="shared" si="515"/>
        <v/>
      </c>
      <c r="AQ496" s="72" t="str">
        <f t="shared" si="516"/>
        <v/>
      </c>
      <c r="AR496" s="72" t="str">
        <f t="shared" si="517"/>
        <v/>
      </c>
      <c r="AS496" s="72" t="str">
        <f t="shared" si="518"/>
        <v/>
      </c>
      <c r="AT496" s="72" t="str">
        <f t="shared" si="519"/>
        <v/>
      </c>
      <c r="AU496" s="72">
        <f t="shared" si="520"/>
        <v>1</v>
      </c>
      <c r="AV496" s="72" t="str">
        <f t="shared" si="521"/>
        <v/>
      </c>
      <c r="AW496" s="72" t="str">
        <f t="shared" si="522"/>
        <v/>
      </c>
      <c r="AX496" s="72"/>
      <c r="AY496" s="72"/>
      <c r="AZ496" s="72">
        <v>1</v>
      </c>
      <c r="BA496" s="72">
        <v>1</v>
      </c>
      <c r="BB496" s="72"/>
      <c r="BC496" s="55"/>
      <c r="BD496" s="72" t="str">
        <f t="shared" si="523"/>
        <v/>
      </c>
      <c r="BE496" s="72" t="str">
        <f t="shared" si="524"/>
        <v/>
      </c>
      <c r="BF496" s="72" t="str">
        <f t="shared" si="525"/>
        <v/>
      </c>
      <c r="BG496" s="72" t="str">
        <f t="shared" si="526"/>
        <v/>
      </c>
      <c r="BH496" s="72">
        <f t="shared" si="527"/>
        <v>1</v>
      </c>
      <c r="BI496" s="72" t="str">
        <f t="shared" si="528"/>
        <v/>
      </c>
      <c r="BJ496" s="72" t="str">
        <f t="shared" si="529"/>
        <v/>
      </c>
      <c r="BK496" s="72" t="str">
        <f t="shared" si="530"/>
        <v/>
      </c>
      <c r="BL496" s="72" t="str">
        <f t="shared" si="531"/>
        <v/>
      </c>
      <c r="BM496" s="72" t="str">
        <f t="shared" si="532"/>
        <v/>
      </c>
      <c r="BN496" s="72" t="str">
        <f t="shared" si="535"/>
        <v/>
      </c>
      <c r="BO496" s="72">
        <f t="shared" si="536"/>
        <v>-1</v>
      </c>
      <c r="BP496" s="72" t="str">
        <f t="shared" si="537"/>
        <v/>
      </c>
      <c r="BQ496" s="72">
        <f t="shared" si="538"/>
        <v>1</v>
      </c>
      <c r="BR496" s="55" t="str">
        <f t="shared" si="539"/>
        <v/>
      </c>
      <c r="BS496" s="72" t="str">
        <f t="shared" si="540"/>
        <v/>
      </c>
      <c r="BT496" s="72" t="str">
        <f t="shared" si="541"/>
        <v/>
      </c>
      <c r="BU496" s="72" t="str">
        <f t="shared" si="542"/>
        <v/>
      </c>
      <c r="BV496" s="72" t="str">
        <f t="shared" si="543"/>
        <v/>
      </c>
      <c r="BW496" s="72">
        <f t="shared" si="544"/>
        <v>-1</v>
      </c>
      <c r="BX496" s="72" t="str">
        <f t="shared" si="545"/>
        <v/>
      </c>
      <c r="BY496" s="72" t="str">
        <f t="shared" si="546"/>
        <v/>
      </c>
      <c r="BZ496" s="72">
        <f t="shared" si="547"/>
        <v>1</v>
      </c>
      <c r="CA496" s="72" t="str">
        <f t="shared" si="548"/>
        <v/>
      </c>
      <c r="CB496" s="72" t="str">
        <f t="shared" si="549"/>
        <v/>
      </c>
      <c r="CC496" s="72">
        <f t="shared" si="551"/>
        <v>0</v>
      </c>
    </row>
    <row r="497" spans="35:92" hidden="1" x14ac:dyDescent="0.25">
      <c r="AI497" s="72"/>
      <c r="AJ497" s="72"/>
      <c r="AK497" s="72">
        <v>1</v>
      </c>
      <c r="AL497" s="72">
        <v>1</v>
      </c>
      <c r="AM497" s="55"/>
      <c r="AN497" s="72" t="str">
        <f t="shared" si="513"/>
        <v/>
      </c>
      <c r="AO497" s="72" t="str">
        <f t="shared" si="514"/>
        <v/>
      </c>
      <c r="AP497" s="72" t="str">
        <f t="shared" si="515"/>
        <v/>
      </c>
      <c r="AQ497" s="72" t="str">
        <f t="shared" si="516"/>
        <v/>
      </c>
      <c r="AR497" s="72" t="str">
        <f t="shared" si="517"/>
        <v/>
      </c>
      <c r="AS497" s="72" t="str">
        <f t="shared" si="518"/>
        <v/>
      </c>
      <c r="AT497" s="72" t="str">
        <f t="shared" si="519"/>
        <v/>
      </c>
      <c r="AU497" s="72">
        <f t="shared" si="520"/>
        <v>1</v>
      </c>
      <c r="AV497" s="72" t="str">
        <f t="shared" si="521"/>
        <v/>
      </c>
      <c r="AW497" s="72" t="str">
        <f t="shared" si="522"/>
        <v/>
      </c>
      <c r="AX497" s="72"/>
      <c r="AY497" s="72">
        <v>1</v>
      </c>
      <c r="AZ497" s="72"/>
      <c r="BA497" s="72"/>
      <c r="BB497" s="72"/>
      <c r="BC497" s="55">
        <v>1</v>
      </c>
      <c r="BD497" s="72" t="str">
        <f t="shared" si="523"/>
        <v/>
      </c>
      <c r="BE497" s="72" t="str">
        <f t="shared" si="524"/>
        <v/>
      </c>
      <c r="BF497" s="72" t="str">
        <f t="shared" si="525"/>
        <v/>
      </c>
      <c r="BG497" s="72">
        <f t="shared" si="526"/>
        <v>1</v>
      </c>
      <c r="BH497" s="72" t="str">
        <f t="shared" si="527"/>
        <v/>
      </c>
      <c r="BI497" s="72" t="str">
        <f t="shared" si="528"/>
        <v/>
      </c>
      <c r="BJ497" s="72" t="str">
        <f t="shared" si="529"/>
        <v/>
      </c>
      <c r="BK497" s="72" t="str">
        <f t="shared" si="530"/>
        <v/>
      </c>
      <c r="BL497" s="72" t="str">
        <f t="shared" si="531"/>
        <v/>
      </c>
      <c r="BM497" s="72" t="str">
        <f t="shared" si="532"/>
        <v/>
      </c>
      <c r="BN497" s="72">
        <f t="shared" si="535"/>
        <v>-1</v>
      </c>
      <c r="BO497" s="72" t="str">
        <f t="shared" si="536"/>
        <v/>
      </c>
      <c r="BP497" s="72">
        <f t="shared" si="537"/>
        <v>1</v>
      </c>
      <c r="BQ497" s="72">
        <f t="shared" si="538"/>
        <v>1</v>
      </c>
      <c r="BR497" s="55">
        <f t="shared" si="539"/>
        <v>-1</v>
      </c>
      <c r="BS497" s="72" t="str">
        <f t="shared" si="540"/>
        <v/>
      </c>
      <c r="BT497" s="72" t="str">
        <f t="shared" si="541"/>
        <v/>
      </c>
      <c r="BU497" s="72" t="str">
        <f t="shared" si="542"/>
        <v/>
      </c>
      <c r="BV497" s="72">
        <f t="shared" si="543"/>
        <v>-1</v>
      </c>
      <c r="BW497" s="72" t="str">
        <f t="shared" si="544"/>
        <v/>
      </c>
      <c r="BX497" s="72" t="str">
        <f t="shared" si="545"/>
        <v/>
      </c>
      <c r="BY497" s="72" t="str">
        <f t="shared" si="546"/>
        <v/>
      </c>
      <c r="BZ497" s="72">
        <f t="shared" si="547"/>
        <v>1</v>
      </c>
      <c r="CA497" s="72" t="str">
        <f t="shared" si="548"/>
        <v/>
      </c>
      <c r="CB497" s="72" t="str">
        <f t="shared" si="549"/>
        <v/>
      </c>
      <c r="CC497" s="72">
        <f t="shared" si="551"/>
        <v>-1</v>
      </c>
    </row>
    <row r="498" spans="35:92" hidden="1" x14ac:dyDescent="0.25">
      <c r="AI498" s="72"/>
      <c r="AJ498" s="72"/>
      <c r="AK498" s="72">
        <v>1</v>
      </c>
      <c r="AL498" s="72">
        <v>1</v>
      </c>
      <c r="AM498" s="55"/>
      <c r="AN498" s="72" t="str">
        <f t="shared" si="513"/>
        <v/>
      </c>
      <c r="AO498" s="72" t="str">
        <f t="shared" si="514"/>
        <v/>
      </c>
      <c r="AP498" s="72" t="str">
        <f t="shared" si="515"/>
        <v/>
      </c>
      <c r="AQ498" s="72" t="str">
        <f t="shared" si="516"/>
        <v/>
      </c>
      <c r="AR498" s="72" t="str">
        <f t="shared" si="517"/>
        <v/>
      </c>
      <c r="AS498" s="72" t="str">
        <f t="shared" si="518"/>
        <v/>
      </c>
      <c r="AT498" s="72" t="str">
        <f t="shared" si="519"/>
        <v/>
      </c>
      <c r="AU498" s="72">
        <f t="shared" si="520"/>
        <v>1</v>
      </c>
      <c r="AV498" s="72" t="str">
        <f t="shared" si="521"/>
        <v/>
      </c>
      <c r="AW498" s="72" t="str">
        <f t="shared" si="522"/>
        <v/>
      </c>
      <c r="AX498" s="72"/>
      <c r="AY498" s="72">
        <v>1</v>
      </c>
      <c r="AZ498" s="72"/>
      <c r="BA498" s="72"/>
      <c r="BB498" s="72">
        <v>1</v>
      </c>
      <c r="BC498" s="55"/>
      <c r="BD498" s="72" t="str">
        <f t="shared" si="523"/>
        <v/>
      </c>
      <c r="BE498" s="72" t="str">
        <f t="shared" si="524"/>
        <v/>
      </c>
      <c r="BF498" s="72">
        <f t="shared" si="525"/>
        <v>1</v>
      </c>
      <c r="BG498" s="72" t="str">
        <f t="shared" si="526"/>
        <v/>
      </c>
      <c r="BH498" s="72" t="str">
        <f t="shared" si="527"/>
        <v/>
      </c>
      <c r="BI498" s="72" t="str">
        <f t="shared" si="528"/>
        <v/>
      </c>
      <c r="BJ498" s="72" t="str">
        <f t="shared" si="529"/>
        <v/>
      </c>
      <c r="BK498" s="72" t="str">
        <f t="shared" si="530"/>
        <v/>
      </c>
      <c r="BL498" s="72" t="str">
        <f t="shared" si="531"/>
        <v/>
      </c>
      <c r="BM498" s="72" t="str">
        <f t="shared" si="532"/>
        <v/>
      </c>
      <c r="BN498" s="72">
        <f t="shared" si="535"/>
        <v>-1</v>
      </c>
      <c r="BO498" s="72" t="str">
        <f t="shared" si="536"/>
        <v/>
      </c>
      <c r="BP498" s="72">
        <f t="shared" si="537"/>
        <v>1</v>
      </c>
      <c r="BQ498" s="72" t="str">
        <f t="shared" si="538"/>
        <v/>
      </c>
      <c r="BR498" s="55" t="str">
        <f t="shared" si="539"/>
        <v/>
      </c>
      <c r="BS498" s="72" t="str">
        <f t="shared" si="540"/>
        <v/>
      </c>
      <c r="BT498" s="72" t="str">
        <f t="shared" si="541"/>
        <v/>
      </c>
      <c r="BU498" s="72">
        <f t="shared" si="542"/>
        <v>-1</v>
      </c>
      <c r="BV498" s="72" t="str">
        <f t="shared" si="543"/>
        <v/>
      </c>
      <c r="BW498" s="72" t="str">
        <f t="shared" si="544"/>
        <v/>
      </c>
      <c r="BX498" s="72" t="str">
        <f t="shared" si="545"/>
        <v/>
      </c>
      <c r="BY498" s="72" t="str">
        <f t="shared" si="546"/>
        <v/>
      </c>
      <c r="BZ498" s="72">
        <f t="shared" si="547"/>
        <v>1</v>
      </c>
      <c r="CA498" s="72" t="str">
        <f t="shared" si="548"/>
        <v/>
      </c>
      <c r="CB498" s="72" t="str">
        <f t="shared" si="549"/>
        <v/>
      </c>
      <c r="CC498" s="72">
        <f t="shared" si="551"/>
        <v>0</v>
      </c>
    </row>
    <row r="499" spans="35:92" hidden="1" x14ac:dyDescent="0.25">
      <c r="AI499" s="72"/>
      <c r="AJ499" s="72"/>
      <c r="AK499" s="72">
        <v>1</v>
      </c>
      <c r="AL499" s="72">
        <v>1</v>
      </c>
      <c r="AM499" s="55"/>
      <c r="AN499" s="72" t="str">
        <f t="shared" si="513"/>
        <v/>
      </c>
      <c r="AO499" s="72" t="str">
        <f t="shared" si="514"/>
        <v/>
      </c>
      <c r="AP499" s="72" t="str">
        <f t="shared" si="515"/>
        <v/>
      </c>
      <c r="AQ499" s="72" t="str">
        <f t="shared" si="516"/>
        <v/>
      </c>
      <c r="AR499" s="72" t="str">
        <f t="shared" si="517"/>
        <v/>
      </c>
      <c r="AS499" s="72" t="str">
        <f t="shared" si="518"/>
        <v/>
      </c>
      <c r="AT499" s="72" t="str">
        <f t="shared" si="519"/>
        <v/>
      </c>
      <c r="AU499" s="72">
        <f t="shared" si="520"/>
        <v>1</v>
      </c>
      <c r="AV499" s="72" t="str">
        <f t="shared" si="521"/>
        <v/>
      </c>
      <c r="AW499" s="72" t="str">
        <f t="shared" si="522"/>
        <v/>
      </c>
      <c r="AX499" s="72"/>
      <c r="AY499" s="72">
        <v>1</v>
      </c>
      <c r="AZ499" s="72"/>
      <c r="BA499" s="72">
        <v>1</v>
      </c>
      <c r="BB499" s="72"/>
      <c r="BC499" s="55"/>
      <c r="BD499" s="72" t="str">
        <f t="shared" si="523"/>
        <v/>
      </c>
      <c r="BE499" s="72">
        <f t="shared" si="524"/>
        <v>1</v>
      </c>
      <c r="BF499" s="72" t="str">
        <f t="shared" si="525"/>
        <v/>
      </c>
      <c r="BG499" s="72" t="str">
        <f t="shared" si="526"/>
        <v/>
      </c>
      <c r="BH499" s="72" t="str">
        <f t="shared" si="527"/>
        <v/>
      </c>
      <c r="BI499" s="72" t="str">
        <f t="shared" si="528"/>
        <v/>
      </c>
      <c r="BJ499" s="72" t="str">
        <f t="shared" si="529"/>
        <v/>
      </c>
      <c r="BK499" s="72" t="str">
        <f t="shared" si="530"/>
        <v/>
      </c>
      <c r="BL499" s="72" t="str">
        <f t="shared" si="531"/>
        <v/>
      </c>
      <c r="BM499" s="72" t="str">
        <f t="shared" si="532"/>
        <v/>
      </c>
      <c r="BN499" s="72">
        <f t="shared" si="535"/>
        <v>-1</v>
      </c>
      <c r="BO499" s="72" t="str">
        <f t="shared" si="536"/>
        <v/>
      </c>
      <c r="BP499" s="72" t="str">
        <f t="shared" si="537"/>
        <v/>
      </c>
      <c r="BQ499" s="72">
        <f t="shared" si="538"/>
        <v>1</v>
      </c>
      <c r="BR499" s="55" t="str">
        <f t="shared" si="539"/>
        <v/>
      </c>
      <c r="BS499" s="72" t="str">
        <f t="shared" si="540"/>
        <v/>
      </c>
      <c r="BT499" s="72">
        <f t="shared" si="541"/>
        <v>-1</v>
      </c>
      <c r="BU499" s="72" t="str">
        <f t="shared" si="542"/>
        <v/>
      </c>
      <c r="BV499" s="72" t="str">
        <f t="shared" si="543"/>
        <v/>
      </c>
      <c r="BW499" s="72" t="str">
        <f t="shared" si="544"/>
        <v/>
      </c>
      <c r="BX499" s="72" t="str">
        <f t="shared" si="545"/>
        <v/>
      </c>
      <c r="BY499" s="72" t="str">
        <f t="shared" si="546"/>
        <v/>
      </c>
      <c r="BZ499" s="72">
        <f t="shared" si="547"/>
        <v>1</v>
      </c>
      <c r="CA499" s="72" t="str">
        <f t="shared" si="548"/>
        <v/>
      </c>
      <c r="CB499" s="72" t="str">
        <f t="shared" si="549"/>
        <v/>
      </c>
      <c r="CC499" s="72">
        <f t="shared" si="551"/>
        <v>0</v>
      </c>
    </row>
    <row r="500" spans="35:92" hidden="1" x14ac:dyDescent="0.25">
      <c r="AI500" s="72"/>
      <c r="AJ500" s="72">
        <v>1</v>
      </c>
      <c r="AK500" s="72"/>
      <c r="AL500" s="72"/>
      <c r="AM500" s="55">
        <v>1</v>
      </c>
      <c r="AN500" s="72" t="str">
        <f t="shared" si="513"/>
        <v/>
      </c>
      <c r="AO500" s="72" t="str">
        <f t="shared" si="514"/>
        <v/>
      </c>
      <c r="AP500" s="72" t="str">
        <f t="shared" si="515"/>
        <v/>
      </c>
      <c r="AQ500" s="72" t="str">
        <f t="shared" si="516"/>
        <v/>
      </c>
      <c r="AR500" s="72" t="str">
        <f t="shared" si="517"/>
        <v/>
      </c>
      <c r="AS500" s="72" t="str">
        <f t="shared" si="518"/>
        <v/>
      </c>
      <c r="AT500" s="72">
        <f t="shared" si="519"/>
        <v>1</v>
      </c>
      <c r="AU500" s="72" t="str">
        <f t="shared" si="520"/>
        <v/>
      </c>
      <c r="AV500" s="72" t="str">
        <f t="shared" si="521"/>
        <v/>
      </c>
      <c r="AW500" s="72" t="str">
        <f t="shared" si="522"/>
        <v/>
      </c>
      <c r="AX500" s="72"/>
      <c r="AY500" s="72"/>
      <c r="AZ500" s="72">
        <v>1</v>
      </c>
      <c r="BA500" s="72"/>
      <c r="BB500" s="72">
        <v>1</v>
      </c>
      <c r="BC500" s="55"/>
      <c r="BD500" s="72" t="str">
        <f t="shared" si="523"/>
        <v/>
      </c>
      <c r="BE500" s="72" t="str">
        <f t="shared" si="524"/>
        <v/>
      </c>
      <c r="BF500" s="72" t="str">
        <f t="shared" si="525"/>
        <v/>
      </c>
      <c r="BG500" s="72" t="str">
        <f t="shared" si="526"/>
        <v/>
      </c>
      <c r="BH500" s="72" t="str">
        <f t="shared" si="527"/>
        <v/>
      </c>
      <c r="BI500" s="72">
        <f t="shared" si="528"/>
        <v>1</v>
      </c>
      <c r="BJ500" s="72" t="str">
        <f t="shared" si="529"/>
        <v/>
      </c>
      <c r="BK500" s="72" t="str">
        <f t="shared" si="530"/>
        <v/>
      </c>
      <c r="BL500" s="72" t="str">
        <f t="shared" si="531"/>
        <v/>
      </c>
      <c r="BM500" s="72" t="str">
        <f t="shared" si="532"/>
        <v/>
      </c>
      <c r="BN500" s="72" t="str">
        <f t="shared" si="535"/>
        <v/>
      </c>
      <c r="BO500" s="72" t="str">
        <f t="shared" si="536"/>
        <v/>
      </c>
      <c r="BP500" s="72" t="str">
        <f t="shared" si="537"/>
        <v/>
      </c>
      <c r="BQ500" s="72">
        <f t="shared" si="538"/>
        <v>-1</v>
      </c>
      <c r="BR500" s="55">
        <f t="shared" si="539"/>
        <v>1</v>
      </c>
      <c r="BS500" s="72" t="str">
        <f t="shared" si="540"/>
        <v/>
      </c>
      <c r="BT500" s="72" t="str">
        <f t="shared" si="541"/>
        <v/>
      </c>
      <c r="BU500" s="72" t="str">
        <f t="shared" si="542"/>
        <v/>
      </c>
      <c r="BV500" s="72" t="str">
        <f t="shared" si="543"/>
        <v/>
      </c>
      <c r="BW500" s="72" t="str">
        <f t="shared" si="544"/>
        <v/>
      </c>
      <c r="BX500" s="72">
        <f t="shared" si="545"/>
        <v>-1</v>
      </c>
      <c r="BY500" s="72">
        <f t="shared" si="546"/>
        <v>1</v>
      </c>
      <c r="BZ500" s="72" t="str">
        <f t="shared" si="547"/>
        <v/>
      </c>
      <c r="CA500" s="72" t="str">
        <f t="shared" si="548"/>
        <v/>
      </c>
      <c r="CB500" s="72" t="str">
        <f t="shared" si="549"/>
        <v/>
      </c>
      <c r="CC500" s="72">
        <f t="shared" si="551"/>
        <v>1</v>
      </c>
    </row>
    <row r="501" spans="35:92" hidden="1" x14ac:dyDescent="0.25">
      <c r="AI501" s="72"/>
      <c r="AJ501" s="72">
        <v>1</v>
      </c>
      <c r="AK501" s="72"/>
      <c r="AL501" s="72"/>
      <c r="AM501" s="55">
        <v>1</v>
      </c>
      <c r="AN501" s="72" t="str">
        <f t="shared" si="513"/>
        <v/>
      </c>
      <c r="AO501" s="72" t="str">
        <f t="shared" si="514"/>
        <v/>
      </c>
      <c r="AP501" s="72" t="str">
        <f t="shared" si="515"/>
        <v/>
      </c>
      <c r="AQ501" s="72" t="str">
        <f t="shared" si="516"/>
        <v/>
      </c>
      <c r="AR501" s="72" t="str">
        <f t="shared" si="517"/>
        <v/>
      </c>
      <c r="AS501" s="72" t="str">
        <f t="shared" si="518"/>
        <v/>
      </c>
      <c r="AT501" s="72">
        <f t="shared" si="519"/>
        <v>1</v>
      </c>
      <c r="AU501" s="72" t="str">
        <f t="shared" si="520"/>
        <v/>
      </c>
      <c r="AV501" s="72" t="str">
        <f t="shared" si="521"/>
        <v/>
      </c>
      <c r="AW501" s="72" t="str">
        <f t="shared" si="522"/>
        <v/>
      </c>
      <c r="AX501" s="72"/>
      <c r="AY501" s="72"/>
      <c r="AZ501" s="72">
        <v>1</v>
      </c>
      <c r="BA501" s="72">
        <v>1</v>
      </c>
      <c r="BB501" s="72"/>
      <c r="BC501" s="55"/>
      <c r="BD501" s="72" t="str">
        <f t="shared" si="523"/>
        <v/>
      </c>
      <c r="BE501" s="72" t="str">
        <f t="shared" si="524"/>
        <v/>
      </c>
      <c r="BF501" s="72" t="str">
        <f t="shared" si="525"/>
        <v/>
      </c>
      <c r="BG501" s="72" t="str">
        <f t="shared" si="526"/>
        <v/>
      </c>
      <c r="BH501" s="72">
        <f t="shared" si="527"/>
        <v>1</v>
      </c>
      <c r="BI501" s="72" t="str">
        <f t="shared" si="528"/>
        <v/>
      </c>
      <c r="BJ501" s="72" t="str">
        <f t="shared" si="529"/>
        <v/>
      </c>
      <c r="BK501" s="72" t="str">
        <f t="shared" si="530"/>
        <v/>
      </c>
      <c r="BL501" s="72" t="str">
        <f t="shared" si="531"/>
        <v/>
      </c>
      <c r="BM501" s="72" t="str">
        <f t="shared" si="532"/>
        <v/>
      </c>
      <c r="BN501" s="72" t="str">
        <f t="shared" si="535"/>
        <v/>
      </c>
      <c r="BO501" s="72" t="str">
        <f t="shared" si="536"/>
        <v/>
      </c>
      <c r="BP501" s="72">
        <f t="shared" si="537"/>
        <v>-1</v>
      </c>
      <c r="BQ501" s="72" t="str">
        <f t="shared" si="538"/>
        <v/>
      </c>
      <c r="BR501" s="55">
        <f t="shared" si="539"/>
        <v>1</v>
      </c>
      <c r="BS501" s="72" t="str">
        <f t="shared" si="540"/>
        <v/>
      </c>
      <c r="BT501" s="72" t="str">
        <f t="shared" si="541"/>
        <v/>
      </c>
      <c r="BU501" s="72" t="str">
        <f t="shared" si="542"/>
        <v/>
      </c>
      <c r="BV501" s="72" t="str">
        <f t="shared" si="543"/>
        <v/>
      </c>
      <c r="BW501" s="72">
        <f t="shared" si="544"/>
        <v>-1</v>
      </c>
      <c r="BX501" s="72" t="str">
        <f t="shared" si="545"/>
        <v/>
      </c>
      <c r="BY501" s="72">
        <f t="shared" si="546"/>
        <v>1</v>
      </c>
      <c r="BZ501" s="72" t="str">
        <f t="shared" si="547"/>
        <v/>
      </c>
      <c r="CA501" s="72" t="str">
        <f t="shared" si="548"/>
        <v/>
      </c>
      <c r="CB501" s="72" t="str">
        <f t="shared" si="549"/>
        <v/>
      </c>
      <c r="CC501" s="72">
        <f t="shared" si="551"/>
        <v>1</v>
      </c>
    </row>
    <row r="502" spans="35:92" hidden="1" x14ac:dyDescent="0.25">
      <c r="AI502" s="72"/>
      <c r="AJ502" s="72">
        <v>1</v>
      </c>
      <c r="AK502" s="72"/>
      <c r="AL502" s="72"/>
      <c r="AM502" s="55">
        <v>1</v>
      </c>
      <c r="AN502" s="72" t="str">
        <f t="shared" si="513"/>
        <v/>
      </c>
      <c r="AO502" s="72" t="str">
        <f t="shared" si="514"/>
        <v/>
      </c>
      <c r="AP502" s="72" t="str">
        <f t="shared" si="515"/>
        <v/>
      </c>
      <c r="AQ502" s="72" t="str">
        <f t="shared" si="516"/>
        <v/>
      </c>
      <c r="AR502" s="72" t="str">
        <f t="shared" si="517"/>
        <v/>
      </c>
      <c r="AS502" s="72" t="str">
        <f t="shared" si="518"/>
        <v/>
      </c>
      <c r="AT502" s="72">
        <f t="shared" si="519"/>
        <v>1</v>
      </c>
      <c r="AU502" s="72" t="str">
        <f t="shared" si="520"/>
        <v/>
      </c>
      <c r="AV502" s="72" t="str">
        <f t="shared" si="521"/>
        <v/>
      </c>
      <c r="AW502" s="72" t="str">
        <f t="shared" si="522"/>
        <v/>
      </c>
      <c r="AX502" s="72"/>
      <c r="AY502" s="72">
        <v>1</v>
      </c>
      <c r="AZ502" s="72"/>
      <c r="BA502" s="72"/>
      <c r="BB502" s="72"/>
      <c r="BC502" s="55">
        <v>1</v>
      </c>
      <c r="BD502" s="72" t="str">
        <f t="shared" si="523"/>
        <v/>
      </c>
      <c r="BE502" s="72" t="str">
        <f t="shared" si="524"/>
        <v/>
      </c>
      <c r="BF502" s="72" t="str">
        <f t="shared" si="525"/>
        <v/>
      </c>
      <c r="BG502" s="72">
        <f t="shared" si="526"/>
        <v>1</v>
      </c>
      <c r="BH502" s="72" t="str">
        <f t="shared" si="527"/>
        <v/>
      </c>
      <c r="BI502" s="72" t="str">
        <f t="shared" si="528"/>
        <v/>
      </c>
      <c r="BJ502" s="72" t="str">
        <f t="shared" si="529"/>
        <v/>
      </c>
      <c r="BK502" s="72" t="str">
        <f t="shared" si="530"/>
        <v/>
      </c>
      <c r="BL502" s="72" t="str">
        <f t="shared" si="531"/>
        <v/>
      </c>
      <c r="BM502" s="72" t="str">
        <f t="shared" si="532"/>
        <v/>
      </c>
      <c r="BN502" s="72">
        <f t="shared" si="535"/>
        <v>-1</v>
      </c>
      <c r="BO502" s="72">
        <f t="shared" si="536"/>
        <v>1</v>
      </c>
      <c r="BP502" s="72" t="str">
        <f t="shared" si="537"/>
        <v/>
      </c>
      <c r="BQ502" s="72" t="str">
        <f t="shared" si="538"/>
        <v/>
      </c>
      <c r="BR502" s="55" t="str">
        <f t="shared" si="539"/>
        <v/>
      </c>
      <c r="BS502" s="72" t="str">
        <f t="shared" si="540"/>
        <v/>
      </c>
      <c r="BT502" s="72" t="str">
        <f t="shared" si="541"/>
        <v/>
      </c>
      <c r="BU502" s="72" t="str">
        <f t="shared" si="542"/>
        <v/>
      </c>
      <c r="BV502" s="72">
        <f t="shared" si="543"/>
        <v>-1</v>
      </c>
      <c r="BW502" s="72" t="str">
        <f t="shared" si="544"/>
        <v/>
      </c>
      <c r="BX502" s="72" t="str">
        <f t="shared" si="545"/>
        <v/>
      </c>
      <c r="BY502" s="72">
        <f t="shared" si="546"/>
        <v>1</v>
      </c>
      <c r="BZ502" s="72" t="str">
        <f t="shared" si="547"/>
        <v/>
      </c>
      <c r="CA502" s="72" t="str">
        <f t="shared" si="548"/>
        <v/>
      </c>
      <c r="CB502" s="72" t="str">
        <f t="shared" si="549"/>
        <v/>
      </c>
      <c r="CC502" s="72">
        <f t="shared" si="551"/>
        <v>0</v>
      </c>
    </row>
    <row r="503" spans="35:92" hidden="1" x14ac:dyDescent="0.25">
      <c r="AI503" s="72"/>
      <c r="AJ503" s="72">
        <v>1</v>
      </c>
      <c r="AK503" s="72"/>
      <c r="AL503" s="72"/>
      <c r="AM503" s="55">
        <v>1</v>
      </c>
      <c r="AN503" s="72" t="str">
        <f t="shared" si="513"/>
        <v/>
      </c>
      <c r="AO503" s="72" t="str">
        <f t="shared" si="514"/>
        <v/>
      </c>
      <c r="AP503" s="72" t="str">
        <f t="shared" si="515"/>
        <v/>
      </c>
      <c r="AQ503" s="72" t="str">
        <f t="shared" si="516"/>
        <v/>
      </c>
      <c r="AR503" s="72" t="str">
        <f t="shared" si="517"/>
        <v/>
      </c>
      <c r="AS503" s="72" t="str">
        <f t="shared" si="518"/>
        <v/>
      </c>
      <c r="AT503" s="72">
        <f t="shared" si="519"/>
        <v>1</v>
      </c>
      <c r="AU503" s="72" t="str">
        <f t="shared" si="520"/>
        <v/>
      </c>
      <c r="AV503" s="72" t="str">
        <f t="shared" si="521"/>
        <v/>
      </c>
      <c r="AW503" s="72" t="str">
        <f t="shared" si="522"/>
        <v/>
      </c>
      <c r="AX503" s="72"/>
      <c r="AY503" s="72">
        <v>1</v>
      </c>
      <c r="AZ503" s="72"/>
      <c r="BA503" s="72"/>
      <c r="BB503" s="72">
        <v>1</v>
      </c>
      <c r="BC503" s="55"/>
      <c r="BD503" s="72" t="str">
        <f t="shared" si="523"/>
        <v/>
      </c>
      <c r="BE503" s="72" t="str">
        <f t="shared" si="524"/>
        <v/>
      </c>
      <c r="BF503" s="72">
        <f t="shared" si="525"/>
        <v>1</v>
      </c>
      <c r="BG503" s="72" t="str">
        <f t="shared" si="526"/>
        <v/>
      </c>
      <c r="BH503" s="72" t="str">
        <f t="shared" si="527"/>
        <v/>
      </c>
      <c r="BI503" s="72" t="str">
        <f t="shared" si="528"/>
        <v/>
      </c>
      <c r="BJ503" s="72" t="str">
        <f t="shared" si="529"/>
        <v/>
      </c>
      <c r="BK503" s="72" t="str">
        <f t="shared" si="530"/>
        <v/>
      </c>
      <c r="BL503" s="72" t="str">
        <f t="shared" si="531"/>
        <v/>
      </c>
      <c r="BM503" s="72" t="str">
        <f t="shared" si="532"/>
        <v/>
      </c>
      <c r="BN503" s="72">
        <f t="shared" si="535"/>
        <v>-1</v>
      </c>
      <c r="BO503" s="72">
        <f t="shared" si="536"/>
        <v>1</v>
      </c>
      <c r="BP503" s="72" t="str">
        <f t="shared" si="537"/>
        <v/>
      </c>
      <c r="BQ503" s="72">
        <f t="shared" si="538"/>
        <v>-1</v>
      </c>
      <c r="BR503" s="55">
        <f t="shared" si="539"/>
        <v>1</v>
      </c>
      <c r="BS503" s="72" t="str">
        <f t="shared" si="540"/>
        <v/>
      </c>
      <c r="BT503" s="72" t="str">
        <f t="shared" si="541"/>
        <v/>
      </c>
      <c r="BU503" s="72">
        <f t="shared" si="542"/>
        <v>-1</v>
      </c>
      <c r="BV503" s="72" t="str">
        <f t="shared" si="543"/>
        <v/>
      </c>
      <c r="BW503" s="72" t="str">
        <f t="shared" si="544"/>
        <v/>
      </c>
      <c r="BX503" s="72" t="str">
        <f t="shared" si="545"/>
        <v/>
      </c>
      <c r="BY503" s="72">
        <f t="shared" si="546"/>
        <v>1</v>
      </c>
      <c r="BZ503" s="72" t="str">
        <f t="shared" si="547"/>
        <v/>
      </c>
      <c r="CA503" s="72" t="str">
        <f t="shared" si="548"/>
        <v/>
      </c>
      <c r="CB503" s="72" t="str">
        <f t="shared" si="549"/>
        <v/>
      </c>
      <c r="CC503" s="72">
        <f t="shared" si="551"/>
        <v>1</v>
      </c>
    </row>
    <row r="504" spans="35:92" hidden="1" x14ac:dyDescent="0.25">
      <c r="AI504" s="72"/>
      <c r="AJ504" s="72">
        <v>1</v>
      </c>
      <c r="AK504" s="72"/>
      <c r="AL504" s="72"/>
      <c r="AM504" s="55">
        <v>1</v>
      </c>
      <c r="AN504" s="72" t="str">
        <f t="shared" si="513"/>
        <v/>
      </c>
      <c r="AO504" s="72" t="str">
        <f t="shared" si="514"/>
        <v/>
      </c>
      <c r="AP504" s="72" t="str">
        <f t="shared" si="515"/>
        <v/>
      </c>
      <c r="AQ504" s="72" t="str">
        <f t="shared" si="516"/>
        <v/>
      </c>
      <c r="AR504" s="72" t="str">
        <f t="shared" si="517"/>
        <v/>
      </c>
      <c r="AS504" s="72" t="str">
        <f t="shared" si="518"/>
        <v/>
      </c>
      <c r="AT504" s="72">
        <f t="shared" si="519"/>
        <v>1</v>
      </c>
      <c r="AU504" s="72" t="str">
        <f t="shared" si="520"/>
        <v/>
      </c>
      <c r="AV504" s="72" t="str">
        <f t="shared" si="521"/>
        <v/>
      </c>
      <c r="AW504" s="72" t="str">
        <f t="shared" si="522"/>
        <v/>
      </c>
      <c r="AX504" s="72"/>
      <c r="AY504" s="72">
        <v>1</v>
      </c>
      <c r="AZ504" s="72"/>
      <c r="BA504" s="72">
        <v>1</v>
      </c>
      <c r="BB504" s="72"/>
      <c r="BC504" s="55"/>
      <c r="BD504" s="72" t="str">
        <f t="shared" si="523"/>
        <v/>
      </c>
      <c r="BE504" s="72">
        <f t="shared" si="524"/>
        <v>1</v>
      </c>
      <c r="BF504" s="72" t="str">
        <f t="shared" si="525"/>
        <v/>
      </c>
      <c r="BG504" s="72" t="str">
        <f t="shared" si="526"/>
        <v/>
      </c>
      <c r="BH504" s="72" t="str">
        <f t="shared" si="527"/>
        <v/>
      </c>
      <c r="BI504" s="72" t="str">
        <f t="shared" si="528"/>
        <v/>
      </c>
      <c r="BJ504" s="72" t="str">
        <f t="shared" si="529"/>
        <v/>
      </c>
      <c r="BK504" s="72" t="str">
        <f t="shared" si="530"/>
        <v/>
      </c>
      <c r="BL504" s="72" t="str">
        <f t="shared" si="531"/>
        <v/>
      </c>
      <c r="BM504" s="72" t="str">
        <f t="shared" si="532"/>
        <v/>
      </c>
      <c r="BN504" s="72">
        <f t="shared" si="535"/>
        <v>-1</v>
      </c>
      <c r="BO504" s="72">
        <f t="shared" si="536"/>
        <v>1</v>
      </c>
      <c r="BP504" s="72">
        <f t="shared" si="537"/>
        <v>-1</v>
      </c>
      <c r="BQ504" s="72" t="str">
        <f t="shared" si="538"/>
        <v/>
      </c>
      <c r="BR504" s="55">
        <f t="shared" si="539"/>
        <v>1</v>
      </c>
      <c r="BS504" s="72" t="str">
        <f t="shared" si="540"/>
        <v/>
      </c>
      <c r="BT504" s="72">
        <f t="shared" si="541"/>
        <v>-1</v>
      </c>
      <c r="BU504" s="72" t="str">
        <f t="shared" si="542"/>
        <v/>
      </c>
      <c r="BV504" s="72" t="str">
        <f t="shared" si="543"/>
        <v/>
      </c>
      <c r="BW504" s="72" t="str">
        <f t="shared" si="544"/>
        <v/>
      </c>
      <c r="BX504" s="72" t="str">
        <f t="shared" si="545"/>
        <v/>
      </c>
      <c r="BY504" s="72">
        <f t="shared" si="546"/>
        <v>1</v>
      </c>
      <c r="BZ504" s="72" t="str">
        <f t="shared" si="547"/>
        <v/>
      </c>
      <c r="CA504" s="72" t="str">
        <f t="shared" si="548"/>
        <v/>
      </c>
      <c r="CB504" s="72" t="str">
        <f t="shared" si="549"/>
        <v/>
      </c>
      <c r="CC504" s="72">
        <f t="shared" si="551"/>
        <v>1</v>
      </c>
    </row>
    <row r="505" spans="35:92" hidden="1" x14ac:dyDescent="0.25">
      <c r="AI505" s="72">
        <v>1</v>
      </c>
      <c r="AJ505" s="72">
        <v>1</v>
      </c>
      <c r="AK505" s="72"/>
      <c r="AL505" s="72"/>
      <c r="AM505" s="55"/>
      <c r="AN505" s="72">
        <f t="shared" si="513"/>
        <v>1</v>
      </c>
      <c r="AO505" s="72" t="str">
        <f t="shared" si="514"/>
        <v/>
      </c>
      <c r="AP505" s="72" t="str">
        <f t="shared" si="515"/>
        <v/>
      </c>
      <c r="AQ505" s="72" t="str">
        <f t="shared" si="516"/>
        <v/>
      </c>
      <c r="AR505" s="72" t="str">
        <f t="shared" si="517"/>
        <v/>
      </c>
      <c r="AS505" s="72" t="str">
        <f t="shared" si="518"/>
        <v/>
      </c>
      <c r="AT505" s="72" t="str">
        <f t="shared" si="519"/>
        <v/>
      </c>
      <c r="AU505" s="72" t="str">
        <f t="shared" si="520"/>
        <v/>
      </c>
      <c r="AV505" s="72" t="str">
        <f t="shared" si="521"/>
        <v/>
      </c>
      <c r="AW505" s="72" t="str">
        <f t="shared" si="522"/>
        <v/>
      </c>
      <c r="AX505" s="72"/>
      <c r="AY505" s="72"/>
      <c r="AZ505" s="72">
        <v>1</v>
      </c>
      <c r="BA505" s="72"/>
      <c r="BB505" s="72">
        <v>1</v>
      </c>
      <c r="BC505" s="55"/>
      <c r="BD505" s="72" t="str">
        <f t="shared" si="523"/>
        <v/>
      </c>
      <c r="BE505" s="72" t="str">
        <f t="shared" si="524"/>
        <v/>
      </c>
      <c r="BF505" s="72" t="str">
        <f t="shared" si="525"/>
        <v/>
      </c>
      <c r="BG505" s="72" t="str">
        <f t="shared" si="526"/>
        <v/>
      </c>
      <c r="BH505" s="72" t="str">
        <f t="shared" si="527"/>
        <v/>
      </c>
      <c r="BI505" s="72">
        <f t="shared" si="528"/>
        <v>1</v>
      </c>
      <c r="BJ505" s="72" t="str">
        <f t="shared" si="529"/>
        <v/>
      </c>
      <c r="BK505" s="72" t="str">
        <f t="shared" si="530"/>
        <v/>
      </c>
      <c r="BL505" s="72" t="str">
        <f t="shared" si="531"/>
        <v/>
      </c>
      <c r="BM505" s="72" t="str">
        <f t="shared" si="532"/>
        <v/>
      </c>
      <c r="BN505" s="72">
        <f t="shared" si="535"/>
        <v>1</v>
      </c>
      <c r="BO505" s="72" t="str">
        <f t="shared" si="536"/>
        <v/>
      </c>
      <c r="BP505" s="72" t="str">
        <f t="shared" si="537"/>
        <v/>
      </c>
      <c r="BQ505" s="72">
        <f t="shared" si="538"/>
        <v>-1</v>
      </c>
      <c r="BR505" s="55" t="str">
        <f t="shared" si="539"/>
        <v/>
      </c>
      <c r="BS505" s="72">
        <f t="shared" si="540"/>
        <v>1</v>
      </c>
      <c r="BT505" s="72" t="str">
        <f t="shared" si="541"/>
        <v/>
      </c>
      <c r="BU505" s="72" t="str">
        <f t="shared" si="542"/>
        <v/>
      </c>
      <c r="BV505" s="72" t="str">
        <f t="shared" si="543"/>
        <v/>
      </c>
      <c r="BW505" s="72" t="str">
        <f t="shared" si="544"/>
        <v/>
      </c>
      <c r="BX505" s="72">
        <f t="shared" si="545"/>
        <v>-1</v>
      </c>
      <c r="BY505" s="72" t="str">
        <f t="shared" si="546"/>
        <v/>
      </c>
      <c r="BZ505" s="72" t="str">
        <f t="shared" si="547"/>
        <v/>
      </c>
      <c r="CA505" s="72" t="str">
        <f t="shared" si="548"/>
        <v/>
      </c>
      <c r="CB505" s="72" t="str">
        <f t="shared" si="549"/>
        <v/>
      </c>
      <c r="CC505" s="72">
        <f t="shared" si="551"/>
        <v>0</v>
      </c>
    </row>
    <row r="506" spans="35:92" hidden="1" x14ac:dyDescent="0.25">
      <c r="AI506" s="72">
        <v>1</v>
      </c>
      <c r="AJ506" s="72">
        <v>1</v>
      </c>
      <c r="AK506" s="72"/>
      <c r="AL506" s="72"/>
      <c r="AM506" s="55"/>
      <c r="AN506" s="72">
        <f t="shared" si="513"/>
        <v>1</v>
      </c>
      <c r="AO506" s="72" t="str">
        <f t="shared" si="514"/>
        <v/>
      </c>
      <c r="AP506" s="72" t="str">
        <f t="shared" si="515"/>
        <v/>
      </c>
      <c r="AQ506" s="72" t="str">
        <f t="shared" si="516"/>
        <v/>
      </c>
      <c r="AR506" s="72" t="str">
        <f t="shared" si="517"/>
        <v/>
      </c>
      <c r="AS506" s="72" t="str">
        <f t="shared" si="518"/>
        <v/>
      </c>
      <c r="AT506" s="72" t="str">
        <f t="shared" si="519"/>
        <v/>
      </c>
      <c r="AU506" s="72" t="str">
        <f t="shared" si="520"/>
        <v/>
      </c>
      <c r="AV506" s="72" t="str">
        <f t="shared" si="521"/>
        <v/>
      </c>
      <c r="AW506" s="72" t="str">
        <f t="shared" si="522"/>
        <v/>
      </c>
      <c r="AX506" s="72"/>
      <c r="AY506" s="72"/>
      <c r="AZ506" s="72">
        <v>1</v>
      </c>
      <c r="BA506" s="72">
        <v>1</v>
      </c>
      <c r="BB506" s="72"/>
      <c r="BC506" s="55"/>
      <c r="BD506" s="72" t="str">
        <f t="shared" si="523"/>
        <v/>
      </c>
      <c r="BE506" s="72" t="str">
        <f t="shared" si="524"/>
        <v/>
      </c>
      <c r="BF506" s="72" t="str">
        <f t="shared" si="525"/>
        <v/>
      </c>
      <c r="BG506" s="72" t="str">
        <f t="shared" si="526"/>
        <v/>
      </c>
      <c r="BH506" s="72">
        <f t="shared" si="527"/>
        <v>1</v>
      </c>
      <c r="BI506" s="72" t="str">
        <f t="shared" si="528"/>
        <v/>
      </c>
      <c r="BJ506" s="72" t="str">
        <f t="shared" si="529"/>
        <v/>
      </c>
      <c r="BK506" s="72" t="str">
        <f t="shared" si="530"/>
        <v/>
      </c>
      <c r="BL506" s="72" t="str">
        <f t="shared" si="531"/>
        <v/>
      </c>
      <c r="BM506" s="72" t="str">
        <f t="shared" si="532"/>
        <v/>
      </c>
      <c r="BN506" s="72">
        <f t="shared" si="535"/>
        <v>1</v>
      </c>
      <c r="BO506" s="72" t="str">
        <f t="shared" si="536"/>
        <v/>
      </c>
      <c r="BP506" s="72">
        <f t="shared" si="537"/>
        <v>-1</v>
      </c>
      <c r="BQ506" s="72" t="str">
        <f t="shared" si="538"/>
        <v/>
      </c>
      <c r="BR506" s="55" t="str">
        <f t="shared" si="539"/>
        <v/>
      </c>
      <c r="BS506" s="72">
        <f t="shared" si="540"/>
        <v>1</v>
      </c>
      <c r="BT506" s="72" t="str">
        <f t="shared" si="541"/>
        <v/>
      </c>
      <c r="BU506" s="72" t="str">
        <f t="shared" si="542"/>
        <v/>
      </c>
      <c r="BV506" s="72" t="str">
        <f t="shared" si="543"/>
        <v/>
      </c>
      <c r="BW506" s="72">
        <f t="shared" si="544"/>
        <v>-1</v>
      </c>
      <c r="BX506" s="72" t="str">
        <f t="shared" si="545"/>
        <v/>
      </c>
      <c r="BY506" s="72" t="str">
        <f t="shared" si="546"/>
        <v/>
      </c>
      <c r="BZ506" s="72" t="str">
        <f t="shared" si="547"/>
        <v/>
      </c>
      <c r="CA506" s="72" t="str">
        <f t="shared" si="548"/>
        <v/>
      </c>
      <c r="CB506" s="72" t="str">
        <f t="shared" si="549"/>
        <v/>
      </c>
      <c r="CC506" s="72">
        <f t="shared" si="551"/>
        <v>0</v>
      </c>
    </row>
    <row r="507" spans="35:92" hidden="1" x14ac:dyDescent="0.25">
      <c r="AI507" s="72">
        <v>1</v>
      </c>
      <c r="AJ507" s="72">
        <v>1</v>
      </c>
      <c r="AK507" s="72"/>
      <c r="AL507" s="72"/>
      <c r="AM507" s="55"/>
      <c r="AN507" s="72">
        <f t="shared" si="513"/>
        <v>1</v>
      </c>
      <c r="AO507" s="72" t="str">
        <f t="shared" si="514"/>
        <v/>
      </c>
      <c r="AP507" s="72" t="str">
        <f t="shared" si="515"/>
        <v/>
      </c>
      <c r="AQ507" s="72" t="str">
        <f t="shared" si="516"/>
        <v/>
      </c>
      <c r="AR507" s="72" t="str">
        <f t="shared" si="517"/>
        <v/>
      </c>
      <c r="AS507" s="72" t="str">
        <f t="shared" si="518"/>
        <v/>
      </c>
      <c r="AT507" s="72" t="str">
        <f t="shared" si="519"/>
        <v/>
      </c>
      <c r="AU507" s="72" t="str">
        <f t="shared" si="520"/>
        <v/>
      </c>
      <c r="AV507" s="72" t="str">
        <f t="shared" si="521"/>
        <v/>
      </c>
      <c r="AW507" s="72" t="str">
        <f t="shared" si="522"/>
        <v/>
      </c>
      <c r="AX507" s="72"/>
      <c r="AY507" s="72">
        <v>1</v>
      </c>
      <c r="AZ507" s="72"/>
      <c r="BA507" s="72"/>
      <c r="BB507" s="72"/>
      <c r="BC507" s="55">
        <v>1</v>
      </c>
      <c r="BD507" s="72" t="str">
        <f t="shared" si="523"/>
        <v/>
      </c>
      <c r="BE507" s="72" t="str">
        <f t="shared" si="524"/>
        <v/>
      </c>
      <c r="BF507" s="72" t="str">
        <f t="shared" si="525"/>
        <v/>
      </c>
      <c r="BG507" s="72">
        <f t="shared" si="526"/>
        <v>1</v>
      </c>
      <c r="BH507" s="72" t="str">
        <f t="shared" si="527"/>
        <v/>
      </c>
      <c r="BI507" s="72" t="str">
        <f t="shared" si="528"/>
        <v/>
      </c>
      <c r="BJ507" s="72" t="str">
        <f t="shared" si="529"/>
        <v/>
      </c>
      <c r="BK507" s="72" t="str">
        <f t="shared" si="530"/>
        <v/>
      </c>
      <c r="BL507" s="72" t="str">
        <f t="shared" si="531"/>
        <v/>
      </c>
      <c r="BM507" s="72" t="str">
        <f t="shared" si="532"/>
        <v/>
      </c>
      <c r="BN507" s="72" t="str">
        <f t="shared" si="535"/>
        <v/>
      </c>
      <c r="BO507" s="72">
        <f t="shared" si="536"/>
        <v>1</v>
      </c>
      <c r="BP507" s="72" t="str">
        <f t="shared" si="537"/>
        <v/>
      </c>
      <c r="BQ507" s="72" t="str">
        <f t="shared" si="538"/>
        <v/>
      </c>
      <c r="BR507" s="55">
        <f t="shared" si="539"/>
        <v>-1</v>
      </c>
      <c r="BS507" s="72">
        <f t="shared" si="540"/>
        <v>1</v>
      </c>
      <c r="BT507" s="72" t="str">
        <f t="shared" si="541"/>
        <v/>
      </c>
      <c r="BU507" s="72" t="str">
        <f t="shared" si="542"/>
        <v/>
      </c>
      <c r="BV507" s="72">
        <f t="shared" si="543"/>
        <v>-1</v>
      </c>
      <c r="BW507" s="72" t="str">
        <f t="shared" si="544"/>
        <v/>
      </c>
      <c r="BX507" s="72" t="str">
        <f t="shared" si="545"/>
        <v/>
      </c>
      <c r="BY507" s="72" t="str">
        <f t="shared" si="546"/>
        <v/>
      </c>
      <c r="BZ507" s="72" t="str">
        <f t="shared" si="547"/>
        <v/>
      </c>
      <c r="CA507" s="72" t="str">
        <f t="shared" si="548"/>
        <v/>
      </c>
      <c r="CB507" s="72" t="str">
        <f t="shared" si="549"/>
        <v/>
      </c>
      <c r="CC507" s="72">
        <f t="shared" si="551"/>
        <v>-1</v>
      </c>
    </row>
    <row r="508" spans="35:92" hidden="1" x14ac:dyDescent="0.25">
      <c r="AI508" s="72">
        <v>1</v>
      </c>
      <c r="AJ508" s="72">
        <v>1</v>
      </c>
      <c r="AK508" s="72"/>
      <c r="AL508" s="72"/>
      <c r="AM508" s="55"/>
      <c r="AN508" s="72">
        <f t="shared" si="513"/>
        <v>1</v>
      </c>
      <c r="AO508" s="72" t="str">
        <f t="shared" si="514"/>
        <v/>
      </c>
      <c r="AP508" s="72" t="str">
        <f t="shared" si="515"/>
        <v/>
      </c>
      <c r="AQ508" s="72" t="str">
        <f t="shared" si="516"/>
        <v/>
      </c>
      <c r="AR508" s="72" t="str">
        <f t="shared" si="517"/>
        <v/>
      </c>
      <c r="AS508" s="72" t="str">
        <f t="shared" si="518"/>
        <v/>
      </c>
      <c r="AT508" s="72" t="str">
        <f t="shared" si="519"/>
        <v/>
      </c>
      <c r="AU508" s="72" t="str">
        <f t="shared" si="520"/>
        <v/>
      </c>
      <c r="AV508" s="72" t="str">
        <f t="shared" si="521"/>
        <v/>
      </c>
      <c r="AW508" s="72" t="str">
        <f t="shared" si="522"/>
        <v/>
      </c>
      <c r="AX508" s="72"/>
      <c r="AY508" s="72">
        <v>1</v>
      </c>
      <c r="AZ508" s="72"/>
      <c r="BA508" s="72"/>
      <c r="BB508" s="72">
        <v>1</v>
      </c>
      <c r="BC508" s="55"/>
      <c r="BD508" s="72" t="str">
        <f t="shared" si="523"/>
        <v/>
      </c>
      <c r="BE508" s="72" t="str">
        <f t="shared" si="524"/>
        <v/>
      </c>
      <c r="BF508" s="72">
        <f t="shared" si="525"/>
        <v>1</v>
      </c>
      <c r="BG508" s="72" t="str">
        <f t="shared" si="526"/>
        <v/>
      </c>
      <c r="BH508" s="72" t="str">
        <f t="shared" si="527"/>
        <v/>
      </c>
      <c r="BI508" s="72" t="str">
        <f t="shared" si="528"/>
        <v/>
      </c>
      <c r="BJ508" s="72" t="str">
        <f t="shared" si="529"/>
        <v/>
      </c>
      <c r="BK508" s="72" t="str">
        <f t="shared" si="530"/>
        <v/>
      </c>
      <c r="BL508" s="72" t="str">
        <f t="shared" si="531"/>
        <v/>
      </c>
      <c r="BM508" s="72" t="str">
        <f t="shared" si="532"/>
        <v/>
      </c>
      <c r="BN508" s="72" t="str">
        <f t="shared" si="535"/>
        <v/>
      </c>
      <c r="BO508" s="72">
        <f t="shared" si="536"/>
        <v>1</v>
      </c>
      <c r="BP508" s="72" t="str">
        <f t="shared" si="537"/>
        <v/>
      </c>
      <c r="BQ508" s="72">
        <f t="shared" si="538"/>
        <v>-1</v>
      </c>
      <c r="BR508" s="55" t="str">
        <f t="shared" si="539"/>
        <v/>
      </c>
      <c r="BS508" s="72">
        <f t="shared" si="540"/>
        <v>1</v>
      </c>
      <c r="BT508" s="72" t="str">
        <f t="shared" si="541"/>
        <v/>
      </c>
      <c r="BU508" s="72">
        <f t="shared" si="542"/>
        <v>-1</v>
      </c>
      <c r="BV508" s="72" t="str">
        <f t="shared" si="543"/>
        <v/>
      </c>
      <c r="BW508" s="72" t="str">
        <f t="shared" si="544"/>
        <v/>
      </c>
      <c r="BX508" s="72" t="str">
        <f t="shared" si="545"/>
        <v/>
      </c>
      <c r="BY508" s="72" t="str">
        <f t="shared" si="546"/>
        <v/>
      </c>
      <c r="BZ508" s="72" t="str">
        <f t="shared" si="547"/>
        <v/>
      </c>
      <c r="CA508" s="72" t="str">
        <f t="shared" si="548"/>
        <v/>
      </c>
      <c r="CB508" s="72" t="str">
        <f t="shared" si="549"/>
        <v/>
      </c>
      <c r="CC508" s="72">
        <f t="shared" si="551"/>
        <v>0</v>
      </c>
    </row>
    <row r="509" spans="35:92" hidden="1" x14ac:dyDescent="0.25">
      <c r="AI509" s="72">
        <v>1</v>
      </c>
      <c r="AJ509" s="72">
        <v>1</v>
      </c>
      <c r="AK509" s="72"/>
      <c r="AL509" s="72"/>
      <c r="AM509" s="55"/>
      <c r="AN509" s="72">
        <f t="shared" si="513"/>
        <v>1</v>
      </c>
      <c r="AO509" s="72" t="str">
        <f t="shared" si="514"/>
        <v/>
      </c>
      <c r="AP509" s="72" t="str">
        <f t="shared" si="515"/>
        <v/>
      </c>
      <c r="AQ509" s="72" t="str">
        <f t="shared" si="516"/>
        <v/>
      </c>
      <c r="AR509" s="72" t="str">
        <f t="shared" si="517"/>
        <v/>
      </c>
      <c r="AS509" s="72" t="str">
        <f t="shared" si="518"/>
        <v/>
      </c>
      <c r="AT509" s="72" t="str">
        <f t="shared" si="519"/>
        <v/>
      </c>
      <c r="AU509" s="72" t="str">
        <f t="shared" si="520"/>
        <v/>
      </c>
      <c r="AV509" s="72" t="str">
        <f t="shared" si="521"/>
        <v/>
      </c>
      <c r="AW509" s="72" t="str">
        <f t="shared" si="522"/>
        <v/>
      </c>
      <c r="AX509" s="72"/>
      <c r="AY509" s="72">
        <v>1</v>
      </c>
      <c r="AZ509" s="72"/>
      <c r="BA509" s="72">
        <v>1</v>
      </c>
      <c r="BB509" s="72"/>
      <c r="BC509" s="55"/>
      <c r="BD509" s="72" t="str">
        <f t="shared" si="523"/>
        <v/>
      </c>
      <c r="BE509" s="72">
        <f t="shared" si="524"/>
        <v>1</v>
      </c>
      <c r="BF509" s="72" t="str">
        <f t="shared" si="525"/>
        <v/>
      </c>
      <c r="BG509" s="72" t="str">
        <f t="shared" si="526"/>
        <v/>
      </c>
      <c r="BH509" s="72" t="str">
        <f t="shared" si="527"/>
        <v/>
      </c>
      <c r="BI509" s="72" t="str">
        <f t="shared" si="528"/>
        <v/>
      </c>
      <c r="BJ509" s="72" t="str">
        <f t="shared" si="529"/>
        <v/>
      </c>
      <c r="BK509" s="72" t="str">
        <f t="shared" si="530"/>
        <v/>
      </c>
      <c r="BL509" s="72" t="str">
        <f t="shared" si="531"/>
        <v/>
      </c>
      <c r="BM509" s="72" t="str">
        <f t="shared" si="532"/>
        <v/>
      </c>
      <c r="BN509" s="72" t="str">
        <f t="shared" si="535"/>
        <v/>
      </c>
      <c r="BO509" s="72">
        <f t="shared" si="536"/>
        <v>1</v>
      </c>
      <c r="BP509" s="72">
        <f t="shared" si="537"/>
        <v>-1</v>
      </c>
      <c r="BQ509" s="72" t="str">
        <f t="shared" si="538"/>
        <v/>
      </c>
      <c r="BR509" s="55" t="str">
        <f t="shared" si="539"/>
        <v/>
      </c>
      <c r="BS509" s="72">
        <f t="shared" si="540"/>
        <v>1</v>
      </c>
      <c r="BT509" s="72">
        <f t="shared" si="541"/>
        <v>-1</v>
      </c>
      <c r="BU509" s="72" t="str">
        <f t="shared" si="542"/>
        <v/>
      </c>
      <c r="BV509" s="72" t="str">
        <f t="shared" si="543"/>
        <v/>
      </c>
      <c r="BW509" s="72" t="str">
        <f t="shared" si="544"/>
        <v/>
      </c>
      <c r="BX509" s="72" t="str">
        <f t="shared" si="545"/>
        <v/>
      </c>
      <c r="BY509" s="72" t="str">
        <f t="shared" si="546"/>
        <v/>
      </c>
      <c r="BZ509" s="72" t="str">
        <f t="shared" si="547"/>
        <v/>
      </c>
      <c r="CA509" s="72" t="str">
        <f t="shared" si="548"/>
        <v/>
      </c>
      <c r="CB509" s="72" t="str">
        <f t="shared" si="549"/>
        <v/>
      </c>
      <c r="CC509" s="72">
        <f t="shared" si="551"/>
        <v>0</v>
      </c>
    </row>
    <row r="510" spans="35:92" x14ac:dyDescent="0.25">
      <c r="AI510" s="78">
        <v>96</v>
      </c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3"/>
      <c r="BO510" s="73"/>
      <c r="BP510" s="73"/>
      <c r="BQ510" s="73"/>
      <c r="BR510" s="73">
        <v>1</v>
      </c>
      <c r="BS510" s="73"/>
      <c r="BT510" s="73"/>
      <c r="BU510" s="73"/>
      <c r="BV510" s="73"/>
      <c r="BW510" s="73"/>
      <c r="BX510" s="73"/>
      <c r="BY510" s="73"/>
      <c r="BZ510" s="73">
        <v>1</v>
      </c>
      <c r="CA510" s="73"/>
      <c r="CB510" s="73"/>
      <c r="CC510" s="72">
        <f>COUNTIF(CC512:CC526,"&gt;0")</f>
        <v>9</v>
      </c>
      <c r="CD510" s="48" t="s">
        <v>845</v>
      </c>
      <c r="CF510" s="80" t="s">
        <v>853</v>
      </c>
      <c r="CG510" s="80"/>
      <c r="CH510" s="80"/>
      <c r="CI510" s="80"/>
      <c r="CJ510" s="80"/>
      <c r="CK510" s="80"/>
      <c r="CL510" s="80"/>
      <c r="CM510" s="80"/>
      <c r="CN510" s="80"/>
    </row>
    <row r="511" spans="35:92" x14ac:dyDescent="0.25"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3">
        <f>SUMIF($CC512:$CC526,"&lt;=0",BN512:BN526)</f>
        <v>-1</v>
      </c>
      <c r="BO511" s="73">
        <f>SUMIF($CC512:$CC526,"&lt;=0",BO512:BO526)</f>
        <v>1</v>
      </c>
      <c r="BP511" s="73">
        <f t="shared" ref="BP511:CB511" si="552">SUMIF($CC512:$CC526,"&lt;=0",BP512:BP526)</f>
        <v>-1</v>
      </c>
      <c r="BQ511" s="73">
        <f t="shared" si="552"/>
        <v>-1</v>
      </c>
      <c r="BR511" s="73">
        <f t="shared" si="552"/>
        <v>-1</v>
      </c>
      <c r="BS511" s="73">
        <f t="shared" si="552"/>
        <v>0</v>
      </c>
      <c r="BT511" s="73">
        <f t="shared" si="552"/>
        <v>1</v>
      </c>
      <c r="BU511" s="73">
        <f t="shared" si="552"/>
        <v>1</v>
      </c>
      <c r="BV511" s="73">
        <f t="shared" si="552"/>
        <v>-4</v>
      </c>
      <c r="BW511" s="73">
        <f t="shared" si="552"/>
        <v>-2</v>
      </c>
      <c r="BX511" s="73">
        <f t="shared" si="552"/>
        <v>-2</v>
      </c>
      <c r="BY511" s="73">
        <f t="shared" si="552"/>
        <v>3</v>
      </c>
      <c r="BZ511" s="73">
        <f t="shared" si="552"/>
        <v>1</v>
      </c>
      <c r="CA511" s="73">
        <f t="shared" si="552"/>
        <v>-2</v>
      </c>
      <c r="CB511" s="73">
        <f t="shared" si="552"/>
        <v>-2</v>
      </c>
      <c r="CC511" s="73"/>
      <c r="CF511" s="75" t="s">
        <v>852</v>
      </c>
    </row>
    <row r="512" spans="35:92" hidden="1" x14ac:dyDescent="0.25">
      <c r="AI512" s="72"/>
      <c r="AJ512" s="72"/>
      <c r="AK512" s="72">
        <v>1</v>
      </c>
      <c r="AL512" s="72">
        <v>1</v>
      </c>
      <c r="AM512" s="55">
        <v>1</v>
      </c>
      <c r="AN512" s="72" t="str">
        <f t="shared" si="513"/>
        <v/>
      </c>
      <c r="AO512" s="72" t="str">
        <f t="shared" si="514"/>
        <v/>
      </c>
      <c r="AP512" s="72" t="str">
        <f t="shared" si="515"/>
        <v/>
      </c>
      <c r="AQ512" s="72" t="str">
        <f t="shared" si="516"/>
        <v/>
      </c>
      <c r="AR512" s="72" t="str">
        <f t="shared" si="517"/>
        <v/>
      </c>
      <c r="AS512" s="72" t="str">
        <f t="shared" si="518"/>
        <v/>
      </c>
      <c r="AT512" s="72" t="str">
        <f t="shared" si="519"/>
        <v/>
      </c>
      <c r="AU512" s="72">
        <f t="shared" si="520"/>
        <v>1</v>
      </c>
      <c r="AV512" s="72">
        <f t="shared" si="521"/>
        <v>1</v>
      </c>
      <c r="AW512" s="72">
        <f t="shared" si="522"/>
        <v>1</v>
      </c>
      <c r="AX512" s="72"/>
      <c r="AY512" s="72"/>
      <c r="AZ512" s="72">
        <v>1</v>
      </c>
      <c r="BA512" s="72">
        <v>1</v>
      </c>
      <c r="BB512" s="72">
        <v>1</v>
      </c>
      <c r="BC512" s="55"/>
      <c r="BD512" s="72" t="str">
        <f t="shared" si="523"/>
        <v/>
      </c>
      <c r="BE512" s="72" t="str">
        <f t="shared" si="524"/>
        <v/>
      </c>
      <c r="BF512" s="72" t="str">
        <f t="shared" si="525"/>
        <v/>
      </c>
      <c r="BG512" s="72" t="str">
        <f t="shared" si="526"/>
        <v/>
      </c>
      <c r="BH512" s="72">
        <f t="shared" si="527"/>
        <v>1</v>
      </c>
      <c r="BI512" s="72">
        <f t="shared" si="528"/>
        <v>1</v>
      </c>
      <c r="BJ512" s="72" t="str">
        <f t="shared" si="529"/>
        <v/>
      </c>
      <c r="BK512" s="72">
        <f t="shared" si="530"/>
        <v>1</v>
      </c>
      <c r="BL512" s="72" t="str">
        <f t="shared" si="531"/>
        <v/>
      </c>
      <c r="BM512" s="72" t="str">
        <f t="shared" si="532"/>
        <v/>
      </c>
      <c r="BN512" s="72" t="str">
        <f t="shared" si="535"/>
        <v/>
      </c>
      <c r="BO512" s="72">
        <f t="shared" si="536"/>
        <v>-1</v>
      </c>
      <c r="BP512" s="72" t="str">
        <f t="shared" si="537"/>
        <v/>
      </c>
      <c r="BQ512" s="72" t="str">
        <f t="shared" si="538"/>
        <v/>
      </c>
      <c r="BR512" s="55">
        <f t="shared" si="539"/>
        <v>1</v>
      </c>
      <c r="BS512" s="72" t="str">
        <f t="shared" si="540"/>
        <v/>
      </c>
      <c r="BT512" s="72" t="str">
        <f t="shared" si="541"/>
        <v/>
      </c>
      <c r="BU512" s="72" t="str">
        <f t="shared" si="542"/>
        <v/>
      </c>
      <c r="BV512" s="72" t="str">
        <f t="shared" si="543"/>
        <v/>
      </c>
      <c r="BW512" s="72">
        <f t="shared" si="544"/>
        <v>-1</v>
      </c>
      <c r="BX512" s="72">
        <f t="shared" si="545"/>
        <v>-1</v>
      </c>
      <c r="BY512" s="72" t="str">
        <f t="shared" si="546"/>
        <v/>
      </c>
      <c r="BZ512" s="72" t="str">
        <f t="shared" si="547"/>
        <v/>
      </c>
      <c r="CA512" s="72">
        <f t="shared" si="548"/>
        <v>1</v>
      </c>
      <c r="CB512" s="72">
        <f t="shared" si="549"/>
        <v>1</v>
      </c>
      <c r="CC512" s="72">
        <f>SUMPRODUCT($BN$510:$CB$510,$BN512:$CB512)</f>
        <v>1</v>
      </c>
    </row>
    <row r="513" spans="35:92" hidden="1" x14ac:dyDescent="0.25">
      <c r="AI513" s="72"/>
      <c r="AJ513" s="72"/>
      <c r="AK513" s="72">
        <v>1</v>
      </c>
      <c r="AL513" s="72">
        <v>1</v>
      </c>
      <c r="AM513" s="55">
        <v>1</v>
      </c>
      <c r="AN513" s="72" t="str">
        <f t="shared" si="513"/>
        <v/>
      </c>
      <c r="AO513" s="72" t="str">
        <f t="shared" si="514"/>
        <v/>
      </c>
      <c r="AP513" s="72" t="str">
        <f t="shared" si="515"/>
        <v/>
      </c>
      <c r="AQ513" s="72" t="str">
        <f t="shared" si="516"/>
        <v/>
      </c>
      <c r="AR513" s="72" t="str">
        <f t="shared" si="517"/>
        <v/>
      </c>
      <c r="AS513" s="72" t="str">
        <f t="shared" si="518"/>
        <v/>
      </c>
      <c r="AT513" s="72" t="str">
        <f t="shared" si="519"/>
        <v/>
      </c>
      <c r="AU513" s="72">
        <f t="shared" si="520"/>
        <v>1</v>
      </c>
      <c r="AV513" s="72">
        <f t="shared" si="521"/>
        <v>1</v>
      </c>
      <c r="AW513" s="72">
        <f t="shared" si="522"/>
        <v>1</v>
      </c>
      <c r="AX513" s="72"/>
      <c r="AY513" s="72">
        <v>1</v>
      </c>
      <c r="AZ513" s="72"/>
      <c r="BA513" s="72"/>
      <c r="BB513" s="72">
        <v>1</v>
      </c>
      <c r="BC513" s="55">
        <v>1</v>
      </c>
      <c r="BD513" s="72" t="str">
        <f t="shared" si="523"/>
        <v/>
      </c>
      <c r="BE513" s="72" t="str">
        <f t="shared" si="524"/>
        <v/>
      </c>
      <c r="BF513" s="72">
        <f t="shared" si="525"/>
        <v>1</v>
      </c>
      <c r="BG513" s="72">
        <f t="shared" si="526"/>
        <v>1</v>
      </c>
      <c r="BH513" s="72" t="str">
        <f t="shared" si="527"/>
        <v/>
      </c>
      <c r="BI513" s="72" t="str">
        <f t="shared" si="528"/>
        <v/>
      </c>
      <c r="BJ513" s="72" t="str">
        <f t="shared" si="529"/>
        <v/>
      </c>
      <c r="BK513" s="72" t="str">
        <f t="shared" si="530"/>
        <v/>
      </c>
      <c r="BL513" s="72" t="str">
        <f t="shared" si="531"/>
        <v/>
      </c>
      <c r="BM513" s="72">
        <f t="shared" si="532"/>
        <v>1</v>
      </c>
      <c r="BN513" s="72">
        <f t="shared" si="535"/>
        <v>-1</v>
      </c>
      <c r="BO513" s="72" t="str">
        <f t="shared" si="536"/>
        <v/>
      </c>
      <c r="BP513" s="72">
        <f t="shared" si="537"/>
        <v>1</v>
      </c>
      <c r="BQ513" s="72" t="str">
        <f t="shared" si="538"/>
        <v/>
      </c>
      <c r="BR513" s="55" t="str">
        <f t="shared" si="539"/>
        <v/>
      </c>
      <c r="BS513" s="72" t="str">
        <f t="shared" si="540"/>
        <v/>
      </c>
      <c r="BT513" s="72" t="str">
        <f t="shared" si="541"/>
        <v/>
      </c>
      <c r="BU513" s="72">
        <f t="shared" si="542"/>
        <v>-1</v>
      </c>
      <c r="BV513" s="72">
        <f t="shared" si="543"/>
        <v>-1</v>
      </c>
      <c r="BW513" s="72" t="str">
        <f t="shared" si="544"/>
        <v/>
      </c>
      <c r="BX513" s="72" t="str">
        <f t="shared" si="545"/>
        <v/>
      </c>
      <c r="BY513" s="72" t="str">
        <f t="shared" si="546"/>
        <v/>
      </c>
      <c r="BZ513" s="72">
        <f t="shared" si="547"/>
        <v>1</v>
      </c>
      <c r="CA513" s="72">
        <f t="shared" si="548"/>
        <v>1</v>
      </c>
      <c r="CB513" s="72" t="str">
        <f t="shared" si="549"/>
        <v/>
      </c>
      <c r="CC513" s="72">
        <f t="shared" ref="CC513:CC526" si="553">SUMPRODUCT($BN$510:$CB$510,$BN513:$CB513)</f>
        <v>1</v>
      </c>
    </row>
    <row r="514" spans="35:92" hidden="1" x14ac:dyDescent="0.25">
      <c r="AI514" s="72"/>
      <c r="AJ514" s="72"/>
      <c r="AK514" s="72">
        <v>1</v>
      </c>
      <c r="AL514" s="72">
        <v>1</v>
      </c>
      <c r="AM514" s="55">
        <v>1</v>
      </c>
      <c r="AN514" s="72" t="str">
        <f t="shared" si="513"/>
        <v/>
      </c>
      <c r="AO514" s="72" t="str">
        <f t="shared" si="514"/>
        <v/>
      </c>
      <c r="AP514" s="72" t="str">
        <f t="shared" si="515"/>
        <v/>
      </c>
      <c r="AQ514" s="72" t="str">
        <f t="shared" si="516"/>
        <v/>
      </c>
      <c r="AR514" s="72" t="str">
        <f t="shared" si="517"/>
        <v/>
      </c>
      <c r="AS514" s="72" t="str">
        <f t="shared" si="518"/>
        <v/>
      </c>
      <c r="AT514" s="72" t="str">
        <f t="shared" si="519"/>
        <v/>
      </c>
      <c r="AU514" s="72">
        <f t="shared" si="520"/>
        <v>1</v>
      </c>
      <c r="AV514" s="72">
        <f t="shared" si="521"/>
        <v>1</v>
      </c>
      <c r="AW514" s="72">
        <f t="shared" si="522"/>
        <v>1</v>
      </c>
      <c r="AX514" s="72"/>
      <c r="AY514" s="72">
        <v>1</v>
      </c>
      <c r="AZ514" s="72"/>
      <c r="BA514" s="72">
        <v>1</v>
      </c>
      <c r="BB514" s="72"/>
      <c r="BC514" s="55">
        <v>1</v>
      </c>
      <c r="BD514" s="72" t="str">
        <f t="shared" si="523"/>
        <v/>
      </c>
      <c r="BE514" s="72">
        <f t="shared" si="524"/>
        <v>1</v>
      </c>
      <c r="BF514" s="72" t="str">
        <f t="shared" si="525"/>
        <v/>
      </c>
      <c r="BG514" s="72">
        <f t="shared" si="526"/>
        <v>1</v>
      </c>
      <c r="BH514" s="72" t="str">
        <f t="shared" si="527"/>
        <v/>
      </c>
      <c r="BI514" s="72" t="str">
        <f t="shared" si="528"/>
        <v/>
      </c>
      <c r="BJ514" s="72" t="str">
        <f t="shared" si="529"/>
        <v/>
      </c>
      <c r="BK514" s="72" t="str">
        <f t="shared" si="530"/>
        <v/>
      </c>
      <c r="BL514" s="72">
        <f t="shared" si="531"/>
        <v>1</v>
      </c>
      <c r="BM514" s="72" t="str">
        <f t="shared" si="532"/>
        <v/>
      </c>
      <c r="BN514" s="72">
        <f t="shared" si="535"/>
        <v>-1</v>
      </c>
      <c r="BO514" s="72" t="str">
        <f t="shared" si="536"/>
        <v/>
      </c>
      <c r="BP514" s="72" t="str">
        <f t="shared" si="537"/>
        <v/>
      </c>
      <c r="BQ514" s="72">
        <f t="shared" si="538"/>
        <v>1</v>
      </c>
      <c r="BR514" s="55" t="str">
        <f t="shared" si="539"/>
        <v/>
      </c>
      <c r="BS514" s="72" t="str">
        <f t="shared" si="540"/>
        <v/>
      </c>
      <c r="BT514" s="72">
        <f t="shared" si="541"/>
        <v>-1</v>
      </c>
      <c r="BU514" s="72" t="str">
        <f t="shared" si="542"/>
        <v/>
      </c>
      <c r="BV514" s="72">
        <f t="shared" si="543"/>
        <v>-1</v>
      </c>
      <c r="BW514" s="72" t="str">
        <f t="shared" si="544"/>
        <v/>
      </c>
      <c r="BX514" s="72" t="str">
        <f t="shared" si="545"/>
        <v/>
      </c>
      <c r="BY514" s="72" t="str">
        <f t="shared" si="546"/>
        <v/>
      </c>
      <c r="BZ514" s="72">
        <f t="shared" si="547"/>
        <v>1</v>
      </c>
      <c r="CA514" s="72" t="str">
        <f t="shared" si="548"/>
        <v/>
      </c>
      <c r="CB514" s="72">
        <f t="shared" si="549"/>
        <v>1</v>
      </c>
      <c r="CC514" s="72">
        <f t="shared" si="553"/>
        <v>1</v>
      </c>
    </row>
    <row r="515" spans="35:92" hidden="1" x14ac:dyDescent="0.25">
      <c r="AI515" s="72"/>
      <c r="AJ515" s="72"/>
      <c r="AK515" s="72">
        <v>1</v>
      </c>
      <c r="AL515" s="72">
        <v>1</v>
      </c>
      <c r="AM515" s="55">
        <v>1</v>
      </c>
      <c r="AN515" s="72" t="str">
        <f t="shared" si="513"/>
        <v/>
      </c>
      <c r="AO515" s="72" t="str">
        <f t="shared" si="514"/>
        <v/>
      </c>
      <c r="AP515" s="72" t="str">
        <f t="shared" si="515"/>
        <v/>
      </c>
      <c r="AQ515" s="72" t="str">
        <f t="shared" si="516"/>
        <v/>
      </c>
      <c r="AR515" s="72" t="str">
        <f t="shared" si="517"/>
        <v/>
      </c>
      <c r="AS515" s="72" t="str">
        <f t="shared" si="518"/>
        <v/>
      </c>
      <c r="AT515" s="72" t="str">
        <f t="shared" si="519"/>
        <v/>
      </c>
      <c r="AU515" s="72">
        <f t="shared" si="520"/>
        <v>1</v>
      </c>
      <c r="AV515" s="72">
        <f t="shared" si="521"/>
        <v>1</v>
      </c>
      <c r="AW515" s="72">
        <f t="shared" si="522"/>
        <v>1</v>
      </c>
      <c r="AX515" s="72"/>
      <c r="AY515" s="72">
        <v>1</v>
      </c>
      <c r="AZ515" s="72">
        <v>1</v>
      </c>
      <c r="BA515" s="72"/>
      <c r="BB515" s="72">
        <v>1</v>
      </c>
      <c r="BC515" s="55"/>
      <c r="BD515" s="72">
        <f t="shared" si="523"/>
        <v>1</v>
      </c>
      <c r="BE515" s="72" t="str">
        <f t="shared" si="524"/>
        <v/>
      </c>
      <c r="BF515" s="72">
        <f t="shared" si="525"/>
        <v>1</v>
      </c>
      <c r="BG515" s="72" t="str">
        <f t="shared" si="526"/>
        <v/>
      </c>
      <c r="BH515" s="72" t="str">
        <f t="shared" si="527"/>
        <v/>
      </c>
      <c r="BI515" s="72">
        <f t="shared" si="528"/>
        <v>1</v>
      </c>
      <c r="BJ515" s="72" t="str">
        <f t="shared" si="529"/>
        <v/>
      </c>
      <c r="BK515" s="72" t="str">
        <f t="shared" si="530"/>
        <v/>
      </c>
      <c r="BL515" s="72" t="str">
        <f t="shared" si="531"/>
        <v/>
      </c>
      <c r="BM515" s="72" t="str">
        <f t="shared" si="532"/>
        <v/>
      </c>
      <c r="BN515" s="72">
        <f t="shared" si="535"/>
        <v>-1</v>
      </c>
      <c r="BO515" s="72">
        <f t="shared" si="536"/>
        <v>-1</v>
      </c>
      <c r="BP515" s="72">
        <f t="shared" si="537"/>
        <v>1</v>
      </c>
      <c r="BQ515" s="72" t="str">
        <f t="shared" si="538"/>
        <v/>
      </c>
      <c r="BR515" s="55">
        <f t="shared" si="539"/>
        <v>1</v>
      </c>
      <c r="BS515" s="72">
        <f t="shared" si="540"/>
        <v>-1</v>
      </c>
      <c r="BT515" s="72" t="str">
        <f t="shared" si="541"/>
        <v/>
      </c>
      <c r="BU515" s="72">
        <f t="shared" si="542"/>
        <v>-1</v>
      </c>
      <c r="BV515" s="72" t="str">
        <f t="shared" si="543"/>
        <v/>
      </c>
      <c r="BW515" s="72" t="str">
        <f t="shared" si="544"/>
        <v/>
      </c>
      <c r="BX515" s="72">
        <f t="shared" si="545"/>
        <v>-1</v>
      </c>
      <c r="BY515" s="72" t="str">
        <f t="shared" si="546"/>
        <v/>
      </c>
      <c r="BZ515" s="72">
        <f t="shared" si="547"/>
        <v>1</v>
      </c>
      <c r="CA515" s="72">
        <f t="shared" si="548"/>
        <v>1</v>
      </c>
      <c r="CB515" s="72">
        <f t="shared" si="549"/>
        <v>1</v>
      </c>
      <c r="CC515" s="72">
        <f t="shared" si="553"/>
        <v>2</v>
      </c>
    </row>
    <row r="516" spans="35:92" hidden="1" x14ac:dyDescent="0.25">
      <c r="AI516" s="72"/>
      <c r="AJ516" s="72"/>
      <c r="AK516" s="72">
        <v>1</v>
      </c>
      <c r="AL516" s="72">
        <v>1</v>
      </c>
      <c r="AM516" s="55">
        <v>1</v>
      </c>
      <c r="AN516" s="72" t="str">
        <f t="shared" si="513"/>
        <v/>
      </c>
      <c r="AO516" s="72" t="str">
        <f t="shared" si="514"/>
        <v/>
      </c>
      <c r="AP516" s="72" t="str">
        <f t="shared" si="515"/>
        <v/>
      </c>
      <c r="AQ516" s="72" t="str">
        <f t="shared" si="516"/>
        <v/>
      </c>
      <c r="AR516" s="72" t="str">
        <f t="shared" si="517"/>
        <v/>
      </c>
      <c r="AS516" s="72" t="str">
        <f t="shared" si="518"/>
        <v/>
      </c>
      <c r="AT516" s="72" t="str">
        <f t="shared" si="519"/>
        <v/>
      </c>
      <c r="AU516" s="72">
        <f t="shared" si="520"/>
        <v>1</v>
      </c>
      <c r="AV516" s="72">
        <f t="shared" si="521"/>
        <v>1</v>
      </c>
      <c r="AW516" s="72">
        <f t="shared" si="522"/>
        <v>1</v>
      </c>
      <c r="AX516" s="72"/>
      <c r="AY516" s="72">
        <v>1</v>
      </c>
      <c r="AZ516" s="72">
        <v>1</v>
      </c>
      <c r="BA516" s="72">
        <v>1</v>
      </c>
      <c r="BB516" s="72"/>
      <c r="BC516" s="55"/>
      <c r="BD516" s="72">
        <f t="shared" si="523"/>
        <v>1</v>
      </c>
      <c r="BE516" s="72">
        <f t="shared" si="524"/>
        <v>1</v>
      </c>
      <c r="BF516" s="72" t="str">
        <f t="shared" si="525"/>
        <v/>
      </c>
      <c r="BG516" s="72" t="str">
        <f t="shared" si="526"/>
        <v/>
      </c>
      <c r="BH516" s="72">
        <f t="shared" si="527"/>
        <v>1</v>
      </c>
      <c r="BI516" s="72" t="str">
        <f t="shared" si="528"/>
        <v/>
      </c>
      <c r="BJ516" s="72" t="str">
        <f t="shared" si="529"/>
        <v/>
      </c>
      <c r="BK516" s="72" t="str">
        <f t="shared" si="530"/>
        <v/>
      </c>
      <c r="BL516" s="72" t="str">
        <f t="shared" si="531"/>
        <v/>
      </c>
      <c r="BM516" s="72" t="str">
        <f t="shared" si="532"/>
        <v/>
      </c>
      <c r="BN516" s="72">
        <f t="shared" si="535"/>
        <v>-1</v>
      </c>
      <c r="BO516" s="72">
        <f t="shared" si="536"/>
        <v>-1</v>
      </c>
      <c r="BP516" s="72" t="str">
        <f t="shared" si="537"/>
        <v/>
      </c>
      <c r="BQ516" s="72">
        <f t="shared" si="538"/>
        <v>1</v>
      </c>
      <c r="BR516" s="55">
        <f t="shared" si="539"/>
        <v>1</v>
      </c>
      <c r="BS516" s="72">
        <f t="shared" si="540"/>
        <v>-1</v>
      </c>
      <c r="BT516" s="72">
        <f t="shared" si="541"/>
        <v>-1</v>
      </c>
      <c r="BU516" s="72" t="str">
        <f t="shared" si="542"/>
        <v/>
      </c>
      <c r="BV516" s="72" t="str">
        <f t="shared" si="543"/>
        <v/>
      </c>
      <c r="BW516" s="72">
        <f t="shared" si="544"/>
        <v>-1</v>
      </c>
      <c r="BX516" s="72" t="str">
        <f t="shared" si="545"/>
        <v/>
      </c>
      <c r="BY516" s="72" t="str">
        <f t="shared" si="546"/>
        <v/>
      </c>
      <c r="BZ516" s="72">
        <f t="shared" si="547"/>
        <v>1</v>
      </c>
      <c r="CA516" s="72">
        <f t="shared" si="548"/>
        <v>1</v>
      </c>
      <c r="CB516" s="72">
        <f t="shared" si="549"/>
        <v>1</v>
      </c>
      <c r="CC516" s="72">
        <f t="shared" si="553"/>
        <v>2</v>
      </c>
    </row>
    <row r="517" spans="35:92" hidden="1" x14ac:dyDescent="0.25">
      <c r="AI517" s="72"/>
      <c r="AJ517" s="72">
        <v>1</v>
      </c>
      <c r="AK517" s="72"/>
      <c r="AL517" s="72"/>
      <c r="AM517" s="55">
        <v>1</v>
      </c>
      <c r="AN517" s="72" t="str">
        <f t="shared" ref="AN517:AN580" si="554">IF(AND($AI517=1,$AJ517=1),1,"")</f>
        <v/>
      </c>
      <c r="AO517" s="72" t="str">
        <f t="shared" ref="AO517:AO580" si="555">IF(AND($AI517=1,$AK517=1),1,"")</f>
        <v/>
      </c>
      <c r="AP517" s="72" t="str">
        <f t="shared" ref="AP517:AP580" si="556">IF(AND($AI517=1,$AL517=1),1,"")</f>
        <v/>
      </c>
      <c r="AQ517" s="72" t="str">
        <f t="shared" ref="AQ517:AQ580" si="557">IF(AND($AI517=1,$AM517=1),1,"")</f>
        <v/>
      </c>
      <c r="AR517" s="72" t="str">
        <f t="shared" ref="AR517:AR580" si="558">IF(AND($AJ517=1,$AK517=1),1,"")</f>
        <v/>
      </c>
      <c r="AS517" s="72" t="str">
        <f t="shared" ref="AS517:AS580" si="559">IF(AND($AJ517=1,$AL517=1),1,"")</f>
        <v/>
      </c>
      <c r="AT517" s="72">
        <f t="shared" ref="AT517:AT580" si="560">IF(AND($AJ517=1,$AM517=1),1,"")</f>
        <v>1</v>
      </c>
      <c r="AU517" s="72" t="str">
        <f t="shared" ref="AU517:AU580" si="561">IF(AND($AK517=1,$AL517=1),1,"")</f>
        <v/>
      </c>
      <c r="AV517" s="72" t="str">
        <f t="shared" ref="AV517:AV580" si="562">IF(AND($AK517=1,$AM517=1),1,"")</f>
        <v/>
      </c>
      <c r="AW517" s="72" t="str">
        <f t="shared" ref="AW517:AW580" si="563">IF(AND($AL517=1,$AM517=1),1,"")</f>
        <v/>
      </c>
      <c r="AX517" s="72"/>
      <c r="AY517" s="72"/>
      <c r="AZ517" s="72">
        <v>1</v>
      </c>
      <c r="BA517" s="72">
        <v>1</v>
      </c>
      <c r="BB517" s="72">
        <v>1</v>
      </c>
      <c r="BC517" s="55"/>
      <c r="BD517" s="72" t="str">
        <f t="shared" ref="BD517:BD580" si="564">IF(AND($AY517=1,$AZ517=1),1,"")</f>
        <v/>
      </c>
      <c r="BE517" s="72" t="str">
        <f t="shared" ref="BE517:BE580" si="565">IF(AND($AY517=1,$BA517=1),1,"")</f>
        <v/>
      </c>
      <c r="BF517" s="72" t="str">
        <f t="shared" ref="BF517:BF580" si="566">IF(AND($AY517=1,$BB517=1),1,"")</f>
        <v/>
      </c>
      <c r="BG517" s="72" t="str">
        <f t="shared" ref="BG517:BG580" si="567">IF(AND($AY517=1,$BC517=1),1,"")</f>
        <v/>
      </c>
      <c r="BH517" s="72">
        <f t="shared" ref="BH517:BH580" si="568">IF(AND($AZ517=1,$BA517=1),1,"")</f>
        <v>1</v>
      </c>
      <c r="BI517" s="72">
        <f t="shared" ref="BI517:BI580" si="569">IF(AND($AZ517=1,$BB517=1),1,"")</f>
        <v>1</v>
      </c>
      <c r="BJ517" s="72" t="str">
        <f t="shared" ref="BJ517:BJ580" si="570">IF(AND($AZ517=1,$BC517=1),1,"")</f>
        <v/>
      </c>
      <c r="BK517" s="72">
        <f t="shared" ref="BK517:BK580" si="571">IF(AND($BA517=1,$BB517=1),1,"")</f>
        <v>1</v>
      </c>
      <c r="BL517" s="72" t="str">
        <f t="shared" ref="BL517:BL580" si="572">IF(AND($BA517=1,$BC517=1),1,"")</f>
        <v/>
      </c>
      <c r="BM517" s="72" t="str">
        <f t="shared" ref="BM517:BM580" si="573">IF(AND($BB517=1,$BC517=1),1,"")</f>
        <v/>
      </c>
      <c r="BN517" s="72" t="str">
        <f t="shared" si="535"/>
        <v/>
      </c>
      <c r="BO517" s="72" t="str">
        <f t="shared" si="536"/>
        <v/>
      </c>
      <c r="BP517" s="72">
        <f t="shared" si="537"/>
        <v>-1</v>
      </c>
      <c r="BQ517" s="72">
        <f t="shared" si="538"/>
        <v>-1</v>
      </c>
      <c r="BR517" s="55">
        <f t="shared" si="539"/>
        <v>1</v>
      </c>
      <c r="BS517" s="72" t="str">
        <f t="shared" si="540"/>
        <v/>
      </c>
      <c r="BT517" s="72" t="str">
        <f t="shared" si="541"/>
        <v/>
      </c>
      <c r="BU517" s="72" t="str">
        <f t="shared" si="542"/>
        <v/>
      </c>
      <c r="BV517" s="72" t="str">
        <f t="shared" si="543"/>
        <v/>
      </c>
      <c r="BW517" s="72">
        <f t="shared" si="544"/>
        <v>-1</v>
      </c>
      <c r="BX517" s="72">
        <f t="shared" si="545"/>
        <v>-1</v>
      </c>
      <c r="BY517" s="72">
        <f t="shared" si="546"/>
        <v>1</v>
      </c>
      <c r="BZ517" s="72">
        <f t="shared" si="547"/>
        <v>-1</v>
      </c>
      <c r="CA517" s="72" t="str">
        <f t="shared" si="548"/>
        <v/>
      </c>
      <c r="CB517" s="72" t="str">
        <f t="shared" si="549"/>
        <v/>
      </c>
      <c r="CC517" s="72">
        <f t="shared" si="553"/>
        <v>0</v>
      </c>
    </row>
    <row r="518" spans="35:92" hidden="1" x14ac:dyDescent="0.25">
      <c r="AI518" s="72"/>
      <c r="AJ518" s="72">
        <v>1</v>
      </c>
      <c r="AK518" s="72"/>
      <c r="AL518" s="72"/>
      <c r="AM518" s="55">
        <v>1</v>
      </c>
      <c r="AN518" s="72" t="str">
        <f t="shared" si="554"/>
        <v/>
      </c>
      <c r="AO518" s="72" t="str">
        <f t="shared" si="555"/>
        <v/>
      </c>
      <c r="AP518" s="72" t="str">
        <f t="shared" si="556"/>
        <v/>
      </c>
      <c r="AQ518" s="72" t="str">
        <f t="shared" si="557"/>
        <v/>
      </c>
      <c r="AR518" s="72" t="str">
        <f t="shared" si="558"/>
        <v/>
      </c>
      <c r="AS518" s="72" t="str">
        <f t="shared" si="559"/>
        <v/>
      </c>
      <c r="AT518" s="72">
        <f t="shared" si="560"/>
        <v>1</v>
      </c>
      <c r="AU518" s="72" t="str">
        <f t="shared" si="561"/>
        <v/>
      </c>
      <c r="AV518" s="72" t="str">
        <f t="shared" si="562"/>
        <v/>
      </c>
      <c r="AW518" s="72" t="str">
        <f t="shared" si="563"/>
        <v/>
      </c>
      <c r="AX518" s="72"/>
      <c r="AY518" s="72">
        <v>1</v>
      </c>
      <c r="AZ518" s="72"/>
      <c r="BA518" s="72"/>
      <c r="BB518" s="72">
        <v>1</v>
      </c>
      <c r="BC518" s="55">
        <v>1</v>
      </c>
      <c r="BD518" s="72" t="str">
        <f t="shared" si="564"/>
        <v/>
      </c>
      <c r="BE518" s="72" t="str">
        <f t="shared" si="565"/>
        <v/>
      </c>
      <c r="BF518" s="72">
        <f t="shared" si="566"/>
        <v>1</v>
      </c>
      <c r="BG518" s="72">
        <f t="shared" si="567"/>
        <v>1</v>
      </c>
      <c r="BH518" s="72" t="str">
        <f t="shared" si="568"/>
        <v/>
      </c>
      <c r="BI518" s="72" t="str">
        <f t="shared" si="569"/>
        <v/>
      </c>
      <c r="BJ518" s="72" t="str">
        <f t="shared" si="570"/>
        <v/>
      </c>
      <c r="BK518" s="72" t="str">
        <f t="shared" si="571"/>
        <v/>
      </c>
      <c r="BL518" s="72" t="str">
        <f t="shared" si="572"/>
        <v/>
      </c>
      <c r="BM518" s="72">
        <f t="shared" si="573"/>
        <v>1</v>
      </c>
      <c r="BN518" s="72">
        <f t="shared" si="535"/>
        <v>-1</v>
      </c>
      <c r="BO518" s="72">
        <f t="shared" si="536"/>
        <v>1</v>
      </c>
      <c r="BP518" s="72" t="str">
        <f t="shared" si="537"/>
        <v/>
      </c>
      <c r="BQ518" s="72">
        <f t="shared" si="538"/>
        <v>-1</v>
      </c>
      <c r="BR518" s="55" t="str">
        <f t="shared" si="539"/>
        <v/>
      </c>
      <c r="BS518" s="72" t="str">
        <f t="shared" si="540"/>
        <v/>
      </c>
      <c r="BT518" s="72" t="str">
        <f t="shared" si="541"/>
        <v/>
      </c>
      <c r="BU518" s="72">
        <f t="shared" si="542"/>
        <v>-1</v>
      </c>
      <c r="BV518" s="72">
        <f t="shared" si="543"/>
        <v>-1</v>
      </c>
      <c r="BW518" s="72" t="str">
        <f t="shared" si="544"/>
        <v/>
      </c>
      <c r="BX518" s="72" t="str">
        <f t="shared" si="545"/>
        <v/>
      </c>
      <c r="BY518" s="72">
        <f t="shared" si="546"/>
        <v>1</v>
      </c>
      <c r="BZ518" s="72" t="str">
        <f t="shared" si="547"/>
        <v/>
      </c>
      <c r="CA518" s="72" t="str">
        <f t="shared" si="548"/>
        <v/>
      </c>
      <c r="CB518" s="72">
        <f t="shared" si="549"/>
        <v>-1</v>
      </c>
      <c r="CC518" s="72">
        <f t="shared" si="553"/>
        <v>0</v>
      </c>
    </row>
    <row r="519" spans="35:92" hidden="1" x14ac:dyDescent="0.25">
      <c r="AI519" s="72"/>
      <c r="AJ519" s="72">
        <v>1</v>
      </c>
      <c r="AK519" s="72"/>
      <c r="AL519" s="72"/>
      <c r="AM519" s="55">
        <v>1</v>
      </c>
      <c r="AN519" s="72" t="str">
        <f t="shared" si="554"/>
        <v/>
      </c>
      <c r="AO519" s="72" t="str">
        <f t="shared" si="555"/>
        <v/>
      </c>
      <c r="AP519" s="72" t="str">
        <f t="shared" si="556"/>
        <v/>
      </c>
      <c r="AQ519" s="72" t="str">
        <f t="shared" si="557"/>
        <v/>
      </c>
      <c r="AR519" s="72" t="str">
        <f t="shared" si="558"/>
        <v/>
      </c>
      <c r="AS519" s="72" t="str">
        <f t="shared" si="559"/>
        <v/>
      </c>
      <c r="AT519" s="72">
        <f t="shared" si="560"/>
        <v>1</v>
      </c>
      <c r="AU519" s="72" t="str">
        <f t="shared" si="561"/>
        <v/>
      </c>
      <c r="AV519" s="72" t="str">
        <f t="shared" si="562"/>
        <v/>
      </c>
      <c r="AW519" s="72" t="str">
        <f t="shared" si="563"/>
        <v/>
      </c>
      <c r="AX519" s="72"/>
      <c r="AY519" s="72">
        <v>1</v>
      </c>
      <c r="AZ519" s="72"/>
      <c r="BA519" s="72">
        <v>1</v>
      </c>
      <c r="BB519" s="72"/>
      <c r="BC519" s="55">
        <v>1</v>
      </c>
      <c r="BD519" s="72" t="str">
        <f t="shared" si="564"/>
        <v/>
      </c>
      <c r="BE519" s="72">
        <f t="shared" si="565"/>
        <v>1</v>
      </c>
      <c r="BF519" s="72" t="str">
        <f t="shared" si="566"/>
        <v/>
      </c>
      <c r="BG519" s="72">
        <f t="shared" si="567"/>
        <v>1</v>
      </c>
      <c r="BH519" s="72" t="str">
        <f t="shared" si="568"/>
        <v/>
      </c>
      <c r="BI519" s="72" t="str">
        <f t="shared" si="569"/>
        <v/>
      </c>
      <c r="BJ519" s="72" t="str">
        <f t="shared" si="570"/>
        <v/>
      </c>
      <c r="BK519" s="72" t="str">
        <f t="shared" si="571"/>
        <v/>
      </c>
      <c r="BL519" s="72">
        <f t="shared" si="572"/>
        <v>1</v>
      </c>
      <c r="BM519" s="72" t="str">
        <f t="shared" si="573"/>
        <v/>
      </c>
      <c r="BN519" s="72">
        <f t="shared" si="535"/>
        <v>-1</v>
      </c>
      <c r="BO519" s="72">
        <f t="shared" si="536"/>
        <v>1</v>
      </c>
      <c r="BP519" s="72">
        <f t="shared" si="537"/>
        <v>-1</v>
      </c>
      <c r="BQ519" s="72" t="str">
        <f t="shared" si="538"/>
        <v/>
      </c>
      <c r="BR519" s="55" t="str">
        <f t="shared" si="539"/>
        <v/>
      </c>
      <c r="BS519" s="72" t="str">
        <f t="shared" si="540"/>
        <v/>
      </c>
      <c r="BT519" s="72">
        <f t="shared" si="541"/>
        <v>-1</v>
      </c>
      <c r="BU519" s="72" t="str">
        <f t="shared" si="542"/>
        <v/>
      </c>
      <c r="BV519" s="72">
        <f t="shared" si="543"/>
        <v>-1</v>
      </c>
      <c r="BW519" s="72" t="str">
        <f t="shared" si="544"/>
        <v/>
      </c>
      <c r="BX519" s="72" t="str">
        <f t="shared" si="545"/>
        <v/>
      </c>
      <c r="BY519" s="72">
        <f t="shared" si="546"/>
        <v>1</v>
      </c>
      <c r="BZ519" s="72" t="str">
        <f t="shared" si="547"/>
        <v/>
      </c>
      <c r="CA519" s="72">
        <f t="shared" si="548"/>
        <v>-1</v>
      </c>
      <c r="CB519" s="72" t="str">
        <f t="shared" si="549"/>
        <v/>
      </c>
      <c r="CC519" s="72">
        <f t="shared" si="553"/>
        <v>0</v>
      </c>
    </row>
    <row r="520" spans="35:92" hidden="1" x14ac:dyDescent="0.25">
      <c r="AI520" s="72"/>
      <c r="AJ520" s="72">
        <v>1</v>
      </c>
      <c r="AK520" s="72"/>
      <c r="AL520" s="72"/>
      <c r="AM520" s="55">
        <v>1</v>
      </c>
      <c r="AN520" s="72" t="str">
        <f t="shared" si="554"/>
        <v/>
      </c>
      <c r="AO520" s="72" t="str">
        <f t="shared" si="555"/>
        <v/>
      </c>
      <c r="AP520" s="72" t="str">
        <f t="shared" si="556"/>
        <v/>
      </c>
      <c r="AQ520" s="72" t="str">
        <f t="shared" si="557"/>
        <v/>
      </c>
      <c r="AR520" s="72" t="str">
        <f t="shared" si="558"/>
        <v/>
      </c>
      <c r="AS520" s="72" t="str">
        <f t="shared" si="559"/>
        <v/>
      </c>
      <c r="AT520" s="72">
        <f t="shared" si="560"/>
        <v>1</v>
      </c>
      <c r="AU520" s="72" t="str">
        <f t="shared" si="561"/>
        <v/>
      </c>
      <c r="AV520" s="72" t="str">
        <f t="shared" si="562"/>
        <v/>
      </c>
      <c r="AW520" s="72" t="str">
        <f t="shared" si="563"/>
        <v/>
      </c>
      <c r="AX520" s="72"/>
      <c r="AY520" s="72">
        <v>1</v>
      </c>
      <c r="AZ520" s="72">
        <v>1</v>
      </c>
      <c r="BA520" s="72"/>
      <c r="BB520" s="72">
        <v>1</v>
      </c>
      <c r="BC520" s="55"/>
      <c r="BD520" s="72">
        <f t="shared" si="564"/>
        <v>1</v>
      </c>
      <c r="BE520" s="72" t="str">
        <f t="shared" si="565"/>
        <v/>
      </c>
      <c r="BF520" s="72">
        <f t="shared" si="566"/>
        <v>1</v>
      </c>
      <c r="BG520" s="72" t="str">
        <f t="shared" si="567"/>
        <v/>
      </c>
      <c r="BH520" s="72" t="str">
        <f t="shared" si="568"/>
        <v/>
      </c>
      <c r="BI520" s="72">
        <f t="shared" si="569"/>
        <v>1</v>
      </c>
      <c r="BJ520" s="72" t="str">
        <f t="shared" si="570"/>
        <v/>
      </c>
      <c r="BK520" s="72" t="str">
        <f t="shared" si="571"/>
        <v/>
      </c>
      <c r="BL520" s="72" t="str">
        <f t="shared" si="572"/>
        <v/>
      </c>
      <c r="BM520" s="72" t="str">
        <f t="shared" si="573"/>
        <v/>
      </c>
      <c r="BN520" s="72">
        <f t="shared" si="535"/>
        <v>-1</v>
      </c>
      <c r="BO520" s="72" t="str">
        <f t="shared" si="536"/>
        <v/>
      </c>
      <c r="BP520" s="72" t="str">
        <f t="shared" si="537"/>
        <v/>
      </c>
      <c r="BQ520" s="72">
        <f t="shared" si="538"/>
        <v>-1</v>
      </c>
      <c r="BR520" s="55">
        <f t="shared" si="539"/>
        <v>1</v>
      </c>
      <c r="BS520" s="72">
        <f t="shared" si="540"/>
        <v>-1</v>
      </c>
      <c r="BT520" s="72" t="str">
        <f t="shared" si="541"/>
        <v/>
      </c>
      <c r="BU520" s="72">
        <f t="shared" si="542"/>
        <v>-1</v>
      </c>
      <c r="BV520" s="72" t="str">
        <f t="shared" si="543"/>
        <v/>
      </c>
      <c r="BW520" s="72" t="str">
        <f t="shared" si="544"/>
        <v/>
      </c>
      <c r="BX520" s="72">
        <f t="shared" si="545"/>
        <v>-1</v>
      </c>
      <c r="BY520" s="72">
        <f t="shared" si="546"/>
        <v>1</v>
      </c>
      <c r="BZ520" s="72" t="str">
        <f t="shared" si="547"/>
        <v/>
      </c>
      <c r="CA520" s="72" t="str">
        <f t="shared" si="548"/>
        <v/>
      </c>
      <c r="CB520" s="72" t="str">
        <f t="shared" si="549"/>
        <v/>
      </c>
      <c r="CC520" s="72">
        <f t="shared" si="553"/>
        <v>1</v>
      </c>
    </row>
    <row r="521" spans="35:92" hidden="1" x14ac:dyDescent="0.25">
      <c r="AI521" s="72"/>
      <c r="AJ521" s="72">
        <v>1</v>
      </c>
      <c r="AK521" s="72"/>
      <c r="AL521" s="72"/>
      <c r="AM521" s="55">
        <v>1</v>
      </c>
      <c r="AN521" s="72" t="str">
        <f t="shared" si="554"/>
        <v/>
      </c>
      <c r="AO521" s="72" t="str">
        <f t="shared" si="555"/>
        <v/>
      </c>
      <c r="AP521" s="72" t="str">
        <f t="shared" si="556"/>
        <v/>
      </c>
      <c r="AQ521" s="72" t="str">
        <f t="shared" si="557"/>
        <v/>
      </c>
      <c r="AR521" s="72" t="str">
        <f t="shared" si="558"/>
        <v/>
      </c>
      <c r="AS521" s="72" t="str">
        <f t="shared" si="559"/>
        <v/>
      </c>
      <c r="AT521" s="72">
        <f t="shared" si="560"/>
        <v>1</v>
      </c>
      <c r="AU521" s="72" t="str">
        <f t="shared" si="561"/>
        <v/>
      </c>
      <c r="AV521" s="72" t="str">
        <f t="shared" si="562"/>
        <v/>
      </c>
      <c r="AW521" s="72" t="str">
        <f t="shared" si="563"/>
        <v/>
      </c>
      <c r="AX521" s="72"/>
      <c r="AY521" s="72">
        <v>1</v>
      </c>
      <c r="AZ521" s="72">
        <v>1</v>
      </c>
      <c r="BA521" s="72">
        <v>1</v>
      </c>
      <c r="BB521" s="72"/>
      <c r="BC521" s="55"/>
      <c r="BD521" s="72">
        <f t="shared" si="564"/>
        <v>1</v>
      </c>
      <c r="BE521" s="72">
        <f t="shared" si="565"/>
        <v>1</v>
      </c>
      <c r="BF521" s="72" t="str">
        <f t="shared" si="566"/>
        <v/>
      </c>
      <c r="BG521" s="72" t="str">
        <f t="shared" si="567"/>
        <v/>
      </c>
      <c r="BH521" s="72">
        <f t="shared" si="568"/>
        <v>1</v>
      </c>
      <c r="BI521" s="72" t="str">
        <f t="shared" si="569"/>
        <v/>
      </c>
      <c r="BJ521" s="72" t="str">
        <f t="shared" si="570"/>
        <v/>
      </c>
      <c r="BK521" s="72" t="str">
        <f t="shared" si="571"/>
        <v/>
      </c>
      <c r="BL521" s="72" t="str">
        <f t="shared" si="572"/>
        <v/>
      </c>
      <c r="BM521" s="72" t="str">
        <f t="shared" si="573"/>
        <v/>
      </c>
      <c r="BN521" s="72">
        <f t="shared" si="535"/>
        <v>-1</v>
      </c>
      <c r="BO521" s="72" t="str">
        <f t="shared" si="536"/>
        <v/>
      </c>
      <c r="BP521" s="72">
        <f t="shared" si="537"/>
        <v>-1</v>
      </c>
      <c r="BQ521" s="72" t="str">
        <f t="shared" si="538"/>
        <v/>
      </c>
      <c r="BR521" s="55">
        <f t="shared" si="539"/>
        <v>1</v>
      </c>
      <c r="BS521" s="72">
        <f t="shared" si="540"/>
        <v>-1</v>
      </c>
      <c r="BT521" s="72">
        <f t="shared" si="541"/>
        <v>-1</v>
      </c>
      <c r="BU521" s="72" t="str">
        <f t="shared" si="542"/>
        <v/>
      </c>
      <c r="BV521" s="72" t="str">
        <f t="shared" si="543"/>
        <v/>
      </c>
      <c r="BW521" s="72">
        <f t="shared" si="544"/>
        <v>-1</v>
      </c>
      <c r="BX521" s="72" t="str">
        <f t="shared" si="545"/>
        <v/>
      </c>
      <c r="BY521" s="72">
        <f t="shared" si="546"/>
        <v>1</v>
      </c>
      <c r="BZ521" s="72" t="str">
        <f t="shared" si="547"/>
        <v/>
      </c>
      <c r="CA521" s="72" t="str">
        <f t="shared" si="548"/>
        <v/>
      </c>
      <c r="CB521" s="72" t="str">
        <f t="shared" si="549"/>
        <v/>
      </c>
      <c r="CC521" s="72">
        <f t="shared" si="553"/>
        <v>1</v>
      </c>
    </row>
    <row r="522" spans="35:92" hidden="1" x14ac:dyDescent="0.25">
      <c r="AI522" s="72">
        <v>1</v>
      </c>
      <c r="AJ522" s="72"/>
      <c r="AK522" s="72">
        <v>1</v>
      </c>
      <c r="AL522" s="72">
        <v>1</v>
      </c>
      <c r="AM522" s="55"/>
      <c r="AN522" s="72" t="str">
        <f t="shared" si="554"/>
        <v/>
      </c>
      <c r="AO522" s="72">
        <f t="shared" si="555"/>
        <v>1</v>
      </c>
      <c r="AP522" s="72">
        <f t="shared" si="556"/>
        <v>1</v>
      </c>
      <c r="AQ522" s="72" t="str">
        <f t="shared" si="557"/>
        <v/>
      </c>
      <c r="AR522" s="72" t="str">
        <f t="shared" si="558"/>
        <v/>
      </c>
      <c r="AS522" s="72" t="str">
        <f t="shared" si="559"/>
        <v/>
      </c>
      <c r="AT522" s="72" t="str">
        <f t="shared" si="560"/>
        <v/>
      </c>
      <c r="AU522" s="72">
        <f t="shared" si="561"/>
        <v>1</v>
      </c>
      <c r="AV522" s="72" t="str">
        <f t="shared" si="562"/>
        <v/>
      </c>
      <c r="AW522" s="72" t="str">
        <f t="shared" si="563"/>
        <v/>
      </c>
      <c r="AX522" s="72"/>
      <c r="AY522" s="72"/>
      <c r="AZ522" s="72">
        <v>1</v>
      </c>
      <c r="BA522" s="72">
        <v>1</v>
      </c>
      <c r="BB522" s="72">
        <v>1</v>
      </c>
      <c r="BC522" s="55"/>
      <c r="BD522" s="72" t="str">
        <f t="shared" si="564"/>
        <v/>
      </c>
      <c r="BE522" s="72" t="str">
        <f t="shared" si="565"/>
        <v/>
      </c>
      <c r="BF522" s="72" t="str">
        <f t="shared" si="566"/>
        <v/>
      </c>
      <c r="BG522" s="72" t="str">
        <f t="shared" si="567"/>
        <v/>
      </c>
      <c r="BH522" s="72">
        <f t="shared" si="568"/>
        <v>1</v>
      </c>
      <c r="BI522" s="72">
        <f t="shared" si="569"/>
        <v>1</v>
      </c>
      <c r="BJ522" s="72" t="str">
        <f t="shared" si="570"/>
        <v/>
      </c>
      <c r="BK522" s="72">
        <f t="shared" si="571"/>
        <v>1</v>
      </c>
      <c r="BL522" s="72" t="str">
        <f t="shared" si="572"/>
        <v/>
      </c>
      <c r="BM522" s="72" t="str">
        <f t="shared" si="573"/>
        <v/>
      </c>
      <c r="BN522" s="72">
        <f t="shared" si="535"/>
        <v>1</v>
      </c>
      <c r="BO522" s="72">
        <f t="shared" si="536"/>
        <v>-1</v>
      </c>
      <c r="BP522" s="72" t="str">
        <f t="shared" si="537"/>
        <v/>
      </c>
      <c r="BQ522" s="72" t="str">
        <f t="shared" si="538"/>
        <v/>
      </c>
      <c r="BR522" s="55" t="str">
        <f t="shared" si="539"/>
        <v/>
      </c>
      <c r="BS522" s="72" t="str">
        <f t="shared" si="540"/>
        <v/>
      </c>
      <c r="BT522" s="72">
        <f t="shared" si="541"/>
        <v>1</v>
      </c>
      <c r="BU522" s="72">
        <f t="shared" si="542"/>
        <v>1</v>
      </c>
      <c r="BV522" s="72" t="str">
        <f t="shared" si="543"/>
        <v/>
      </c>
      <c r="BW522" s="72">
        <f t="shared" si="544"/>
        <v>-1</v>
      </c>
      <c r="BX522" s="72">
        <f t="shared" si="545"/>
        <v>-1</v>
      </c>
      <c r="BY522" s="72" t="str">
        <f t="shared" si="546"/>
        <v/>
      </c>
      <c r="BZ522" s="72" t="str">
        <f t="shared" si="547"/>
        <v/>
      </c>
      <c r="CA522" s="72" t="str">
        <f t="shared" si="548"/>
        <v/>
      </c>
      <c r="CB522" s="72" t="str">
        <f t="shared" si="549"/>
        <v/>
      </c>
      <c r="CC522" s="72">
        <f t="shared" si="553"/>
        <v>0</v>
      </c>
    </row>
    <row r="523" spans="35:92" hidden="1" x14ac:dyDescent="0.25">
      <c r="AI523" s="72">
        <v>1</v>
      </c>
      <c r="AJ523" s="72"/>
      <c r="AK523" s="72">
        <v>1</v>
      </c>
      <c r="AL523" s="72">
        <v>1</v>
      </c>
      <c r="AM523" s="55"/>
      <c r="AN523" s="72" t="str">
        <f t="shared" si="554"/>
        <v/>
      </c>
      <c r="AO523" s="72">
        <f t="shared" si="555"/>
        <v>1</v>
      </c>
      <c r="AP523" s="72">
        <f t="shared" si="556"/>
        <v>1</v>
      </c>
      <c r="AQ523" s="72" t="str">
        <f t="shared" si="557"/>
        <v/>
      </c>
      <c r="AR523" s="72" t="str">
        <f t="shared" si="558"/>
        <v/>
      </c>
      <c r="AS523" s="72" t="str">
        <f t="shared" si="559"/>
        <v/>
      </c>
      <c r="AT523" s="72" t="str">
        <f t="shared" si="560"/>
        <v/>
      </c>
      <c r="AU523" s="72">
        <f t="shared" si="561"/>
        <v>1</v>
      </c>
      <c r="AV523" s="72" t="str">
        <f t="shared" si="562"/>
        <v/>
      </c>
      <c r="AW523" s="72" t="str">
        <f t="shared" si="563"/>
        <v/>
      </c>
      <c r="AX523" s="72"/>
      <c r="AY523" s="72">
        <v>1</v>
      </c>
      <c r="AZ523" s="72"/>
      <c r="BA523" s="72"/>
      <c r="BB523" s="72">
        <v>1</v>
      </c>
      <c r="BC523" s="55">
        <v>1</v>
      </c>
      <c r="BD523" s="72" t="str">
        <f t="shared" si="564"/>
        <v/>
      </c>
      <c r="BE523" s="72" t="str">
        <f t="shared" si="565"/>
        <v/>
      </c>
      <c r="BF523" s="72">
        <f t="shared" si="566"/>
        <v>1</v>
      </c>
      <c r="BG523" s="72">
        <f t="shared" si="567"/>
        <v>1</v>
      </c>
      <c r="BH523" s="72" t="str">
        <f t="shared" si="568"/>
        <v/>
      </c>
      <c r="BI523" s="72" t="str">
        <f t="shared" si="569"/>
        <v/>
      </c>
      <c r="BJ523" s="72" t="str">
        <f t="shared" si="570"/>
        <v/>
      </c>
      <c r="BK523" s="72" t="str">
        <f t="shared" si="571"/>
        <v/>
      </c>
      <c r="BL523" s="72" t="str">
        <f t="shared" si="572"/>
        <v/>
      </c>
      <c r="BM523" s="72">
        <f t="shared" si="573"/>
        <v>1</v>
      </c>
      <c r="BN523" s="72" t="str">
        <f t="shared" si="535"/>
        <v/>
      </c>
      <c r="BO523" s="72" t="str">
        <f t="shared" si="536"/>
        <v/>
      </c>
      <c r="BP523" s="72">
        <f t="shared" si="537"/>
        <v>1</v>
      </c>
      <c r="BQ523" s="72" t="str">
        <f t="shared" si="538"/>
        <v/>
      </c>
      <c r="BR523" s="55">
        <f t="shared" si="539"/>
        <v>-1</v>
      </c>
      <c r="BS523" s="72" t="str">
        <f t="shared" si="540"/>
        <v/>
      </c>
      <c r="BT523" s="72">
        <f t="shared" si="541"/>
        <v>1</v>
      </c>
      <c r="BU523" s="72" t="str">
        <f t="shared" si="542"/>
        <v/>
      </c>
      <c r="BV523" s="72">
        <f t="shared" si="543"/>
        <v>-1</v>
      </c>
      <c r="BW523" s="72" t="str">
        <f t="shared" si="544"/>
        <v/>
      </c>
      <c r="BX523" s="72" t="str">
        <f t="shared" si="545"/>
        <v/>
      </c>
      <c r="BY523" s="72" t="str">
        <f t="shared" si="546"/>
        <v/>
      </c>
      <c r="BZ523" s="72">
        <f t="shared" si="547"/>
        <v>1</v>
      </c>
      <c r="CA523" s="72" t="str">
        <f t="shared" si="548"/>
        <v/>
      </c>
      <c r="CB523" s="72">
        <f t="shared" si="549"/>
        <v>-1</v>
      </c>
      <c r="CC523" s="72">
        <f t="shared" si="553"/>
        <v>0</v>
      </c>
    </row>
    <row r="524" spans="35:92" hidden="1" x14ac:dyDescent="0.25">
      <c r="AI524" s="72">
        <v>1</v>
      </c>
      <c r="AJ524" s="72"/>
      <c r="AK524" s="72">
        <v>1</v>
      </c>
      <c r="AL524" s="72">
        <v>1</v>
      </c>
      <c r="AM524" s="55"/>
      <c r="AN524" s="72" t="str">
        <f t="shared" si="554"/>
        <v/>
      </c>
      <c r="AO524" s="72">
        <f t="shared" si="555"/>
        <v>1</v>
      </c>
      <c r="AP524" s="72">
        <f t="shared" si="556"/>
        <v>1</v>
      </c>
      <c r="AQ524" s="72" t="str">
        <f t="shared" si="557"/>
        <v/>
      </c>
      <c r="AR524" s="72" t="str">
        <f t="shared" si="558"/>
        <v/>
      </c>
      <c r="AS524" s="72" t="str">
        <f t="shared" si="559"/>
        <v/>
      </c>
      <c r="AT524" s="72" t="str">
        <f t="shared" si="560"/>
        <v/>
      </c>
      <c r="AU524" s="72">
        <f t="shared" si="561"/>
        <v>1</v>
      </c>
      <c r="AV524" s="72" t="str">
        <f t="shared" si="562"/>
        <v/>
      </c>
      <c r="AW524" s="72" t="str">
        <f t="shared" si="563"/>
        <v/>
      </c>
      <c r="AX524" s="72"/>
      <c r="AY524" s="72">
        <v>1</v>
      </c>
      <c r="AZ524" s="72"/>
      <c r="BA524" s="72">
        <v>1</v>
      </c>
      <c r="BB524" s="72"/>
      <c r="BC524" s="55">
        <v>1</v>
      </c>
      <c r="BD524" s="72" t="str">
        <f t="shared" si="564"/>
        <v/>
      </c>
      <c r="BE524" s="72">
        <f t="shared" si="565"/>
        <v>1</v>
      </c>
      <c r="BF524" s="72" t="str">
        <f t="shared" si="566"/>
        <v/>
      </c>
      <c r="BG524" s="72">
        <f t="shared" si="567"/>
        <v>1</v>
      </c>
      <c r="BH524" s="72" t="str">
        <f t="shared" si="568"/>
        <v/>
      </c>
      <c r="BI524" s="72" t="str">
        <f t="shared" si="569"/>
        <v/>
      </c>
      <c r="BJ524" s="72" t="str">
        <f t="shared" si="570"/>
        <v/>
      </c>
      <c r="BK524" s="72" t="str">
        <f t="shared" si="571"/>
        <v/>
      </c>
      <c r="BL524" s="72">
        <f t="shared" si="572"/>
        <v>1</v>
      </c>
      <c r="BM524" s="72" t="str">
        <f t="shared" si="573"/>
        <v/>
      </c>
      <c r="BN524" s="72" t="str">
        <f t="shared" si="535"/>
        <v/>
      </c>
      <c r="BO524" s="72" t="str">
        <f t="shared" si="536"/>
        <v/>
      </c>
      <c r="BP524" s="72" t="str">
        <f t="shared" si="537"/>
        <v/>
      </c>
      <c r="BQ524" s="72">
        <f t="shared" si="538"/>
        <v>1</v>
      </c>
      <c r="BR524" s="55">
        <f t="shared" si="539"/>
        <v>-1</v>
      </c>
      <c r="BS524" s="72" t="str">
        <f t="shared" si="540"/>
        <v/>
      </c>
      <c r="BT524" s="72" t="str">
        <f t="shared" si="541"/>
        <v/>
      </c>
      <c r="BU524" s="72">
        <f t="shared" si="542"/>
        <v>1</v>
      </c>
      <c r="BV524" s="72">
        <f t="shared" si="543"/>
        <v>-1</v>
      </c>
      <c r="BW524" s="72" t="str">
        <f t="shared" si="544"/>
        <v/>
      </c>
      <c r="BX524" s="72" t="str">
        <f t="shared" si="545"/>
        <v/>
      </c>
      <c r="BY524" s="72" t="str">
        <f t="shared" si="546"/>
        <v/>
      </c>
      <c r="BZ524" s="72">
        <f t="shared" si="547"/>
        <v>1</v>
      </c>
      <c r="CA524" s="72">
        <f t="shared" si="548"/>
        <v>-1</v>
      </c>
      <c r="CB524" s="72" t="str">
        <f t="shared" si="549"/>
        <v/>
      </c>
      <c r="CC524" s="72">
        <f t="shared" si="553"/>
        <v>0</v>
      </c>
    </row>
    <row r="525" spans="35:92" hidden="1" x14ac:dyDescent="0.25">
      <c r="AI525" s="72">
        <v>1</v>
      </c>
      <c r="AJ525" s="72"/>
      <c r="AK525" s="72">
        <v>1</v>
      </c>
      <c r="AL525" s="72">
        <v>1</v>
      </c>
      <c r="AM525" s="55"/>
      <c r="AN525" s="72" t="str">
        <f t="shared" si="554"/>
        <v/>
      </c>
      <c r="AO525" s="72">
        <f t="shared" si="555"/>
        <v>1</v>
      </c>
      <c r="AP525" s="72">
        <f t="shared" si="556"/>
        <v>1</v>
      </c>
      <c r="AQ525" s="72" t="str">
        <f t="shared" si="557"/>
        <v/>
      </c>
      <c r="AR525" s="72" t="str">
        <f t="shared" si="558"/>
        <v/>
      </c>
      <c r="AS525" s="72" t="str">
        <f t="shared" si="559"/>
        <v/>
      </c>
      <c r="AT525" s="72" t="str">
        <f t="shared" si="560"/>
        <v/>
      </c>
      <c r="AU525" s="72">
        <f t="shared" si="561"/>
        <v>1</v>
      </c>
      <c r="AV525" s="72" t="str">
        <f t="shared" si="562"/>
        <v/>
      </c>
      <c r="AW525" s="72" t="str">
        <f t="shared" si="563"/>
        <v/>
      </c>
      <c r="AX525" s="72"/>
      <c r="AY525" s="72">
        <v>1</v>
      </c>
      <c r="AZ525" s="72">
        <v>1</v>
      </c>
      <c r="BA525" s="72"/>
      <c r="BB525" s="72">
        <v>1</v>
      </c>
      <c r="BC525" s="55"/>
      <c r="BD525" s="72">
        <f t="shared" si="564"/>
        <v>1</v>
      </c>
      <c r="BE525" s="72" t="str">
        <f t="shared" si="565"/>
        <v/>
      </c>
      <c r="BF525" s="72">
        <f t="shared" si="566"/>
        <v>1</v>
      </c>
      <c r="BG525" s="72" t="str">
        <f t="shared" si="567"/>
        <v/>
      </c>
      <c r="BH525" s="72" t="str">
        <f t="shared" si="568"/>
        <v/>
      </c>
      <c r="BI525" s="72">
        <f t="shared" si="569"/>
        <v>1</v>
      </c>
      <c r="BJ525" s="72" t="str">
        <f t="shared" si="570"/>
        <v/>
      </c>
      <c r="BK525" s="72" t="str">
        <f t="shared" si="571"/>
        <v/>
      </c>
      <c r="BL525" s="72" t="str">
        <f t="shared" si="572"/>
        <v/>
      </c>
      <c r="BM525" s="72" t="str">
        <f t="shared" si="573"/>
        <v/>
      </c>
      <c r="BN525" s="72" t="str">
        <f t="shared" si="535"/>
        <v/>
      </c>
      <c r="BO525" s="72">
        <f t="shared" si="536"/>
        <v>-1</v>
      </c>
      <c r="BP525" s="72">
        <f t="shared" si="537"/>
        <v>1</v>
      </c>
      <c r="BQ525" s="72" t="str">
        <f t="shared" si="538"/>
        <v/>
      </c>
      <c r="BR525" s="55" t="str">
        <f t="shared" si="539"/>
        <v/>
      </c>
      <c r="BS525" s="72">
        <f t="shared" si="540"/>
        <v>-1</v>
      </c>
      <c r="BT525" s="72">
        <f t="shared" si="541"/>
        <v>1</v>
      </c>
      <c r="BU525" s="72" t="str">
        <f t="shared" si="542"/>
        <v/>
      </c>
      <c r="BV525" s="72" t="str">
        <f t="shared" si="543"/>
        <v/>
      </c>
      <c r="BW525" s="72" t="str">
        <f t="shared" si="544"/>
        <v/>
      </c>
      <c r="BX525" s="72">
        <f t="shared" si="545"/>
        <v>-1</v>
      </c>
      <c r="BY525" s="72" t="str">
        <f t="shared" si="546"/>
        <v/>
      </c>
      <c r="BZ525" s="72">
        <f t="shared" si="547"/>
        <v>1</v>
      </c>
      <c r="CA525" s="72" t="str">
        <f t="shared" si="548"/>
        <v/>
      </c>
      <c r="CB525" s="72" t="str">
        <f t="shared" si="549"/>
        <v/>
      </c>
      <c r="CC525" s="72">
        <f t="shared" si="553"/>
        <v>1</v>
      </c>
    </row>
    <row r="526" spans="35:92" hidden="1" x14ac:dyDescent="0.25">
      <c r="AI526" s="72">
        <v>1</v>
      </c>
      <c r="AJ526" s="72"/>
      <c r="AK526" s="72">
        <v>1</v>
      </c>
      <c r="AL526" s="72">
        <v>1</v>
      </c>
      <c r="AM526" s="55"/>
      <c r="AN526" s="72" t="str">
        <f t="shared" si="554"/>
        <v/>
      </c>
      <c r="AO526" s="72">
        <f t="shared" si="555"/>
        <v>1</v>
      </c>
      <c r="AP526" s="72">
        <f t="shared" si="556"/>
        <v>1</v>
      </c>
      <c r="AQ526" s="72" t="str">
        <f t="shared" si="557"/>
        <v/>
      </c>
      <c r="AR526" s="72" t="str">
        <f t="shared" si="558"/>
        <v/>
      </c>
      <c r="AS526" s="72" t="str">
        <f t="shared" si="559"/>
        <v/>
      </c>
      <c r="AT526" s="72" t="str">
        <f t="shared" si="560"/>
        <v/>
      </c>
      <c r="AU526" s="72">
        <f t="shared" si="561"/>
        <v>1</v>
      </c>
      <c r="AV526" s="72" t="str">
        <f t="shared" si="562"/>
        <v/>
      </c>
      <c r="AW526" s="72" t="str">
        <f t="shared" si="563"/>
        <v/>
      </c>
      <c r="AX526" s="72"/>
      <c r="AY526" s="72">
        <v>1</v>
      </c>
      <c r="AZ526" s="72">
        <v>1</v>
      </c>
      <c r="BA526" s="72">
        <v>1</v>
      </c>
      <c r="BB526" s="72"/>
      <c r="BC526" s="55"/>
      <c r="BD526" s="72">
        <f t="shared" si="564"/>
        <v>1</v>
      </c>
      <c r="BE526" s="72">
        <f t="shared" si="565"/>
        <v>1</v>
      </c>
      <c r="BF526" s="72" t="str">
        <f t="shared" si="566"/>
        <v/>
      </c>
      <c r="BG526" s="72" t="str">
        <f t="shared" si="567"/>
        <v/>
      </c>
      <c r="BH526" s="72">
        <f t="shared" si="568"/>
        <v>1</v>
      </c>
      <c r="BI526" s="72" t="str">
        <f t="shared" si="569"/>
        <v/>
      </c>
      <c r="BJ526" s="72" t="str">
        <f t="shared" si="570"/>
        <v/>
      </c>
      <c r="BK526" s="72" t="str">
        <f t="shared" si="571"/>
        <v/>
      </c>
      <c r="BL526" s="72" t="str">
        <f t="shared" si="572"/>
        <v/>
      </c>
      <c r="BM526" s="72" t="str">
        <f t="shared" si="573"/>
        <v/>
      </c>
      <c r="BN526" s="72" t="str">
        <f t="shared" si="535"/>
        <v/>
      </c>
      <c r="BO526" s="72">
        <f t="shared" si="536"/>
        <v>-1</v>
      </c>
      <c r="BP526" s="72" t="str">
        <f t="shared" si="537"/>
        <v/>
      </c>
      <c r="BQ526" s="72">
        <f t="shared" si="538"/>
        <v>1</v>
      </c>
      <c r="BR526" s="55" t="str">
        <f t="shared" si="539"/>
        <v/>
      </c>
      <c r="BS526" s="72">
        <f t="shared" si="540"/>
        <v>-1</v>
      </c>
      <c r="BT526" s="72" t="str">
        <f t="shared" si="541"/>
        <v/>
      </c>
      <c r="BU526" s="72">
        <f t="shared" si="542"/>
        <v>1</v>
      </c>
      <c r="BV526" s="72" t="str">
        <f t="shared" si="543"/>
        <v/>
      </c>
      <c r="BW526" s="72">
        <f t="shared" si="544"/>
        <v>-1</v>
      </c>
      <c r="BX526" s="72" t="str">
        <f t="shared" si="545"/>
        <v/>
      </c>
      <c r="BY526" s="72" t="str">
        <f t="shared" si="546"/>
        <v/>
      </c>
      <c r="BZ526" s="72">
        <f t="shared" si="547"/>
        <v>1</v>
      </c>
      <c r="CA526" s="72" t="str">
        <f t="shared" si="548"/>
        <v/>
      </c>
      <c r="CB526" s="72" t="str">
        <f t="shared" si="549"/>
        <v/>
      </c>
      <c r="CC526" s="72">
        <f t="shared" si="553"/>
        <v>1</v>
      </c>
    </row>
    <row r="527" spans="35:92" x14ac:dyDescent="0.25">
      <c r="AI527" s="78">
        <v>98</v>
      </c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3"/>
      <c r="BO527" s="73"/>
      <c r="BP527" s="73"/>
      <c r="BQ527" s="73"/>
      <c r="BR527" s="73">
        <v>1</v>
      </c>
      <c r="BS527" s="73"/>
      <c r="BT527" s="73"/>
      <c r="BU527" s="73"/>
      <c r="BV527" s="73"/>
      <c r="BW527" s="73"/>
      <c r="BX527" s="73"/>
      <c r="BY527" s="73"/>
      <c r="BZ527" s="73"/>
      <c r="CA527" s="73"/>
      <c r="CB527" s="73"/>
      <c r="CC527" s="72">
        <f>COUNTIF(CC529:CC548,"&gt;0")</f>
        <v>6</v>
      </c>
      <c r="CD527" s="48" t="s">
        <v>854</v>
      </c>
      <c r="CF527" s="80" t="s">
        <v>855</v>
      </c>
      <c r="CG527" s="80"/>
      <c r="CH527" s="80"/>
      <c r="CI527" s="80"/>
      <c r="CJ527" s="80"/>
      <c r="CK527" s="80"/>
      <c r="CL527" s="80"/>
      <c r="CM527" s="80"/>
      <c r="CN527" s="80"/>
    </row>
    <row r="528" spans="35:92" x14ac:dyDescent="0.25"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3">
        <f>SUMIF($CC529:$CC548,"&lt;=0",BN529:BN548)</f>
        <v>-7</v>
      </c>
      <c r="BO528" s="73">
        <f t="shared" ref="BO528:CB528" si="574">SUMIF($CC529:$CC548,"&lt;=0",BO529:BO548)</f>
        <v>3</v>
      </c>
      <c r="BP528" s="73">
        <f t="shared" si="574"/>
        <v>3</v>
      </c>
      <c r="BQ528" s="73">
        <f t="shared" si="574"/>
        <v>3</v>
      </c>
      <c r="BR528" s="73">
        <f t="shared" si="574"/>
        <v>-3</v>
      </c>
      <c r="BS528" s="73">
        <f t="shared" si="574"/>
        <v>-5</v>
      </c>
      <c r="BT528" s="73">
        <f t="shared" si="574"/>
        <v>-5</v>
      </c>
      <c r="BU528" s="73">
        <f t="shared" si="574"/>
        <v>1</v>
      </c>
      <c r="BV528" s="73">
        <f t="shared" si="574"/>
        <v>-5</v>
      </c>
      <c r="BW528" s="73">
        <f t="shared" si="574"/>
        <v>5</v>
      </c>
      <c r="BX528" s="73">
        <f t="shared" si="574"/>
        <v>2</v>
      </c>
      <c r="BY528" s="73">
        <f t="shared" si="574"/>
        <v>-1</v>
      </c>
      <c r="BZ528" s="73">
        <f t="shared" si="574"/>
        <v>2</v>
      </c>
      <c r="CA528" s="73">
        <f t="shared" si="574"/>
        <v>-1</v>
      </c>
      <c r="CB528" s="73">
        <f t="shared" si="574"/>
        <v>5</v>
      </c>
      <c r="CC528" s="73"/>
      <c r="CF528" s="75" t="s">
        <v>856</v>
      </c>
    </row>
    <row r="529" spans="35:81" hidden="1" x14ac:dyDescent="0.25">
      <c r="AI529" s="72"/>
      <c r="AJ529" s="72"/>
      <c r="AK529" s="72">
        <v>1</v>
      </c>
      <c r="AL529" s="72">
        <v>1</v>
      </c>
      <c r="AM529" s="55">
        <v>1</v>
      </c>
      <c r="AN529" s="72" t="str">
        <f t="shared" si="554"/>
        <v/>
      </c>
      <c r="AO529" s="72" t="str">
        <f t="shared" si="555"/>
        <v/>
      </c>
      <c r="AP529" s="72" t="str">
        <f t="shared" si="556"/>
        <v/>
      </c>
      <c r="AQ529" s="72" t="str">
        <f t="shared" si="557"/>
        <v/>
      </c>
      <c r="AR529" s="72" t="str">
        <f t="shared" si="558"/>
        <v/>
      </c>
      <c r="AS529" s="72" t="str">
        <f t="shared" si="559"/>
        <v/>
      </c>
      <c r="AT529" s="72" t="str">
        <f t="shared" si="560"/>
        <v/>
      </c>
      <c r="AU529" s="72">
        <f t="shared" si="561"/>
        <v>1</v>
      </c>
      <c r="AV529" s="72">
        <f t="shared" si="562"/>
        <v>1</v>
      </c>
      <c r="AW529" s="72">
        <f t="shared" si="563"/>
        <v>1</v>
      </c>
      <c r="AX529" s="72"/>
      <c r="AY529" s="72"/>
      <c r="AZ529" s="72"/>
      <c r="BA529" s="72"/>
      <c r="BB529" s="72">
        <v>1</v>
      </c>
      <c r="BC529" s="55">
        <v>1</v>
      </c>
      <c r="BD529" s="72" t="str">
        <f t="shared" si="564"/>
        <v/>
      </c>
      <c r="BE529" s="72" t="str">
        <f t="shared" si="565"/>
        <v/>
      </c>
      <c r="BF529" s="72" t="str">
        <f t="shared" si="566"/>
        <v/>
      </c>
      <c r="BG529" s="72" t="str">
        <f t="shared" si="567"/>
        <v/>
      </c>
      <c r="BH529" s="72" t="str">
        <f t="shared" si="568"/>
        <v/>
      </c>
      <c r="BI529" s="72" t="str">
        <f t="shared" si="569"/>
        <v/>
      </c>
      <c r="BJ529" s="72" t="str">
        <f t="shared" si="570"/>
        <v/>
      </c>
      <c r="BK529" s="72" t="str">
        <f t="shared" si="571"/>
        <v/>
      </c>
      <c r="BL529" s="72" t="str">
        <f t="shared" si="572"/>
        <v/>
      </c>
      <c r="BM529" s="72">
        <f t="shared" si="573"/>
        <v>1</v>
      </c>
      <c r="BN529" s="72" t="str">
        <f t="shared" si="535"/>
        <v/>
      </c>
      <c r="BO529" s="72" t="str">
        <f t="shared" si="536"/>
        <v/>
      </c>
      <c r="BP529" s="72">
        <f t="shared" si="537"/>
        <v>1</v>
      </c>
      <c r="BQ529" s="72" t="str">
        <f t="shared" si="538"/>
        <v/>
      </c>
      <c r="BR529" s="55" t="str">
        <f t="shared" si="539"/>
        <v/>
      </c>
      <c r="BS529" s="72" t="str">
        <f t="shared" si="540"/>
        <v/>
      </c>
      <c r="BT529" s="72" t="str">
        <f t="shared" si="541"/>
        <v/>
      </c>
      <c r="BU529" s="72" t="str">
        <f t="shared" si="542"/>
        <v/>
      </c>
      <c r="BV529" s="72" t="str">
        <f t="shared" si="543"/>
        <v/>
      </c>
      <c r="BW529" s="72" t="str">
        <f t="shared" si="544"/>
        <v/>
      </c>
      <c r="BX529" s="72" t="str">
        <f t="shared" si="545"/>
        <v/>
      </c>
      <c r="BY529" s="72" t="str">
        <f t="shared" si="546"/>
        <v/>
      </c>
      <c r="BZ529" s="72">
        <f t="shared" si="547"/>
        <v>1</v>
      </c>
      <c r="CA529" s="72">
        <f t="shared" si="548"/>
        <v>1</v>
      </c>
      <c r="CB529" s="72" t="str">
        <f t="shared" si="549"/>
        <v/>
      </c>
      <c r="CC529" s="72">
        <f>SUMPRODUCT($BN$527:$CB$527,$BN529:$CB529)</f>
        <v>0</v>
      </c>
    </row>
    <row r="530" spans="35:81" hidden="1" x14ac:dyDescent="0.25">
      <c r="AI530" s="72"/>
      <c r="AJ530" s="72"/>
      <c r="AK530" s="72">
        <v>1</v>
      </c>
      <c r="AL530" s="72">
        <v>1</v>
      </c>
      <c r="AM530" s="55">
        <v>1</v>
      </c>
      <c r="AN530" s="72" t="str">
        <f t="shared" si="554"/>
        <v/>
      </c>
      <c r="AO530" s="72" t="str">
        <f t="shared" si="555"/>
        <v/>
      </c>
      <c r="AP530" s="72" t="str">
        <f t="shared" si="556"/>
        <v/>
      </c>
      <c r="AQ530" s="72" t="str">
        <f t="shared" si="557"/>
        <v/>
      </c>
      <c r="AR530" s="72" t="str">
        <f t="shared" si="558"/>
        <v/>
      </c>
      <c r="AS530" s="72" t="str">
        <f t="shared" si="559"/>
        <v/>
      </c>
      <c r="AT530" s="72" t="str">
        <f t="shared" si="560"/>
        <v/>
      </c>
      <c r="AU530" s="72">
        <f t="shared" si="561"/>
        <v>1</v>
      </c>
      <c r="AV530" s="72">
        <f t="shared" si="562"/>
        <v>1</v>
      </c>
      <c r="AW530" s="72">
        <f t="shared" si="563"/>
        <v>1</v>
      </c>
      <c r="AX530" s="72"/>
      <c r="AY530" s="72">
        <v>1</v>
      </c>
      <c r="AZ530" s="72"/>
      <c r="BA530" s="72">
        <v>1</v>
      </c>
      <c r="BB530" s="72"/>
      <c r="BC530" s="55">
        <v>1</v>
      </c>
      <c r="BD530" s="72" t="str">
        <f t="shared" si="564"/>
        <v/>
      </c>
      <c r="BE530" s="72">
        <f t="shared" si="565"/>
        <v>1</v>
      </c>
      <c r="BF530" s="72" t="str">
        <f t="shared" si="566"/>
        <v/>
      </c>
      <c r="BG530" s="72">
        <f t="shared" si="567"/>
        <v>1</v>
      </c>
      <c r="BH530" s="72" t="str">
        <f t="shared" si="568"/>
        <v/>
      </c>
      <c r="BI530" s="72" t="str">
        <f t="shared" si="569"/>
        <v/>
      </c>
      <c r="BJ530" s="72" t="str">
        <f t="shared" si="570"/>
        <v/>
      </c>
      <c r="BK530" s="72" t="str">
        <f t="shared" si="571"/>
        <v/>
      </c>
      <c r="BL530" s="72">
        <f t="shared" si="572"/>
        <v>1</v>
      </c>
      <c r="BM530" s="72" t="str">
        <f t="shared" si="573"/>
        <v/>
      </c>
      <c r="BN530" s="72">
        <f t="shared" si="535"/>
        <v>-1</v>
      </c>
      <c r="BO530" s="72" t="str">
        <f t="shared" si="536"/>
        <v/>
      </c>
      <c r="BP530" s="72" t="str">
        <f t="shared" si="537"/>
        <v/>
      </c>
      <c r="BQ530" s="72">
        <f t="shared" si="538"/>
        <v>1</v>
      </c>
      <c r="BR530" s="55" t="str">
        <f t="shared" si="539"/>
        <v/>
      </c>
      <c r="BS530" s="72" t="str">
        <f t="shared" si="540"/>
        <v/>
      </c>
      <c r="BT530" s="72">
        <f t="shared" si="541"/>
        <v>-1</v>
      </c>
      <c r="BU530" s="72" t="str">
        <f t="shared" si="542"/>
        <v/>
      </c>
      <c r="BV530" s="72">
        <f t="shared" si="543"/>
        <v>-1</v>
      </c>
      <c r="BW530" s="72" t="str">
        <f t="shared" si="544"/>
        <v/>
      </c>
      <c r="BX530" s="72" t="str">
        <f t="shared" si="545"/>
        <v/>
      </c>
      <c r="BY530" s="72" t="str">
        <f t="shared" si="546"/>
        <v/>
      </c>
      <c r="BZ530" s="72">
        <f t="shared" si="547"/>
        <v>1</v>
      </c>
      <c r="CA530" s="72" t="str">
        <f t="shared" si="548"/>
        <v/>
      </c>
      <c r="CB530" s="72">
        <f t="shared" si="549"/>
        <v>1</v>
      </c>
      <c r="CC530" s="72">
        <f t="shared" ref="CC530:CC548" si="575">SUMPRODUCT($BN$527:$CB$527,$BN530:$CB530)</f>
        <v>0</v>
      </c>
    </row>
    <row r="531" spans="35:81" hidden="1" x14ac:dyDescent="0.25">
      <c r="AI531" s="72"/>
      <c r="AJ531" s="72"/>
      <c r="AK531" s="72">
        <v>1</v>
      </c>
      <c r="AL531" s="72">
        <v>1</v>
      </c>
      <c r="AM531" s="55">
        <v>1</v>
      </c>
      <c r="AN531" s="72" t="str">
        <f t="shared" si="554"/>
        <v/>
      </c>
      <c r="AO531" s="72" t="str">
        <f t="shared" si="555"/>
        <v/>
      </c>
      <c r="AP531" s="72" t="str">
        <f t="shared" si="556"/>
        <v/>
      </c>
      <c r="AQ531" s="72" t="str">
        <f t="shared" si="557"/>
        <v/>
      </c>
      <c r="AR531" s="72" t="str">
        <f t="shared" si="558"/>
        <v/>
      </c>
      <c r="AS531" s="72" t="str">
        <f t="shared" si="559"/>
        <v/>
      </c>
      <c r="AT531" s="72" t="str">
        <f t="shared" si="560"/>
        <v/>
      </c>
      <c r="AU531" s="72">
        <f t="shared" si="561"/>
        <v>1</v>
      </c>
      <c r="AV531" s="72">
        <f t="shared" si="562"/>
        <v>1</v>
      </c>
      <c r="AW531" s="72">
        <f t="shared" si="563"/>
        <v>1</v>
      </c>
      <c r="AX531" s="72"/>
      <c r="AY531" s="72">
        <v>1</v>
      </c>
      <c r="AZ531" s="72"/>
      <c r="BA531" s="72">
        <v>1</v>
      </c>
      <c r="BB531" s="72">
        <v>1</v>
      </c>
      <c r="BC531" s="55"/>
      <c r="BD531" s="72" t="str">
        <f t="shared" si="564"/>
        <v/>
      </c>
      <c r="BE531" s="72">
        <f t="shared" si="565"/>
        <v>1</v>
      </c>
      <c r="BF531" s="72">
        <f t="shared" si="566"/>
        <v>1</v>
      </c>
      <c r="BG531" s="72" t="str">
        <f t="shared" si="567"/>
        <v/>
      </c>
      <c r="BH531" s="72" t="str">
        <f t="shared" si="568"/>
        <v/>
      </c>
      <c r="BI531" s="72" t="str">
        <f t="shared" si="569"/>
        <v/>
      </c>
      <c r="BJ531" s="72" t="str">
        <f t="shared" si="570"/>
        <v/>
      </c>
      <c r="BK531" s="72">
        <f t="shared" si="571"/>
        <v>1</v>
      </c>
      <c r="BL531" s="72" t="str">
        <f t="shared" si="572"/>
        <v/>
      </c>
      <c r="BM531" s="72" t="str">
        <f t="shared" si="573"/>
        <v/>
      </c>
      <c r="BN531" s="72">
        <f t="shared" si="535"/>
        <v>-1</v>
      </c>
      <c r="BO531" s="72" t="str">
        <f t="shared" si="536"/>
        <v/>
      </c>
      <c r="BP531" s="72" t="str">
        <f t="shared" si="537"/>
        <v/>
      </c>
      <c r="BQ531" s="72" t="str">
        <f t="shared" si="538"/>
        <v/>
      </c>
      <c r="BR531" s="55">
        <f t="shared" si="539"/>
        <v>1</v>
      </c>
      <c r="BS531" s="72" t="str">
        <f t="shared" si="540"/>
        <v/>
      </c>
      <c r="BT531" s="72">
        <f t="shared" si="541"/>
        <v>-1</v>
      </c>
      <c r="BU531" s="72">
        <f t="shared" si="542"/>
        <v>-1</v>
      </c>
      <c r="BV531" s="72" t="str">
        <f t="shared" si="543"/>
        <v/>
      </c>
      <c r="BW531" s="72" t="str">
        <f t="shared" si="544"/>
        <v/>
      </c>
      <c r="BX531" s="72" t="str">
        <f t="shared" si="545"/>
        <v/>
      </c>
      <c r="BY531" s="72" t="str">
        <f t="shared" si="546"/>
        <v/>
      </c>
      <c r="BZ531" s="72" t="str">
        <f t="shared" si="547"/>
        <v/>
      </c>
      <c r="CA531" s="72">
        <f t="shared" si="548"/>
        <v>1</v>
      </c>
      <c r="CB531" s="72">
        <f t="shared" si="549"/>
        <v>1</v>
      </c>
      <c r="CC531" s="72">
        <f t="shared" si="575"/>
        <v>1</v>
      </c>
    </row>
    <row r="532" spans="35:81" hidden="1" x14ac:dyDescent="0.25">
      <c r="AI532" s="72"/>
      <c r="AJ532" s="72"/>
      <c r="AK532" s="72">
        <v>1</v>
      </c>
      <c r="AL532" s="72">
        <v>1</v>
      </c>
      <c r="AM532" s="55">
        <v>1</v>
      </c>
      <c r="AN532" s="72" t="str">
        <f t="shared" si="554"/>
        <v/>
      </c>
      <c r="AO532" s="72" t="str">
        <f t="shared" si="555"/>
        <v/>
      </c>
      <c r="AP532" s="72" t="str">
        <f t="shared" si="556"/>
        <v/>
      </c>
      <c r="AQ532" s="72"/>
      <c r="AR532" s="72" t="str">
        <f t="shared" si="558"/>
        <v/>
      </c>
      <c r="AS532" s="72" t="str">
        <f t="shared" si="559"/>
        <v/>
      </c>
      <c r="AT532" s="72" t="str">
        <f t="shared" si="560"/>
        <v/>
      </c>
      <c r="AU532" s="72">
        <f t="shared" si="561"/>
        <v>1</v>
      </c>
      <c r="AV532" s="72">
        <f t="shared" si="562"/>
        <v>1</v>
      </c>
      <c r="AW532" s="72">
        <f t="shared" si="563"/>
        <v>1</v>
      </c>
      <c r="AX532" s="72"/>
      <c r="AY532" s="72">
        <v>1</v>
      </c>
      <c r="AZ532" s="72">
        <v>1</v>
      </c>
      <c r="BA532" s="72"/>
      <c r="BB532" s="72"/>
      <c r="BC532" s="55">
        <v>1</v>
      </c>
      <c r="BD532" s="72">
        <f t="shared" si="564"/>
        <v>1</v>
      </c>
      <c r="BE532" s="72" t="str">
        <f t="shared" si="565"/>
        <v/>
      </c>
      <c r="BF532" s="72" t="str">
        <f t="shared" si="566"/>
        <v/>
      </c>
      <c r="BG532" s="72">
        <f t="shared" si="567"/>
        <v>1</v>
      </c>
      <c r="BH532" s="72" t="str">
        <f t="shared" si="568"/>
        <v/>
      </c>
      <c r="BI532" s="72" t="str">
        <f t="shared" si="569"/>
        <v/>
      </c>
      <c r="BJ532" s="72">
        <f t="shared" si="570"/>
        <v>1</v>
      </c>
      <c r="BK532" s="72" t="str">
        <f t="shared" si="571"/>
        <v/>
      </c>
      <c r="BL532" s="72" t="str">
        <f t="shared" si="572"/>
        <v/>
      </c>
      <c r="BM532" s="72" t="str">
        <f t="shared" si="573"/>
        <v/>
      </c>
      <c r="BN532" s="72">
        <f t="shared" si="535"/>
        <v>-1</v>
      </c>
      <c r="BO532" s="72">
        <f t="shared" si="536"/>
        <v>-1</v>
      </c>
      <c r="BP532" s="72">
        <f t="shared" si="537"/>
        <v>1</v>
      </c>
      <c r="BQ532" s="72">
        <f t="shared" si="538"/>
        <v>1</v>
      </c>
      <c r="BR532" s="55" t="str">
        <f t="shared" si="539"/>
        <v/>
      </c>
      <c r="BS532" s="72">
        <f t="shared" si="540"/>
        <v>-1</v>
      </c>
      <c r="BT532" s="72" t="str">
        <f t="shared" si="541"/>
        <v/>
      </c>
      <c r="BU532" s="72" t="str">
        <f t="shared" si="542"/>
        <v/>
      </c>
      <c r="BV532" s="72">
        <f t="shared" si="543"/>
        <v>-1</v>
      </c>
      <c r="BW532" s="72" t="str">
        <f t="shared" si="544"/>
        <v/>
      </c>
      <c r="BX532" s="72" t="str">
        <f t="shared" si="545"/>
        <v/>
      </c>
      <c r="BY532" s="72">
        <f t="shared" si="546"/>
        <v>-1</v>
      </c>
      <c r="BZ532" s="72">
        <f t="shared" si="547"/>
        <v>1</v>
      </c>
      <c r="CA532" s="72">
        <f t="shared" si="548"/>
        <v>1</v>
      </c>
      <c r="CB532" s="72">
        <f t="shared" si="549"/>
        <v>1</v>
      </c>
      <c r="CC532" s="72">
        <f t="shared" si="575"/>
        <v>0</v>
      </c>
    </row>
    <row r="533" spans="35:81" hidden="1" x14ac:dyDescent="0.25">
      <c r="AI533" s="72"/>
      <c r="AJ533" s="72"/>
      <c r="AK533" s="72">
        <v>1</v>
      </c>
      <c r="AL533" s="72">
        <v>1</v>
      </c>
      <c r="AM533" s="55">
        <v>1</v>
      </c>
      <c r="AN533" s="72" t="str">
        <f t="shared" si="554"/>
        <v/>
      </c>
      <c r="AO533" s="72" t="str">
        <f t="shared" si="555"/>
        <v/>
      </c>
      <c r="AP533" s="72" t="str">
        <f t="shared" si="556"/>
        <v/>
      </c>
      <c r="AQ533" s="72" t="str">
        <f t="shared" si="557"/>
        <v/>
      </c>
      <c r="AR533" s="72" t="str">
        <f t="shared" si="558"/>
        <v/>
      </c>
      <c r="AS533" s="72" t="str">
        <f t="shared" si="559"/>
        <v/>
      </c>
      <c r="AT533" s="72" t="str">
        <f t="shared" si="560"/>
        <v/>
      </c>
      <c r="AU533" s="72">
        <f t="shared" si="561"/>
        <v>1</v>
      </c>
      <c r="AV533" s="72">
        <f t="shared" si="562"/>
        <v>1</v>
      </c>
      <c r="AW533" s="72">
        <f t="shared" si="563"/>
        <v>1</v>
      </c>
      <c r="AX533" s="72"/>
      <c r="AY533" s="72">
        <v>1</v>
      </c>
      <c r="AZ533" s="72">
        <v>1</v>
      </c>
      <c r="BA533" s="72"/>
      <c r="BB533" s="72">
        <v>1</v>
      </c>
      <c r="BC533" s="55"/>
      <c r="BD533" s="72">
        <f t="shared" si="564"/>
        <v>1</v>
      </c>
      <c r="BE533" s="72" t="str">
        <f t="shared" si="565"/>
        <v/>
      </c>
      <c r="BF533" s="72">
        <f t="shared" si="566"/>
        <v>1</v>
      </c>
      <c r="BG533" s="72" t="str">
        <f t="shared" si="567"/>
        <v/>
      </c>
      <c r="BH533" s="72" t="str">
        <f t="shared" si="568"/>
        <v/>
      </c>
      <c r="BI533" s="72">
        <f t="shared" si="569"/>
        <v>1</v>
      </c>
      <c r="BJ533" s="72" t="str">
        <f t="shared" si="570"/>
        <v/>
      </c>
      <c r="BK533" s="72" t="str">
        <f t="shared" si="571"/>
        <v/>
      </c>
      <c r="BL533" s="72" t="str">
        <f t="shared" si="572"/>
        <v/>
      </c>
      <c r="BM533" s="72" t="str">
        <f t="shared" si="573"/>
        <v/>
      </c>
      <c r="BN533" s="72">
        <f t="shared" si="535"/>
        <v>-1</v>
      </c>
      <c r="BO533" s="72">
        <f t="shared" si="536"/>
        <v>-1</v>
      </c>
      <c r="BP533" s="72">
        <f t="shared" si="537"/>
        <v>1</v>
      </c>
      <c r="BQ533" s="72" t="str">
        <f t="shared" si="538"/>
        <v/>
      </c>
      <c r="BR533" s="55">
        <f t="shared" si="539"/>
        <v>1</v>
      </c>
      <c r="BS533" s="72">
        <f t="shared" si="540"/>
        <v>-1</v>
      </c>
      <c r="BT533" s="72" t="str">
        <f t="shared" si="541"/>
        <v/>
      </c>
      <c r="BU533" s="72">
        <f t="shared" si="542"/>
        <v>-1</v>
      </c>
      <c r="BV533" s="72" t="str">
        <f t="shared" si="543"/>
        <v/>
      </c>
      <c r="BW533" s="72" t="str">
        <f t="shared" si="544"/>
        <v/>
      </c>
      <c r="BX533" s="72">
        <f t="shared" si="545"/>
        <v>-1</v>
      </c>
      <c r="BY533" s="72" t="str">
        <f t="shared" si="546"/>
        <v/>
      </c>
      <c r="BZ533" s="72">
        <f t="shared" si="547"/>
        <v>1</v>
      </c>
      <c r="CA533" s="72">
        <f t="shared" si="548"/>
        <v>1</v>
      </c>
      <c r="CB533" s="72">
        <f t="shared" si="549"/>
        <v>1</v>
      </c>
      <c r="CC533" s="72">
        <f t="shared" si="575"/>
        <v>1</v>
      </c>
    </row>
    <row r="534" spans="35:81" hidden="1" x14ac:dyDescent="0.25">
      <c r="AI534" s="72"/>
      <c r="AJ534" s="72">
        <v>1</v>
      </c>
      <c r="AK534" s="72"/>
      <c r="AL534" s="72">
        <v>1</v>
      </c>
      <c r="AM534" s="55">
        <v>1</v>
      </c>
      <c r="AN534" s="72" t="str">
        <f t="shared" si="554"/>
        <v/>
      </c>
      <c r="AO534" s="72" t="str">
        <f t="shared" si="555"/>
        <v/>
      </c>
      <c r="AP534" s="72" t="str">
        <f t="shared" si="556"/>
        <v/>
      </c>
      <c r="AQ534" s="72" t="str">
        <f t="shared" si="557"/>
        <v/>
      </c>
      <c r="AR534" s="72" t="str">
        <f t="shared" si="558"/>
        <v/>
      </c>
      <c r="AS534" s="72">
        <f t="shared" si="559"/>
        <v>1</v>
      </c>
      <c r="AT534" s="72">
        <f t="shared" si="560"/>
        <v>1</v>
      </c>
      <c r="AU534" s="72" t="str">
        <f t="shared" si="561"/>
        <v/>
      </c>
      <c r="AV534" s="72" t="str">
        <f t="shared" si="562"/>
        <v/>
      </c>
      <c r="AW534" s="72">
        <f t="shared" si="563"/>
        <v>1</v>
      </c>
      <c r="AX534" s="72"/>
      <c r="AY534" s="72"/>
      <c r="AZ534" s="72"/>
      <c r="BA534" s="72"/>
      <c r="BB534" s="72">
        <v>1</v>
      </c>
      <c r="BC534" s="55">
        <v>1</v>
      </c>
      <c r="BD534" s="72" t="str">
        <f t="shared" si="564"/>
        <v/>
      </c>
      <c r="BE534" s="72" t="str">
        <f t="shared" si="565"/>
        <v/>
      </c>
      <c r="BF534" s="72" t="str">
        <f t="shared" si="566"/>
        <v/>
      </c>
      <c r="BG534" s="72" t="str">
        <f t="shared" si="567"/>
        <v/>
      </c>
      <c r="BH534" s="72" t="str">
        <f t="shared" si="568"/>
        <v/>
      </c>
      <c r="BI534" s="72" t="str">
        <f t="shared" si="569"/>
        <v/>
      </c>
      <c r="BJ534" s="72" t="str">
        <f t="shared" si="570"/>
        <v/>
      </c>
      <c r="BK534" s="72" t="str">
        <f t="shared" si="571"/>
        <v/>
      </c>
      <c r="BL534" s="72" t="str">
        <f t="shared" si="572"/>
        <v/>
      </c>
      <c r="BM534" s="72">
        <f t="shared" si="573"/>
        <v>1</v>
      </c>
      <c r="BN534" s="72" t="str">
        <f t="shared" si="535"/>
        <v/>
      </c>
      <c r="BO534" s="72">
        <f t="shared" si="536"/>
        <v>1</v>
      </c>
      <c r="BP534" s="72" t="str">
        <f t="shared" si="537"/>
        <v/>
      </c>
      <c r="BQ534" s="72" t="str">
        <f t="shared" si="538"/>
        <v/>
      </c>
      <c r="BR534" s="55" t="str">
        <f t="shared" si="539"/>
        <v/>
      </c>
      <c r="BS534" s="72" t="str">
        <f t="shared" si="540"/>
        <v/>
      </c>
      <c r="BT534" s="72" t="str">
        <f t="shared" si="541"/>
        <v/>
      </c>
      <c r="BU534" s="72" t="str">
        <f t="shared" si="542"/>
        <v/>
      </c>
      <c r="BV534" s="72" t="str">
        <f t="shared" si="543"/>
        <v/>
      </c>
      <c r="BW534" s="72" t="str">
        <f t="shared" si="544"/>
        <v/>
      </c>
      <c r="BX534" s="72">
        <f t="shared" si="545"/>
        <v>1</v>
      </c>
      <c r="BY534" s="72">
        <f t="shared" si="546"/>
        <v>1</v>
      </c>
      <c r="BZ534" s="72" t="str">
        <f t="shared" si="547"/>
        <v/>
      </c>
      <c r="CA534" s="72" t="str">
        <f t="shared" si="548"/>
        <v/>
      </c>
      <c r="CB534" s="72" t="str">
        <f t="shared" si="549"/>
        <v/>
      </c>
      <c r="CC534" s="72">
        <f t="shared" si="575"/>
        <v>0</v>
      </c>
    </row>
    <row r="535" spans="35:81" hidden="1" x14ac:dyDescent="0.25">
      <c r="AI535" s="72"/>
      <c r="AJ535" s="72">
        <v>1</v>
      </c>
      <c r="AK535" s="72"/>
      <c r="AL535" s="72">
        <v>1</v>
      </c>
      <c r="AM535" s="55">
        <v>1</v>
      </c>
      <c r="AN535" s="72" t="str">
        <f t="shared" si="554"/>
        <v/>
      </c>
      <c r="AO535" s="72" t="str">
        <f t="shared" si="555"/>
        <v/>
      </c>
      <c r="AP535" s="72" t="str">
        <f t="shared" si="556"/>
        <v/>
      </c>
      <c r="AQ535" s="72" t="str">
        <f t="shared" si="557"/>
        <v/>
      </c>
      <c r="AR535" s="72" t="str">
        <f t="shared" si="558"/>
        <v/>
      </c>
      <c r="AS535" s="72">
        <f t="shared" si="559"/>
        <v>1</v>
      </c>
      <c r="AT535" s="72">
        <f t="shared" si="560"/>
        <v>1</v>
      </c>
      <c r="AU535" s="72" t="str">
        <f t="shared" si="561"/>
        <v/>
      </c>
      <c r="AV535" s="72" t="str">
        <f t="shared" si="562"/>
        <v/>
      </c>
      <c r="AW535" s="72">
        <f t="shared" si="563"/>
        <v>1</v>
      </c>
      <c r="AX535" s="72"/>
      <c r="AY535" s="72">
        <v>1</v>
      </c>
      <c r="AZ535" s="72"/>
      <c r="BA535" s="72">
        <v>1</v>
      </c>
      <c r="BB535" s="72"/>
      <c r="BC535" s="55">
        <v>1</v>
      </c>
      <c r="BD535" s="72" t="str">
        <f t="shared" si="564"/>
        <v/>
      </c>
      <c r="BE535" s="72">
        <f t="shared" si="565"/>
        <v>1</v>
      </c>
      <c r="BF535" s="72" t="str">
        <f t="shared" si="566"/>
        <v/>
      </c>
      <c r="BG535" s="72">
        <f t="shared" si="567"/>
        <v>1</v>
      </c>
      <c r="BH535" s="72" t="str">
        <f t="shared" si="568"/>
        <v/>
      </c>
      <c r="BI535" s="72" t="str">
        <f t="shared" si="569"/>
        <v/>
      </c>
      <c r="BJ535" s="72" t="str">
        <f t="shared" si="570"/>
        <v/>
      </c>
      <c r="BK535" s="72" t="str">
        <f t="shared" si="571"/>
        <v/>
      </c>
      <c r="BL535" s="72">
        <f t="shared" si="572"/>
        <v>1</v>
      </c>
      <c r="BM535" s="72" t="str">
        <f t="shared" si="573"/>
        <v/>
      </c>
      <c r="BN535" s="72">
        <f t="shared" si="535"/>
        <v>-1</v>
      </c>
      <c r="BO535" s="72">
        <f t="shared" si="536"/>
        <v>1</v>
      </c>
      <c r="BP535" s="72">
        <f t="shared" si="537"/>
        <v>-1</v>
      </c>
      <c r="BQ535" s="72">
        <f t="shared" si="538"/>
        <v>1</v>
      </c>
      <c r="BR535" s="55" t="str">
        <f t="shared" si="539"/>
        <v/>
      </c>
      <c r="BS535" s="72" t="str">
        <f t="shared" si="540"/>
        <v/>
      </c>
      <c r="BT535" s="72">
        <f t="shared" si="541"/>
        <v>-1</v>
      </c>
      <c r="BU535" s="72" t="str">
        <f t="shared" si="542"/>
        <v/>
      </c>
      <c r="BV535" s="72">
        <f t="shared" si="543"/>
        <v>-1</v>
      </c>
      <c r="BW535" s="72" t="str">
        <f t="shared" si="544"/>
        <v/>
      </c>
      <c r="BX535" s="72">
        <f t="shared" si="545"/>
        <v>1</v>
      </c>
      <c r="BY535" s="72">
        <f t="shared" si="546"/>
        <v>1</v>
      </c>
      <c r="BZ535" s="72" t="str">
        <f t="shared" si="547"/>
        <v/>
      </c>
      <c r="CA535" s="72">
        <f t="shared" si="548"/>
        <v>-1</v>
      </c>
      <c r="CB535" s="72">
        <f t="shared" si="549"/>
        <v>1</v>
      </c>
      <c r="CC535" s="72">
        <f t="shared" si="575"/>
        <v>0</v>
      </c>
    </row>
    <row r="536" spans="35:81" hidden="1" x14ac:dyDescent="0.25">
      <c r="AI536" s="72"/>
      <c r="AJ536" s="72">
        <v>1</v>
      </c>
      <c r="AK536" s="72"/>
      <c r="AL536" s="72">
        <v>1</v>
      </c>
      <c r="AM536" s="55">
        <v>1</v>
      </c>
      <c r="AN536" s="72" t="str">
        <f t="shared" si="554"/>
        <v/>
      </c>
      <c r="AO536" s="72" t="str">
        <f t="shared" si="555"/>
        <v/>
      </c>
      <c r="AP536" s="72" t="str">
        <f t="shared" si="556"/>
        <v/>
      </c>
      <c r="AQ536" s="72" t="str">
        <f t="shared" si="557"/>
        <v/>
      </c>
      <c r="AR536" s="72" t="str">
        <f t="shared" si="558"/>
        <v/>
      </c>
      <c r="AS536" s="72">
        <f t="shared" si="559"/>
        <v>1</v>
      </c>
      <c r="AT536" s="72">
        <f t="shared" si="560"/>
        <v>1</v>
      </c>
      <c r="AU536" s="72" t="str">
        <f t="shared" si="561"/>
        <v/>
      </c>
      <c r="AV536" s="72" t="str">
        <f t="shared" si="562"/>
        <v/>
      </c>
      <c r="AW536" s="72">
        <f t="shared" si="563"/>
        <v>1</v>
      </c>
      <c r="AX536" s="72"/>
      <c r="AY536" s="72">
        <v>1</v>
      </c>
      <c r="AZ536" s="72"/>
      <c r="BA536" s="72">
        <v>1</v>
      </c>
      <c r="BB536" s="72">
        <v>1</v>
      </c>
      <c r="BC536" s="55"/>
      <c r="BD536" s="72" t="str">
        <f t="shared" si="564"/>
        <v/>
      </c>
      <c r="BE536" s="72">
        <f t="shared" si="565"/>
        <v>1</v>
      </c>
      <c r="BF536" s="72">
        <f t="shared" si="566"/>
        <v>1</v>
      </c>
      <c r="BG536" s="72" t="str">
        <f t="shared" si="567"/>
        <v/>
      </c>
      <c r="BH536" s="72" t="str">
        <f t="shared" si="568"/>
        <v/>
      </c>
      <c r="BI536" s="72" t="str">
        <f t="shared" si="569"/>
        <v/>
      </c>
      <c r="BJ536" s="72" t="str">
        <f t="shared" si="570"/>
        <v/>
      </c>
      <c r="BK536" s="72">
        <f t="shared" si="571"/>
        <v>1</v>
      </c>
      <c r="BL536" s="72" t="str">
        <f t="shared" si="572"/>
        <v/>
      </c>
      <c r="BM536" s="72" t="str">
        <f t="shared" si="573"/>
        <v/>
      </c>
      <c r="BN536" s="72">
        <f t="shared" si="535"/>
        <v>-1</v>
      </c>
      <c r="BO536" s="72">
        <f t="shared" si="536"/>
        <v>1</v>
      </c>
      <c r="BP536" s="72">
        <f t="shared" si="537"/>
        <v>-1</v>
      </c>
      <c r="BQ536" s="72" t="str">
        <f t="shared" si="538"/>
        <v/>
      </c>
      <c r="BR536" s="55">
        <f t="shared" si="539"/>
        <v>1</v>
      </c>
      <c r="BS536" s="72" t="str">
        <f t="shared" si="540"/>
        <v/>
      </c>
      <c r="BT536" s="72">
        <f t="shared" si="541"/>
        <v>-1</v>
      </c>
      <c r="BU536" s="72">
        <f t="shared" si="542"/>
        <v>-1</v>
      </c>
      <c r="BV536" s="72" t="str">
        <f t="shared" si="543"/>
        <v/>
      </c>
      <c r="BW536" s="72" t="str">
        <f t="shared" si="544"/>
        <v/>
      </c>
      <c r="BX536" s="72">
        <f t="shared" si="545"/>
        <v>1</v>
      </c>
      <c r="BY536" s="72">
        <f t="shared" si="546"/>
        <v>1</v>
      </c>
      <c r="BZ536" s="72">
        <f t="shared" si="547"/>
        <v>-1</v>
      </c>
      <c r="CA536" s="72" t="str">
        <f t="shared" si="548"/>
        <v/>
      </c>
      <c r="CB536" s="72">
        <f t="shared" si="549"/>
        <v>1</v>
      </c>
      <c r="CC536" s="72">
        <f t="shared" si="575"/>
        <v>1</v>
      </c>
    </row>
    <row r="537" spans="35:81" hidden="1" x14ac:dyDescent="0.25">
      <c r="AI537" s="72"/>
      <c r="AJ537" s="72">
        <v>1</v>
      </c>
      <c r="AK537" s="72"/>
      <c r="AL537" s="72">
        <v>1</v>
      </c>
      <c r="AM537" s="55">
        <v>1</v>
      </c>
      <c r="AN537" s="72" t="str">
        <f t="shared" si="554"/>
        <v/>
      </c>
      <c r="AO537" s="72" t="str">
        <f t="shared" si="555"/>
        <v/>
      </c>
      <c r="AP537" s="72" t="str">
        <f t="shared" si="556"/>
        <v/>
      </c>
      <c r="AQ537" s="72" t="str">
        <f t="shared" si="557"/>
        <v/>
      </c>
      <c r="AR537" s="72" t="str">
        <f t="shared" si="558"/>
        <v/>
      </c>
      <c r="AS537" s="72">
        <f t="shared" si="559"/>
        <v>1</v>
      </c>
      <c r="AT537" s="72">
        <f t="shared" si="560"/>
        <v>1</v>
      </c>
      <c r="AU537" s="72" t="str">
        <f t="shared" si="561"/>
        <v/>
      </c>
      <c r="AV537" s="72" t="str">
        <f t="shared" si="562"/>
        <v/>
      </c>
      <c r="AW537" s="72">
        <f t="shared" si="563"/>
        <v>1</v>
      </c>
      <c r="AX537" s="72"/>
      <c r="AY537" s="72">
        <v>1</v>
      </c>
      <c r="AZ537" s="72">
        <v>1</v>
      </c>
      <c r="BA537" s="72"/>
      <c r="BB537" s="72"/>
      <c r="BC537" s="55">
        <v>1</v>
      </c>
      <c r="BD537" s="72">
        <f t="shared" si="564"/>
        <v>1</v>
      </c>
      <c r="BE537" s="72" t="str">
        <f t="shared" si="565"/>
        <v/>
      </c>
      <c r="BF537" s="72" t="str">
        <f t="shared" si="566"/>
        <v/>
      </c>
      <c r="BG537" s="72">
        <f t="shared" si="567"/>
        <v>1</v>
      </c>
      <c r="BH537" s="72" t="str">
        <f t="shared" si="568"/>
        <v/>
      </c>
      <c r="BI537" s="72" t="str">
        <f t="shared" si="569"/>
        <v/>
      </c>
      <c r="BJ537" s="72">
        <f t="shared" si="570"/>
        <v>1</v>
      </c>
      <c r="BK537" s="72" t="str">
        <f t="shared" si="571"/>
        <v/>
      </c>
      <c r="BL537" s="72" t="str">
        <f t="shared" si="572"/>
        <v/>
      </c>
      <c r="BM537" s="72" t="str">
        <f t="shared" si="573"/>
        <v/>
      </c>
      <c r="BN537" s="72">
        <f t="shared" si="535"/>
        <v>-1</v>
      </c>
      <c r="BO537" s="72" t="str">
        <f t="shared" si="536"/>
        <v/>
      </c>
      <c r="BP537" s="72" t="str">
        <f t="shared" si="537"/>
        <v/>
      </c>
      <c r="BQ537" s="72">
        <f t="shared" si="538"/>
        <v>1</v>
      </c>
      <c r="BR537" s="55" t="str">
        <f t="shared" si="539"/>
        <v/>
      </c>
      <c r="BS537" s="72">
        <f t="shared" si="540"/>
        <v>-1</v>
      </c>
      <c r="BT537" s="72" t="str">
        <f t="shared" si="541"/>
        <v/>
      </c>
      <c r="BU537" s="72" t="str">
        <f t="shared" si="542"/>
        <v/>
      </c>
      <c r="BV537" s="72">
        <f t="shared" si="543"/>
        <v>-1</v>
      </c>
      <c r="BW537" s="72" t="str">
        <f t="shared" si="544"/>
        <v/>
      </c>
      <c r="BX537" s="72">
        <f t="shared" si="545"/>
        <v>1</v>
      </c>
      <c r="BY537" s="72" t="str">
        <f t="shared" si="546"/>
        <v/>
      </c>
      <c r="BZ537" s="72" t="str">
        <f t="shared" si="547"/>
        <v/>
      </c>
      <c r="CA537" s="72" t="str">
        <f t="shared" si="548"/>
        <v/>
      </c>
      <c r="CB537" s="72">
        <f t="shared" si="549"/>
        <v>1</v>
      </c>
      <c r="CC537" s="72">
        <f t="shared" si="575"/>
        <v>0</v>
      </c>
    </row>
    <row r="538" spans="35:81" hidden="1" x14ac:dyDescent="0.25">
      <c r="AI538" s="72"/>
      <c r="AJ538" s="72">
        <v>1</v>
      </c>
      <c r="AK538" s="72"/>
      <c r="AL538" s="72">
        <v>1</v>
      </c>
      <c r="AM538" s="55">
        <v>1</v>
      </c>
      <c r="AN538" s="72" t="str">
        <f t="shared" si="554"/>
        <v/>
      </c>
      <c r="AO538" s="72" t="str">
        <f t="shared" si="555"/>
        <v/>
      </c>
      <c r="AP538" s="72" t="str">
        <f t="shared" si="556"/>
        <v/>
      </c>
      <c r="AQ538" s="72" t="str">
        <f t="shared" si="557"/>
        <v/>
      </c>
      <c r="AR538" s="72" t="str">
        <f t="shared" si="558"/>
        <v/>
      </c>
      <c r="AS538" s="72">
        <f t="shared" si="559"/>
        <v>1</v>
      </c>
      <c r="AT538" s="72">
        <f t="shared" si="560"/>
        <v>1</v>
      </c>
      <c r="AU538" s="72" t="str">
        <f t="shared" si="561"/>
        <v/>
      </c>
      <c r="AV538" s="72" t="str">
        <f t="shared" si="562"/>
        <v/>
      </c>
      <c r="AW538" s="72">
        <f t="shared" si="563"/>
        <v>1</v>
      </c>
      <c r="AX538" s="72"/>
      <c r="AY538" s="72">
        <v>1</v>
      </c>
      <c r="AZ538" s="72">
        <v>1</v>
      </c>
      <c r="BA538" s="72"/>
      <c r="BB538" s="72">
        <v>1</v>
      </c>
      <c r="BC538" s="55"/>
      <c r="BD538" s="72">
        <f t="shared" si="564"/>
        <v>1</v>
      </c>
      <c r="BE538" s="72" t="str">
        <f t="shared" si="565"/>
        <v/>
      </c>
      <c r="BF538" s="72">
        <f t="shared" si="566"/>
        <v>1</v>
      </c>
      <c r="BG538" s="72" t="str">
        <f t="shared" si="567"/>
        <v/>
      </c>
      <c r="BH538" s="72" t="str">
        <f t="shared" si="568"/>
        <v/>
      </c>
      <c r="BI538" s="72">
        <f t="shared" si="569"/>
        <v>1</v>
      </c>
      <c r="BJ538" s="72" t="str">
        <f t="shared" si="570"/>
        <v/>
      </c>
      <c r="BK538" s="72" t="str">
        <f t="shared" si="571"/>
        <v/>
      </c>
      <c r="BL538" s="72" t="str">
        <f t="shared" si="572"/>
        <v/>
      </c>
      <c r="BM538" s="72" t="str">
        <f t="shared" si="573"/>
        <v/>
      </c>
      <c r="BN538" s="72">
        <f t="shared" si="535"/>
        <v>-1</v>
      </c>
      <c r="BO538" s="72" t="str">
        <f t="shared" si="536"/>
        <v/>
      </c>
      <c r="BP538" s="72" t="str">
        <f t="shared" si="537"/>
        <v/>
      </c>
      <c r="BQ538" s="72" t="str">
        <f t="shared" si="538"/>
        <v/>
      </c>
      <c r="BR538" s="55">
        <f t="shared" si="539"/>
        <v>1</v>
      </c>
      <c r="BS538" s="72">
        <f t="shared" si="540"/>
        <v>-1</v>
      </c>
      <c r="BT538" s="72" t="str">
        <f t="shared" si="541"/>
        <v/>
      </c>
      <c r="BU538" s="72">
        <f t="shared" si="542"/>
        <v>-1</v>
      </c>
      <c r="BV538" s="72" t="str">
        <f t="shared" si="543"/>
        <v/>
      </c>
      <c r="BW538" s="72" t="str">
        <f t="shared" si="544"/>
        <v/>
      </c>
      <c r="BX538" s="72" t="str">
        <f t="shared" si="545"/>
        <v/>
      </c>
      <c r="BY538" s="72">
        <f t="shared" si="546"/>
        <v>1</v>
      </c>
      <c r="BZ538" s="72" t="str">
        <f t="shared" si="547"/>
        <v/>
      </c>
      <c r="CA538" s="72" t="str">
        <f t="shared" si="548"/>
        <v/>
      </c>
      <c r="CB538" s="72">
        <f t="shared" si="549"/>
        <v>1</v>
      </c>
      <c r="CC538" s="72">
        <f t="shared" si="575"/>
        <v>1</v>
      </c>
    </row>
    <row r="539" spans="35:81" hidden="1" x14ac:dyDescent="0.25">
      <c r="AI539" s="72"/>
      <c r="AJ539" s="72">
        <v>1</v>
      </c>
      <c r="AK539" s="72">
        <v>1</v>
      </c>
      <c r="AL539" s="72"/>
      <c r="AM539" s="55"/>
      <c r="AN539" s="72" t="str">
        <f t="shared" si="554"/>
        <v/>
      </c>
      <c r="AO539" s="72" t="str">
        <f t="shared" si="555"/>
        <v/>
      </c>
      <c r="AP539" s="72" t="str">
        <f t="shared" si="556"/>
        <v/>
      </c>
      <c r="AQ539" s="72" t="str">
        <f t="shared" si="557"/>
        <v/>
      </c>
      <c r="AR539" s="72">
        <f t="shared" si="558"/>
        <v>1</v>
      </c>
      <c r="AS539" s="72" t="str">
        <f t="shared" si="559"/>
        <v/>
      </c>
      <c r="AT539" s="72" t="str">
        <f t="shared" si="560"/>
        <v/>
      </c>
      <c r="AU539" s="72" t="str">
        <f t="shared" si="561"/>
        <v/>
      </c>
      <c r="AV539" s="72" t="str">
        <f t="shared" si="562"/>
        <v/>
      </c>
      <c r="AW539" s="72" t="str">
        <f t="shared" si="563"/>
        <v/>
      </c>
      <c r="AX539" s="72"/>
      <c r="AY539" s="72"/>
      <c r="AZ539" s="72"/>
      <c r="BA539" s="72"/>
      <c r="BB539" s="72">
        <v>1</v>
      </c>
      <c r="BC539" s="55">
        <v>1</v>
      </c>
      <c r="BD539" s="72" t="str">
        <f t="shared" si="564"/>
        <v/>
      </c>
      <c r="BE539" s="72" t="str">
        <f t="shared" si="565"/>
        <v/>
      </c>
      <c r="BF539" s="72" t="str">
        <f t="shared" si="566"/>
        <v/>
      </c>
      <c r="BG539" s="72" t="str">
        <f t="shared" si="567"/>
        <v/>
      </c>
      <c r="BH539" s="72" t="str">
        <f t="shared" si="568"/>
        <v/>
      </c>
      <c r="BI539" s="72" t="str">
        <f t="shared" si="569"/>
        <v/>
      </c>
      <c r="BJ539" s="72" t="str">
        <f t="shared" si="570"/>
        <v/>
      </c>
      <c r="BK539" s="72" t="str">
        <f t="shared" si="571"/>
        <v/>
      </c>
      <c r="BL539" s="72" t="str">
        <f t="shared" si="572"/>
        <v/>
      </c>
      <c r="BM539" s="72">
        <f t="shared" si="573"/>
        <v>1</v>
      </c>
      <c r="BN539" s="72" t="str">
        <f t="shared" si="535"/>
        <v/>
      </c>
      <c r="BO539" s="72">
        <f t="shared" si="536"/>
        <v>1</v>
      </c>
      <c r="BP539" s="72">
        <f t="shared" si="537"/>
        <v>1</v>
      </c>
      <c r="BQ539" s="72">
        <f t="shared" si="538"/>
        <v>-1</v>
      </c>
      <c r="BR539" s="55">
        <f t="shared" si="539"/>
        <v>-1</v>
      </c>
      <c r="BS539" s="72" t="str">
        <f t="shared" si="540"/>
        <v/>
      </c>
      <c r="BT539" s="72" t="str">
        <f t="shared" si="541"/>
        <v/>
      </c>
      <c r="BU539" s="72" t="str">
        <f t="shared" si="542"/>
        <v/>
      </c>
      <c r="BV539" s="72" t="str">
        <f t="shared" si="543"/>
        <v/>
      </c>
      <c r="BW539" s="72">
        <f t="shared" si="544"/>
        <v>1</v>
      </c>
      <c r="BX539" s="72" t="str">
        <f t="shared" si="545"/>
        <v/>
      </c>
      <c r="BY539" s="72" t="str">
        <f t="shared" si="546"/>
        <v/>
      </c>
      <c r="BZ539" s="72" t="str">
        <f t="shared" si="547"/>
        <v/>
      </c>
      <c r="CA539" s="72" t="str">
        <f t="shared" si="548"/>
        <v/>
      </c>
      <c r="CB539" s="72">
        <f t="shared" si="549"/>
        <v>-1</v>
      </c>
      <c r="CC539" s="72">
        <f t="shared" si="575"/>
        <v>-1</v>
      </c>
    </row>
    <row r="540" spans="35:81" hidden="1" x14ac:dyDescent="0.25">
      <c r="AI540" s="72"/>
      <c r="AJ540" s="72">
        <v>1</v>
      </c>
      <c r="AK540" s="72">
        <v>1</v>
      </c>
      <c r="AL540" s="72"/>
      <c r="AM540" s="55"/>
      <c r="AN540" s="72" t="str">
        <f t="shared" si="554"/>
        <v/>
      </c>
      <c r="AO540" s="72" t="str">
        <f t="shared" si="555"/>
        <v/>
      </c>
      <c r="AP540" s="72" t="str">
        <f t="shared" si="556"/>
        <v/>
      </c>
      <c r="AQ540" s="72" t="str">
        <f t="shared" si="557"/>
        <v/>
      </c>
      <c r="AR540" s="72">
        <f t="shared" si="558"/>
        <v>1</v>
      </c>
      <c r="AS540" s="72" t="str">
        <f t="shared" si="559"/>
        <v/>
      </c>
      <c r="AT540" s="72" t="str">
        <f t="shared" si="560"/>
        <v/>
      </c>
      <c r="AU540" s="72" t="str">
        <f t="shared" si="561"/>
        <v/>
      </c>
      <c r="AV540" s="72" t="str">
        <f t="shared" si="562"/>
        <v/>
      </c>
      <c r="AW540" s="72" t="str">
        <f t="shared" si="563"/>
        <v/>
      </c>
      <c r="AX540" s="72"/>
      <c r="AY540" s="72">
        <v>1</v>
      </c>
      <c r="AZ540" s="72"/>
      <c r="BA540" s="72">
        <v>1</v>
      </c>
      <c r="BB540" s="72"/>
      <c r="BC540" s="55">
        <v>1</v>
      </c>
      <c r="BD540" s="72" t="str">
        <f t="shared" si="564"/>
        <v/>
      </c>
      <c r="BE540" s="72">
        <f t="shared" si="565"/>
        <v>1</v>
      </c>
      <c r="BF540" s="72" t="str">
        <f t="shared" si="566"/>
        <v/>
      </c>
      <c r="BG540" s="72">
        <f t="shared" si="567"/>
        <v>1</v>
      </c>
      <c r="BH540" s="72" t="str">
        <f t="shared" si="568"/>
        <v/>
      </c>
      <c r="BI540" s="72" t="str">
        <f t="shared" si="569"/>
        <v/>
      </c>
      <c r="BJ540" s="72" t="str">
        <f t="shared" si="570"/>
        <v/>
      </c>
      <c r="BK540" s="72" t="str">
        <f t="shared" si="571"/>
        <v/>
      </c>
      <c r="BL540" s="72">
        <f t="shared" si="572"/>
        <v>1</v>
      </c>
      <c r="BM540" s="72" t="str">
        <f t="shared" si="573"/>
        <v/>
      </c>
      <c r="BN540" s="72">
        <f t="shared" si="535"/>
        <v>-1</v>
      </c>
      <c r="BO540" s="72">
        <f t="shared" si="536"/>
        <v>1</v>
      </c>
      <c r="BP540" s="72" t="str">
        <f t="shared" si="537"/>
        <v/>
      </c>
      <c r="BQ540" s="72" t="str">
        <f t="shared" si="538"/>
        <v/>
      </c>
      <c r="BR540" s="55">
        <f t="shared" si="539"/>
        <v>-1</v>
      </c>
      <c r="BS540" s="72" t="str">
        <f t="shared" si="540"/>
        <v/>
      </c>
      <c r="BT540" s="72">
        <f t="shared" si="541"/>
        <v>-1</v>
      </c>
      <c r="BU540" s="72" t="str">
        <f t="shared" si="542"/>
        <v/>
      </c>
      <c r="BV540" s="72">
        <f t="shared" si="543"/>
        <v>-1</v>
      </c>
      <c r="BW540" s="72">
        <f t="shared" si="544"/>
        <v>1</v>
      </c>
      <c r="BX540" s="72" t="str">
        <f t="shared" si="545"/>
        <v/>
      </c>
      <c r="BY540" s="72" t="str">
        <f t="shared" si="546"/>
        <v/>
      </c>
      <c r="BZ540" s="72" t="str">
        <f t="shared" si="547"/>
        <v/>
      </c>
      <c r="CA540" s="72">
        <f t="shared" si="548"/>
        <v>-1</v>
      </c>
      <c r="CB540" s="72" t="str">
        <f t="shared" si="549"/>
        <v/>
      </c>
      <c r="CC540" s="72">
        <f t="shared" si="575"/>
        <v>-1</v>
      </c>
    </row>
    <row r="541" spans="35:81" hidden="1" x14ac:dyDescent="0.25">
      <c r="AI541" s="72"/>
      <c r="AJ541" s="72">
        <v>1</v>
      </c>
      <c r="AK541" s="72">
        <v>1</v>
      </c>
      <c r="AL541" s="72"/>
      <c r="AM541" s="55"/>
      <c r="AN541" s="72" t="str">
        <f t="shared" si="554"/>
        <v/>
      </c>
      <c r="AO541" s="72" t="str">
        <f t="shared" si="555"/>
        <v/>
      </c>
      <c r="AP541" s="72" t="str">
        <f t="shared" si="556"/>
        <v/>
      </c>
      <c r="AQ541" s="72" t="str">
        <f t="shared" si="557"/>
        <v/>
      </c>
      <c r="AR541" s="72">
        <f t="shared" si="558"/>
        <v>1</v>
      </c>
      <c r="AS541" s="72" t="str">
        <f t="shared" si="559"/>
        <v/>
      </c>
      <c r="AT541" s="72" t="str">
        <f t="shared" si="560"/>
        <v/>
      </c>
      <c r="AU541" s="72" t="str">
        <f t="shared" si="561"/>
        <v/>
      </c>
      <c r="AV541" s="72" t="str">
        <f t="shared" si="562"/>
        <v/>
      </c>
      <c r="AW541" s="72" t="str">
        <f t="shared" si="563"/>
        <v/>
      </c>
      <c r="AX541" s="72"/>
      <c r="AY541" s="72">
        <v>1</v>
      </c>
      <c r="AZ541" s="72"/>
      <c r="BA541" s="72">
        <v>1</v>
      </c>
      <c r="BB541" s="72">
        <v>1</v>
      </c>
      <c r="BC541" s="55"/>
      <c r="BD541" s="72" t="str">
        <f t="shared" si="564"/>
        <v/>
      </c>
      <c r="BE541" s="72">
        <f t="shared" si="565"/>
        <v>1</v>
      </c>
      <c r="BF541" s="72">
        <f t="shared" si="566"/>
        <v>1</v>
      </c>
      <c r="BG541" s="72" t="str">
        <f t="shared" si="567"/>
        <v/>
      </c>
      <c r="BH541" s="72" t="str">
        <f t="shared" si="568"/>
        <v/>
      </c>
      <c r="BI541" s="72" t="str">
        <f t="shared" si="569"/>
        <v/>
      </c>
      <c r="BJ541" s="72" t="str">
        <f t="shared" si="570"/>
        <v/>
      </c>
      <c r="BK541" s="72">
        <f t="shared" si="571"/>
        <v>1</v>
      </c>
      <c r="BL541" s="72" t="str">
        <f t="shared" si="572"/>
        <v/>
      </c>
      <c r="BM541" s="72" t="str">
        <f t="shared" si="573"/>
        <v/>
      </c>
      <c r="BN541" s="72">
        <f t="shared" si="535"/>
        <v>-1</v>
      </c>
      <c r="BO541" s="72">
        <f t="shared" si="536"/>
        <v>1</v>
      </c>
      <c r="BP541" s="72" t="str">
        <f t="shared" si="537"/>
        <v/>
      </c>
      <c r="BQ541" s="72">
        <f t="shared" si="538"/>
        <v>-1</v>
      </c>
      <c r="BR541" s="55" t="str">
        <f t="shared" si="539"/>
        <v/>
      </c>
      <c r="BS541" s="72" t="str">
        <f t="shared" si="540"/>
        <v/>
      </c>
      <c r="BT541" s="72">
        <f t="shared" si="541"/>
        <v>-1</v>
      </c>
      <c r="BU541" s="72">
        <f t="shared" si="542"/>
        <v>-1</v>
      </c>
      <c r="BV541" s="72" t="str">
        <f t="shared" si="543"/>
        <v/>
      </c>
      <c r="BW541" s="72">
        <f t="shared" si="544"/>
        <v>1</v>
      </c>
      <c r="BX541" s="72" t="str">
        <f t="shared" si="545"/>
        <v/>
      </c>
      <c r="BY541" s="72" t="str">
        <f t="shared" si="546"/>
        <v/>
      </c>
      <c r="BZ541" s="72">
        <f t="shared" si="547"/>
        <v>-1</v>
      </c>
      <c r="CA541" s="72" t="str">
        <f t="shared" si="548"/>
        <v/>
      </c>
      <c r="CB541" s="72" t="str">
        <f t="shared" si="549"/>
        <v/>
      </c>
      <c r="CC541" s="72">
        <f t="shared" si="575"/>
        <v>0</v>
      </c>
    </row>
    <row r="542" spans="35:81" hidden="1" x14ac:dyDescent="0.25">
      <c r="AI542" s="72"/>
      <c r="AJ542" s="72">
        <v>1</v>
      </c>
      <c r="AK542" s="72">
        <v>1</v>
      </c>
      <c r="AL542" s="72"/>
      <c r="AM542" s="55"/>
      <c r="AN542" s="72" t="str">
        <f t="shared" si="554"/>
        <v/>
      </c>
      <c r="AO542" s="72" t="str">
        <f t="shared" si="555"/>
        <v/>
      </c>
      <c r="AP542" s="72" t="str">
        <f t="shared" si="556"/>
        <v/>
      </c>
      <c r="AQ542" s="72" t="str">
        <f t="shared" si="557"/>
        <v/>
      </c>
      <c r="AR542" s="72">
        <f t="shared" si="558"/>
        <v>1</v>
      </c>
      <c r="AS542" s="72" t="str">
        <f t="shared" si="559"/>
        <v/>
      </c>
      <c r="AT542" s="72" t="str">
        <f t="shared" si="560"/>
        <v/>
      </c>
      <c r="AU542" s="72" t="str">
        <f t="shared" si="561"/>
        <v/>
      </c>
      <c r="AV542" s="72" t="str">
        <f t="shared" si="562"/>
        <v/>
      </c>
      <c r="AW542" s="72" t="str">
        <f t="shared" si="563"/>
        <v/>
      </c>
      <c r="AX542" s="72"/>
      <c r="AY542" s="72">
        <v>1</v>
      </c>
      <c r="AZ542" s="72">
        <v>1</v>
      </c>
      <c r="BA542" s="72"/>
      <c r="BB542" s="72"/>
      <c r="BC542" s="55">
        <v>1</v>
      </c>
      <c r="BD542" s="72">
        <f t="shared" si="564"/>
        <v>1</v>
      </c>
      <c r="BE542" s="72" t="str">
        <f t="shared" si="565"/>
        <v/>
      </c>
      <c r="BF542" s="72" t="str">
        <f t="shared" si="566"/>
        <v/>
      </c>
      <c r="BG542" s="72">
        <f t="shared" si="567"/>
        <v>1</v>
      </c>
      <c r="BH542" s="72" t="str">
        <f t="shared" si="568"/>
        <v/>
      </c>
      <c r="BI542" s="72" t="str">
        <f t="shared" si="569"/>
        <v/>
      </c>
      <c r="BJ542" s="72">
        <f t="shared" si="570"/>
        <v>1</v>
      </c>
      <c r="BK542" s="72" t="str">
        <f t="shared" si="571"/>
        <v/>
      </c>
      <c r="BL542" s="72" t="str">
        <f t="shared" si="572"/>
        <v/>
      </c>
      <c r="BM542" s="72" t="str">
        <f t="shared" si="573"/>
        <v/>
      </c>
      <c r="BN542" s="72">
        <f t="shared" si="535"/>
        <v>-1</v>
      </c>
      <c r="BO542" s="72" t="str">
        <f t="shared" si="536"/>
        <v/>
      </c>
      <c r="BP542" s="72">
        <f t="shared" si="537"/>
        <v>1</v>
      </c>
      <c r="BQ542" s="72" t="str">
        <f t="shared" si="538"/>
        <v/>
      </c>
      <c r="BR542" s="55">
        <f t="shared" si="539"/>
        <v>-1</v>
      </c>
      <c r="BS542" s="72">
        <f t="shared" si="540"/>
        <v>-1</v>
      </c>
      <c r="BT542" s="72" t="str">
        <f t="shared" si="541"/>
        <v/>
      </c>
      <c r="BU542" s="72" t="str">
        <f t="shared" si="542"/>
        <v/>
      </c>
      <c r="BV542" s="72">
        <f t="shared" si="543"/>
        <v>-1</v>
      </c>
      <c r="BW542" s="72">
        <f t="shared" si="544"/>
        <v>1</v>
      </c>
      <c r="BX542" s="72" t="str">
        <f t="shared" si="545"/>
        <v/>
      </c>
      <c r="BY542" s="72">
        <f t="shared" si="546"/>
        <v>-1</v>
      </c>
      <c r="BZ542" s="72" t="str">
        <f t="shared" si="547"/>
        <v/>
      </c>
      <c r="CA542" s="72" t="str">
        <f t="shared" si="548"/>
        <v/>
      </c>
      <c r="CB542" s="72" t="str">
        <f t="shared" si="549"/>
        <v/>
      </c>
      <c r="CC542" s="72">
        <f t="shared" si="575"/>
        <v>-1</v>
      </c>
    </row>
    <row r="543" spans="35:81" hidden="1" x14ac:dyDescent="0.25">
      <c r="AI543" s="72"/>
      <c r="AJ543" s="72">
        <v>1</v>
      </c>
      <c r="AK543" s="72">
        <v>1</v>
      </c>
      <c r="AL543" s="72"/>
      <c r="AM543" s="55"/>
      <c r="AN543" s="72" t="str">
        <f t="shared" si="554"/>
        <v/>
      </c>
      <c r="AO543" s="72" t="str">
        <f t="shared" si="555"/>
        <v/>
      </c>
      <c r="AP543" s="72" t="str">
        <f t="shared" si="556"/>
        <v/>
      </c>
      <c r="AQ543" s="72" t="str">
        <f t="shared" si="557"/>
        <v/>
      </c>
      <c r="AR543" s="72">
        <f t="shared" si="558"/>
        <v>1</v>
      </c>
      <c r="AS543" s="72" t="str">
        <f t="shared" si="559"/>
        <v/>
      </c>
      <c r="AT543" s="72" t="str">
        <f t="shared" si="560"/>
        <v/>
      </c>
      <c r="AU543" s="72" t="str">
        <f t="shared" si="561"/>
        <v/>
      </c>
      <c r="AV543" s="72" t="str">
        <f t="shared" si="562"/>
        <v/>
      </c>
      <c r="AW543" s="72" t="str">
        <f t="shared" si="563"/>
        <v/>
      </c>
      <c r="AX543" s="72"/>
      <c r="AY543" s="72">
        <v>1</v>
      </c>
      <c r="AZ543" s="72">
        <v>1</v>
      </c>
      <c r="BA543" s="72"/>
      <c r="BB543" s="72">
        <v>1</v>
      </c>
      <c r="BC543" s="55"/>
      <c r="BD543" s="72">
        <f t="shared" si="564"/>
        <v>1</v>
      </c>
      <c r="BE543" s="72" t="str">
        <f t="shared" si="565"/>
        <v/>
      </c>
      <c r="BF543" s="72">
        <f t="shared" si="566"/>
        <v>1</v>
      </c>
      <c r="BG543" s="72" t="str">
        <f t="shared" si="567"/>
        <v/>
      </c>
      <c r="BH543" s="72" t="str">
        <f t="shared" si="568"/>
        <v/>
      </c>
      <c r="BI543" s="72">
        <f t="shared" si="569"/>
        <v>1</v>
      </c>
      <c r="BJ543" s="72" t="str">
        <f t="shared" si="570"/>
        <v/>
      </c>
      <c r="BK543" s="72" t="str">
        <f t="shared" si="571"/>
        <v/>
      </c>
      <c r="BL543" s="72" t="str">
        <f t="shared" si="572"/>
        <v/>
      </c>
      <c r="BM543" s="72" t="str">
        <f t="shared" si="573"/>
        <v/>
      </c>
      <c r="BN543" s="72">
        <f t="shared" si="535"/>
        <v>-1</v>
      </c>
      <c r="BO543" s="72" t="str">
        <f t="shared" si="536"/>
        <v/>
      </c>
      <c r="BP543" s="72">
        <f t="shared" si="537"/>
        <v>1</v>
      </c>
      <c r="BQ543" s="72">
        <f t="shared" si="538"/>
        <v>-1</v>
      </c>
      <c r="BR543" s="55" t="str">
        <f t="shared" si="539"/>
        <v/>
      </c>
      <c r="BS543" s="72">
        <f t="shared" si="540"/>
        <v>-1</v>
      </c>
      <c r="BT543" s="72" t="str">
        <f t="shared" si="541"/>
        <v/>
      </c>
      <c r="BU543" s="72">
        <f t="shared" si="542"/>
        <v>-1</v>
      </c>
      <c r="BV543" s="72" t="str">
        <f t="shared" si="543"/>
        <v/>
      </c>
      <c r="BW543" s="72">
        <f t="shared" si="544"/>
        <v>1</v>
      </c>
      <c r="BX543" s="72">
        <f t="shared" si="545"/>
        <v>-1</v>
      </c>
      <c r="BY543" s="72" t="str">
        <f t="shared" si="546"/>
        <v/>
      </c>
      <c r="BZ543" s="72" t="str">
        <f t="shared" si="547"/>
        <v/>
      </c>
      <c r="CA543" s="72" t="str">
        <f t="shared" si="548"/>
        <v/>
      </c>
      <c r="CB543" s="72" t="str">
        <f t="shared" si="549"/>
        <v/>
      </c>
      <c r="CC543" s="72">
        <f t="shared" si="575"/>
        <v>0</v>
      </c>
    </row>
    <row r="544" spans="35:81" hidden="1" x14ac:dyDescent="0.25">
      <c r="AI544" s="72">
        <v>1</v>
      </c>
      <c r="AJ544" s="72"/>
      <c r="AK544" s="72"/>
      <c r="AL544" s="72">
        <v>1</v>
      </c>
      <c r="AM544" s="55">
        <v>1</v>
      </c>
      <c r="AN544" s="72" t="str">
        <f t="shared" si="554"/>
        <v/>
      </c>
      <c r="AO544" s="72" t="str">
        <f t="shared" si="555"/>
        <v/>
      </c>
      <c r="AP544" s="72">
        <f t="shared" si="556"/>
        <v>1</v>
      </c>
      <c r="AQ544" s="72">
        <f t="shared" si="557"/>
        <v>1</v>
      </c>
      <c r="AR544" s="72" t="str">
        <f t="shared" si="558"/>
        <v/>
      </c>
      <c r="AS544" s="72" t="str">
        <f t="shared" si="559"/>
        <v/>
      </c>
      <c r="AT544" s="72" t="str">
        <f t="shared" si="560"/>
        <v/>
      </c>
      <c r="AU544" s="72" t="str">
        <f t="shared" si="561"/>
        <v/>
      </c>
      <c r="AV544" s="72" t="str">
        <f t="shared" si="562"/>
        <v/>
      </c>
      <c r="AW544" s="72">
        <f t="shared" si="563"/>
        <v>1</v>
      </c>
      <c r="AX544" s="72"/>
      <c r="AY544" s="72"/>
      <c r="AZ544" s="72"/>
      <c r="BA544" s="72"/>
      <c r="BB544" s="72">
        <v>1</v>
      </c>
      <c r="BC544" s="55">
        <v>1</v>
      </c>
      <c r="BD544" s="72" t="str">
        <f t="shared" si="564"/>
        <v/>
      </c>
      <c r="BE544" s="72" t="str">
        <f t="shared" si="565"/>
        <v/>
      </c>
      <c r="BF544" s="72" t="str">
        <f t="shared" si="566"/>
        <v/>
      </c>
      <c r="BG544" s="72" t="str">
        <f t="shared" si="567"/>
        <v/>
      </c>
      <c r="BH544" s="72" t="str">
        <f t="shared" si="568"/>
        <v/>
      </c>
      <c r="BI544" s="72" t="str">
        <f t="shared" si="569"/>
        <v/>
      </c>
      <c r="BJ544" s="72" t="str">
        <f t="shared" si="570"/>
        <v/>
      </c>
      <c r="BK544" s="72" t="str">
        <f t="shared" si="571"/>
        <v/>
      </c>
      <c r="BL544" s="72" t="str">
        <f t="shared" si="572"/>
        <v/>
      </c>
      <c r="BM544" s="72">
        <f t="shared" si="573"/>
        <v>1</v>
      </c>
      <c r="BN544" s="72">
        <f t="shared" si="535"/>
        <v>1</v>
      </c>
      <c r="BO544" s="72" t="str">
        <f t="shared" si="536"/>
        <v/>
      </c>
      <c r="BP544" s="72" t="str">
        <f t="shared" si="537"/>
        <v/>
      </c>
      <c r="BQ544" s="72" t="str">
        <f t="shared" si="538"/>
        <v/>
      </c>
      <c r="BR544" s="55" t="str">
        <f t="shared" si="539"/>
        <v/>
      </c>
      <c r="BS544" s="72" t="str">
        <f t="shared" si="540"/>
        <v/>
      </c>
      <c r="BT544" s="72" t="str">
        <f t="shared" si="541"/>
        <v/>
      </c>
      <c r="BU544" s="72">
        <f t="shared" si="542"/>
        <v>1</v>
      </c>
      <c r="BV544" s="72">
        <f t="shared" si="543"/>
        <v>1</v>
      </c>
      <c r="BW544" s="72" t="str">
        <f t="shared" si="544"/>
        <v/>
      </c>
      <c r="BX544" s="72" t="str">
        <f t="shared" si="545"/>
        <v/>
      </c>
      <c r="BY544" s="72" t="str">
        <f t="shared" si="546"/>
        <v/>
      </c>
      <c r="BZ544" s="72" t="str">
        <f t="shared" si="547"/>
        <v/>
      </c>
      <c r="CA544" s="72" t="str">
        <f t="shared" si="548"/>
        <v/>
      </c>
      <c r="CB544" s="72" t="str">
        <f t="shared" si="549"/>
        <v/>
      </c>
      <c r="CC544" s="72">
        <f t="shared" si="575"/>
        <v>0</v>
      </c>
    </row>
    <row r="545" spans="35:92" hidden="1" x14ac:dyDescent="0.25">
      <c r="AI545" s="72">
        <v>1</v>
      </c>
      <c r="AJ545" s="72"/>
      <c r="AK545" s="72"/>
      <c r="AL545" s="72">
        <v>1</v>
      </c>
      <c r="AM545" s="55">
        <v>1</v>
      </c>
      <c r="AN545" s="72" t="str">
        <f t="shared" si="554"/>
        <v/>
      </c>
      <c r="AO545" s="72" t="str">
        <f t="shared" si="555"/>
        <v/>
      </c>
      <c r="AP545" s="72">
        <f t="shared" si="556"/>
        <v>1</v>
      </c>
      <c r="AQ545" s="72">
        <f t="shared" si="557"/>
        <v>1</v>
      </c>
      <c r="AR545" s="72" t="str">
        <f t="shared" si="558"/>
        <v/>
      </c>
      <c r="AS545" s="72" t="str">
        <f t="shared" si="559"/>
        <v/>
      </c>
      <c r="AT545" s="72" t="str">
        <f t="shared" si="560"/>
        <v/>
      </c>
      <c r="AU545" s="72" t="str">
        <f t="shared" si="561"/>
        <v/>
      </c>
      <c r="AV545" s="72" t="str">
        <f t="shared" si="562"/>
        <v/>
      </c>
      <c r="AW545" s="72">
        <f t="shared" si="563"/>
        <v>1</v>
      </c>
      <c r="AX545" s="72"/>
      <c r="AY545" s="72">
        <v>1</v>
      </c>
      <c r="AZ545" s="72"/>
      <c r="BA545" s="72">
        <v>1</v>
      </c>
      <c r="BB545" s="72"/>
      <c r="BC545" s="55">
        <v>1</v>
      </c>
      <c r="BD545" s="72" t="str">
        <f t="shared" si="564"/>
        <v/>
      </c>
      <c r="BE545" s="72">
        <f t="shared" si="565"/>
        <v>1</v>
      </c>
      <c r="BF545" s="72" t="str">
        <f t="shared" si="566"/>
        <v/>
      </c>
      <c r="BG545" s="72">
        <f t="shared" si="567"/>
        <v>1</v>
      </c>
      <c r="BH545" s="72" t="str">
        <f t="shared" si="568"/>
        <v/>
      </c>
      <c r="BI545" s="72" t="str">
        <f t="shared" si="569"/>
        <v/>
      </c>
      <c r="BJ545" s="72" t="str">
        <f t="shared" si="570"/>
        <v/>
      </c>
      <c r="BK545" s="72" t="str">
        <f t="shared" si="571"/>
        <v/>
      </c>
      <c r="BL545" s="72">
        <f t="shared" si="572"/>
        <v>1</v>
      </c>
      <c r="BM545" s="72" t="str">
        <f t="shared" si="573"/>
        <v/>
      </c>
      <c r="BN545" s="72" t="str">
        <f t="shared" si="535"/>
        <v/>
      </c>
      <c r="BO545" s="72" t="str">
        <f t="shared" si="536"/>
        <v/>
      </c>
      <c r="BP545" s="72">
        <f t="shared" si="537"/>
        <v>-1</v>
      </c>
      <c r="BQ545" s="72">
        <f t="shared" si="538"/>
        <v>1</v>
      </c>
      <c r="BR545" s="55" t="str">
        <f t="shared" si="539"/>
        <v/>
      </c>
      <c r="BS545" s="72" t="str">
        <f t="shared" si="540"/>
        <v/>
      </c>
      <c r="BT545" s="72">
        <f t="shared" si="541"/>
        <v>-1</v>
      </c>
      <c r="BU545" s="72">
        <f t="shared" si="542"/>
        <v>1</v>
      </c>
      <c r="BV545" s="72" t="str">
        <f t="shared" si="543"/>
        <v/>
      </c>
      <c r="BW545" s="72" t="str">
        <f t="shared" si="544"/>
        <v/>
      </c>
      <c r="BX545" s="72" t="str">
        <f t="shared" si="545"/>
        <v/>
      </c>
      <c r="BY545" s="72" t="str">
        <f t="shared" si="546"/>
        <v/>
      </c>
      <c r="BZ545" s="72" t="str">
        <f t="shared" si="547"/>
        <v/>
      </c>
      <c r="CA545" s="72">
        <f t="shared" si="548"/>
        <v>-1</v>
      </c>
      <c r="CB545" s="72">
        <f t="shared" si="549"/>
        <v>1</v>
      </c>
      <c r="CC545" s="72">
        <f t="shared" si="575"/>
        <v>0</v>
      </c>
    </row>
    <row r="546" spans="35:92" hidden="1" x14ac:dyDescent="0.25">
      <c r="AI546" s="72">
        <v>1</v>
      </c>
      <c r="AJ546" s="72"/>
      <c r="AK546" s="72"/>
      <c r="AL546" s="72">
        <v>1</v>
      </c>
      <c r="AM546" s="55">
        <v>1</v>
      </c>
      <c r="AN546" s="72" t="str">
        <f t="shared" si="554"/>
        <v/>
      </c>
      <c r="AO546" s="72" t="str">
        <f t="shared" si="555"/>
        <v/>
      </c>
      <c r="AP546" s="72">
        <f t="shared" si="556"/>
        <v>1</v>
      </c>
      <c r="AQ546" s="72">
        <f t="shared" si="557"/>
        <v>1</v>
      </c>
      <c r="AR546" s="72" t="str">
        <f t="shared" si="558"/>
        <v/>
      </c>
      <c r="AS546" s="72" t="str">
        <f t="shared" si="559"/>
        <v/>
      </c>
      <c r="AT546" s="72" t="str">
        <f t="shared" si="560"/>
        <v/>
      </c>
      <c r="AU546" s="72" t="str">
        <f t="shared" si="561"/>
        <v/>
      </c>
      <c r="AV546" s="72" t="str">
        <f t="shared" si="562"/>
        <v/>
      </c>
      <c r="AW546" s="72">
        <f t="shared" si="563"/>
        <v>1</v>
      </c>
      <c r="AX546" s="72"/>
      <c r="AY546" s="72">
        <v>1</v>
      </c>
      <c r="AZ546" s="72"/>
      <c r="BA546" s="72">
        <v>1</v>
      </c>
      <c r="BB546" s="72">
        <v>1</v>
      </c>
      <c r="BC546" s="55"/>
      <c r="BD546" s="72" t="str">
        <f t="shared" si="564"/>
        <v/>
      </c>
      <c r="BE546" s="72">
        <f t="shared" si="565"/>
        <v>1</v>
      </c>
      <c r="BF546" s="72">
        <f t="shared" si="566"/>
        <v>1</v>
      </c>
      <c r="BG546" s="72" t="str">
        <f t="shared" si="567"/>
        <v/>
      </c>
      <c r="BH546" s="72" t="str">
        <f t="shared" si="568"/>
        <v/>
      </c>
      <c r="BI546" s="72" t="str">
        <f t="shared" si="569"/>
        <v/>
      </c>
      <c r="BJ546" s="72" t="str">
        <f t="shared" si="570"/>
        <v/>
      </c>
      <c r="BK546" s="72">
        <f t="shared" si="571"/>
        <v>1</v>
      </c>
      <c r="BL546" s="72" t="str">
        <f t="shared" si="572"/>
        <v/>
      </c>
      <c r="BM546" s="72" t="str">
        <f t="shared" si="573"/>
        <v/>
      </c>
      <c r="BN546" s="72" t="str">
        <f t="shared" ref="BN546:BN644" si="576">IF(COUNTIF(AI546,1)-COUNTIF(AY546,1)=0,"",COUNTIF(AI546,1)-COUNTIF(AY546,1))</f>
        <v/>
      </c>
      <c r="BO546" s="72" t="str">
        <f t="shared" ref="BO546:BO644" si="577">IF(COUNTIF(AJ546,1)-COUNTIF(AZ546,1)=0,"",COUNTIF(AJ546,1)-COUNTIF(AZ546,1))</f>
        <v/>
      </c>
      <c r="BP546" s="72">
        <f t="shared" ref="BP546:BP644" si="578">IF(COUNTIF(AK546,1)-COUNTIF(BA546,1)=0,"",COUNTIF(AK546,1)-COUNTIF(BA546,1))</f>
        <v>-1</v>
      </c>
      <c r="BQ546" s="72" t="str">
        <f t="shared" ref="BQ546:BQ644" si="579">IF(COUNTIF(AL546,1)-COUNTIF(BB546,1)=0,"",COUNTIF(AL546,1)-COUNTIF(BB546,1))</f>
        <v/>
      </c>
      <c r="BR546" s="55">
        <f t="shared" ref="BR546:BR644" si="580">IF(COUNTIF(AM546,1)-COUNTIF(BC546,1)=0,"",COUNTIF(AM546,1)-COUNTIF(BC546,1))</f>
        <v>1</v>
      </c>
      <c r="BS546" s="72" t="str">
        <f t="shared" ref="BS546:BS644" si="581">IF(COUNTIF(AN546,1)-COUNTIF(BD546,1)=0,"",COUNTIF(AN546,1)-COUNTIF(BD546,1))</f>
        <v/>
      </c>
      <c r="BT546" s="72">
        <f t="shared" ref="BT546:BT644" si="582">IF(COUNTIF(AO546,1)-COUNTIF(BE546,1)=0,"",COUNTIF(AO546,1)-COUNTIF(BE546,1))</f>
        <v>-1</v>
      </c>
      <c r="BU546" s="72" t="str">
        <f t="shared" ref="BU546:BU644" si="583">IF(COUNTIF(AP546,1)-COUNTIF(BF546,1)=0,"",COUNTIF(AP546,1)-COUNTIF(BF546,1))</f>
        <v/>
      </c>
      <c r="BV546" s="72">
        <f t="shared" ref="BV546:BV644" si="584">IF(COUNTIF(AQ546,1)-COUNTIF(BG546,1)=0,"",COUNTIF(AQ546,1)-COUNTIF(BG546,1))</f>
        <v>1</v>
      </c>
      <c r="BW546" s="72" t="str">
        <f t="shared" ref="BW546:BW644" si="585">IF(COUNTIF(AR546,1)-COUNTIF(BH546,1)=0,"",COUNTIF(AR546,1)-COUNTIF(BH546,1))</f>
        <v/>
      </c>
      <c r="BX546" s="72" t="str">
        <f t="shared" ref="BX546:BX644" si="586">IF(COUNTIF(AS546,1)-COUNTIF(BI546,1)=0,"",COUNTIF(AS546,1)-COUNTIF(BI546,1))</f>
        <v/>
      </c>
      <c r="BY546" s="72" t="str">
        <f t="shared" ref="BY546:BY644" si="587">IF(COUNTIF(AT546,1)-COUNTIF(BJ546,1)=0,"",COUNTIF(AT546,1)-COUNTIF(BJ546,1))</f>
        <v/>
      </c>
      <c r="BZ546" s="72">
        <f t="shared" ref="BZ546:BZ644" si="588">IF(COUNTIF(AU546,1)-COUNTIF(BK546,1)=0,"",COUNTIF(AU546,1)-COUNTIF(BK546,1))</f>
        <v>-1</v>
      </c>
      <c r="CA546" s="72" t="str">
        <f t="shared" ref="CA546:CA644" si="589">IF(COUNTIF(AV546,1)-COUNTIF(BL546,1)=0,"",COUNTIF(AV546,1)-COUNTIF(BL546,1))</f>
        <v/>
      </c>
      <c r="CB546" s="72">
        <f t="shared" ref="CB546:CB644" si="590">IF(COUNTIF(AW546,1)-COUNTIF(BM546,1)=0,"",COUNTIF(AW546,1)-COUNTIF(BM546,1))</f>
        <v>1</v>
      </c>
      <c r="CC546" s="72">
        <f t="shared" si="575"/>
        <v>1</v>
      </c>
    </row>
    <row r="547" spans="35:92" hidden="1" x14ac:dyDescent="0.25">
      <c r="AI547" s="72">
        <v>1</v>
      </c>
      <c r="AJ547" s="72"/>
      <c r="AK547" s="72"/>
      <c r="AL547" s="72">
        <v>1</v>
      </c>
      <c r="AM547" s="55">
        <v>1</v>
      </c>
      <c r="AN547" s="72" t="str">
        <f t="shared" si="554"/>
        <v/>
      </c>
      <c r="AO547" s="72" t="str">
        <f t="shared" si="555"/>
        <v/>
      </c>
      <c r="AP547" s="72">
        <f t="shared" si="556"/>
        <v>1</v>
      </c>
      <c r="AQ547" s="72">
        <f t="shared" si="557"/>
        <v>1</v>
      </c>
      <c r="AR547" s="72" t="str">
        <f t="shared" si="558"/>
        <v/>
      </c>
      <c r="AS547" s="72" t="str">
        <f t="shared" si="559"/>
        <v/>
      </c>
      <c r="AT547" s="72" t="str">
        <f t="shared" si="560"/>
        <v/>
      </c>
      <c r="AU547" s="72" t="str">
        <f t="shared" si="561"/>
        <v/>
      </c>
      <c r="AV547" s="72" t="str">
        <f t="shared" si="562"/>
        <v/>
      </c>
      <c r="AW547" s="72">
        <f t="shared" si="563"/>
        <v>1</v>
      </c>
      <c r="AX547" s="72"/>
      <c r="AY547" s="72">
        <v>1</v>
      </c>
      <c r="AZ547" s="72">
        <v>1</v>
      </c>
      <c r="BA547" s="72"/>
      <c r="BB547" s="72"/>
      <c r="BC547" s="55">
        <v>1</v>
      </c>
      <c r="BD547" s="72">
        <f t="shared" si="564"/>
        <v>1</v>
      </c>
      <c r="BE547" s="72" t="str">
        <f t="shared" si="565"/>
        <v/>
      </c>
      <c r="BF547" s="72" t="str">
        <f t="shared" si="566"/>
        <v/>
      </c>
      <c r="BG547" s="72">
        <f t="shared" si="567"/>
        <v>1</v>
      </c>
      <c r="BH547" s="72" t="str">
        <f t="shared" si="568"/>
        <v/>
      </c>
      <c r="BI547" s="72" t="str">
        <f t="shared" si="569"/>
        <v/>
      </c>
      <c r="BJ547" s="72">
        <f t="shared" si="570"/>
        <v>1</v>
      </c>
      <c r="BK547" s="72" t="str">
        <f t="shared" si="571"/>
        <v/>
      </c>
      <c r="BL547" s="72" t="str">
        <f t="shared" si="572"/>
        <v/>
      </c>
      <c r="BM547" s="72" t="str">
        <f t="shared" si="573"/>
        <v/>
      </c>
      <c r="BN547" s="72" t="str">
        <f t="shared" si="576"/>
        <v/>
      </c>
      <c r="BO547" s="72">
        <f t="shared" si="577"/>
        <v>-1</v>
      </c>
      <c r="BP547" s="72" t="str">
        <f t="shared" si="578"/>
        <v/>
      </c>
      <c r="BQ547" s="72">
        <f t="shared" si="579"/>
        <v>1</v>
      </c>
      <c r="BR547" s="55" t="str">
        <f t="shared" si="580"/>
        <v/>
      </c>
      <c r="BS547" s="72">
        <f t="shared" si="581"/>
        <v>-1</v>
      </c>
      <c r="BT547" s="72" t="str">
        <f t="shared" si="582"/>
        <v/>
      </c>
      <c r="BU547" s="72">
        <f t="shared" si="583"/>
        <v>1</v>
      </c>
      <c r="BV547" s="72" t="str">
        <f t="shared" si="584"/>
        <v/>
      </c>
      <c r="BW547" s="72" t="str">
        <f t="shared" si="585"/>
        <v/>
      </c>
      <c r="BX547" s="72" t="str">
        <f t="shared" si="586"/>
        <v/>
      </c>
      <c r="BY547" s="72">
        <f t="shared" si="587"/>
        <v>-1</v>
      </c>
      <c r="BZ547" s="72" t="str">
        <f t="shared" si="588"/>
        <v/>
      </c>
      <c r="CA547" s="72" t="str">
        <f t="shared" si="589"/>
        <v/>
      </c>
      <c r="CB547" s="72">
        <f t="shared" si="590"/>
        <v>1</v>
      </c>
      <c r="CC547" s="72">
        <f t="shared" si="575"/>
        <v>0</v>
      </c>
    </row>
    <row r="548" spans="35:92" hidden="1" x14ac:dyDescent="0.25">
      <c r="AI548" s="72">
        <v>1</v>
      </c>
      <c r="AJ548" s="72"/>
      <c r="AK548" s="72"/>
      <c r="AL548" s="72">
        <v>1</v>
      </c>
      <c r="AM548" s="55">
        <v>1</v>
      </c>
      <c r="AN548" s="72" t="str">
        <f t="shared" si="554"/>
        <v/>
      </c>
      <c r="AO548" s="72" t="str">
        <f t="shared" si="555"/>
        <v/>
      </c>
      <c r="AP548" s="72">
        <f t="shared" si="556"/>
        <v>1</v>
      </c>
      <c r="AQ548" s="72">
        <f t="shared" si="557"/>
        <v>1</v>
      </c>
      <c r="AR548" s="72" t="str">
        <f t="shared" si="558"/>
        <v/>
      </c>
      <c r="AS548" s="72" t="str">
        <f t="shared" si="559"/>
        <v/>
      </c>
      <c r="AT548" s="72" t="str">
        <f t="shared" si="560"/>
        <v/>
      </c>
      <c r="AU548" s="72" t="str">
        <f t="shared" si="561"/>
        <v/>
      </c>
      <c r="AV548" s="72" t="str">
        <f t="shared" si="562"/>
        <v/>
      </c>
      <c r="AW548" s="72">
        <f t="shared" si="563"/>
        <v>1</v>
      </c>
      <c r="AX548" s="72"/>
      <c r="AY548" s="72">
        <v>1</v>
      </c>
      <c r="AZ548" s="72">
        <v>1</v>
      </c>
      <c r="BA548" s="72"/>
      <c r="BB548" s="72">
        <v>1</v>
      </c>
      <c r="BC548" s="55"/>
      <c r="BD548" s="72">
        <f t="shared" si="564"/>
        <v>1</v>
      </c>
      <c r="BE548" s="72" t="str">
        <f t="shared" si="565"/>
        <v/>
      </c>
      <c r="BF548" s="72">
        <f t="shared" si="566"/>
        <v>1</v>
      </c>
      <c r="BG548" s="72" t="str">
        <f t="shared" si="567"/>
        <v/>
      </c>
      <c r="BH548" s="72" t="str">
        <f t="shared" si="568"/>
        <v/>
      </c>
      <c r="BI548" s="72">
        <f t="shared" si="569"/>
        <v>1</v>
      </c>
      <c r="BJ548" s="72" t="str">
        <f t="shared" si="570"/>
        <v/>
      </c>
      <c r="BK548" s="72" t="str">
        <f t="shared" si="571"/>
        <v/>
      </c>
      <c r="BL548" s="72" t="str">
        <f t="shared" si="572"/>
        <v/>
      </c>
      <c r="BM548" s="72" t="str">
        <f t="shared" si="573"/>
        <v/>
      </c>
      <c r="BN548" s="72" t="str">
        <f t="shared" si="576"/>
        <v/>
      </c>
      <c r="BO548" s="72">
        <f t="shared" si="577"/>
        <v>-1</v>
      </c>
      <c r="BP548" s="72" t="str">
        <f t="shared" si="578"/>
        <v/>
      </c>
      <c r="BQ548" s="72" t="str">
        <f t="shared" si="579"/>
        <v/>
      </c>
      <c r="BR548" s="55">
        <f t="shared" si="580"/>
        <v>1</v>
      </c>
      <c r="BS548" s="72">
        <f t="shared" si="581"/>
        <v>-1</v>
      </c>
      <c r="BT548" s="72" t="str">
        <f t="shared" si="582"/>
        <v/>
      </c>
      <c r="BU548" s="72" t="str">
        <f t="shared" si="583"/>
        <v/>
      </c>
      <c r="BV548" s="72">
        <f t="shared" si="584"/>
        <v>1</v>
      </c>
      <c r="BW548" s="72" t="str">
        <f t="shared" si="585"/>
        <v/>
      </c>
      <c r="BX548" s="72">
        <f t="shared" si="586"/>
        <v>-1</v>
      </c>
      <c r="BY548" s="72" t="str">
        <f t="shared" si="587"/>
        <v/>
      </c>
      <c r="BZ548" s="72" t="str">
        <f t="shared" si="588"/>
        <v/>
      </c>
      <c r="CA548" s="72" t="str">
        <f t="shared" si="589"/>
        <v/>
      </c>
      <c r="CB548" s="72">
        <f t="shared" si="590"/>
        <v>1</v>
      </c>
      <c r="CC548" s="72">
        <f t="shared" si="575"/>
        <v>1</v>
      </c>
    </row>
    <row r="549" spans="35:92" x14ac:dyDescent="0.25">
      <c r="AI549" s="77">
        <v>108</v>
      </c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  <c r="BA549" s="77"/>
      <c r="BB549" s="77"/>
      <c r="BC549" s="77"/>
      <c r="BD549" s="77"/>
      <c r="BE549" s="77"/>
      <c r="BF549" s="77"/>
      <c r="BG549" s="77"/>
      <c r="BH549" s="77"/>
      <c r="BI549" s="77"/>
      <c r="BJ549" s="77"/>
      <c r="BK549" s="77"/>
      <c r="BL549" s="77"/>
      <c r="BM549" s="77"/>
      <c r="BN549" s="72"/>
      <c r="BO549" s="72"/>
      <c r="BP549" s="72">
        <v>1</v>
      </c>
      <c r="BQ549" s="72">
        <v>1</v>
      </c>
      <c r="BR549" s="73">
        <v>1</v>
      </c>
      <c r="BS549" s="73"/>
      <c r="BT549" s="72"/>
      <c r="BU549" s="72"/>
      <c r="BV549" s="72"/>
      <c r="BW549" s="72"/>
      <c r="BX549" s="72"/>
      <c r="BY549" s="72"/>
      <c r="BZ549" s="72"/>
      <c r="CA549" s="72"/>
      <c r="CB549" s="72"/>
      <c r="CC549" s="72">
        <f>COUNTIF(CC551:CC586,"&gt;0")</f>
        <v>20</v>
      </c>
      <c r="CD549" s="72" t="s">
        <v>828</v>
      </c>
      <c r="CF549" s="80" t="s">
        <v>858</v>
      </c>
      <c r="CG549" s="80"/>
      <c r="CH549" s="80"/>
      <c r="CI549" s="80"/>
      <c r="CJ549" s="80"/>
      <c r="CK549" s="80"/>
      <c r="CL549" s="80"/>
      <c r="CM549" s="80"/>
      <c r="CN549" s="80"/>
    </row>
    <row r="550" spans="35:92" x14ac:dyDescent="0.25"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  <c r="BA550" s="77"/>
      <c r="BB550" s="77"/>
      <c r="BC550" s="77"/>
      <c r="BD550" s="77"/>
      <c r="BE550" s="77"/>
      <c r="BF550" s="77"/>
      <c r="BG550" s="77"/>
      <c r="BH550" s="77"/>
      <c r="BI550" s="77"/>
      <c r="BJ550" s="77"/>
      <c r="BK550" s="77"/>
      <c r="BL550" s="77"/>
      <c r="BM550" s="77"/>
      <c r="BN550" s="73">
        <f>SUMIF($CC551:$CC586,"&lt;=0",BN551:BN586)</f>
        <v>7</v>
      </c>
      <c r="BO550" s="73">
        <f t="shared" ref="BO550:CB550" si="591">SUMIF($CC551:$CC586,"&lt;=0",BO551:BO586)</f>
        <v>7</v>
      </c>
      <c r="BP550" s="73">
        <f t="shared" si="591"/>
        <v>-1</v>
      </c>
      <c r="BQ550" s="73">
        <f t="shared" si="591"/>
        <v>-5</v>
      </c>
      <c r="BR550" s="73">
        <f t="shared" si="591"/>
        <v>4</v>
      </c>
      <c r="BS550" s="73">
        <f t="shared" si="591"/>
        <v>4</v>
      </c>
      <c r="BT550" s="73">
        <f t="shared" si="591"/>
        <v>1</v>
      </c>
      <c r="BU550" s="73">
        <f t="shared" si="591"/>
        <v>3</v>
      </c>
      <c r="BV550" s="73">
        <f t="shared" si="591"/>
        <v>7</v>
      </c>
      <c r="BW550" s="73">
        <f t="shared" si="591"/>
        <v>1</v>
      </c>
      <c r="BX550" s="73">
        <f t="shared" si="591"/>
        <v>3</v>
      </c>
      <c r="BY550" s="73">
        <f t="shared" si="591"/>
        <v>7</v>
      </c>
      <c r="BZ550" s="73">
        <f t="shared" si="591"/>
        <v>-2</v>
      </c>
      <c r="CA550" s="73">
        <f t="shared" si="591"/>
        <v>2</v>
      </c>
      <c r="CB550" s="73">
        <f t="shared" si="591"/>
        <v>-2</v>
      </c>
      <c r="CC550" s="72"/>
      <c r="CF550" s="75" t="s">
        <v>857</v>
      </c>
    </row>
    <row r="551" spans="35:92" hidden="1" x14ac:dyDescent="0.25">
      <c r="AI551" s="72"/>
      <c r="AJ551" s="72"/>
      <c r="AK551" s="72">
        <v>1</v>
      </c>
      <c r="AL551" s="72"/>
      <c r="AM551" s="55">
        <v>1</v>
      </c>
      <c r="AN551" s="72" t="str">
        <f t="shared" si="554"/>
        <v/>
      </c>
      <c r="AO551" s="72" t="str">
        <f t="shared" si="555"/>
        <v/>
      </c>
      <c r="AP551" s="72" t="str">
        <f t="shared" si="556"/>
        <v/>
      </c>
      <c r="AQ551" s="72" t="str">
        <f t="shared" si="557"/>
        <v/>
      </c>
      <c r="AR551" s="72" t="str">
        <f t="shared" si="558"/>
        <v/>
      </c>
      <c r="AS551" s="72" t="str">
        <f t="shared" si="559"/>
        <v/>
      </c>
      <c r="AT551" s="72" t="str">
        <f t="shared" si="560"/>
        <v/>
      </c>
      <c r="AU551" s="72" t="str">
        <f t="shared" si="561"/>
        <v/>
      </c>
      <c r="AV551" s="72">
        <f t="shared" si="562"/>
        <v>1</v>
      </c>
      <c r="AW551" s="72" t="str">
        <f t="shared" si="563"/>
        <v/>
      </c>
      <c r="AX551" s="72"/>
      <c r="AY551" s="72"/>
      <c r="AZ551" s="72"/>
      <c r="BA551" s="72"/>
      <c r="BB551" s="72">
        <v>1</v>
      </c>
      <c r="BC551" s="55">
        <v>1</v>
      </c>
      <c r="BD551" s="72" t="str">
        <f t="shared" si="564"/>
        <v/>
      </c>
      <c r="BE551" s="72" t="str">
        <f t="shared" si="565"/>
        <v/>
      </c>
      <c r="BF551" s="72" t="str">
        <f t="shared" si="566"/>
        <v/>
      </c>
      <c r="BG551" s="72" t="str">
        <f t="shared" si="567"/>
        <v/>
      </c>
      <c r="BH551" s="72" t="str">
        <f t="shared" si="568"/>
        <v/>
      </c>
      <c r="BI551" s="72" t="str">
        <f t="shared" si="569"/>
        <v/>
      </c>
      <c r="BJ551" s="72" t="str">
        <f t="shared" si="570"/>
        <v/>
      </c>
      <c r="BK551" s="72" t="str">
        <f t="shared" si="571"/>
        <v/>
      </c>
      <c r="BL551" s="72" t="str">
        <f t="shared" si="572"/>
        <v/>
      </c>
      <c r="BM551" s="72">
        <f t="shared" si="573"/>
        <v>1</v>
      </c>
      <c r="BN551" s="72" t="str">
        <f t="shared" si="576"/>
        <v/>
      </c>
      <c r="BO551" s="72" t="str">
        <f t="shared" si="577"/>
        <v/>
      </c>
      <c r="BP551" s="72">
        <f t="shared" si="578"/>
        <v>1</v>
      </c>
      <c r="BQ551" s="72">
        <f t="shared" si="579"/>
        <v>-1</v>
      </c>
      <c r="BR551" s="55" t="str">
        <f t="shared" si="580"/>
        <v/>
      </c>
      <c r="BS551" s="72" t="str">
        <f t="shared" si="581"/>
        <v/>
      </c>
      <c r="BT551" s="72" t="str">
        <f t="shared" si="582"/>
        <v/>
      </c>
      <c r="BU551" s="72" t="str">
        <f t="shared" si="583"/>
        <v/>
      </c>
      <c r="BV551" s="72" t="str">
        <f t="shared" si="584"/>
        <v/>
      </c>
      <c r="BW551" s="72" t="str">
        <f t="shared" si="585"/>
        <v/>
      </c>
      <c r="BX551" s="72" t="str">
        <f t="shared" si="586"/>
        <v/>
      </c>
      <c r="BY551" s="72" t="str">
        <f t="shared" si="587"/>
        <v/>
      </c>
      <c r="BZ551" s="72" t="str">
        <f t="shared" si="588"/>
        <v/>
      </c>
      <c r="CA551" s="72">
        <f t="shared" si="589"/>
        <v>1</v>
      </c>
      <c r="CB551" s="72">
        <f t="shared" si="590"/>
        <v>-1</v>
      </c>
      <c r="CC551" s="72">
        <f>SUMPRODUCT($BN$549:$CB$549,$BN551:$CB551)</f>
        <v>0</v>
      </c>
    </row>
    <row r="552" spans="35:92" hidden="1" x14ac:dyDescent="0.25">
      <c r="AI552" s="72"/>
      <c r="AJ552" s="72"/>
      <c r="AK552" s="72">
        <v>1</v>
      </c>
      <c r="AL552" s="72"/>
      <c r="AM552" s="55">
        <v>1</v>
      </c>
      <c r="AN552" s="72" t="str">
        <f t="shared" si="554"/>
        <v/>
      </c>
      <c r="AO552" s="72" t="str">
        <f t="shared" si="555"/>
        <v/>
      </c>
      <c r="AP552" s="72" t="str">
        <f t="shared" si="556"/>
        <v/>
      </c>
      <c r="AQ552" s="72" t="str">
        <f t="shared" si="557"/>
        <v/>
      </c>
      <c r="AR552" s="72" t="str">
        <f t="shared" si="558"/>
        <v/>
      </c>
      <c r="AS552" s="72" t="str">
        <f t="shared" si="559"/>
        <v/>
      </c>
      <c r="AT552" s="72" t="str">
        <f t="shared" si="560"/>
        <v/>
      </c>
      <c r="AU552" s="72" t="str">
        <f t="shared" si="561"/>
        <v/>
      </c>
      <c r="AV552" s="72">
        <f t="shared" si="562"/>
        <v>1</v>
      </c>
      <c r="AW552" s="72" t="str">
        <f t="shared" si="563"/>
        <v/>
      </c>
      <c r="AX552" s="72"/>
      <c r="AY552" s="72"/>
      <c r="AZ552" s="72"/>
      <c r="BA552" s="72">
        <v>1</v>
      </c>
      <c r="BB552" s="72">
        <v>1</v>
      </c>
      <c r="BC552" s="55"/>
      <c r="BD552" s="72" t="str">
        <f t="shared" si="564"/>
        <v/>
      </c>
      <c r="BE552" s="72" t="str">
        <f t="shared" si="565"/>
        <v/>
      </c>
      <c r="BF552" s="72" t="str">
        <f t="shared" si="566"/>
        <v/>
      </c>
      <c r="BG552" s="72" t="str">
        <f t="shared" si="567"/>
        <v/>
      </c>
      <c r="BH552" s="72" t="str">
        <f t="shared" si="568"/>
        <v/>
      </c>
      <c r="BI552" s="72" t="str">
        <f t="shared" si="569"/>
        <v/>
      </c>
      <c r="BJ552" s="72" t="str">
        <f t="shared" si="570"/>
        <v/>
      </c>
      <c r="BK552" s="72">
        <f t="shared" si="571"/>
        <v>1</v>
      </c>
      <c r="BL552" s="72" t="str">
        <f t="shared" si="572"/>
        <v/>
      </c>
      <c r="BM552" s="72" t="str">
        <f t="shared" si="573"/>
        <v/>
      </c>
      <c r="BN552" s="72" t="str">
        <f t="shared" si="576"/>
        <v/>
      </c>
      <c r="BO552" s="72" t="str">
        <f t="shared" si="577"/>
        <v/>
      </c>
      <c r="BP552" s="72" t="str">
        <f t="shared" si="578"/>
        <v/>
      </c>
      <c r="BQ552" s="72">
        <f t="shared" si="579"/>
        <v>-1</v>
      </c>
      <c r="BR552" s="55">
        <f t="shared" si="580"/>
        <v>1</v>
      </c>
      <c r="BS552" s="72" t="str">
        <f t="shared" si="581"/>
        <v/>
      </c>
      <c r="BT552" s="72" t="str">
        <f t="shared" si="582"/>
        <v/>
      </c>
      <c r="BU552" s="72" t="str">
        <f t="shared" si="583"/>
        <v/>
      </c>
      <c r="BV552" s="72" t="str">
        <f t="shared" si="584"/>
        <v/>
      </c>
      <c r="BW552" s="72" t="str">
        <f t="shared" si="585"/>
        <v/>
      </c>
      <c r="BX552" s="72" t="str">
        <f t="shared" si="586"/>
        <v/>
      </c>
      <c r="BY552" s="72" t="str">
        <f t="shared" si="587"/>
        <v/>
      </c>
      <c r="BZ552" s="72">
        <f t="shared" si="588"/>
        <v>-1</v>
      </c>
      <c r="CA552" s="72">
        <f t="shared" si="589"/>
        <v>1</v>
      </c>
      <c r="CB552" s="72" t="str">
        <f t="shared" si="590"/>
        <v/>
      </c>
      <c r="CC552" s="72">
        <f t="shared" ref="CC552:CC586" si="592">SUMPRODUCT($BN$549:$CB$549,$BN552:$CB552)</f>
        <v>0</v>
      </c>
    </row>
    <row r="553" spans="35:92" hidden="1" x14ac:dyDescent="0.25">
      <c r="AI553" s="72"/>
      <c r="AJ553" s="72"/>
      <c r="AK553" s="72">
        <v>1</v>
      </c>
      <c r="AL553" s="72"/>
      <c r="AM553" s="55">
        <v>1</v>
      </c>
      <c r="AN553" s="72" t="str">
        <f t="shared" si="554"/>
        <v/>
      </c>
      <c r="AO553" s="72" t="str">
        <f t="shared" si="555"/>
        <v/>
      </c>
      <c r="AP553" s="72" t="str">
        <f t="shared" si="556"/>
        <v/>
      </c>
      <c r="AQ553" s="72" t="str">
        <f t="shared" si="557"/>
        <v/>
      </c>
      <c r="AR553" s="72" t="str">
        <f t="shared" si="558"/>
        <v/>
      </c>
      <c r="AS553" s="72" t="str">
        <f t="shared" si="559"/>
        <v/>
      </c>
      <c r="AT553" s="72" t="str">
        <f t="shared" si="560"/>
        <v/>
      </c>
      <c r="AU553" s="72" t="str">
        <f t="shared" si="561"/>
        <v/>
      </c>
      <c r="AV553" s="72">
        <f t="shared" si="562"/>
        <v>1</v>
      </c>
      <c r="AW553" s="72" t="str">
        <f t="shared" si="563"/>
        <v/>
      </c>
      <c r="AX553" s="72"/>
      <c r="AY553" s="72"/>
      <c r="AZ553" s="72">
        <v>1</v>
      </c>
      <c r="BA553" s="72"/>
      <c r="BB553" s="72"/>
      <c r="BC553" s="55">
        <v>1</v>
      </c>
      <c r="BD553" s="72" t="str">
        <f t="shared" si="564"/>
        <v/>
      </c>
      <c r="BE553" s="72" t="str">
        <f t="shared" si="565"/>
        <v/>
      </c>
      <c r="BF553" s="72" t="str">
        <f t="shared" si="566"/>
        <v/>
      </c>
      <c r="BG553" s="72" t="str">
        <f t="shared" si="567"/>
        <v/>
      </c>
      <c r="BH553" s="72" t="str">
        <f t="shared" si="568"/>
        <v/>
      </c>
      <c r="BI553" s="72" t="str">
        <f t="shared" si="569"/>
        <v/>
      </c>
      <c r="BJ553" s="72">
        <f t="shared" si="570"/>
        <v>1</v>
      </c>
      <c r="BK553" s="72" t="str">
        <f t="shared" si="571"/>
        <v/>
      </c>
      <c r="BL553" s="72" t="str">
        <f t="shared" si="572"/>
        <v/>
      </c>
      <c r="BM553" s="72" t="str">
        <f t="shared" si="573"/>
        <v/>
      </c>
      <c r="BN553" s="72" t="str">
        <f t="shared" si="576"/>
        <v/>
      </c>
      <c r="BO553" s="72">
        <f t="shared" si="577"/>
        <v>-1</v>
      </c>
      <c r="BP553" s="72">
        <f t="shared" si="578"/>
        <v>1</v>
      </c>
      <c r="BQ553" s="72" t="str">
        <f t="shared" si="579"/>
        <v/>
      </c>
      <c r="BR553" s="55" t="str">
        <f t="shared" si="580"/>
        <v/>
      </c>
      <c r="BS553" s="72" t="str">
        <f t="shared" si="581"/>
        <v/>
      </c>
      <c r="BT553" s="72" t="str">
        <f t="shared" si="582"/>
        <v/>
      </c>
      <c r="BU553" s="72" t="str">
        <f t="shared" si="583"/>
        <v/>
      </c>
      <c r="BV553" s="72" t="str">
        <f t="shared" si="584"/>
        <v/>
      </c>
      <c r="BW553" s="72" t="str">
        <f t="shared" si="585"/>
        <v/>
      </c>
      <c r="BX553" s="72" t="str">
        <f t="shared" si="586"/>
        <v/>
      </c>
      <c r="BY553" s="72">
        <f t="shared" si="587"/>
        <v>-1</v>
      </c>
      <c r="BZ553" s="72" t="str">
        <f t="shared" si="588"/>
        <v/>
      </c>
      <c r="CA553" s="72">
        <f t="shared" si="589"/>
        <v>1</v>
      </c>
      <c r="CB553" s="72" t="str">
        <f t="shared" si="590"/>
        <v/>
      </c>
      <c r="CC553" s="72">
        <f t="shared" si="592"/>
        <v>1</v>
      </c>
    </row>
    <row r="554" spans="35:92" hidden="1" x14ac:dyDescent="0.25">
      <c r="AI554" s="72"/>
      <c r="AJ554" s="72"/>
      <c r="AK554" s="72">
        <v>1</v>
      </c>
      <c r="AL554" s="72"/>
      <c r="AM554" s="55">
        <v>1</v>
      </c>
      <c r="AN554" s="72" t="str">
        <f t="shared" si="554"/>
        <v/>
      </c>
      <c r="AO554" s="72" t="str">
        <f t="shared" si="555"/>
        <v/>
      </c>
      <c r="AP554" s="72" t="str">
        <f t="shared" si="556"/>
        <v/>
      </c>
      <c r="AQ554" s="72" t="str">
        <f t="shared" si="557"/>
        <v/>
      </c>
      <c r="AR554" s="72" t="str">
        <f t="shared" si="558"/>
        <v/>
      </c>
      <c r="AS554" s="72" t="str">
        <f t="shared" si="559"/>
        <v/>
      </c>
      <c r="AT554" s="72" t="str">
        <f t="shared" si="560"/>
        <v/>
      </c>
      <c r="AU554" s="72" t="str">
        <f t="shared" si="561"/>
        <v/>
      </c>
      <c r="AV554" s="72">
        <f t="shared" si="562"/>
        <v>1</v>
      </c>
      <c r="AW554" s="72" t="str">
        <f t="shared" si="563"/>
        <v/>
      </c>
      <c r="AX554" s="72"/>
      <c r="AY554" s="72">
        <v>1</v>
      </c>
      <c r="AZ554" s="72"/>
      <c r="BA554" s="72"/>
      <c r="BB554" s="72"/>
      <c r="BC554" s="55">
        <v>1</v>
      </c>
      <c r="BD554" s="72" t="str">
        <f t="shared" si="564"/>
        <v/>
      </c>
      <c r="BE554" s="72" t="str">
        <f t="shared" si="565"/>
        <v/>
      </c>
      <c r="BF554" s="72" t="str">
        <f t="shared" si="566"/>
        <v/>
      </c>
      <c r="BG554" s="72">
        <f t="shared" si="567"/>
        <v>1</v>
      </c>
      <c r="BH554" s="72" t="str">
        <f t="shared" si="568"/>
        <v/>
      </c>
      <c r="BI554" s="72" t="str">
        <f t="shared" si="569"/>
        <v/>
      </c>
      <c r="BJ554" s="72" t="str">
        <f t="shared" si="570"/>
        <v/>
      </c>
      <c r="BK554" s="72" t="str">
        <f t="shared" si="571"/>
        <v/>
      </c>
      <c r="BL554" s="72" t="str">
        <f t="shared" si="572"/>
        <v/>
      </c>
      <c r="BM554" s="72" t="str">
        <f t="shared" si="573"/>
        <v/>
      </c>
      <c r="BN554" s="72">
        <f t="shared" si="576"/>
        <v>-1</v>
      </c>
      <c r="BO554" s="72" t="str">
        <f t="shared" si="577"/>
        <v/>
      </c>
      <c r="BP554" s="72">
        <f t="shared" si="578"/>
        <v>1</v>
      </c>
      <c r="BQ554" s="72" t="str">
        <f t="shared" si="579"/>
        <v/>
      </c>
      <c r="BR554" s="55" t="str">
        <f t="shared" si="580"/>
        <v/>
      </c>
      <c r="BS554" s="72" t="str">
        <f t="shared" si="581"/>
        <v/>
      </c>
      <c r="BT554" s="72" t="str">
        <f t="shared" si="582"/>
        <v/>
      </c>
      <c r="BU554" s="72" t="str">
        <f t="shared" si="583"/>
        <v/>
      </c>
      <c r="BV554" s="72">
        <f t="shared" si="584"/>
        <v>-1</v>
      </c>
      <c r="BW554" s="72" t="str">
        <f t="shared" si="585"/>
        <v/>
      </c>
      <c r="BX554" s="72" t="str">
        <f t="shared" si="586"/>
        <v/>
      </c>
      <c r="BY554" s="72" t="str">
        <f t="shared" si="587"/>
        <v/>
      </c>
      <c r="BZ554" s="72" t="str">
        <f t="shared" si="588"/>
        <v/>
      </c>
      <c r="CA554" s="72">
        <f t="shared" si="589"/>
        <v>1</v>
      </c>
      <c r="CB554" s="72" t="str">
        <f t="shared" si="590"/>
        <v/>
      </c>
      <c r="CC554" s="72">
        <f t="shared" si="592"/>
        <v>1</v>
      </c>
    </row>
    <row r="555" spans="35:92" hidden="1" x14ac:dyDescent="0.25">
      <c r="AI555" s="72"/>
      <c r="AJ555" s="72"/>
      <c r="AK555" s="72">
        <v>1</v>
      </c>
      <c r="AL555" s="72"/>
      <c r="AM555" s="55">
        <v>1</v>
      </c>
      <c r="AN555" s="72" t="str">
        <f t="shared" si="554"/>
        <v/>
      </c>
      <c r="AO555" s="72" t="str">
        <f t="shared" si="555"/>
        <v/>
      </c>
      <c r="AP555" s="72" t="str">
        <f t="shared" si="556"/>
        <v/>
      </c>
      <c r="AQ555" s="72" t="str">
        <f t="shared" si="557"/>
        <v/>
      </c>
      <c r="AR555" s="72" t="str">
        <f t="shared" si="558"/>
        <v/>
      </c>
      <c r="AS555" s="72" t="str">
        <f t="shared" si="559"/>
        <v/>
      </c>
      <c r="AT555" s="72" t="str">
        <f t="shared" si="560"/>
        <v/>
      </c>
      <c r="AU555" s="72" t="str">
        <f t="shared" si="561"/>
        <v/>
      </c>
      <c r="AV555" s="72">
        <f t="shared" si="562"/>
        <v>1</v>
      </c>
      <c r="AW555" s="72" t="str">
        <f t="shared" si="563"/>
        <v/>
      </c>
      <c r="AX555" s="72"/>
      <c r="AY555" s="72">
        <v>1</v>
      </c>
      <c r="AZ555" s="72">
        <v>1</v>
      </c>
      <c r="BA555" s="72"/>
      <c r="BB555" s="72">
        <v>1</v>
      </c>
      <c r="BC555" s="55"/>
      <c r="BD555" s="72">
        <f t="shared" si="564"/>
        <v>1</v>
      </c>
      <c r="BE555" s="72" t="str">
        <f t="shared" si="565"/>
        <v/>
      </c>
      <c r="BF555" s="72">
        <f t="shared" si="566"/>
        <v>1</v>
      </c>
      <c r="BG555" s="72" t="str">
        <f t="shared" si="567"/>
        <v/>
      </c>
      <c r="BH555" s="72" t="str">
        <f t="shared" si="568"/>
        <v/>
      </c>
      <c r="BI555" s="72">
        <f t="shared" si="569"/>
        <v>1</v>
      </c>
      <c r="BJ555" s="72" t="str">
        <f t="shared" si="570"/>
        <v/>
      </c>
      <c r="BK555" s="72" t="str">
        <f t="shared" si="571"/>
        <v/>
      </c>
      <c r="BL555" s="72" t="str">
        <f t="shared" si="572"/>
        <v/>
      </c>
      <c r="BM555" s="72" t="str">
        <f t="shared" si="573"/>
        <v/>
      </c>
      <c r="BN555" s="72">
        <f t="shared" si="576"/>
        <v>-1</v>
      </c>
      <c r="BO555" s="72">
        <f t="shared" si="577"/>
        <v>-1</v>
      </c>
      <c r="BP555" s="72">
        <f t="shared" si="578"/>
        <v>1</v>
      </c>
      <c r="BQ555" s="72">
        <f t="shared" si="579"/>
        <v>-1</v>
      </c>
      <c r="BR555" s="55">
        <f t="shared" si="580"/>
        <v>1</v>
      </c>
      <c r="BS555" s="72">
        <f t="shared" si="581"/>
        <v>-1</v>
      </c>
      <c r="BT555" s="72" t="str">
        <f t="shared" si="582"/>
        <v/>
      </c>
      <c r="BU555" s="72">
        <f t="shared" si="583"/>
        <v>-1</v>
      </c>
      <c r="BV555" s="72" t="str">
        <f t="shared" si="584"/>
        <v/>
      </c>
      <c r="BW555" s="72" t="str">
        <f t="shared" si="585"/>
        <v/>
      </c>
      <c r="BX555" s="72">
        <f t="shared" si="586"/>
        <v>-1</v>
      </c>
      <c r="BY555" s="72" t="str">
        <f t="shared" si="587"/>
        <v/>
      </c>
      <c r="BZ555" s="72" t="str">
        <f t="shared" si="588"/>
        <v/>
      </c>
      <c r="CA555" s="72">
        <f t="shared" si="589"/>
        <v>1</v>
      </c>
      <c r="CB555" s="72" t="str">
        <f t="shared" si="590"/>
        <v/>
      </c>
      <c r="CC555" s="72">
        <f t="shared" si="592"/>
        <v>1</v>
      </c>
    </row>
    <row r="556" spans="35:92" hidden="1" x14ac:dyDescent="0.25">
      <c r="AI556" s="72"/>
      <c r="AJ556" s="72"/>
      <c r="AK556" s="72">
        <v>1</v>
      </c>
      <c r="AL556" s="72"/>
      <c r="AM556" s="55">
        <v>1</v>
      </c>
      <c r="AN556" s="72" t="str">
        <f t="shared" si="554"/>
        <v/>
      </c>
      <c r="AO556" s="72" t="str">
        <f t="shared" si="555"/>
        <v/>
      </c>
      <c r="AP556" s="72" t="str">
        <f t="shared" si="556"/>
        <v/>
      </c>
      <c r="AQ556" s="72" t="str">
        <f t="shared" si="557"/>
        <v/>
      </c>
      <c r="AR556" s="72" t="str">
        <f t="shared" si="558"/>
        <v/>
      </c>
      <c r="AS556" s="72" t="str">
        <f t="shared" si="559"/>
        <v/>
      </c>
      <c r="AT556" s="72" t="str">
        <f t="shared" si="560"/>
        <v/>
      </c>
      <c r="AU556" s="72" t="str">
        <f t="shared" si="561"/>
        <v/>
      </c>
      <c r="AV556" s="72">
        <f t="shared" si="562"/>
        <v>1</v>
      </c>
      <c r="AW556" s="72" t="str">
        <f t="shared" si="563"/>
        <v/>
      </c>
      <c r="AX556" s="72"/>
      <c r="AY556" s="72">
        <v>1</v>
      </c>
      <c r="AZ556" s="72">
        <v>1</v>
      </c>
      <c r="BA556" s="72">
        <v>1</v>
      </c>
      <c r="BB556" s="72"/>
      <c r="BC556" s="55"/>
      <c r="BD556" s="72">
        <f t="shared" si="564"/>
        <v>1</v>
      </c>
      <c r="BE556" s="72">
        <f t="shared" si="565"/>
        <v>1</v>
      </c>
      <c r="BF556" s="72" t="str">
        <f t="shared" si="566"/>
        <v/>
      </c>
      <c r="BG556" s="72" t="str">
        <f t="shared" si="567"/>
        <v/>
      </c>
      <c r="BH556" s="72">
        <f t="shared" si="568"/>
        <v>1</v>
      </c>
      <c r="BI556" s="72" t="str">
        <f t="shared" si="569"/>
        <v/>
      </c>
      <c r="BJ556" s="72" t="str">
        <f t="shared" si="570"/>
        <v/>
      </c>
      <c r="BK556" s="72" t="str">
        <f t="shared" si="571"/>
        <v/>
      </c>
      <c r="BL556" s="72" t="str">
        <f t="shared" si="572"/>
        <v/>
      </c>
      <c r="BM556" s="72" t="str">
        <f t="shared" si="573"/>
        <v/>
      </c>
      <c r="BN556" s="72">
        <f t="shared" si="576"/>
        <v>-1</v>
      </c>
      <c r="BO556" s="72">
        <f t="shared" si="577"/>
        <v>-1</v>
      </c>
      <c r="BP556" s="72" t="str">
        <f t="shared" si="578"/>
        <v/>
      </c>
      <c r="BQ556" s="72" t="str">
        <f t="shared" si="579"/>
        <v/>
      </c>
      <c r="BR556" s="55">
        <f t="shared" si="580"/>
        <v>1</v>
      </c>
      <c r="BS556" s="72">
        <f t="shared" si="581"/>
        <v>-1</v>
      </c>
      <c r="BT556" s="72">
        <f t="shared" si="582"/>
        <v>-1</v>
      </c>
      <c r="BU556" s="72" t="str">
        <f t="shared" si="583"/>
        <v/>
      </c>
      <c r="BV556" s="72" t="str">
        <f t="shared" si="584"/>
        <v/>
      </c>
      <c r="BW556" s="72">
        <f t="shared" si="585"/>
        <v>-1</v>
      </c>
      <c r="BX556" s="72" t="str">
        <f t="shared" si="586"/>
        <v/>
      </c>
      <c r="BY556" s="72" t="str">
        <f t="shared" si="587"/>
        <v/>
      </c>
      <c r="BZ556" s="72" t="str">
        <f t="shared" si="588"/>
        <v/>
      </c>
      <c r="CA556" s="72">
        <f t="shared" si="589"/>
        <v>1</v>
      </c>
      <c r="CB556" s="72" t="str">
        <f t="shared" si="590"/>
        <v/>
      </c>
      <c r="CC556" s="72">
        <f t="shared" si="592"/>
        <v>1</v>
      </c>
    </row>
    <row r="557" spans="35:92" hidden="1" x14ac:dyDescent="0.25">
      <c r="AI557" s="72"/>
      <c r="AJ557" s="72">
        <v>1</v>
      </c>
      <c r="AK557" s="72"/>
      <c r="AL557" s="72">
        <v>1</v>
      </c>
      <c r="AM557" s="55">
        <v>1</v>
      </c>
      <c r="AN557" s="72" t="str">
        <f t="shared" si="554"/>
        <v/>
      </c>
      <c r="AO557" s="72" t="str">
        <f t="shared" si="555"/>
        <v/>
      </c>
      <c r="AP557" s="72" t="str">
        <f t="shared" si="556"/>
        <v/>
      </c>
      <c r="AQ557" s="72" t="str">
        <f t="shared" si="557"/>
        <v/>
      </c>
      <c r="AR557" s="72" t="str">
        <f t="shared" si="558"/>
        <v/>
      </c>
      <c r="AS557" s="72">
        <f t="shared" si="559"/>
        <v>1</v>
      </c>
      <c r="AT557" s="72">
        <f t="shared" si="560"/>
        <v>1</v>
      </c>
      <c r="AU557" s="72" t="str">
        <f t="shared" si="561"/>
        <v/>
      </c>
      <c r="AV557" s="72" t="str">
        <f t="shared" si="562"/>
        <v/>
      </c>
      <c r="AW557" s="72">
        <f t="shared" si="563"/>
        <v>1</v>
      </c>
      <c r="AX557" s="72"/>
      <c r="AY557" s="72"/>
      <c r="AZ557" s="72"/>
      <c r="BA557" s="72"/>
      <c r="BB557" s="72">
        <v>1</v>
      </c>
      <c r="BC557" s="55">
        <v>1</v>
      </c>
      <c r="BD557" s="72" t="str">
        <f t="shared" si="564"/>
        <v/>
      </c>
      <c r="BE557" s="72" t="str">
        <f t="shared" si="565"/>
        <v/>
      </c>
      <c r="BF557" s="72" t="str">
        <f t="shared" si="566"/>
        <v/>
      </c>
      <c r="BG557" s="72" t="str">
        <f t="shared" si="567"/>
        <v/>
      </c>
      <c r="BH557" s="72" t="str">
        <f t="shared" si="568"/>
        <v/>
      </c>
      <c r="BI557" s="72" t="str">
        <f t="shared" si="569"/>
        <v/>
      </c>
      <c r="BJ557" s="72" t="str">
        <f t="shared" si="570"/>
        <v/>
      </c>
      <c r="BK557" s="72" t="str">
        <f t="shared" si="571"/>
        <v/>
      </c>
      <c r="BL557" s="72" t="str">
        <f t="shared" si="572"/>
        <v/>
      </c>
      <c r="BM557" s="72">
        <f t="shared" si="573"/>
        <v>1</v>
      </c>
      <c r="BN557" s="72" t="str">
        <f t="shared" si="576"/>
        <v/>
      </c>
      <c r="BO557" s="72">
        <f t="shared" si="577"/>
        <v>1</v>
      </c>
      <c r="BP557" s="72" t="str">
        <f t="shared" si="578"/>
        <v/>
      </c>
      <c r="BQ557" s="72" t="str">
        <f t="shared" si="579"/>
        <v/>
      </c>
      <c r="BR557" s="55" t="str">
        <f t="shared" si="580"/>
        <v/>
      </c>
      <c r="BS557" s="72" t="str">
        <f t="shared" si="581"/>
        <v/>
      </c>
      <c r="BT557" s="72" t="str">
        <f t="shared" si="582"/>
        <v/>
      </c>
      <c r="BU557" s="72" t="str">
        <f t="shared" si="583"/>
        <v/>
      </c>
      <c r="BV557" s="72" t="str">
        <f t="shared" si="584"/>
        <v/>
      </c>
      <c r="BW557" s="72" t="str">
        <f t="shared" si="585"/>
        <v/>
      </c>
      <c r="BX557" s="72">
        <f t="shared" si="586"/>
        <v>1</v>
      </c>
      <c r="BY557" s="72">
        <f t="shared" si="587"/>
        <v>1</v>
      </c>
      <c r="BZ557" s="72" t="str">
        <f t="shared" si="588"/>
        <v/>
      </c>
      <c r="CA557" s="72" t="str">
        <f t="shared" si="589"/>
        <v/>
      </c>
      <c r="CB557" s="72" t="str">
        <f t="shared" si="590"/>
        <v/>
      </c>
      <c r="CC557" s="72">
        <f t="shared" si="592"/>
        <v>0</v>
      </c>
    </row>
    <row r="558" spans="35:92" hidden="1" x14ac:dyDescent="0.25">
      <c r="AI558" s="72"/>
      <c r="AJ558" s="72">
        <v>1</v>
      </c>
      <c r="AK558" s="72"/>
      <c r="AL558" s="72">
        <v>1</v>
      </c>
      <c r="AM558" s="55">
        <v>1</v>
      </c>
      <c r="AN558" s="72" t="str">
        <f t="shared" si="554"/>
        <v/>
      </c>
      <c r="AO558" s="72" t="str">
        <f t="shared" si="555"/>
        <v/>
      </c>
      <c r="AP558" s="72" t="str">
        <f t="shared" si="556"/>
        <v/>
      </c>
      <c r="AQ558" s="72" t="str">
        <f t="shared" si="557"/>
        <v/>
      </c>
      <c r="AR558" s="72" t="str">
        <f t="shared" si="558"/>
        <v/>
      </c>
      <c r="AS558" s="72">
        <f t="shared" si="559"/>
        <v>1</v>
      </c>
      <c r="AT558" s="72">
        <f t="shared" si="560"/>
        <v>1</v>
      </c>
      <c r="AU558" s="72" t="str">
        <f t="shared" si="561"/>
        <v/>
      </c>
      <c r="AV558" s="72" t="str">
        <f t="shared" si="562"/>
        <v/>
      </c>
      <c r="AW558" s="72">
        <f t="shared" si="563"/>
        <v>1</v>
      </c>
      <c r="AX558" s="72"/>
      <c r="AY558" s="72"/>
      <c r="AZ558" s="72"/>
      <c r="BA558" s="72">
        <v>1</v>
      </c>
      <c r="BB558" s="72">
        <v>1</v>
      </c>
      <c r="BC558" s="55"/>
      <c r="BD558" s="72" t="str">
        <f t="shared" si="564"/>
        <v/>
      </c>
      <c r="BE558" s="72" t="str">
        <f t="shared" si="565"/>
        <v/>
      </c>
      <c r="BF558" s="72" t="str">
        <f t="shared" si="566"/>
        <v/>
      </c>
      <c r="BG558" s="72" t="str">
        <f t="shared" si="567"/>
        <v/>
      </c>
      <c r="BH558" s="72" t="str">
        <f t="shared" si="568"/>
        <v/>
      </c>
      <c r="BI558" s="72" t="str">
        <f t="shared" si="569"/>
        <v/>
      </c>
      <c r="BJ558" s="72" t="str">
        <f t="shared" si="570"/>
        <v/>
      </c>
      <c r="BK558" s="72">
        <f t="shared" si="571"/>
        <v>1</v>
      </c>
      <c r="BL558" s="72" t="str">
        <f t="shared" si="572"/>
        <v/>
      </c>
      <c r="BM558" s="72" t="str">
        <f t="shared" si="573"/>
        <v/>
      </c>
      <c r="BN558" s="72" t="str">
        <f t="shared" si="576"/>
        <v/>
      </c>
      <c r="BO558" s="72">
        <f t="shared" si="577"/>
        <v>1</v>
      </c>
      <c r="BP558" s="72">
        <f t="shared" si="578"/>
        <v>-1</v>
      </c>
      <c r="BQ558" s="72" t="str">
        <f t="shared" si="579"/>
        <v/>
      </c>
      <c r="BR558" s="55">
        <f t="shared" si="580"/>
        <v>1</v>
      </c>
      <c r="BS558" s="72" t="str">
        <f t="shared" si="581"/>
        <v/>
      </c>
      <c r="BT558" s="72" t="str">
        <f t="shared" si="582"/>
        <v/>
      </c>
      <c r="BU558" s="72" t="str">
        <f t="shared" si="583"/>
        <v/>
      </c>
      <c r="BV558" s="72" t="str">
        <f t="shared" si="584"/>
        <v/>
      </c>
      <c r="BW558" s="72" t="str">
        <f t="shared" si="585"/>
        <v/>
      </c>
      <c r="BX558" s="72">
        <f t="shared" si="586"/>
        <v>1</v>
      </c>
      <c r="BY558" s="72">
        <f t="shared" si="587"/>
        <v>1</v>
      </c>
      <c r="BZ558" s="72">
        <f t="shared" si="588"/>
        <v>-1</v>
      </c>
      <c r="CA558" s="72" t="str">
        <f t="shared" si="589"/>
        <v/>
      </c>
      <c r="CB558" s="72">
        <f t="shared" si="590"/>
        <v>1</v>
      </c>
      <c r="CC558" s="72">
        <f t="shared" si="592"/>
        <v>0</v>
      </c>
    </row>
    <row r="559" spans="35:92" hidden="1" x14ac:dyDescent="0.25">
      <c r="AI559" s="72"/>
      <c r="AJ559" s="72">
        <v>1</v>
      </c>
      <c r="AK559" s="72"/>
      <c r="AL559" s="72">
        <v>1</v>
      </c>
      <c r="AM559" s="55">
        <v>1</v>
      </c>
      <c r="AN559" s="72" t="str">
        <f t="shared" si="554"/>
        <v/>
      </c>
      <c r="AO559" s="72" t="str">
        <f t="shared" si="555"/>
        <v/>
      </c>
      <c r="AP559" s="72" t="str">
        <f t="shared" si="556"/>
        <v/>
      </c>
      <c r="AQ559" s="72" t="str">
        <f t="shared" si="557"/>
        <v/>
      </c>
      <c r="AR559" s="72" t="str">
        <f t="shared" si="558"/>
        <v/>
      </c>
      <c r="AS559" s="72">
        <f t="shared" si="559"/>
        <v>1</v>
      </c>
      <c r="AT559" s="72">
        <f t="shared" si="560"/>
        <v>1</v>
      </c>
      <c r="AU559" s="72" t="str">
        <f t="shared" si="561"/>
        <v/>
      </c>
      <c r="AV559" s="72" t="str">
        <f t="shared" si="562"/>
        <v/>
      </c>
      <c r="AW559" s="72">
        <f t="shared" si="563"/>
        <v>1</v>
      </c>
      <c r="AX559" s="72"/>
      <c r="AY559" s="72"/>
      <c r="AZ559" s="72">
        <v>1</v>
      </c>
      <c r="BA559" s="72"/>
      <c r="BB559" s="72"/>
      <c r="BC559" s="55">
        <v>1</v>
      </c>
      <c r="BD559" s="72" t="str">
        <f t="shared" si="564"/>
        <v/>
      </c>
      <c r="BE559" s="72" t="str">
        <f t="shared" si="565"/>
        <v/>
      </c>
      <c r="BF559" s="72" t="str">
        <f t="shared" si="566"/>
        <v/>
      </c>
      <c r="BG559" s="72" t="str">
        <f t="shared" si="567"/>
        <v/>
      </c>
      <c r="BH559" s="72" t="str">
        <f t="shared" si="568"/>
        <v/>
      </c>
      <c r="BI559" s="72" t="str">
        <f t="shared" si="569"/>
        <v/>
      </c>
      <c r="BJ559" s="72">
        <f t="shared" si="570"/>
        <v>1</v>
      </c>
      <c r="BK559" s="72" t="str">
        <f t="shared" si="571"/>
        <v/>
      </c>
      <c r="BL559" s="72" t="str">
        <f t="shared" si="572"/>
        <v/>
      </c>
      <c r="BM559" s="72" t="str">
        <f t="shared" si="573"/>
        <v/>
      </c>
      <c r="BN559" s="72" t="str">
        <f t="shared" si="576"/>
        <v/>
      </c>
      <c r="BO559" s="72" t="str">
        <f t="shared" si="577"/>
        <v/>
      </c>
      <c r="BP559" s="72" t="str">
        <f t="shared" si="578"/>
        <v/>
      </c>
      <c r="BQ559" s="72">
        <f t="shared" si="579"/>
        <v>1</v>
      </c>
      <c r="BR559" s="55" t="str">
        <f t="shared" si="580"/>
        <v/>
      </c>
      <c r="BS559" s="72" t="str">
        <f t="shared" si="581"/>
        <v/>
      </c>
      <c r="BT559" s="72" t="str">
        <f t="shared" si="582"/>
        <v/>
      </c>
      <c r="BU559" s="72" t="str">
        <f t="shared" si="583"/>
        <v/>
      </c>
      <c r="BV559" s="72" t="str">
        <f t="shared" si="584"/>
        <v/>
      </c>
      <c r="BW559" s="72" t="str">
        <f t="shared" si="585"/>
        <v/>
      </c>
      <c r="BX559" s="72">
        <f t="shared" si="586"/>
        <v>1</v>
      </c>
      <c r="BY559" s="72" t="str">
        <f t="shared" si="587"/>
        <v/>
      </c>
      <c r="BZ559" s="72" t="str">
        <f t="shared" si="588"/>
        <v/>
      </c>
      <c r="CA559" s="72" t="str">
        <f t="shared" si="589"/>
        <v/>
      </c>
      <c r="CB559" s="72">
        <f t="shared" si="590"/>
        <v>1</v>
      </c>
      <c r="CC559" s="72">
        <f t="shared" si="592"/>
        <v>1</v>
      </c>
    </row>
    <row r="560" spans="35:92" hidden="1" x14ac:dyDescent="0.25">
      <c r="AI560" s="72"/>
      <c r="AJ560" s="72">
        <v>1</v>
      </c>
      <c r="AK560" s="72"/>
      <c r="AL560" s="72">
        <v>1</v>
      </c>
      <c r="AM560" s="55">
        <v>1</v>
      </c>
      <c r="AN560" s="72" t="str">
        <f t="shared" si="554"/>
        <v/>
      </c>
      <c r="AO560" s="72" t="str">
        <f t="shared" si="555"/>
        <v/>
      </c>
      <c r="AP560" s="72" t="str">
        <f t="shared" si="556"/>
        <v/>
      </c>
      <c r="AQ560" s="72" t="str">
        <f t="shared" si="557"/>
        <v/>
      </c>
      <c r="AR560" s="72" t="str">
        <f t="shared" si="558"/>
        <v/>
      </c>
      <c r="AS560" s="72">
        <f t="shared" si="559"/>
        <v>1</v>
      </c>
      <c r="AT560" s="72">
        <f t="shared" si="560"/>
        <v>1</v>
      </c>
      <c r="AU560" s="72" t="str">
        <f t="shared" si="561"/>
        <v/>
      </c>
      <c r="AV560" s="72" t="str">
        <f t="shared" si="562"/>
        <v/>
      </c>
      <c r="AW560" s="72">
        <f t="shared" si="563"/>
        <v>1</v>
      </c>
      <c r="AX560" s="72"/>
      <c r="AY560" s="72">
        <v>1</v>
      </c>
      <c r="AZ560" s="72"/>
      <c r="BA560" s="72"/>
      <c r="BB560" s="72"/>
      <c r="BC560" s="55">
        <v>1</v>
      </c>
      <c r="BD560" s="72" t="str">
        <f t="shared" si="564"/>
        <v/>
      </c>
      <c r="BE560" s="72" t="str">
        <f t="shared" si="565"/>
        <v/>
      </c>
      <c r="BF560" s="72" t="str">
        <f t="shared" si="566"/>
        <v/>
      </c>
      <c r="BG560" s="72">
        <f t="shared" si="567"/>
        <v>1</v>
      </c>
      <c r="BH560" s="72" t="str">
        <f t="shared" si="568"/>
        <v/>
      </c>
      <c r="BI560" s="72" t="str">
        <f t="shared" si="569"/>
        <v/>
      </c>
      <c r="BJ560" s="72" t="str">
        <f t="shared" si="570"/>
        <v/>
      </c>
      <c r="BK560" s="72" t="str">
        <f t="shared" si="571"/>
        <v/>
      </c>
      <c r="BL560" s="72" t="str">
        <f t="shared" si="572"/>
        <v/>
      </c>
      <c r="BM560" s="72" t="str">
        <f t="shared" si="573"/>
        <v/>
      </c>
      <c r="BN560" s="72">
        <f t="shared" si="576"/>
        <v>-1</v>
      </c>
      <c r="BO560" s="72">
        <f t="shared" si="577"/>
        <v>1</v>
      </c>
      <c r="BP560" s="72" t="str">
        <f t="shared" si="578"/>
        <v/>
      </c>
      <c r="BQ560" s="72">
        <f t="shared" si="579"/>
        <v>1</v>
      </c>
      <c r="BR560" s="55" t="str">
        <f t="shared" si="580"/>
        <v/>
      </c>
      <c r="BS560" s="72" t="str">
        <f t="shared" si="581"/>
        <v/>
      </c>
      <c r="BT560" s="72" t="str">
        <f t="shared" si="582"/>
        <v/>
      </c>
      <c r="BU560" s="72" t="str">
        <f t="shared" si="583"/>
        <v/>
      </c>
      <c r="BV560" s="72">
        <f t="shared" si="584"/>
        <v>-1</v>
      </c>
      <c r="BW560" s="72" t="str">
        <f t="shared" si="585"/>
        <v/>
      </c>
      <c r="BX560" s="72">
        <f t="shared" si="586"/>
        <v>1</v>
      </c>
      <c r="BY560" s="72">
        <f t="shared" si="587"/>
        <v>1</v>
      </c>
      <c r="BZ560" s="72" t="str">
        <f t="shared" si="588"/>
        <v/>
      </c>
      <c r="CA560" s="72" t="str">
        <f t="shared" si="589"/>
        <v/>
      </c>
      <c r="CB560" s="72">
        <f t="shared" si="590"/>
        <v>1</v>
      </c>
      <c r="CC560" s="72">
        <f t="shared" si="592"/>
        <v>1</v>
      </c>
    </row>
    <row r="561" spans="35:81" hidden="1" x14ac:dyDescent="0.25">
      <c r="AI561" s="72"/>
      <c r="AJ561" s="72">
        <v>1</v>
      </c>
      <c r="AK561" s="72"/>
      <c r="AL561" s="72">
        <v>1</v>
      </c>
      <c r="AM561" s="55">
        <v>1</v>
      </c>
      <c r="AN561" s="72" t="str">
        <f t="shared" si="554"/>
        <v/>
      </c>
      <c r="AO561" s="72" t="str">
        <f t="shared" si="555"/>
        <v/>
      </c>
      <c r="AP561" s="72" t="str">
        <f t="shared" si="556"/>
        <v/>
      </c>
      <c r="AQ561" s="72" t="str">
        <f t="shared" si="557"/>
        <v/>
      </c>
      <c r="AR561" s="72" t="str">
        <f t="shared" si="558"/>
        <v/>
      </c>
      <c r="AS561" s="72">
        <f t="shared" si="559"/>
        <v>1</v>
      </c>
      <c r="AT561" s="72">
        <f t="shared" si="560"/>
        <v>1</v>
      </c>
      <c r="AU561" s="72" t="str">
        <f t="shared" si="561"/>
        <v/>
      </c>
      <c r="AV561" s="72" t="str">
        <f t="shared" si="562"/>
        <v/>
      </c>
      <c r="AW561" s="72">
        <f t="shared" si="563"/>
        <v>1</v>
      </c>
      <c r="AX561" s="72"/>
      <c r="AY561" s="72">
        <v>1</v>
      </c>
      <c r="AZ561" s="72">
        <v>1</v>
      </c>
      <c r="BA561" s="72"/>
      <c r="BB561" s="72">
        <v>1</v>
      </c>
      <c r="BC561" s="55"/>
      <c r="BD561" s="72">
        <f t="shared" si="564"/>
        <v>1</v>
      </c>
      <c r="BE561" s="72" t="str">
        <f t="shared" si="565"/>
        <v/>
      </c>
      <c r="BF561" s="72">
        <f t="shared" si="566"/>
        <v>1</v>
      </c>
      <c r="BG561" s="72" t="str">
        <f t="shared" si="567"/>
        <v/>
      </c>
      <c r="BH561" s="72" t="str">
        <f t="shared" si="568"/>
        <v/>
      </c>
      <c r="BI561" s="72">
        <f t="shared" si="569"/>
        <v>1</v>
      </c>
      <c r="BJ561" s="72" t="str">
        <f t="shared" si="570"/>
        <v/>
      </c>
      <c r="BK561" s="72" t="str">
        <f t="shared" si="571"/>
        <v/>
      </c>
      <c r="BL561" s="72" t="str">
        <f t="shared" si="572"/>
        <v/>
      </c>
      <c r="BM561" s="72" t="str">
        <f t="shared" si="573"/>
        <v/>
      </c>
      <c r="BN561" s="72">
        <f t="shared" si="576"/>
        <v>-1</v>
      </c>
      <c r="BO561" s="72" t="str">
        <f t="shared" si="577"/>
        <v/>
      </c>
      <c r="BP561" s="72" t="str">
        <f t="shared" si="578"/>
        <v/>
      </c>
      <c r="BQ561" s="72" t="str">
        <f t="shared" si="579"/>
        <v/>
      </c>
      <c r="BR561" s="55">
        <f t="shared" si="580"/>
        <v>1</v>
      </c>
      <c r="BS561" s="72">
        <f t="shared" si="581"/>
        <v>-1</v>
      </c>
      <c r="BT561" s="72" t="str">
        <f t="shared" si="582"/>
        <v/>
      </c>
      <c r="BU561" s="72">
        <f t="shared" si="583"/>
        <v>-1</v>
      </c>
      <c r="BV561" s="72" t="str">
        <f t="shared" si="584"/>
        <v/>
      </c>
      <c r="BW561" s="72" t="str">
        <f t="shared" si="585"/>
        <v/>
      </c>
      <c r="BX561" s="72" t="str">
        <f t="shared" si="586"/>
        <v/>
      </c>
      <c r="BY561" s="72">
        <f t="shared" si="587"/>
        <v>1</v>
      </c>
      <c r="BZ561" s="72" t="str">
        <f t="shared" si="588"/>
        <v/>
      </c>
      <c r="CA561" s="72" t="str">
        <f t="shared" si="589"/>
        <v/>
      </c>
      <c r="CB561" s="72">
        <f t="shared" si="590"/>
        <v>1</v>
      </c>
      <c r="CC561" s="72">
        <f t="shared" si="592"/>
        <v>1</v>
      </c>
    </row>
    <row r="562" spans="35:81" hidden="1" x14ac:dyDescent="0.25">
      <c r="AI562" s="72"/>
      <c r="AJ562" s="72">
        <v>1</v>
      </c>
      <c r="AK562" s="72"/>
      <c r="AL562" s="72">
        <v>1</v>
      </c>
      <c r="AM562" s="55">
        <v>1</v>
      </c>
      <c r="AN562" s="72" t="str">
        <f t="shared" si="554"/>
        <v/>
      </c>
      <c r="AO562" s="72" t="str">
        <f t="shared" si="555"/>
        <v/>
      </c>
      <c r="AP562" s="72" t="str">
        <f t="shared" si="556"/>
        <v/>
      </c>
      <c r="AQ562" s="72" t="str">
        <f t="shared" si="557"/>
        <v/>
      </c>
      <c r="AR562" s="72" t="str">
        <f t="shared" si="558"/>
        <v/>
      </c>
      <c r="AS562" s="72">
        <f t="shared" si="559"/>
        <v>1</v>
      </c>
      <c r="AT562" s="72">
        <f t="shared" si="560"/>
        <v>1</v>
      </c>
      <c r="AU562" s="72" t="str">
        <f t="shared" si="561"/>
        <v/>
      </c>
      <c r="AV562" s="72" t="str">
        <f t="shared" si="562"/>
        <v/>
      </c>
      <c r="AW562" s="72">
        <f t="shared" si="563"/>
        <v>1</v>
      </c>
      <c r="AX562" s="72"/>
      <c r="AY562" s="72">
        <v>1</v>
      </c>
      <c r="AZ562" s="72">
        <v>1</v>
      </c>
      <c r="BA562" s="72">
        <v>1</v>
      </c>
      <c r="BB562" s="72"/>
      <c r="BC562" s="55"/>
      <c r="BD562" s="72">
        <f t="shared" si="564"/>
        <v>1</v>
      </c>
      <c r="BE562" s="72">
        <f t="shared" si="565"/>
        <v>1</v>
      </c>
      <c r="BF562" s="72" t="str">
        <f t="shared" si="566"/>
        <v/>
      </c>
      <c r="BG562" s="72" t="str">
        <f t="shared" si="567"/>
        <v/>
      </c>
      <c r="BH562" s="72">
        <f t="shared" si="568"/>
        <v>1</v>
      </c>
      <c r="BI562" s="72" t="str">
        <f t="shared" si="569"/>
        <v/>
      </c>
      <c r="BJ562" s="72" t="str">
        <f t="shared" si="570"/>
        <v/>
      </c>
      <c r="BK562" s="72" t="str">
        <f t="shared" si="571"/>
        <v/>
      </c>
      <c r="BL562" s="72" t="str">
        <f t="shared" si="572"/>
        <v/>
      </c>
      <c r="BM562" s="72" t="str">
        <f t="shared" si="573"/>
        <v/>
      </c>
      <c r="BN562" s="72">
        <f t="shared" si="576"/>
        <v>-1</v>
      </c>
      <c r="BO562" s="72" t="str">
        <f t="shared" si="577"/>
        <v/>
      </c>
      <c r="BP562" s="72">
        <f t="shared" si="578"/>
        <v>-1</v>
      </c>
      <c r="BQ562" s="72">
        <f t="shared" si="579"/>
        <v>1</v>
      </c>
      <c r="BR562" s="55">
        <f t="shared" si="580"/>
        <v>1</v>
      </c>
      <c r="BS562" s="72">
        <f t="shared" si="581"/>
        <v>-1</v>
      </c>
      <c r="BT562" s="72">
        <f t="shared" si="582"/>
        <v>-1</v>
      </c>
      <c r="BU562" s="72" t="str">
        <f t="shared" si="583"/>
        <v/>
      </c>
      <c r="BV562" s="72" t="str">
        <f t="shared" si="584"/>
        <v/>
      </c>
      <c r="BW562" s="72">
        <f t="shared" si="585"/>
        <v>-1</v>
      </c>
      <c r="BX562" s="72">
        <f t="shared" si="586"/>
        <v>1</v>
      </c>
      <c r="BY562" s="72">
        <f t="shared" si="587"/>
        <v>1</v>
      </c>
      <c r="BZ562" s="72" t="str">
        <f t="shared" si="588"/>
        <v/>
      </c>
      <c r="CA562" s="72" t="str">
        <f t="shared" si="589"/>
        <v/>
      </c>
      <c r="CB562" s="72">
        <f t="shared" si="590"/>
        <v>1</v>
      </c>
      <c r="CC562" s="72">
        <f t="shared" si="592"/>
        <v>1</v>
      </c>
    </row>
    <row r="563" spans="35:81" hidden="1" x14ac:dyDescent="0.25">
      <c r="AI563" s="72"/>
      <c r="AJ563" s="72">
        <v>1</v>
      </c>
      <c r="AK563" s="72">
        <v>1</v>
      </c>
      <c r="AL563" s="72">
        <v>1</v>
      </c>
      <c r="AM563" s="55"/>
      <c r="AN563" s="72" t="str">
        <f t="shared" si="554"/>
        <v/>
      </c>
      <c r="AO563" s="72" t="str">
        <f t="shared" si="555"/>
        <v/>
      </c>
      <c r="AP563" s="72" t="str">
        <f t="shared" si="556"/>
        <v/>
      </c>
      <c r="AQ563" s="72" t="str">
        <f t="shared" si="557"/>
        <v/>
      </c>
      <c r="AR563" s="72">
        <f t="shared" si="558"/>
        <v>1</v>
      </c>
      <c r="AS563" s="72">
        <f t="shared" si="559"/>
        <v>1</v>
      </c>
      <c r="AT563" s="72" t="str">
        <f t="shared" si="560"/>
        <v/>
      </c>
      <c r="AU563" s="72">
        <f t="shared" si="561"/>
        <v>1</v>
      </c>
      <c r="AV563" s="72" t="str">
        <f t="shared" si="562"/>
        <v/>
      </c>
      <c r="AW563" s="72" t="str">
        <f t="shared" si="563"/>
        <v/>
      </c>
      <c r="AX563" s="72"/>
      <c r="AY563" s="72"/>
      <c r="AZ563" s="72"/>
      <c r="BA563" s="72"/>
      <c r="BB563" s="72">
        <v>1</v>
      </c>
      <c r="BC563" s="55">
        <v>1</v>
      </c>
      <c r="BD563" s="72" t="str">
        <f t="shared" si="564"/>
        <v/>
      </c>
      <c r="BE563" s="72" t="str">
        <f t="shared" si="565"/>
        <v/>
      </c>
      <c r="BF563" s="72" t="str">
        <f t="shared" si="566"/>
        <v/>
      </c>
      <c r="BG563" s="72" t="str">
        <f t="shared" si="567"/>
        <v/>
      </c>
      <c r="BH563" s="72" t="str">
        <f t="shared" si="568"/>
        <v/>
      </c>
      <c r="BI563" s="72" t="str">
        <f t="shared" si="569"/>
        <v/>
      </c>
      <c r="BJ563" s="72" t="str">
        <f t="shared" si="570"/>
        <v/>
      </c>
      <c r="BK563" s="72" t="str">
        <f t="shared" si="571"/>
        <v/>
      </c>
      <c r="BL563" s="72" t="str">
        <f t="shared" si="572"/>
        <v/>
      </c>
      <c r="BM563" s="72">
        <f t="shared" si="573"/>
        <v>1</v>
      </c>
      <c r="BN563" s="72" t="str">
        <f t="shared" si="576"/>
        <v/>
      </c>
      <c r="BO563" s="72">
        <f t="shared" si="577"/>
        <v>1</v>
      </c>
      <c r="BP563" s="72">
        <f t="shared" si="578"/>
        <v>1</v>
      </c>
      <c r="BQ563" s="72" t="str">
        <f t="shared" si="579"/>
        <v/>
      </c>
      <c r="BR563" s="55">
        <f t="shared" si="580"/>
        <v>-1</v>
      </c>
      <c r="BS563" s="72" t="str">
        <f t="shared" si="581"/>
        <v/>
      </c>
      <c r="BT563" s="72" t="str">
        <f t="shared" si="582"/>
        <v/>
      </c>
      <c r="BU563" s="72" t="str">
        <f t="shared" si="583"/>
        <v/>
      </c>
      <c r="BV563" s="72" t="str">
        <f t="shared" si="584"/>
        <v/>
      </c>
      <c r="BW563" s="72">
        <f t="shared" si="585"/>
        <v>1</v>
      </c>
      <c r="BX563" s="72">
        <f t="shared" si="586"/>
        <v>1</v>
      </c>
      <c r="BY563" s="72" t="str">
        <f t="shared" si="587"/>
        <v/>
      </c>
      <c r="BZ563" s="72">
        <f t="shared" si="588"/>
        <v>1</v>
      </c>
      <c r="CA563" s="72" t="str">
        <f t="shared" si="589"/>
        <v/>
      </c>
      <c r="CB563" s="72">
        <f t="shared" si="590"/>
        <v>-1</v>
      </c>
      <c r="CC563" s="72">
        <f t="shared" si="592"/>
        <v>0</v>
      </c>
    </row>
    <row r="564" spans="35:81" hidden="1" x14ac:dyDescent="0.25">
      <c r="AI564" s="72"/>
      <c r="AJ564" s="72">
        <v>1</v>
      </c>
      <c r="AK564" s="72">
        <v>1</v>
      </c>
      <c r="AL564" s="72">
        <v>1</v>
      </c>
      <c r="AM564" s="55"/>
      <c r="AN564" s="72" t="str">
        <f t="shared" si="554"/>
        <v/>
      </c>
      <c r="AO564" s="72" t="str">
        <f t="shared" si="555"/>
        <v/>
      </c>
      <c r="AP564" s="72" t="str">
        <f t="shared" si="556"/>
        <v/>
      </c>
      <c r="AQ564" s="72" t="str">
        <f t="shared" si="557"/>
        <v/>
      </c>
      <c r="AR564" s="72">
        <f t="shared" si="558"/>
        <v>1</v>
      </c>
      <c r="AS564" s="72">
        <f t="shared" si="559"/>
        <v>1</v>
      </c>
      <c r="AT564" s="72" t="str">
        <f t="shared" si="560"/>
        <v/>
      </c>
      <c r="AU564" s="72">
        <f t="shared" si="561"/>
        <v>1</v>
      </c>
      <c r="AV564" s="72" t="str">
        <f t="shared" si="562"/>
        <v/>
      </c>
      <c r="AW564" s="72" t="str">
        <f t="shared" si="563"/>
        <v/>
      </c>
      <c r="AX564" s="72"/>
      <c r="AY564" s="72"/>
      <c r="AZ564" s="72"/>
      <c r="BA564" s="72">
        <v>1</v>
      </c>
      <c r="BB564" s="72">
        <v>1</v>
      </c>
      <c r="BC564" s="55"/>
      <c r="BD564" s="72" t="str">
        <f t="shared" si="564"/>
        <v/>
      </c>
      <c r="BE564" s="72" t="str">
        <f t="shared" si="565"/>
        <v/>
      </c>
      <c r="BF564" s="72" t="str">
        <f t="shared" si="566"/>
        <v/>
      </c>
      <c r="BG564" s="72" t="str">
        <f t="shared" si="567"/>
        <v/>
      </c>
      <c r="BH564" s="72" t="str">
        <f t="shared" si="568"/>
        <v/>
      </c>
      <c r="BI564" s="72" t="str">
        <f t="shared" si="569"/>
        <v/>
      </c>
      <c r="BJ564" s="72" t="str">
        <f t="shared" si="570"/>
        <v/>
      </c>
      <c r="BK564" s="72">
        <f t="shared" si="571"/>
        <v>1</v>
      </c>
      <c r="BL564" s="72" t="str">
        <f t="shared" si="572"/>
        <v/>
      </c>
      <c r="BM564" s="72" t="str">
        <f t="shared" si="573"/>
        <v/>
      </c>
      <c r="BN564" s="72" t="str">
        <f t="shared" si="576"/>
        <v/>
      </c>
      <c r="BO564" s="72">
        <f t="shared" si="577"/>
        <v>1</v>
      </c>
      <c r="BP564" s="72" t="str">
        <f t="shared" si="578"/>
        <v/>
      </c>
      <c r="BQ564" s="72" t="str">
        <f t="shared" si="579"/>
        <v/>
      </c>
      <c r="BR564" s="55" t="str">
        <f t="shared" si="580"/>
        <v/>
      </c>
      <c r="BS564" s="72" t="str">
        <f t="shared" si="581"/>
        <v/>
      </c>
      <c r="BT564" s="72" t="str">
        <f t="shared" si="582"/>
        <v/>
      </c>
      <c r="BU564" s="72" t="str">
        <f t="shared" si="583"/>
        <v/>
      </c>
      <c r="BV564" s="72" t="str">
        <f t="shared" si="584"/>
        <v/>
      </c>
      <c r="BW564" s="72">
        <f t="shared" si="585"/>
        <v>1</v>
      </c>
      <c r="BX564" s="72">
        <f t="shared" si="586"/>
        <v>1</v>
      </c>
      <c r="BY564" s="72" t="str">
        <f t="shared" si="587"/>
        <v/>
      </c>
      <c r="BZ564" s="72" t="str">
        <f t="shared" si="588"/>
        <v/>
      </c>
      <c r="CA564" s="72" t="str">
        <f t="shared" si="589"/>
        <v/>
      </c>
      <c r="CB564" s="72" t="str">
        <f t="shared" si="590"/>
        <v/>
      </c>
      <c r="CC564" s="72">
        <f t="shared" si="592"/>
        <v>0</v>
      </c>
    </row>
    <row r="565" spans="35:81" hidden="1" x14ac:dyDescent="0.25">
      <c r="AI565" s="72"/>
      <c r="AJ565" s="72">
        <v>1</v>
      </c>
      <c r="AK565" s="72">
        <v>1</v>
      </c>
      <c r="AL565" s="72">
        <v>1</v>
      </c>
      <c r="AM565" s="55"/>
      <c r="AN565" s="72" t="str">
        <f t="shared" si="554"/>
        <v/>
      </c>
      <c r="AO565" s="72" t="str">
        <f t="shared" si="555"/>
        <v/>
      </c>
      <c r="AP565" s="72" t="str">
        <f t="shared" si="556"/>
        <v/>
      </c>
      <c r="AQ565" s="72" t="str">
        <f t="shared" si="557"/>
        <v/>
      </c>
      <c r="AR565" s="72">
        <f t="shared" si="558"/>
        <v>1</v>
      </c>
      <c r="AS565" s="72">
        <f t="shared" si="559"/>
        <v>1</v>
      </c>
      <c r="AT565" s="72" t="str">
        <f t="shared" si="560"/>
        <v/>
      </c>
      <c r="AU565" s="72">
        <f t="shared" si="561"/>
        <v>1</v>
      </c>
      <c r="AV565" s="72" t="str">
        <f t="shared" si="562"/>
        <v/>
      </c>
      <c r="AW565" s="72" t="str">
        <f t="shared" si="563"/>
        <v/>
      </c>
      <c r="AX565" s="72"/>
      <c r="AY565" s="72"/>
      <c r="AZ565" s="72">
        <v>1</v>
      </c>
      <c r="BA565" s="72"/>
      <c r="BB565" s="72"/>
      <c r="BC565" s="55">
        <v>1</v>
      </c>
      <c r="BD565" s="72" t="str">
        <f t="shared" si="564"/>
        <v/>
      </c>
      <c r="BE565" s="72" t="str">
        <f t="shared" si="565"/>
        <v/>
      </c>
      <c r="BF565" s="72" t="str">
        <f t="shared" si="566"/>
        <v/>
      </c>
      <c r="BG565" s="72" t="str">
        <f t="shared" si="567"/>
        <v/>
      </c>
      <c r="BH565" s="72" t="str">
        <f t="shared" si="568"/>
        <v/>
      </c>
      <c r="BI565" s="72" t="str">
        <f t="shared" si="569"/>
        <v/>
      </c>
      <c r="BJ565" s="72">
        <f t="shared" si="570"/>
        <v>1</v>
      </c>
      <c r="BK565" s="72" t="str">
        <f t="shared" si="571"/>
        <v/>
      </c>
      <c r="BL565" s="72" t="str">
        <f t="shared" si="572"/>
        <v/>
      </c>
      <c r="BM565" s="72" t="str">
        <f t="shared" si="573"/>
        <v/>
      </c>
      <c r="BN565" s="72" t="str">
        <f t="shared" si="576"/>
        <v/>
      </c>
      <c r="BO565" s="72" t="str">
        <f t="shared" si="577"/>
        <v/>
      </c>
      <c r="BP565" s="72">
        <f t="shared" si="578"/>
        <v>1</v>
      </c>
      <c r="BQ565" s="72">
        <f t="shared" si="579"/>
        <v>1</v>
      </c>
      <c r="BR565" s="55">
        <f t="shared" si="580"/>
        <v>-1</v>
      </c>
      <c r="BS565" s="72" t="str">
        <f t="shared" si="581"/>
        <v/>
      </c>
      <c r="BT565" s="72" t="str">
        <f t="shared" si="582"/>
        <v/>
      </c>
      <c r="BU565" s="72" t="str">
        <f t="shared" si="583"/>
        <v/>
      </c>
      <c r="BV565" s="72" t="str">
        <f t="shared" si="584"/>
        <v/>
      </c>
      <c r="BW565" s="72">
        <f t="shared" si="585"/>
        <v>1</v>
      </c>
      <c r="BX565" s="72">
        <f t="shared" si="586"/>
        <v>1</v>
      </c>
      <c r="BY565" s="72">
        <f t="shared" si="587"/>
        <v>-1</v>
      </c>
      <c r="BZ565" s="72">
        <f t="shared" si="588"/>
        <v>1</v>
      </c>
      <c r="CA565" s="72" t="str">
        <f t="shared" si="589"/>
        <v/>
      </c>
      <c r="CB565" s="72" t="str">
        <f t="shared" si="590"/>
        <v/>
      </c>
      <c r="CC565" s="72">
        <f t="shared" si="592"/>
        <v>1</v>
      </c>
    </row>
    <row r="566" spans="35:81" hidden="1" x14ac:dyDescent="0.25">
      <c r="AI566" s="72"/>
      <c r="AJ566" s="72">
        <v>1</v>
      </c>
      <c r="AK566" s="72">
        <v>1</v>
      </c>
      <c r="AL566" s="72">
        <v>1</v>
      </c>
      <c r="AM566" s="55"/>
      <c r="AN566" s="72" t="str">
        <f t="shared" si="554"/>
        <v/>
      </c>
      <c r="AO566" s="72" t="str">
        <f t="shared" si="555"/>
        <v/>
      </c>
      <c r="AP566" s="72" t="str">
        <f t="shared" si="556"/>
        <v/>
      </c>
      <c r="AQ566" s="72" t="str">
        <f t="shared" si="557"/>
        <v/>
      </c>
      <c r="AR566" s="72">
        <f t="shared" si="558"/>
        <v>1</v>
      </c>
      <c r="AS566" s="72">
        <f t="shared" si="559"/>
        <v>1</v>
      </c>
      <c r="AT566" s="72" t="str">
        <f t="shared" si="560"/>
        <v/>
      </c>
      <c r="AU566" s="72">
        <f t="shared" si="561"/>
        <v>1</v>
      </c>
      <c r="AV566" s="72" t="str">
        <f t="shared" si="562"/>
        <v/>
      </c>
      <c r="AW566" s="72" t="str">
        <f t="shared" si="563"/>
        <v/>
      </c>
      <c r="AX566" s="72"/>
      <c r="AY566" s="72">
        <v>1</v>
      </c>
      <c r="AZ566" s="72"/>
      <c r="BA566" s="72"/>
      <c r="BB566" s="72"/>
      <c r="BC566" s="55">
        <v>1</v>
      </c>
      <c r="BD566" s="72" t="str">
        <f t="shared" si="564"/>
        <v/>
      </c>
      <c r="BE566" s="72" t="str">
        <f t="shared" si="565"/>
        <v/>
      </c>
      <c r="BF566" s="72" t="str">
        <f t="shared" si="566"/>
        <v/>
      </c>
      <c r="BG566" s="72">
        <f t="shared" si="567"/>
        <v>1</v>
      </c>
      <c r="BH566" s="72" t="str">
        <f t="shared" si="568"/>
        <v/>
      </c>
      <c r="BI566" s="72" t="str">
        <f t="shared" si="569"/>
        <v/>
      </c>
      <c r="BJ566" s="72" t="str">
        <f t="shared" si="570"/>
        <v/>
      </c>
      <c r="BK566" s="72" t="str">
        <f t="shared" si="571"/>
        <v/>
      </c>
      <c r="BL566" s="72" t="str">
        <f t="shared" si="572"/>
        <v/>
      </c>
      <c r="BM566" s="72" t="str">
        <f t="shared" si="573"/>
        <v/>
      </c>
      <c r="BN566" s="72">
        <f t="shared" si="576"/>
        <v>-1</v>
      </c>
      <c r="BO566" s="72">
        <f t="shared" si="577"/>
        <v>1</v>
      </c>
      <c r="BP566" s="72">
        <f t="shared" si="578"/>
        <v>1</v>
      </c>
      <c r="BQ566" s="72">
        <f t="shared" si="579"/>
        <v>1</v>
      </c>
      <c r="BR566" s="55">
        <f t="shared" si="580"/>
        <v>-1</v>
      </c>
      <c r="BS566" s="72" t="str">
        <f t="shared" si="581"/>
        <v/>
      </c>
      <c r="BT566" s="72" t="str">
        <f t="shared" si="582"/>
        <v/>
      </c>
      <c r="BU566" s="72" t="str">
        <f t="shared" si="583"/>
        <v/>
      </c>
      <c r="BV566" s="72">
        <f t="shared" si="584"/>
        <v>-1</v>
      </c>
      <c r="BW566" s="72">
        <f t="shared" si="585"/>
        <v>1</v>
      </c>
      <c r="BX566" s="72">
        <f t="shared" si="586"/>
        <v>1</v>
      </c>
      <c r="BY566" s="72" t="str">
        <f t="shared" si="587"/>
        <v/>
      </c>
      <c r="BZ566" s="72">
        <f t="shared" si="588"/>
        <v>1</v>
      </c>
      <c r="CA566" s="72" t="str">
        <f t="shared" si="589"/>
        <v/>
      </c>
      <c r="CB566" s="72" t="str">
        <f t="shared" si="590"/>
        <v/>
      </c>
      <c r="CC566" s="72">
        <f t="shared" si="592"/>
        <v>1</v>
      </c>
    </row>
    <row r="567" spans="35:81" hidden="1" x14ac:dyDescent="0.25">
      <c r="AI567" s="72"/>
      <c r="AJ567" s="72">
        <v>1</v>
      </c>
      <c r="AK567" s="72">
        <v>1</v>
      </c>
      <c r="AL567" s="72">
        <v>1</v>
      </c>
      <c r="AM567" s="55"/>
      <c r="AN567" s="72" t="str">
        <f t="shared" si="554"/>
        <v/>
      </c>
      <c r="AO567" s="72" t="str">
        <f t="shared" si="555"/>
        <v/>
      </c>
      <c r="AP567" s="72" t="str">
        <f t="shared" si="556"/>
        <v/>
      </c>
      <c r="AQ567" s="72" t="str">
        <f t="shared" si="557"/>
        <v/>
      </c>
      <c r="AR567" s="72">
        <f t="shared" si="558"/>
        <v>1</v>
      </c>
      <c r="AS567" s="72">
        <f t="shared" si="559"/>
        <v>1</v>
      </c>
      <c r="AT567" s="72" t="str">
        <f t="shared" si="560"/>
        <v/>
      </c>
      <c r="AU567" s="72">
        <f t="shared" si="561"/>
        <v>1</v>
      </c>
      <c r="AV567" s="72" t="str">
        <f t="shared" si="562"/>
        <v/>
      </c>
      <c r="AW567" s="72" t="str">
        <f t="shared" si="563"/>
        <v/>
      </c>
      <c r="AX567" s="72"/>
      <c r="AY567" s="72">
        <v>1</v>
      </c>
      <c r="AZ567" s="72">
        <v>1</v>
      </c>
      <c r="BA567" s="72"/>
      <c r="BB567" s="72">
        <v>1</v>
      </c>
      <c r="BC567" s="55"/>
      <c r="BD567" s="72">
        <f t="shared" si="564"/>
        <v>1</v>
      </c>
      <c r="BE567" s="72" t="str">
        <f t="shared" si="565"/>
        <v/>
      </c>
      <c r="BF567" s="72">
        <f t="shared" si="566"/>
        <v>1</v>
      </c>
      <c r="BG567" s="72" t="str">
        <f t="shared" si="567"/>
        <v/>
      </c>
      <c r="BH567" s="72" t="str">
        <f t="shared" si="568"/>
        <v/>
      </c>
      <c r="BI567" s="72">
        <f t="shared" si="569"/>
        <v>1</v>
      </c>
      <c r="BJ567" s="72" t="str">
        <f t="shared" si="570"/>
        <v/>
      </c>
      <c r="BK567" s="72" t="str">
        <f t="shared" si="571"/>
        <v/>
      </c>
      <c r="BL567" s="72" t="str">
        <f t="shared" si="572"/>
        <v/>
      </c>
      <c r="BM567" s="72" t="str">
        <f t="shared" si="573"/>
        <v/>
      </c>
      <c r="BN567" s="72">
        <f t="shared" si="576"/>
        <v>-1</v>
      </c>
      <c r="BO567" s="72" t="str">
        <f t="shared" si="577"/>
        <v/>
      </c>
      <c r="BP567" s="72">
        <f t="shared" si="578"/>
        <v>1</v>
      </c>
      <c r="BQ567" s="72" t="str">
        <f t="shared" si="579"/>
        <v/>
      </c>
      <c r="BR567" s="55" t="str">
        <f t="shared" si="580"/>
        <v/>
      </c>
      <c r="BS567" s="72">
        <f t="shared" si="581"/>
        <v>-1</v>
      </c>
      <c r="BT567" s="72" t="str">
        <f t="shared" si="582"/>
        <v/>
      </c>
      <c r="BU567" s="72">
        <f t="shared" si="583"/>
        <v>-1</v>
      </c>
      <c r="BV567" s="72" t="str">
        <f t="shared" si="584"/>
        <v/>
      </c>
      <c r="BW567" s="72">
        <f t="shared" si="585"/>
        <v>1</v>
      </c>
      <c r="BX567" s="72" t="str">
        <f t="shared" si="586"/>
        <v/>
      </c>
      <c r="BY567" s="72" t="str">
        <f t="shared" si="587"/>
        <v/>
      </c>
      <c r="BZ567" s="72">
        <f t="shared" si="588"/>
        <v>1</v>
      </c>
      <c r="CA567" s="72" t="str">
        <f t="shared" si="589"/>
        <v/>
      </c>
      <c r="CB567" s="72" t="str">
        <f t="shared" si="590"/>
        <v/>
      </c>
      <c r="CC567" s="72">
        <f t="shared" si="592"/>
        <v>1</v>
      </c>
    </row>
    <row r="568" spans="35:81" hidden="1" x14ac:dyDescent="0.25">
      <c r="AI568" s="72"/>
      <c r="AJ568" s="72">
        <v>1</v>
      </c>
      <c r="AK568" s="72">
        <v>1</v>
      </c>
      <c r="AL568" s="72">
        <v>1</v>
      </c>
      <c r="AM568" s="55"/>
      <c r="AN568" s="72" t="str">
        <f t="shared" si="554"/>
        <v/>
      </c>
      <c r="AO568" s="72" t="str">
        <f t="shared" si="555"/>
        <v/>
      </c>
      <c r="AP568" s="72" t="str">
        <f t="shared" si="556"/>
        <v/>
      </c>
      <c r="AQ568" s="72" t="str">
        <f t="shared" si="557"/>
        <v/>
      </c>
      <c r="AR568" s="72">
        <f t="shared" si="558"/>
        <v>1</v>
      </c>
      <c r="AS568" s="72">
        <f t="shared" si="559"/>
        <v>1</v>
      </c>
      <c r="AT568" s="72" t="str">
        <f t="shared" si="560"/>
        <v/>
      </c>
      <c r="AU568" s="72">
        <f t="shared" si="561"/>
        <v>1</v>
      </c>
      <c r="AV568" s="72" t="str">
        <f t="shared" si="562"/>
        <v/>
      </c>
      <c r="AW568" s="72" t="str">
        <f t="shared" si="563"/>
        <v/>
      </c>
      <c r="AX568" s="72"/>
      <c r="AY568" s="72">
        <v>1</v>
      </c>
      <c r="AZ568" s="72">
        <v>1</v>
      </c>
      <c r="BA568" s="72">
        <v>1</v>
      </c>
      <c r="BB568" s="72"/>
      <c r="BC568" s="55"/>
      <c r="BD568" s="72">
        <f t="shared" si="564"/>
        <v>1</v>
      </c>
      <c r="BE568" s="72">
        <f t="shared" si="565"/>
        <v>1</v>
      </c>
      <c r="BF568" s="72" t="str">
        <f t="shared" si="566"/>
        <v/>
      </c>
      <c r="BG568" s="72" t="str">
        <f t="shared" si="567"/>
        <v/>
      </c>
      <c r="BH568" s="72">
        <f t="shared" si="568"/>
        <v>1</v>
      </c>
      <c r="BI568" s="72" t="str">
        <f t="shared" si="569"/>
        <v/>
      </c>
      <c r="BJ568" s="72" t="str">
        <f t="shared" si="570"/>
        <v/>
      </c>
      <c r="BK568" s="72" t="str">
        <f t="shared" si="571"/>
        <v/>
      </c>
      <c r="BL568" s="72" t="str">
        <f t="shared" si="572"/>
        <v/>
      </c>
      <c r="BM568" s="72" t="str">
        <f t="shared" si="573"/>
        <v/>
      </c>
      <c r="BN568" s="72">
        <f t="shared" si="576"/>
        <v>-1</v>
      </c>
      <c r="BO568" s="72" t="str">
        <f t="shared" si="577"/>
        <v/>
      </c>
      <c r="BP568" s="72" t="str">
        <f t="shared" si="578"/>
        <v/>
      </c>
      <c r="BQ568" s="72">
        <f t="shared" si="579"/>
        <v>1</v>
      </c>
      <c r="BR568" s="55" t="str">
        <f t="shared" si="580"/>
        <v/>
      </c>
      <c r="BS568" s="72">
        <f t="shared" si="581"/>
        <v>-1</v>
      </c>
      <c r="BT568" s="72">
        <f t="shared" si="582"/>
        <v>-1</v>
      </c>
      <c r="BU568" s="72" t="str">
        <f t="shared" si="583"/>
        <v/>
      </c>
      <c r="BV568" s="72" t="str">
        <f t="shared" si="584"/>
        <v/>
      </c>
      <c r="BW568" s="72" t="str">
        <f t="shared" si="585"/>
        <v/>
      </c>
      <c r="BX568" s="72">
        <f t="shared" si="586"/>
        <v>1</v>
      </c>
      <c r="BY568" s="72" t="str">
        <f t="shared" si="587"/>
        <v/>
      </c>
      <c r="BZ568" s="72">
        <f t="shared" si="588"/>
        <v>1</v>
      </c>
      <c r="CA568" s="72" t="str">
        <f t="shared" si="589"/>
        <v/>
      </c>
      <c r="CB568" s="72" t="str">
        <f t="shared" si="590"/>
        <v/>
      </c>
      <c r="CC568" s="72">
        <f t="shared" si="592"/>
        <v>1</v>
      </c>
    </row>
    <row r="569" spans="35:81" hidden="1" x14ac:dyDescent="0.25">
      <c r="AI569" s="72">
        <v>1</v>
      </c>
      <c r="AJ569" s="72"/>
      <c r="AK569" s="72"/>
      <c r="AL569" s="72">
        <v>1</v>
      </c>
      <c r="AM569" s="55">
        <v>1</v>
      </c>
      <c r="AN569" s="72" t="str">
        <f t="shared" si="554"/>
        <v/>
      </c>
      <c r="AO569" s="72" t="str">
        <f t="shared" si="555"/>
        <v/>
      </c>
      <c r="AP569" s="72">
        <f t="shared" si="556"/>
        <v>1</v>
      </c>
      <c r="AQ569" s="72">
        <f t="shared" si="557"/>
        <v>1</v>
      </c>
      <c r="AR569" s="72" t="str">
        <f t="shared" si="558"/>
        <v/>
      </c>
      <c r="AS569" s="72" t="str">
        <f t="shared" si="559"/>
        <v/>
      </c>
      <c r="AT569" s="72" t="str">
        <f t="shared" si="560"/>
        <v/>
      </c>
      <c r="AU569" s="72" t="str">
        <f t="shared" si="561"/>
        <v/>
      </c>
      <c r="AV569" s="72" t="str">
        <f t="shared" si="562"/>
        <v/>
      </c>
      <c r="AW569" s="72">
        <f t="shared" si="563"/>
        <v>1</v>
      </c>
      <c r="AX569" s="72"/>
      <c r="AY569" s="72"/>
      <c r="AZ569" s="72"/>
      <c r="BA569" s="72"/>
      <c r="BB569" s="72">
        <v>1</v>
      </c>
      <c r="BC569" s="55">
        <v>1</v>
      </c>
      <c r="BD569" s="72" t="str">
        <f t="shared" si="564"/>
        <v/>
      </c>
      <c r="BE569" s="72" t="str">
        <f t="shared" si="565"/>
        <v/>
      </c>
      <c r="BF569" s="72" t="str">
        <f t="shared" si="566"/>
        <v/>
      </c>
      <c r="BG569" s="72" t="str">
        <f t="shared" si="567"/>
        <v/>
      </c>
      <c r="BH569" s="72" t="str">
        <f t="shared" si="568"/>
        <v/>
      </c>
      <c r="BI569" s="72" t="str">
        <f t="shared" si="569"/>
        <v/>
      </c>
      <c r="BJ569" s="72" t="str">
        <f t="shared" si="570"/>
        <v/>
      </c>
      <c r="BK569" s="72" t="str">
        <f t="shared" si="571"/>
        <v/>
      </c>
      <c r="BL569" s="72" t="str">
        <f t="shared" si="572"/>
        <v/>
      </c>
      <c r="BM569" s="72">
        <f t="shared" si="573"/>
        <v>1</v>
      </c>
      <c r="BN569" s="72">
        <f t="shared" si="576"/>
        <v>1</v>
      </c>
      <c r="BO569" s="72" t="str">
        <f t="shared" si="577"/>
        <v/>
      </c>
      <c r="BP569" s="72" t="str">
        <f t="shared" si="578"/>
        <v/>
      </c>
      <c r="BQ569" s="72" t="str">
        <f t="shared" si="579"/>
        <v/>
      </c>
      <c r="BR569" s="55" t="str">
        <f t="shared" si="580"/>
        <v/>
      </c>
      <c r="BS569" s="72" t="str">
        <f t="shared" si="581"/>
        <v/>
      </c>
      <c r="BT569" s="72" t="str">
        <f t="shared" si="582"/>
        <v/>
      </c>
      <c r="BU569" s="72">
        <f t="shared" si="583"/>
        <v>1</v>
      </c>
      <c r="BV569" s="72">
        <f t="shared" si="584"/>
        <v>1</v>
      </c>
      <c r="BW569" s="72" t="str">
        <f t="shared" si="585"/>
        <v/>
      </c>
      <c r="BX569" s="72" t="str">
        <f t="shared" si="586"/>
        <v/>
      </c>
      <c r="BY569" s="72" t="str">
        <f t="shared" si="587"/>
        <v/>
      </c>
      <c r="BZ569" s="72" t="str">
        <f t="shared" si="588"/>
        <v/>
      </c>
      <c r="CA569" s="72" t="str">
        <f t="shared" si="589"/>
        <v/>
      </c>
      <c r="CB569" s="72" t="str">
        <f t="shared" si="590"/>
        <v/>
      </c>
      <c r="CC569" s="72">
        <f t="shared" si="592"/>
        <v>0</v>
      </c>
    </row>
    <row r="570" spans="35:81" hidden="1" x14ac:dyDescent="0.25">
      <c r="AI570" s="72">
        <v>1</v>
      </c>
      <c r="AJ570" s="72"/>
      <c r="AK570" s="72"/>
      <c r="AL570" s="72">
        <v>1</v>
      </c>
      <c r="AM570" s="55">
        <v>1</v>
      </c>
      <c r="AN570" s="72" t="str">
        <f t="shared" si="554"/>
        <v/>
      </c>
      <c r="AO570" s="72" t="str">
        <f t="shared" si="555"/>
        <v/>
      </c>
      <c r="AP570" s="72">
        <f t="shared" si="556"/>
        <v>1</v>
      </c>
      <c r="AQ570" s="72">
        <f t="shared" si="557"/>
        <v>1</v>
      </c>
      <c r="AR570" s="72" t="str">
        <f t="shared" si="558"/>
        <v/>
      </c>
      <c r="AS570" s="72" t="str">
        <f t="shared" si="559"/>
        <v/>
      </c>
      <c r="AT570" s="72" t="str">
        <f t="shared" si="560"/>
        <v/>
      </c>
      <c r="AU570" s="72" t="str">
        <f t="shared" si="561"/>
        <v/>
      </c>
      <c r="AV570" s="72" t="str">
        <f t="shared" si="562"/>
        <v/>
      </c>
      <c r="AW570" s="72">
        <f t="shared" si="563"/>
        <v>1</v>
      </c>
      <c r="AX570" s="72"/>
      <c r="AY570" s="72"/>
      <c r="AZ570" s="72"/>
      <c r="BA570" s="72">
        <v>1</v>
      </c>
      <c r="BB570" s="72">
        <v>1</v>
      </c>
      <c r="BC570" s="55"/>
      <c r="BD570" s="72" t="str">
        <f t="shared" si="564"/>
        <v/>
      </c>
      <c r="BE570" s="72" t="str">
        <f t="shared" si="565"/>
        <v/>
      </c>
      <c r="BF570" s="72" t="str">
        <f t="shared" si="566"/>
        <v/>
      </c>
      <c r="BG570" s="72" t="str">
        <f t="shared" si="567"/>
        <v/>
      </c>
      <c r="BH570" s="72" t="str">
        <f t="shared" si="568"/>
        <v/>
      </c>
      <c r="BI570" s="72" t="str">
        <f t="shared" si="569"/>
        <v/>
      </c>
      <c r="BJ570" s="72" t="str">
        <f t="shared" si="570"/>
        <v/>
      </c>
      <c r="BK570" s="72">
        <f t="shared" si="571"/>
        <v>1</v>
      </c>
      <c r="BL570" s="72" t="str">
        <f t="shared" si="572"/>
        <v/>
      </c>
      <c r="BM570" s="72" t="str">
        <f t="shared" si="573"/>
        <v/>
      </c>
      <c r="BN570" s="72">
        <f t="shared" si="576"/>
        <v>1</v>
      </c>
      <c r="BO570" s="72" t="str">
        <f t="shared" si="577"/>
        <v/>
      </c>
      <c r="BP570" s="72">
        <f t="shared" si="578"/>
        <v>-1</v>
      </c>
      <c r="BQ570" s="72" t="str">
        <f t="shared" si="579"/>
        <v/>
      </c>
      <c r="BR570" s="55">
        <f t="shared" si="580"/>
        <v>1</v>
      </c>
      <c r="BS570" s="72" t="str">
        <f t="shared" si="581"/>
        <v/>
      </c>
      <c r="BT570" s="72" t="str">
        <f t="shared" si="582"/>
        <v/>
      </c>
      <c r="BU570" s="72">
        <f t="shared" si="583"/>
        <v>1</v>
      </c>
      <c r="BV570" s="72">
        <f t="shared" si="584"/>
        <v>1</v>
      </c>
      <c r="BW570" s="72" t="str">
        <f t="shared" si="585"/>
        <v/>
      </c>
      <c r="BX570" s="72" t="str">
        <f t="shared" si="586"/>
        <v/>
      </c>
      <c r="BY570" s="72" t="str">
        <f t="shared" si="587"/>
        <v/>
      </c>
      <c r="BZ570" s="72">
        <f t="shared" si="588"/>
        <v>-1</v>
      </c>
      <c r="CA570" s="72" t="str">
        <f t="shared" si="589"/>
        <v/>
      </c>
      <c r="CB570" s="72">
        <f t="shared" si="590"/>
        <v>1</v>
      </c>
      <c r="CC570" s="72">
        <f t="shared" si="592"/>
        <v>0</v>
      </c>
    </row>
    <row r="571" spans="35:81" hidden="1" x14ac:dyDescent="0.25">
      <c r="AI571" s="72">
        <v>1</v>
      </c>
      <c r="AJ571" s="72"/>
      <c r="AK571" s="72"/>
      <c r="AL571" s="72">
        <v>1</v>
      </c>
      <c r="AM571" s="55">
        <v>1</v>
      </c>
      <c r="AN571" s="72" t="str">
        <f t="shared" si="554"/>
        <v/>
      </c>
      <c r="AO571" s="72" t="str">
        <f t="shared" si="555"/>
        <v/>
      </c>
      <c r="AP571" s="72">
        <f t="shared" si="556"/>
        <v>1</v>
      </c>
      <c r="AQ571" s="72">
        <f t="shared" si="557"/>
        <v>1</v>
      </c>
      <c r="AR571" s="72" t="str">
        <f t="shared" si="558"/>
        <v/>
      </c>
      <c r="AS571" s="72" t="str">
        <f t="shared" si="559"/>
        <v/>
      </c>
      <c r="AT571" s="72" t="str">
        <f t="shared" si="560"/>
        <v/>
      </c>
      <c r="AU571" s="72" t="str">
        <f t="shared" si="561"/>
        <v/>
      </c>
      <c r="AV571" s="72" t="str">
        <f t="shared" si="562"/>
        <v/>
      </c>
      <c r="AW571" s="72">
        <f t="shared" si="563"/>
        <v>1</v>
      </c>
      <c r="AX571" s="72"/>
      <c r="AY571" s="72"/>
      <c r="AZ571" s="72">
        <v>1</v>
      </c>
      <c r="BA571" s="72"/>
      <c r="BB571" s="72"/>
      <c r="BC571" s="55">
        <v>1</v>
      </c>
      <c r="BD571" s="72" t="str">
        <f t="shared" si="564"/>
        <v/>
      </c>
      <c r="BE571" s="72" t="str">
        <f t="shared" si="565"/>
        <v/>
      </c>
      <c r="BF571" s="72" t="str">
        <f t="shared" si="566"/>
        <v/>
      </c>
      <c r="BG571" s="72" t="str">
        <f t="shared" si="567"/>
        <v/>
      </c>
      <c r="BH571" s="72" t="str">
        <f t="shared" si="568"/>
        <v/>
      </c>
      <c r="BI571" s="72" t="str">
        <f t="shared" si="569"/>
        <v/>
      </c>
      <c r="BJ571" s="72">
        <f t="shared" si="570"/>
        <v>1</v>
      </c>
      <c r="BK571" s="72" t="str">
        <f t="shared" si="571"/>
        <v/>
      </c>
      <c r="BL571" s="72" t="str">
        <f t="shared" si="572"/>
        <v/>
      </c>
      <c r="BM571" s="72" t="str">
        <f t="shared" si="573"/>
        <v/>
      </c>
      <c r="BN571" s="72">
        <f t="shared" si="576"/>
        <v>1</v>
      </c>
      <c r="BO571" s="72">
        <f t="shared" si="577"/>
        <v>-1</v>
      </c>
      <c r="BP571" s="72" t="str">
        <f t="shared" si="578"/>
        <v/>
      </c>
      <c r="BQ571" s="72">
        <f t="shared" si="579"/>
        <v>1</v>
      </c>
      <c r="BR571" s="55" t="str">
        <f t="shared" si="580"/>
        <v/>
      </c>
      <c r="BS571" s="72" t="str">
        <f t="shared" si="581"/>
        <v/>
      </c>
      <c r="BT571" s="72" t="str">
        <f t="shared" si="582"/>
        <v/>
      </c>
      <c r="BU571" s="72">
        <f t="shared" si="583"/>
        <v>1</v>
      </c>
      <c r="BV571" s="72">
        <f t="shared" si="584"/>
        <v>1</v>
      </c>
      <c r="BW571" s="72" t="str">
        <f t="shared" si="585"/>
        <v/>
      </c>
      <c r="BX571" s="72" t="str">
        <f t="shared" si="586"/>
        <v/>
      </c>
      <c r="BY571" s="72">
        <f t="shared" si="587"/>
        <v>-1</v>
      </c>
      <c r="BZ571" s="72" t="str">
        <f t="shared" si="588"/>
        <v/>
      </c>
      <c r="CA571" s="72" t="str">
        <f t="shared" si="589"/>
        <v/>
      </c>
      <c r="CB571" s="72">
        <f t="shared" si="590"/>
        <v>1</v>
      </c>
      <c r="CC571" s="72">
        <f t="shared" si="592"/>
        <v>1</v>
      </c>
    </row>
    <row r="572" spans="35:81" hidden="1" x14ac:dyDescent="0.25">
      <c r="AI572" s="72">
        <v>1</v>
      </c>
      <c r="AJ572" s="72"/>
      <c r="AK572" s="72"/>
      <c r="AL572" s="72">
        <v>1</v>
      </c>
      <c r="AM572" s="55">
        <v>1</v>
      </c>
      <c r="AN572" s="72" t="str">
        <f t="shared" si="554"/>
        <v/>
      </c>
      <c r="AO572" s="72" t="str">
        <f t="shared" si="555"/>
        <v/>
      </c>
      <c r="AP572" s="72">
        <f t="shared" si="556"/>
        <v>1</v>
      </c>
      <c r="AQ572" s="72">
        <f t="shared" si="557"/>
        <v>1</v>
      </c>
      <c r="AR572" s="72" t="str">
        <f t="shared" si="558"/>
        <v/>
      </c>
      <c r="AS572" s="72" t="str">
        <f t="shared" si="559"/>
        <v/>
      </c>
      <c r="AT572" s="72" t="str">
        <f t="shared" si="560"/>
        <v/>
      </c>
      <c r="AU572" s="72" t="str">
        <f t="shared" si="561"/>
        <v/>
      </c>
      <c r="AV572" s="72" t="str">
        <f t="shared" si="562"/>
        <v/>
      </c>
      <c r="AW572" s="72">
        <f t="shared" si="563"/>
        <v>1</v>
      </c>
      <c r="AX572" s="72"/>
      <c r="AY572" s="72">
        <v>1</v>
      </c>
      <c r="AZ572" s="72"/>
      <c r="BA572" s="72"/>
      <c r="BB572" s="72"/>
      <c r="BC572" s="55">
        <v>1</v>
      </c>
      <c r="BD572" s="72" t="str">
        <f t="shared" si="564"/>
        <v/>
      </c>
      <c r="BE572" s="72" t="str">
        <f t="shared" si="565"/>
        <v/>
      </c>
      <c r="BF572" s="72" t="str">
        <f t="shared" si="566"/>
        <v/>
      </c>
      <c r="BG572" s="72">
        <f t="shared" si="567"/>
        <v>1</v>
      </c>
      <c r="BH572" s="72" t="str">
        <f t="shared" si="568"/>
        <v/>
      </c>
      <c r="BI572" s="72" t="str">
        <f t="shared" si="569"/>
        <v/>
      </c>
      <c r="BJ572" s="72" t="str">
        <f t="shared" si="570"/>
        <v/>
      </c>
      <c r="BK572" s="72" t="str">
        <f t="shared" si="571"/>
        <v/>
      </c>
      <c r="BL572" s="72" t="str">
        <f t="shared" si="572"/>
        <v/>
      </c>
      <c r="BM572" s="72" t="str">
        <f t="shared" si="573"/>
        <v/>
      </c>
      <c r="BN572" s="72" t="str">
        <f t="shared" si="576"/>
        <v/>
      </c>
      <c r="BO572" s="72" t="str">
        <f t="shared" si="577"/>
        <v/>
      </c>
      <c r="BP572" s="72" t="str">
        <f t="shared" si="578"/>
        <v/>
      </c>
      <c r="BQ572" s="72">
        <f t="shared" si="579"/>
        <v>1</v>
      </c>
      <c r="BR572" s="55" t="str">
        <f t="shared" si="580"/>
        <v/>
      </c>
      <c r="BS572" s="72" t="str">
        <f t="shared" si="581"/>
        <v/>
      </c>
      <c r="BT572" s="72" t="str">
        <f t="shared" si="582"/>
        <v/>
      </c>
      <c r="BU572" s="72">
        <f t="shared" si="583"/>
        <v>1</v>
      </c>
      <c r="BV572" s="72" t="str">
        <f t="shared" si="584"/>
        <v/>
      </c>
      <c r="BW572" s="72" t="str">
        <f t="shared" si="585"/>
        <v/>
      </c>
      <c r="BX572" s="72" t="str">
        <f t="shared" si="586"/>
        <v/>
      </c>
      <c r="BY572" s="72" t="str">
        <f t="shared" si="587"/>
        <v/>
      </c>
      <c r="BZ572" s="72" t="str">
        <f t="shared" si="588"/>
        <v/>
      </c>
      <c r="CA572" s="72" t="str">
        <f t="shared" si="589"/>
        <v/>
      </c>
      <c r="CB572" s="72">
        <f t="shared" si="590"/>
        <v>1</v>
      </c>
      <c r="CC572" s="72">
        <f t="shared" si="592"/>
        <v>1</v>
      </c>
    </row>
    <row r="573" spans="35:81" hidden="1" x14ac:dyDescent="0.25">
      <c r="AI573" s="72">
        <v>1</v>
      </c>
      <c r="AJ573" s="72"/>
      <c r="AK573" s="72"/>
      <c r="AL573" s="72">
        <v>1</v>
      </c>
      <c r="AM573" s="55">
        <v>1</v>
      </c>
      <c r="AN573" s="72" t="str">
        <f t="shared" si="554"/>
        <v/>
      </c>
      <c r="AO573" s="72" t="str">
        <f t="shared" si="555"/>
        <v/>
      </c>
      <c r="AP573" s="72">
        <f t="shared" si="556"/>
        <v>1</v>
      </c>
      <c r="AQ573" s="72">
        <f t="shared" si="557"/>
        <v>1</v>
      </c>
      <c r="AR573" s="72" t="str">
        <f t="shared" si="558"/>
        <v/>
      </c>
      <c r="AS573" s="72" t="str">
        <f t="shared" si="559"/>
        <v/>
      </c>
      <c r="AT573" s="72" t="str">
        <f t="shared" si="560"/>
        <v/>
      </c>
      <c r="AU573" s="72" t="str">
        <f t="shared" si="561"/>
        <v/>
      </c>
      <c r="AV573" s="72" t="str">
        <f t="shared" si="562"/>
        <v/>
      </c>
      <c r="AW573" s="72">
        <f t="shared" si="563"/>
        <v>1</v>
      </c>
      <c r="AX573" s="72"/>
      <c r="AY573" s="72">
        <v>1</v>
      </c>
      <c r="AZ573" s="72">
        <v>1</v>
      </c>
      <c r="BA573" s="72"/>
      <c r="BB573" s="72">
        <v>1</v>
      </c>
      <c r="BC573" s="55"/>
      <c r="BD573" s="72">
        <f t="shared" si="564"/>
        <v>1</v>
      </c>
      <c r="BE573" s="72" t="str">
        <f t="shared" si="565"/>
        <v/>
      </c>
      <c r="BF573" s="72">
        <f t="shared" si="566"/>
        <v>1</v>
      </c>
      <c r="BG573" s="72" t="str">
        <f t="shared" si="567"/>
        <v/>
      </c>
      <c r="BH573" s="72" t="str">
        <f t="shared" si="568"/>
        <v/>
      </c>
      <c r="BI573" s="72">
        <f t="shared" si="569"/>
        <v>1</v>
      </c>
      <c r="BJ573" s="72" t="str">
        <f t="shared" si="570"/>
        <v/>
      </c>
      <c r="BK573" s="72" t="str">
        <f t="shared" si="571"/>
        <v/>
      </c>
      <c r="BL573" s="72" t="str">
        <f t="shared" si="572"/>
        <v/>
      </c>
      <c r="BM573" s="72" t="str">
        <f t="shared" si="573"/>
        <v/>
      </c>
      <c r="BN573" s="72" t="str">
        <f t="shared" si="576"/>
        <v/>
      </c>
      <c r="BO573" s="72">
        <f t="shared" si="577"/>
        <v>-1</v>
      </c>
      <c r="BP573" s="72" t="str">
        <f t="shared" si="578"/>
        <v/>
      </c>
      <c r="BQ573" s="72" t="str">
        <f t="shared" si="579"/>
        <v/>
      </c>
      <c r="BR573" s="55">
        <f t="shared" si="580"/>
        <v>1</v>
      </c>
      <c r="BS573" s="72">
        <f t="shared" si="581"/>
        <v>-1</v>
      </c>
      <c r="BT573" s="72" t="str">
        <f t="shared" si="582"/>
        <v/>
      </c>
      <c r="BU573" s="72" t="str">
        <f t="shared" si="583"/>
        <v/>
      </c>
      <c r="BV573" s="72">
        <f t="shared" si="584"/>
        <v>1</v>
      </c>
      <c r="BW573" s="72" t="str">
        <f t="shared" si="585"/>
        <v/>
      </c>
      <c r="BX573" s="72">
        <f t="shared" si="586"/>
        <v>-1</v>
      </c>
      <c r="BY573" s="72" t="str">
        <f t="shared" si="587"/>
        <v/>
      </c>
      <c r="BZ573" s="72" t="str">
        <f t="shared" si="588"/>
        <v/>
      </c>
      <c r="CA573" s="72" t="str">
        <f t="shared" si="589"/>
        <v/>
      </c>
      <c r="CB573" s="72">
        <f t="shared" si="590"/>
        <v>1</v>
      </c>
      <c r="CC573" s="72">
        <f t="shared" si="592"/>
        <v>1</v>
      </c>
    </row>
    <row r="574" spans="35:81" hidden="1" x14ac:dyDescent="0.25">
      <c r="AI574" s="72">
        <v>1</v>
      </c>
      <c r="AJ574" s="72"/>
      <c r="AK574" s="72"/>
      <c r="AL574" s="72">
        <v>1</v>
      </c>
      <c r="AM574" s="55">
        <v>1</v>
      </c>
      <c r="AN574" s="72" t="str">
        <f t="shared" si="554"/>
        <v/>
      </c>
      <c r="AO574" s="72" t="str">
        <f t="shared" si="555"/>
        <v/>
      </c>
      <c r="AP574" s="72">
        <f t="shared" si="556"/>
        <v>1</v>
      </c>
      <c r="AQ574" s="72">
        <f t="shared" si="557"/>
        <v>1</v>
      </c>
      <c r="AR574" s="72" t="str">
        <f t="shared" si="558"/>
        <v/>
      </c>
      <c r="AS574" s="72" t="str">
        <f t="shared" si="559"/>
        <v/>
      </c>
      <c r="AT574" s="72" t="str">
        <f t="shared" si="560"/>
        <v/>
      </c>
      <c r="AU574" s="72" t="str">
        <f t="shared" si="561"/>
        <v/>
      </c>
      <c r="AV574" s="72" t="str">
        <f t="shared" si="562"/>
        <v/>
      </c>
      <c r="AW574" s="72">
        <f t="shared" si="563"/>
        <v>1</v>
      </c>
      <c r="AX574" s="72"/>
      <c r="AY574" s="72">
        <v>1</v>
      </c>
      <c r="AZ574" s="72">
        <v>1</v>
      </c>
      <c r="BA574" s="72">
        <v>1</v>
      </c>
      <c r="BB574" s="72"/>
      <c r="BC574" s="55"/>
      <c r="BD574" s="72">
        <f t="shared" si="564"/>
        <v>1</v>
      </c>
      <c r="BE574" s="72">
        <f t="shared" si="565"/>
        <v>1</v>
      </c>
      <c r="BF574" s="72" t="str">
        <f t="shared" si="566"/>
        <v/>
      </c>
      <c r="BG574" s="72" t="str">
        <f t="shared" si="567"/>
        <v/>
      </c>
      <c r="BH574" s="72">
        <f t="shared" si="568"/>
        <v>1</v>
      </c>
      <c r="BI574" s="72" t="str">
        <f t="shared" si="569"/>
        <v/>
      </c>
      <c r="BJ574" s="72" t="str">
        <f t="shared" si="570"/>
        <v/>
      </c>
      <c r="BK574" s="72" t="str">
        <f t="shared" si="571"/>
        <v/>
      </c>
      <c r="BL574" s="72" t="str">
        <f t="shared" si="572"/>
        <v/>
      </c>
      <c r="BM574" s="72" t="str">
        <f t="shared" si="573"/>
        <v/>
      </c>
      <c r="BN574" s="72" t="str">
        <f t="shared" si="576"/>
        <v/>
      </c>
      <c r="BO574" s="72">
        <f t="shared" si="577"/>
        <v>-1</v>
      </c>
      <c r="BP574" s="72">
        <f t="shared" si="578"/>
        <v>-1</v>
      </c>
      <c r="BQ574" s="72">
        <f t="shared" si="579"/>
        <v>1</v>
      </c>
      <c r="BR574" s="55">
        <f t="shared" si="580"/>
        <v>1</v>
      </c>
      <c r="BS574" s="72">
        <f t="shared" si="581"/>
        <v>-1</v>
      </c>
      <c r="BT574" s="72">
        <f t="shared" si="582"/>
        <v>-1</v>
      </c>
      <c r="BU574" s="72">
        <f t="shared" si="583"/>
        <v>1</v>
      </c>
      <c r="BV574" s="72">
        <f t="shared" si="584"/>
        <v>1</v>
      </c>
      <c r="BW574" s="72">
        <f t="shared" si="585"/>
        <v>-1</v>
      </c>
      <c r="BX574" s="72" t="str">
        <f t="shared" si="586"/>
        <v/>
      </c>
      <c r="BY574" s="72" t="str">
        <f t="shared" si="587"/>
        <v/>
      </c>
      <c r="BZ574" s="72" t="str">
        <f t="shared" si="588"/>
        <v/>
      </c>
      <c r="CA574" s="72" t="str">
        <f t="shared" si="589"/>
        <v/>
      </c>
      <c r="CB574" s="72">
        <f t="shared" si="590"/>
        <v>1</v>
      </c>
      <c r="CC574" s="72">
        <f t="shared" si="592"/>
        <v>1</v>
      </c>
    </row>
    <row r="575" spans="35:81" hidden="1" x14ac:dyDescent="0.25">
      <c r="AI575" s="72">
        <v>1</v>
      </c>
      <c r="AJ575" s="72"/>
      <c r="AK575" s="72">
        <v>1</v>
      </c>
      <c r="AL575" s="72">
        <v>1</v>
      </c>
      <c r="AM575" s="55"/>
      <c r="AN575" s="72" t="str">
        <f t="shared" si="554"/>
        <v/>
      </c>
      <c r="AO575" s="72">
        <f t="shared" si="555"/>
        <v>1</v>
      </c>
      <c r="AP575" s="72">
        <f t="shared" si="556"/>
        <v>1</v>
      </c>
      <c r="AQ575" s="72" t="str">
        <f t="shared" si="557"/>
        <v/>
      </c>
      <c r="AR575" s="72" t="str">
        <f t="shared" si="558"/>
        <v/>
      </c>
      <c r="AS575" s="72" t="str">
        <f t="shared" si="559"/>
        <v/>
      </c>
      <c r="AT575" s="72" t="str">
        <f t="shared" si="560"/>
        <v/>
      </c>
      <c r="AU575" s="72">
        <f t="shared" si="561"/>
        <v>1</v>
      </c>
      <c r="AV575" s="72" t="str">
        <f t="shared" si="562"/>
        <v/>
      </c>
      <c r="AW575" s="72" t="str">
        <f t="shared" si="563"/>
        <v/>
      </c>
      <c r="AX575" s="72"/>
      <c r="AY575" s="72"/>
      <c r="AZ575" s="72"/>
      <c r="BA575" s="72"/>
      <c r="BB575" s="72">
        <v>1</v>
      </c>
      <c r="BC575" s="55">
        <v>1</v>
      </c>
      <c r="BD575" s="72" t="str">
        <f t="shared" si="564"/>
        <v/>
      </c>
      <c r="BE575" s="72" t="str">
        <f t="shared" si="565"/>
        <v/>
      </c>
      <c r="BF575" s="72" t="str">
        <f t="shared" si="566"/>
        <v/>
      </c>
      <c r="BG575" s="72" t="str">
        <f t="shared" si="567"/>
        <v/>
      </c>
      <c r="BH575" s="72" t="str">
        <f t="shared" si="568"/>
        <v/>
      </c>
      <c r="BI575" s="72" t="str">
        <f t="shared" si="569"/>
        <v/>
      </c>
      <c r="BJ575" s="72" t="str">
        <f t="shared" si="570"/>
        <v/>
      </c>
      <c r="BK575" s="72" t="str">
        <f t="shared" si="571"/>
        <v/>
      </c>
      <c r="BL575" s="72" t="str">
        <f t="shared" si="572"/>
        <v/>
      </c>
      <c r="BM575" s="72">
        <f t="shared" si="573"/>
        <v>1</v>
      </c>
      <c r="BN575" s="72">
        <f t="shared" si="576"/>
        <v>1</v>
      </c>
      <c r="BO575" s="72" t="str">
        <f t="shared" si="577"/>
        <v/>
      </c>
      <c r="BP575" s="72">
        <f t="shared" si="578"/>
        <v>1</v>
      </c>
      <c r="BQ575" s="72" t="str">
        <f t="shared" si="579"/>
        <v/>
      </c>
      <c r="BR575" s="55">
        <f t="shared" si="580"/>
        <v>-1</v>
      </c>
      <c r="BS575" s="72" t="str">
        <f t="shared" si="581"/>
        <v/>
      </c>
      <c r="BT575" s="72">
        <f t="shared" si="582"/>
        <v>1</v>
      </c>
      <c r="BU575" s="72">
        <f t="shared" si="583"/>
        <v>1</v>
      </c>
      <c r="BV575" s="72" t="str">
        <f t="shared" si="584"/>
        <v/>
      </c>
      <c r="BW575" s="72" t="str">
        <f t="shared" si="585"/>
        <v/>
      </c>
      <c r="BX575" s="72" t="str">
        <f t="shared" si="586"/>
        <v/>
      </c>
      <c r="BY575" s="72" t="str">
        <f t="shared" si="587"/>
        <v/>
      </c>
      <c r="BZ575" s="72">
        <f t="shared" si="588"/>
        <v>1</v>
      </c>
      <c r="CA575" s="72" t="str">
        <f t="shared" si="589"/>
        <v/>
      </c>
      <c r="CB575" s="72">
        <f t="shared" si="590"/>
        <v>-1</v>
      </c>
      <c r="CC575" s="72">
        <f t="shared" si="592"/>
        <v>0</v>
      </c>
    </row>
    <row r="576" spans="35:81" hidden="1" x14ac:dyDescent="0.25">
      <c r="AI576" s="72">
        <v>1</v>
      </c>
      <c r="AJ576" s="72"/>
      <c r="AK576" s="72">
        <v>1</v>
      </c>
      <c r="AL576" s="72">
        <v>1</v>
      </c>
      <c r="AM576" s="55"/>
      <c r="AN576" s="72" t="str">
        <f t="shared" si="554"/>
        <v/>
      </c>
      <c r="AO576" s="72">
        <f t="shared" si="555"/>
        <v>1</v>
      </c>
      <c r="AP576" s="72">
        <f t="shared" si="556"/>
        <v>1</v>
      </c>
      <c r="AQ576" s="72" t="str">
        <f t="shared" si="557"/>
        <v/>
      </c>
      <c r="AR576" s="72" t="str">
        <f t="shared" si="558"/>
        <v/>
      </c>
      <c r="AS576" s="72" t="str">
        <f t="shared" si="559"/>
        <v/>
      </c>
      <c r="AT576" s="72" t="str">
        <f t="shared" si="560"/>
        <v/>
      </c>
      <c r="AU576" s="72">
        <f t="shared" si="561"/>
        <v>1</v>
      </c>
      <c r="AV576" s="72" t="str">
        <f t="shared" si="562"/>
        <v/>
      </c>
      <c r="AW576" s="72" t="str">
        <f t="shared" si="563"/>
        <v/>
      </c>
      <c r="AX576" s="72"/>
      <c r="AY576" s="72"/>
      <c r="AZ576" s="72"/>
      <c r="BA576" s="72">
        <v>1</v>
      </c>
      <c r="BB576" s="72">
        <v>1</v>
      </c>
      <c r="BC576" s="55"/>
      <c r="BD576" s="72" t="str">
        <f t="shared" si="564"/>
        <v/>
      </c>
      <c r="BE576" s="72" t="str">
        <f t="shared" si="565"/>
        <v/>
      </c>
      <c r="BF576" s="72" t="str">
        <f t="shared" si="566"/>
        <v/>
      </c>
      <c r="BG576" s="72" t="str">
        <f t="shared" si="567"/>
        <v/>
      </c>
      <c r="BH576" s="72" t="str">
        <f t="shared" si="568"/>
        <v/>
      </c>
      <c r="BI576" s="72" t="str">
        <f t="shared" si="569"/>
        <v/>
      </c>
      <c r="BJ576" s="72" t="str">
        <f t="shared" si="570"/>
        <v/>
      </c>
      <c r="BK576" s="72">
        <f t="shared" si="571"/>
        <v>1</v>
      </c>
      <c r="BL576" s="72" t="str">
        <f t="shared" si="572"/>
        <v/>
      </c>
      <c r="BM576" s="72" t="str">
        <f t="shared" si="573"/>
        <v/>
      </c>
      <c r="BN576" s="72">
        <f t="shared" si="576"/>
        <v>1</v>
      </c>
      <c r="BO576" s="72" t="str">
        <f t="shared" si="577"/>
        <v/>
      </c>
      <c r="BP576" s="72" t="str">
        <f t="shared" si="578"/>
        <v/>
      </c>
      <c r="BQ576" s="72" t="str">
        <f t="shared" si="579"/>
        <v/>
      </c>
      <c r="BR576" s="55" t="str">
        <f t="shared" si="580"/>
        <v/>
      </c>
      <c r="BS576" s="72" t="str">
        <f t="shared" si="581"/>
        <v/>
      </c>
      <c r="BT576" s="72">
        <f t="shared" si="582"/>
        <v>1</v>
      </c>
      <c r="BU576" s="72">
        <f t="shared" si="583"/>
        <v>1</v>
      </c>
      <c r="BV576" s="72" t="str">
        <f t="shared" si="584"/>
        <v/>
      </c>
      <c r="BW576" s="72" t="str">
        <f t="shared" si="585"/>
        <v/>
      </c>
      <c r="BX576" s="72" t="str">
        <f t="shared" si="586"/>
        <v/>
      </c>
      <c r="BY576" s="72" t="str">
        <f t="shared" si="587"/>
        <v/>
      </c>
      <c r="BZ576" s="72" t="str">
        <f t="shared" si="588"/>
        <v/>
      </c>
      <c r="CA576" s="72" t="str">
        <f t="shared" si="589"/>
        <v/>
      </c>
      <c r="CB576" s="72" t="str">
        <f t="shared" si="590"/>
        <v/>
      </c>
      <c r="CC576" s="72">
        <f t="shared" si="592"/>
        <v>0</v>
      </c>
    </row>
    <row r="577" spans="35:92" hidden="1" x14ac:dyDescent="0.25">
      <c r="AI577" s="72">
        <v>1</v>
      </c>
      <c r="AJ577" s="72"/>
      <c r="AK577" s="72">
        <v>1</v>
      </c>
      <c r="AL577" s="72">
        <v>1</v>
      </c>
      <c r="AM577" s="55"/>
      <c r="AN577" s="72" t="str">
        <f t="shared" si="554"/>
        <v/>
      </c>
      <c r="AO577" s="72">
        <f t="shared" si="555"/>
        <v>1</v>
      </c>
      <c r="AP577" s="72">
        <f t="shared" si="556"/>
        <v>1</v>
      </c>
      <c r="AQ577" s="72" t="str">
        <f t="shared" si="557"/>
        <v/>
      </c>
      <c r="AR577" s="72" t="str">
        <f t="shared" si="558"/>
        <v/>
      </c>
      <c r="AS577" s="72" t="str">
        <f t="shared" si="559"/>
        <v/>
      </c>
      <c r="AT577" s="72" t="str">
        <f t="shared" si="560"/>
        <v/>
      </c>
      <c r="AU577" s="72">
        <f t="shared" si="561"/>
        <v>1</v>
      </c>
      <c r="AV577" s="72" t="str">
        <f t="shared" si="562"/>
        <v/>
      </c>
      <c r="AW577" s="72" t="str">
        <f t="shared" si="563"/>
        <v/>
      </c>
      <c r="AX577" s="72"/>
      <c r="AY577" s="72"/>
      <c r="AZ577" s="72">
        <v>1</v>
      </c>
      <c r="BA577" s="72"/>
      <c r="BB577" s="72"/>
      <c r="BC577" s="55">
        <v>1</v>
      </c>
      <c r="BD577" s="72" t="str">
        <f t="shared" si="564"/>
        <v/>
      </c>
      <c r="BE577" s="72" t="str">
        <f t="shared" si="565"/>
        <v/>
      </c>
      <c r="BF577" s="72" t="str">
        <f t="shared" si="566"/>
        <v/>
      </c>
      <c r="BG577" s="72" t="str">
        <f t="shared" si="567"/>
        <v/>
      </c>
      <c r="BH577" s="72" t="str">
        <f t="shared" si="568"/>
        <v/>
      </c>
      <c r="BI577" s="72" t="str">
        <f t="shared" si="569"/>
        <v/>
      </c>
      <c r="BJ577" s="72">
        <f t="shared" si="570"/>
        <v>1</v>
      </c>
      <c r="BK577" s="72" t="str">
        <f t="shared" si="571"/>
        <v/>
      </c>
      <c r="BL577" s="72" t="str">
        <f t="shared" si="572"/>
        <v/>
      </c>
      <c r="BM577" s="72" t="str">
        <f t="shared" si="573"/>
        <v/>
      </c>
      <c r="BN577" s="72">
        <f t="shared" si="576"/>
        <v>1</v>
      </c>
      <c r="BO577" s="72">
        <f t="shared" si="577"/>
        <v>-1</v>
      </c>
      <c r="BP577" s="72">
        <f t="shared" si="578"/>
        <v>1</v>
      </c>
      <c r="BQ577" s="72">
        <f t="shared" si="579"/>
        <v>1</v>
      </c>
      <c r="BR577" s="55">
        <f t="shared" si="580"/>
        <v>-1</v>
      </c>
      <c r="BS577" s="72" t="str">
        <f t="shared" si="581"/>
        <v/>
      </c>
      <c r="BT577" s="72">
        <f t="shared" si="582"/>
        <v>1</v>
      </c>
      <c r="BU577" s="72">
        <f t="shared" si="583"/>
        <v>1</v>
      </c>
      <c r="BV577" s="72" t="str">
        <f t="shared" si="584"/>
        <v/>
      </c>
      <c r="BW577" s="72" t="str">
        <f t="shared" si="585"/>
        <v/>
      </c>
      <c r="BX577" s="72" t="str">
        <f t="shared" si="586"/>
        <v/>
      </c>
      <c r="BY577" s="72">
        <f t="shared" si="587"/>
        <v>-1</v>
      </c>
      <c r="BZ577" s="72">
        <f t="shared" si="588"/>
        <v>1</v>
      </c>
      <c r="CA577" s="72" t="str">
        <f t="shared" si="589"/>
        <v/>
      </c>
      <c r="CB577" s="72" t="str">
        <f t="shared" si="590"/>
        <v/>
      </c>
      <c r="CC577" s="72">
        <f t="shared" si="592"/>
        <v>1</v>
      </c>
    </row>
    <row r="578" spans="35:92" hidden="1" x14ac:dyDescent="0.25">
      <c r="AI578" s="72">
        <v>1</v>
      </c>
      <c r="AJ578" s="72"/>
      <c r="AK578" s="72">
        <v>1</v>
      </c>
      <c r="AL578" s="72">
        <v>1</v>
      </c>
      <c r="AM578" s="55"/>
      <c r="AN578" s="72" t="str">
        <f t="shared" si="554"/>
        <v/>
      </c>
      <c r="AO578" s="72">
        <f t="shared" si="555"/>
        <v>1</v>
      </c>
      <c r="AP578" s="72">
        <f t="shared" si="556"/>
        <v>1</v>
      </c>
      <c r="AQ578" s="72" t="str">
        <f t="shared" si="557"/>
        <v/>
      </c>
      <c r="AR578" s="72" t="str">
        <f t="shared" si="558"/>
        <v/>
      </c>
      <c r="AS578" s="72" t="str">
        <f t="shared" si="559"/>
        <v/>
      </c>
      <c r="AT578" s="72" t="str">
        <f t="shared" si="560"/>
        <v/>
      </c>
      <c r="AU578" s="72">
        <f t="shared" si="561"/>
        <v>1</v>
      </c>
      <c r="AV578" s="72" t="str">
        <f t="shared" si="562"/>
        <v/>
      </c>
      <c r="AW578" s="72" t="str">
        <f t="shared" si="563"/>
        <v/>
      </c>
      <c r="AX578" s="72"/>
      <c r="AY578" s="72">
        <v>1</v>
      </c>
      <c r="AZ578" s="72"/>
      <c r="BA578" s="72"/>
      <c r="BB578" s="72"/>
      <c r="BC578" s="55">
        <v>1</v>
      </c>
      <c r="BD578" s="72" t="str">
        <f t="shared" si="564"/>
        <v/>
      </c>
      <c r="BE578" s="72" t="str">
        <f t="shared" si="565"/>
        <v/>
      </c>
      <c r="BF578" s="72" t="str">
        <f t="shared" si="566"/>
        <v/>
      </c>
      <c r="BG578" s="72">
        <f t="shared" si="567"/>
        <v>1</v>
      </c>
      <c r="BH578" s="72" t="str">
        <f t="shared" si="568"/>
        <v/>
      </c>
      <c r="BI578" s="72" t="str">
        <f t="shared" si="569"/>
        <v/>
      </c>
      <c r="BJ578" s="72" t="str">
        <f t="shared" si="570"/>
        <v/>
      </c>
      <c r="BK578" s="72" t="str">
        <f t="shared" si="571"/>
        <v/>
      </c>
      <c r="BL578" s="72" t="str">
        <f t="shared" si="572"/>
        <v/>
      </c>
      <c r="BM578" s="72" t="str">
        <f t="shared" si="573"/>
        <v/>
      </c>
      <c r="BN578" s="72" t="str">
        <f t="shared" si="576"/>
        <v/>
      </c>
      <c r="BO578" s="72" t="str">
        <f t="shared" si="577"/>
        <v/>
      </c>
      <c r="BP578" s="72">
        <f t="shared" si="578"/>
        <v>1</v>
      </c>
      <c r="BQ578" s="72">
        <f t="shared" si="579"/>
        <v>1</v>
      </c>
      <c r="BR578" s="55">
        <f t="shared" si="580"/>
        <v>-1</v>
      </c>
      <c r="BS578" s="72" t="str">
        <f t="shared" si="581"/>
        <v/>
      </c>
      <c r="BT578" s="72">
        <f t="shared" si="582"/>
        <v>1</v>
      </c>
      <c r="BU578" s="72">
        <f t="shared" si="583"/>
        <v>1</v>
      </c>
      <c r="BV578" s="72">
        <f t="shared" si="584"/>
        <v>-1</v>
      </c>
      <c r="BW578" s="72" t="str">
        <f t="shared" si="585"/>
        <v/>
      </c>
      <c r="BX578" s="72" t="str">
        <f t="shared" si="586"/>
        <v/>
      </c>
      <c r="BY578" s="72" t="str">
        <f t="shared" si="587"/>
        <v/>
      </c>
      <c r="BZ578" s="72">
        <f t="shared" si="588"/>
        <v>1</v>
      </c>
      <c r="CA578" s="72" t="str">
        <f t="shared" si="589"/>
        <v/>
      </c>
      <c r="CB578" s="72" t="str">
        <f t="shared" si="590"/>
        <v/>
      </c>
      <c r="CC578" s="72">
        <f t="shared" si="592"/>
        <v>1</v>
      </c>
    </row>
    <row r="579" spans="35:92" hidden="1" x14ac:dyDescent="0.25">
      <c r="AI579" s="72">
        <v>1</v>
      </c>
      <c r="AJ579" s="72"/>
      <c r="AK579" s="72">
        <v>1</v>
      </c>
      <c r="AL579" s="72">
        <v>1</v>
      </c>
      <c r="AM579" s="55"/>
      <c r="AN579" s="72" t="str">
        <f t="shared" si="554"/>
        <v/>
      </c>
      <c r="AO579" s="72">
        <f t="shared" si="555"/>
        <v>1</v>
      </c>
      <c r="AP579" s="72">
        <f t="shared" si="556"/>
        <v>1</v>
      </c>
      <c r="AQ579" s="72" t="str">
        <f t="shared" si="557"/>
        <v/>
      </c>
      <c r="AR579" s="72" t="str">
        <f t="shared" si="558"/>
        <v/>
      </c>
      <c r="AS579" s="72" t="str">
        <f t="shared" si="559"/>
        <v/>
      </c>
      <c r="AT579" s="72" t="str">
        <f t="shared" si="560"/>
        <v/>
      </c>
      <c r="AU579" s="72">
        <f t="shared" si="561"/>
        <v>1</v>
      </c>
      <c r="AV579" s="72" t="str">
        <f t="shared" si="562"/>
        <v/>
      </c>
      <c r="AW579" s="72" t="str">
        <f t="shared" si="563"/>
        <v/>
      </c>
      <c r="AX579" s="72"/>
      <c r="AY579" s="72">
        <v>1</v>
      </c>
      <c r="AZ579" s="72">
        <v>1</v>
      </c>
      <c r="BA579" s="72"/>
      <c r="BB579" s="72">
        <v>1</v>
      </c>
      <c r="BC579" s="55"/>
      <c r="BD579" s="72">
        <f t="shared" si="564"/>
        <v>1</v>
      </c>
      <c r="BE579" s="72" t="str">
        <f t="shared" si="565"/>
        <v/>
      </c>
      <c r="BF579" s="72">
        <f t="shared" si="566"/>
        <v>1</v>
      </c>
      <c r="BG579" s="72" t="str">
        <f t="shared" si="567"/>
        <v/>
      </c>
      <c r="BH579" s="72" t="str">
        <f t="shared" si="568"/>
        <v/>
      </c>
      <c r="BI579" s="72">
        <f t="shared" si="569"/>
        <v>1</v>
      </c>
      <c r="BJ579" s="72" t="str">
        <f t="shared" si="570"/>
        <v/>
      </c>
      <c r="BK579" s="72" t="str">
        <f t="shared" si="571"/>
        <v/>
      </c>
      <c r="BL579" s="72" t="str">
        <f t="shared" si="572"/>
        <v/>
      </c>
      <c r="BM579" s="72" t="str">
        <f t="shared" si="573"/>
        <v/>
      </c>
      <c r="BN579" s="72" t="str">
        <f t="shared" si="576"/>
        <v/>
      </c>
      <c r="BO579" s="72">
        <f t="shared" si="577"/>
        <v>-1</v>
      </c>
      <c r="BP579" s="72">
        <f t="shared" si="578"/>
        <v>1</v>
      </c>
      <c r="BQ579" s="72" t="str">
        <f t="shared" si="579"/>
        <v/>
      </c>
      <c r="BR579" s="55" t="str">
        <f t="shared" si="580"/>
        <v/>
      </c>
      <c r="BS579" s="72">
        <f t="shared" si="581"/>
        <v>-1</v>
      </c>
      <c r="BT579" s="72">
        <f t="shared" si="582"/>
        <v>1</v>
      </c>
      <c r="BU579" s="72" t="str">
        <f t="shared" si="583"/>
        <v/>
      </c>
      <c r="BV579" s="72" t="str">
        <f t="shared" si="584"/>
        <v/>
      </c>
      <c r="BW579" s="72" t="str">
        <f t="shared" si="585"/>
        <v/>
      </c>
      <c r="BX579" s="72">
        <f t="shared" si="586"/>
        <v>-1</v>
      </c>
      <c r="BY579" s="72" t="str">
        <f t="shared" si="587"/>
        <v/>
      </c>
      <c r="BZ579" s="72">
        <f t="shared" si="588"/>
        <v>1</v>
      </c>
      <c r="CA579" s="72" t="str">
        <f t="shared" si="589"/>
        <v/>
      </c>
      <c r="CB579" s="72" t="str">
        <f t="shared" si="590"/>
        <v/>
      </c>
      <c r="CC579" s="72">
        <f t="shared" si="592"/>
        <v>1</v>
      </c>
    </row>
    <row r="580" spans="35:92" hidden="1" x14ac:dyDescent="0.25">
      <c r="AI580" s="72">
        <v>1</v>
      </c>
      <c r="AJ580" s="72"/>
      <c r="AK580" s="72">
        <v>1</v>
      </c>
      <c r="AL580" s="72">
        <v>1</v>
      </c>
      <c r="AM580" s="55"/>
      <c r="AN580" s="72" t="str">
        <f t="shared" si="554"/>
        <v/>
      </c>
      <c r="AO580" s="72">
        <f t="shared" si="555"/>
        <v>1</v>
      </c>
      <c r="AP580" s="72">
        <f t="shared" si="556"/>
        <v>1</v>
      </c>
      <c r="AQ580" s="72" t="str">
        <f t="shared" si="557"/>
        <v/>
      </c>
      <c r="AR580" s="72" t="str">
        <f t="shared" si="558"/>
        <v/>
      </c>
      <c r="AS580" s="72" t="str">
        <f t="shared" si="559"/>
        <v/>
      </c>
      <c r="AT580" s="72" t="str">
        <f t="shared" si="560"/>
        <v/>
      </c>
      <c r="AU580" s="72">
        <f t="shared" si="561"/>
        <v>1</v>
      </c>
      <c r="AV580" s="72" t="str">
        <f t="shared" si="562"/>
        <v/>
      </c>
      <c r="AW580" s="72" t="str">
        <f t="shared" si="563"/>
        <v/>
      </c>
      <c r="AX580" s="72"/>
      <c r="AY580" s="72">
        <v>1</v>
      </c>
      <c r="AZ580" s="72">
        <v>1</v>
      </c>
      <c r="BA580" s="72">
        <v>1</v>
      </c>
      <c r="BB580" s="72"/>
      <c r="BC580" s="55"/>
      <c r="BD580" s="72">
        <f t="shared" si="564"/>
        <v>1</v>
      </c>
      <c r="BE580" s="72">
        <f t="shared" si="565"/>
        <v>1</v>
      </c>
      <c r="BF580" s="72" t="str">
        <f t="shared" si="566"/>
        <v/>
      </c>
      <c r="BG580" s="72" t="str">
        <f t="shared" si="567"/>
        <v/>
      </c>
      <c r="BH580" s="72">
        <f t="shared" si="568"/>
        <v>1</v>
      </c>
      <c r="BI580" s="72" t="str">
        <f t="shared" si="569"/>
        <v/>
      </c>
      <c r="BJ580" s="72" t="str">
        <f t="shared" si="570"/>
        <v/>
      </c>
      <c r="BK580" s="72" t="str">
        <f t="shared" si="571"/>
        <v/>
      </c>
      <c r="BL580" s="72" t="str">
        <f t="shared" si="572"/>
        <v/>
      </c>
      <c r="BM580" s="72" t="str">
        <f t="shared" si="573"/>
        <v/>
      </c>
      <c r="BN580" s="72" t="str">
        <f t="shared" si="576"/>
        <v/>
      </c>
      <c r="BO580" s="72">
        <f t="shared" si="577"/>
        <v>-1</v>
      </c>
      <c r="BP580" s="72" t="str">
        <f t="shared" si="578"/>
        <v/>
      </c>
      <c r="BQ580" s="72">
        <f t="shared" si="579"/>
        <v>1</v>
      </c>
      <c r="BR580" s="55" t="str">
        <f t="shared" si="580"/>
        <v/>
      </c>
      <c r="BS580" s="72">
        <f t="shared" si="581"/>
        <v>-1</v>
      </c>
      <c r="BT580" s="72" t="str">
        <f t="shared" si="582"/>
        <v/>
      </c>
      <c r="BU580" s="72">
        <f t="shared" si="583"/>
        <v>1</v>
      </c>
      <c r="BV580" s="72" t="str">
        <f t="shared" si="584"/>
        <v/>
      </c>
      <c r="BW580" s="72">
        <f t="shared" si="585"/>
        <v>-1</v>
      </c>
      <c r="BX580" s="72" t="str">
        <f t="shared" si="586"/>
        <v/>
      </c>
      <c r="BY580" s="72" t="str">
        <f t="shared" si="587"/>
        <v/>
      </c>
      <c r="BZ580" s="72">
        <f t="shared" si="588"/>
        <v>1</v>
      </c>
      <c r="CA580" s="72" t="str">
        <f t="shared" si="589"/>
        <v/>
      </c>
      <c r="CB580" s="72" t="str">
        <f t="shared" si="590"/>
        <v/>
      </c>
      <c r="CC580" s="72">
        <f t="shared" si="592"/>
        <v>1</v>
      </c>
    </row>
    <row r="581" spans="35:92" hidden="1" x14ac:dyDescent="0.25">
      <c r="AI581" s="72">
        <v>1</v>
      </c>
      <c r="AJ581" s="72">
        <v>1</v>
      </c>
      <c r="AK581" s="72"/>
      <c r="AL581" s="72"/>
      <c r="AM581" s="55">
        <v>1</v>
      </c>
      <c r="AN581" s="72">
        <f t="shared" ref="AN581:AN586" si="593">IF(AND($AI581=1,$AJ581=1),1,"")</f>
        <v>1</v>
      </c>
      <c r="AO581" s="72" t="str">
        <f t="shared" ref="AO581:AO586" si="594">IF(AND($AI581=1,$AK581=1),1,"")</f>
        <v/>
      </c>
      <c r="AP581" s="72" t="str">
        <f t="shared" ref="AP581:AP586" si="595">IF(AND($AI581=1,$AL581=1),1,"")</f>
        <v/>
      </c>
      <c r="AQ581" s="72">
        <f t="shared" ref="AQ581:AQ586" si="596">IF(AND($AI581=1,$AM581=1),1,"")</f>
        <v>1</v>
      </c>
      <c r="AR581" s="72" t="str">
        <f t="shared" ref="AR581:AR586" si="597">IF(AND($AJ581=1,$AK581=1),1,"")</f>
        <v/>
      </c>
      <c r="AS581" s="72" t="str">
        <f t="shared" ref="AS581:AS586" si="598">IF(AND($AJ581=1,$AL581=1),1,"")</f>
        <v/>
      </c>
      <c r="AT581" s="72">
        <f t="shared" ref="AT581:AT586" si="599">IF(AND($AJ581=1,$AM581=1),1,"")</f>
        <v>1</v>
      </c>
      <c r="AU581" s="72" t="str">
        <f t="shared" ref="AU581:AU586" si="600">IF(AND($AK581=1,$AL581=1),1,"")</f>
        <v/>
      </c>
      <c r="AV581" s="72" t="str">
        <f t="shared" ref="AV581:AV586" si="601">IF(AND($AK581=1,$AM581=1),1,"")</f>
        <v/>
      </c>
      <c r="AW581" s="72" t="str">
        <f t="shared" ref="AW581:AW586" si="602">IF(AND($AL581=1,$AM581=1),1,"")</f>
        <v/>
      </c>
      <c r="AX581" s="72"/>
      <c r="AY581" s="72"/>
      <c r="AZ581" s="72"/>
      <c r="BA581" s="72"/>
      <c r="BB581" s="72">
        <v>1</v>
      </c>
      <c r="BC581" s="55">
        <v>1</v>
      </c>
      <c r="BD581" s="72" t="str">
        <f t="shared" ref="BD581:BD586" si="603">IF(AND($AY581=1,$AZ581=1),1,"")</f>
        <v/>
      </c>
      <c r="BE581" s="72" t="str">
        <f t="shared" ref="BE581:BE586" si="604">IF(AND($AY581=1,$BA581=1),1,"")</f>
        <v/>
      </c>
      <c r="BF581" s="72" t="str">
        <f t="shared" ref="BF581:BF586" si="605">IF(AND($AY581=1,$BB581=1),1,"")</f>
        <v/>
      </c>
      <c r="BG581" s="72" t="str">
        <f t="shared" ref="BG581:BG586" si="606">IF(AND($AY581=1,$BC581=1),1,"")</f>
        <v/>
      </c>
      <c r="BH581" s="72" t="str">
        <f t="shared" ref="BH581:BH586" si="607">IF(AND($AZ581=1,$BA581=1),1,"")</f>
        <v/>
      </c>
      <c r="BI581" s="72" t="str">
        <f t="shared" ref="BI581:BI586" si="608">IF(AND($AZ581=1,$BB581=1),1,"")</f>
        <v/>
      </c>
      <c r="BJ581" s="72" t="str">
        <f t="shared" ref="BJ581:BJ586" si="609">IF(AND($AZ581=1,$BC581=1),1,"")</f>
        <v/>
      </c>
      <c r="BK581" s="72" t="str">
        <f t="shared" ref="BK581:BK586" si="610">IF(AND($BA581=1,$BB581=1),1,"")</f>
        <v/>
      </c>
      <c r="BL581" s="72" t="str">
        <f t="shared" ref="BL581:BL586" si="611">IF(AND($BA581=1,$BC581=1),1,"")</f>
        <v/>
      </c>
      <c r="BM581" s="72">
        <f t="shared" ref="BM581:BM586" si="612">IF(AND($BB581=1,$BC581=1),1,"")</f>
        <v>1</v>
      </c>
      <c r="BN581" s="72">
        <f t="shared" si="576"/>
        <v>1</v>
      </c>
      <c r="BO581" s="72">
        <f t="shared" si="577"/>
        <v>1</v>
      </c>
      <c r="BP581" s="72" t="str">
        <f t="shared" si="578"/>
        <v/>
      </c>
      <c r="BQ581" s="72">
        <f t="shared" si="579"/>
        <v>-1</v>
      </c>
      <c r="BR581" s="55" t="str">
        <f t="shared" si="580"/>
        <v/>
      </c>
      <c r="BS581" s="72">
        <f t="shared" si="581"/>
        <v>1</v>
      </c>
      <c r="BT581" s="72" t="str">
        <f t="shared" si="582"/>
        <v/>
      </c>
      <c r="BU581" s="72" t="str">
        <f t="shared" si="583"/>
        <v/>
      </c>
      <c r="BV581" s="72">
        <f t="shared" si="584"/>
        <v>1</v>
      </c>
      <c r="BW581" s="72" t="str">
        <f t="shared" si="585"/>
        <v/>
      </c>
      <c r="BX581" s="72" t="str">
        <f t="shared" si="586"/>
        <v/>
      </c>
      <c r="BY581" s="72">
        <f t="shared" si="587"/>
        <v>1</v>
      </c>
      <c r="BZ581" s="72" t="str">
        <f t="shared" si="588"/>
        <v/>
      </c>
      <c r="CA581" s="72" t="str">
        <f t="shared" si="589"/>
        <v/>
      </c>
      <c r="CB581" s="72">
        <f t="shared" si="590"/>
        <v>-1</v>
      </c>
      <c r="CC581" s="72">
        <f t="shared" si="592"/>
        <v>-1</v>
      </c>
    </row>
    <row r="582" spans="35:92" hidden="1" x14ac:dyDescent="0.25">
      <c r="AI582" s="72">
        <v>1</v>
      </c>
      <c r="AJ582" s="72">
        <v>1</v>
      </c>
      <c r="AK582" s="72"/>
      <c r="AL582" s="72"/>
      <c r="AM582" s="55">
        <v>1</v>
      </c>
      <c r="AN582" s="72">
        <f t="shared" si="593"/>
        <v>1</v>
      </c>
      <c r="AO582" s="72" t="str">
        <f t="shared" si="594"/>
        <v/>
      </c>
      <c r="AP582" s="72" t="str">
        <f t="shared" si="595"/>
        <v/>
      </c>
      <c r="AQ582" s="72">
        <f t="shared" si="596"/>
        <v>1</v>
      </c>
      <c r="AR582" s="72" t="str">
        <f t="shared" si="597"/>
        <v/>
      </c>
      <c r="AS582" s="72" t="str">
        <f t="shared" si="598"/>
        <v/>
      </c>
      <c r="AT582" s="72">
        <f t="shared" si="599"/>
        <v>1</v>
      </c>
      <c r="AU582" s="72" t="str">
        <f t="shared" si="600"/>
        <v/>
      </c>
      <c r="AV582" s="72" t="str">
        <f t="shared" si="601"/>
        <v/>
      </c>
      <c r="AW582" s="72" t="str">
        <f t="shared" si="602"/>
        <v/>
      </c>
      <c r="AX582" s="72"/>
      <c r="AY582" s="72"/>
      <c r="AZ582" s="72"/>
      <c r="BA582" s="72">
        <v>1</v>
      </c>
      <c r="BB582" s="72">
        <v>1</v>
      </c>
      <c r="BC582" s="55"/>
      <c r="BD582" s="72" t="str">
        <f t="shared" si="603"/>
        <v/>
      </c>
      <c r="BE582" s="72" t="str">
        <f t="shared" si="604"/>
        <v/>
      </c>
      <c r="BF582" s="72" t="str">
        <f t="shared" si="605"/>
        <v/>
      </c>
      <c r="BG582" s="72" t="str">
        <f t="shared" si="606"/>
        <v/>
      </c>
      <c r="BH582" s="72" t="str">
        <f t="shared" si="607"/>
        <v/>
      </c>
      <c r="BI582" s="72" t="str">
        <f t="shared" si="608"/>
        <v/>
      </c>
      <c r="BJ582" s="72" t="str">
        <f t="shared" si="609"/>
        <v/>
      </c>
      <c r="BK582" s="72">
        <f t="shared" si="610"/>
        <v>1</v>
      </c>
      <c r="BL582" s="72" t="str">
        <f t="shared" si="611"/>
        <v/>
      </c>
      <c r="BM582" s="72" t="str">
        <f t="shared" si="612"/>
        <v/>
      </c>
      <c r="BN582" s="72">
        <f t="shared" si="576"/>
        <v>1</v>
      </c>
      <c r="BO582" s="72">
        <f t="shared" si="577"/>
        <v>1</v>
      </c>
      <c r="BP582" s="72">
        <f t="shared" si="578"/>
        <v>-1</v>
      </c>
      <c r="BQ582" s="72">
        <f t="shared" si="579"/>
        <v>-1</v>
      </c>
      <c r="BR582" s="55">
        <f t="shared" si="580"/>
        <v>1</v>
      </c>
      <c r="BS582" s="72">
        <f t="shared" si="581"/>
        <v>1</v>
      </c>
      <c r="BT582" s="72" t="str">
        <f t="shared" si="582"/>
        <v/>
      </c>
      <c r="BU582" s="72" t="str">
        <f t="shared" si="583"/>
        <v/>
      </c>
      <c r="BV582" s="72">
        <f t="shared" si="584"/>
        <v>1</v>
      </c>
      <c r="BW582" s="72" t="str">
        <f t="shared" si="585"/>
        <v/>
      </c>
      <c r="BX582" s="72" t="str">
        <f t="shared" si="586"/>
        <v/>
      </c>
      <c r="BY582" s="72">
        <f t="shared" si="587"/>
        <v>1</v>
      </c>
      <c r="BZ582" s="72">
        <f t="shared" si="588"/>
        <v>-1</v>
      </c>
      <c r="CA582" s="72" t="str">
        <f t="shared" si="589"/>
        <v/>
      </c>
      <c r="CB582" s="72" t="str">
        <f t="shared" si="590"/>
        <v/>
      </c>
      <c r="CC582" s="72">
        <f t="shared" si="592"/>
        <v>-1</v>
      </c>
    </row>
    <row r="583" spans="35:92" hidden="1" x14ac:dyDescent="0.25">
      <c r="AI583" s="72">
        <v>1</v>
      </c>
      <c r="AJ583" s="72">
        <v>1</v>
      </c>
      <c r="AK583" s="72"/>
      <c r="AL583" s="72"/>
      <c r="AM583" s="55">
        <v>1</v>
      </c>
      <c r="AN583" s="72">
        <f t="shared" si="593"/>
        <v>1</v>
      </c>
      <c r="AO583" s="72" t="str">
        <f t="shared" si="594"/>
        <v/>
      </c>
      <c r="AP583" s="72" t="str">
        <f t="shared" si="595"/>
        <v/>
      </c>
      <c r="AQ583" s="72">
        <f t="shared" si="596"/>
        <v>1</v>
      </c>
      <c r="AR583" s="72" t="str">
        <f t="shared" si="597"/>
        <v/>
      </c>
      <c r="AS583" s="72" t="str">
        <f t="shared" si="598"/>
        <v/>
      </c>
      <c r="AT583" s="72">
        <f t="shared" si="599"/>
        <v>1</v>
      </c>
      <c r="AU583" s="72" t="str">
        <f t="shared" si="600"/>
        <v/>
      </c>
      <c r="AV583" s="72" t="str">
        <f t="shared" si="601"/>
        <v/>
      </c>
      <c r="AW583" s="72" t="str">
        <f t="shared" si="602"/>
        <v/>
      </c>
      <c r="AX583" s="72"/>
      <c r="AY583" s="72"/>
      <c r="AZ583" s="72">
        <v>1</v>
      </c>
      <c r="BA583" s="72"/>
      <c r="BB583" s="72"/>
      <c r="BC583" s="55">
        <v>1</v>
      </c>
      <c r="BD583" s="72" t="str">
        <f t="shared" si="603"/>
        <v/>
      </c>
      <c r="BE583" s="72" t="str">
        <f t="shared" si="604"/>
        <v/>
      </c>
      <c r="BF583" s="72" t="str">
        <f t="shared" si="605"/>
        <v/>
      </c>
      <c r="BG583" s="72" t="str">
        <f t="shared" si="606"/>
        <v/>
      </c>
      <c r="BH583" s="72" t="str">
        <f t="shared" si="607"/>
        <v/>
      </c>
      <c r="BI583" s="72" t="str">
        <f t="shared" si="608"/>
        <v/>
      </c>
      <c r="BJ583" s="72">
        <f t="shared" si="609"/>
        <v>1</v>
      </c>
      <c r="BK583" s="72" t="str">
        <f t="shared" si="610"/>
        <v/>
      </c>
      <c r="BL583" s="72" t="str">
        <f t="shared" si="611"/>
        <v/>
      </c>
      <c r="BM583" s="72" t="str">
        <f t="shared" si="612"/>
        <v/>
      </c>
      <c r="BN583" s="72">
        <f t="shared" si="576"/>
        <v>1</v>
      </c>
      <c r="BO583" s="72" t="str">
        <f t="shared" si="577"/>
        <v/>
      </c>
      <c r="BP583" s="72" t="str">
        <f t="shared" si="578"/>
        <v/>
      </c>
      <c r="BQ583" s="72" t="str">
        <f t="shared" si="579"/>
        <v/>
      </c>
      <c r="BR583" s="55" t="str">
        <f t="shared" si="580"/>
        <v/>
      </c>
      <c r="BS583" s="72">
        <f t="shared" si="581"/>
        <v>1</v>
      </c>
      <c r="BT583" s="72" t="str">
        <f t="shared" si="582"/>
        <v/>
      </c>
      <c r="BU583" s="72" t="str">
        <f t="shared" si="583"/>
        <v/>
      </c>
      <c r="BV583" s="72">
        <f t="shared" si="584"/>
        <v>1</v>
      </c>
      <c r="BW583" s="72" t="str">
        <f t="shared" si="585"/>
        <v/>
      </c>
      <c r="BX583" s="72" t="str">
        <f t="shared" si="586"/>
        <v/>
      </c>
      <c r="BY583" s="72" t="str">
        <f t="shared" si="587"/>
        <v/>
      </c>
      <c r="BZ583" s="72" t="str">
        <f t="shared" si="588"/>
        <v/>
      </c>
      <c r="CA583" s="72" t="str">
        <f t="shared" si="589"/>
        <v/>
      </c>
      <c r="CB583" s="72" t="str">
        <f t="shared" si="590"/>
        <v/>
      </c>
      <c r="CC583" s="72">
        <f t="shared" si="592"/>
        <v>0</v>
      </c>
    </row>
    <row r="584" spans="35:92" hidden="1" x14ac:dyDescent="0.25">
      <c r="AI584" s="72">
        <v>1</v>
      </c>
      <c r="AJ584" s="72">
        <v>1</v>
      </c>
      <c r="AK584" s="72"/>
      <c r="AL584" s="72"/>
      <c r="AM584" s="55">
        <v>1</v>
      </c>
      <c r="AN584" s="72">
        <f t="shared" si="593"/>
        <v>1</v>
      </c>
      <c r="AO584" s="72" t="str">
        <f t="shared" si="594"/>
        <v/>
      </c>
      <c r="AP584" s="72" t="str">
        <f t="shared" si="595"/>
        <v/>
      </c>
      <c r="AQ584" s="72">
        <f t="shared" si="596"/>
        <v>1</v>
      </c>
      <c r="AR584" s="72" t="str">
        <f t="shared" si="597"/>
        <v/>
      </c>
      <c r="AS584" s="72" t="str">
        <f t="shared" si="598"/>
        <v/>
      </c>
      <c r="AT584" s="72">
        <f t="shared" si="599"/>
        <v>1</v>
      </c>
      <c r="AU584" s="72" t="str">
        <f t="shared" si="600"/>
        <v/>
      </c>
      <c r="AV584" s="72" t="str">
        <f t="shared" si="601"/>
        <v/>
      </c>
      <c r="AW584" s="72" t="str">
        <f t="shared" si="602"/>
        <v/>
      </c>
      <c r="AX584" s="72"/>
      <c r="AY584" s="72">
        <v>1</v>
      </c>
      <c r="AZ584" s="72"/>
      <c r="BA584" s="72"/>
      <c r="BB584" s="72"/>
      <c r="BC584" s="55">
        <v>1</v>
      </c>
      <c r="BD584" s="72" t="str">
        <f t="shared" si="603"/>
        <v/>
      </c>
      <c r="BE584" s="72" t="str">
        <f t="shared" si="604"/>
        <v/>
      </c>
      <c r="BF584" s="72" t="str">
        <f t="shared" si="605"/>
        <v/>
      </c>
      <c r="BG584" s="72">
        <f t="shared" si="606"/>
        <v>1</v>
      </c>
      <c r="BH584" s="72" t="str">
        <f t="shared" si="607"/>
        <v/>
      </c>
      <c r="BI584" s="72" t="str">
        <f t="shared" si="608"/>
        <v/>
      </c>
      <c r="BJ584" s="72" t="str">
        <f t="shared" si="609"/>
        <v/>
      </c>
      <c r="BK584" s="72" t="str">
        <f t="shared" si="610"/>
        <v/>
      </c>
      <c r="BL584" s="72" t="str">
        <f t="shared" si="611"/>
        <v/>
      </c>
      <c r="BM584" s="72" t="str">
        <f t="shared" si="612"/>
        <v/>
      </c>
      <c r="BN584" s="72" t="str">
        <f t="shared" si="576"/>
        <v/>
      </c>
      <c r="BO584" s="72">
        <f t="shared" si="577"/>
        <v>1</v>
      </c>
      <c r="BP584" s="72" t="str">
        <f t="shared" si="578"/>
        <v/>
      </c>
      <c r="BQ584" s="72" t="str">
        <f t="shared" si="579"/>
        <v/>
      </c>
      <c r="BR584" s="55" t="str">
        <f t="shared" si="580"/>
        <v/>
      </c>
      <c r="BS584" s="72">
        <f t="shared" si="581"/>
        <v>1</v>
      </c>
      <c r="BT584" s="72" t="str">
        <f t="shared" si="582"/>
        <v/>
      </c>
      <c r="BU584" s="72" t="str">
        <f t="shared" si="583"/>
        <v/>
      </c>
      <c r="BV584" s="72" t="str">
        <f t="shared" si="584"/>
        <v/>
      </c>
      <c r="BW584" s="72" t="str">
        <f t="shared" si="585"/>
        <v/>
      </c>
      <c r="BX584" s="72" t="str">
        <f t="shared" si="586"/>
        <v/>
      </c>
      <c r="BY584" s="72">
        <f t="shared" si="587"/>
        <v>1</v>
      </c>
      <c r="BZ584" s="72" t="str">
        <f t="shared" si="588"/>
        <v/>
      </c>
      <c r="CA584" s="72" t="str">
        <f t="shared" si="589"/>
        <v/>
      </c>
      <c r="CB584" s="72" t="str">
        <f t="shared" si="590"/>
        <v/>
      </c>
      <c r="CC584" s="72">
        <f t="shared" si="592"/>
        <v>0</v>
      </c>
    </row>
    <row r="585" spans="35:92" hidden="1" x14ac:dyDescent="0.25">
      <c r="AI585" s="72">
        <v>1</v>
      </c>
      <c r="AJ585" s="72">
        <v>1</v>
      </c>
      <c r="AK585" s="72"/>
      <c r="AL585" s="72"/>
      <c r="AM585" s="55">
        <v>1</v>
      </c>
      <c r="AN585" s="72">
        <f t="shared" si="593"/>
        <v>1</v>
      </c>
      <c r="AO585" s="72" t="str">
        <f t="shared" si="594"/>
        <v/>
      </c>
      <c r="AP585" s="72" t="str">
        <f t="shared" si="595"/>
        <v/>
      </c>
      <c r="AQ585" s="72">
        <f t="shared" si="596"/>
        <v>1</v>
      </c>
      <c r="AR585" s="72" t="str">
        <f t="shared" si="597"/>
        <v/>
      </c>
      <c r="AS585" s="72" t="str">
        <f t="shared" si="598"/>
        <v/>
      </c>
      <c r="AT585" s="72">
        <f t="shared" si="599"/>
        <v>1</v>
      </c>
      <c r="AU585" s="72" t="str">
        <f t="shared" si="600"/>
        <v/>
      </c>
      <c r="AV585" s="72" t="str">
        <f t="shared" si="601"/>
        <v/>
      </c>
      <c r="AW585" s="72" t="str">
        <f t="shared" si="602"/>
        <v/>
      </c>
      <c r="AX585" s="72"/>
      <c r="AY585" s="72">
        <v>1</v>
      </c>
      <c r="AZ585" s="72">
        <v>1</v>
      </c>
      <c r="BA585" s="72"/>
      <c r="BB585" s="72">
        <v>1</v>
      </c>
      <c r="BC585" s="55"/>
      <c r="BD585" s="72">
        <f t="shared" si="603"/>
        <v>1</v>
      </c>
      <c r="BE585" s="72" t="str">
        <f t="shared" si="604"/>
        <v/>
      </c>
      <c r="BF585" s="72">
        <f t="shared" si="605"/>
        <v>1</v>
      </c>
      <c r="BG585" s="72" t="str">
        <f t="shared" si="606"/>
        <v/>
      </c>
      <c r="BH585" s="72" t="str">
        <f t="shared" si="607"/>
        <v/>
      </c>
      <c r="BI585" s="72">
        <f t="shared" si="608"/>
        <v>1</v>
      </c>
      <c r="BJ585" s="72" t="str">
        <f t="shared" si="609"/>
        <v/>
      </c>
      <c r="BK585" s="72" t="str">
        <f t="shared" si="610"/>
        <v/>
      </c>
      <c r="BL585" s="72" t="str">
        <f t="shared" si="611"/>
        <v/>
      </c>
      <c r="BM585" s="72" t="str">
        <f t="shared" si="612"/>
        <v/>
      </c>
      <c r="BN585" s="72" t="str">
        <f t="shared" si="576"/>
        <v/>
      </c>
      <c r="BO585" s="72" t="str">
        <f t="shared" si="577"/>
        <v/>
      </c>
      <c r="BP585" s="72" t="str">
        <f t="shared" si="578"/>
        <v/>
      </c>
      <c r="BQ585" s="72">
        <f t="shared" si="579"/>
        <v>-1</v>
      </c>
      <c r="BR585" s="55">
        <f t="shared" si="580"/>
        <v>1</v>
      </c>
      <c r="BS585" s="72" t="str">
        <f t="shared" si="581"/>
        <v/>
      </c>
      <c r="BT585" s="72" t="str">
        <f t="shared" si="582"/>
        <v/>
      </c>
      <c r="BU585" s="72">
        <f t="shared" si="583"/>
        <v>-1</v>
      </c>
      <c r="BV585" s="72">
        <f t="shared" si="584"/>
        <v>1</v>
      </c>
      <c r="BW585" s="72" t="str">
        <f t="shared" si="585"/>
        <v/>
      </c>
      <c r="BX585" s="72">
        <f t="shared" si="586"/>
        <v>-1</v>
      </c>
      <c r="BY585" s="72">
        <f t="shared" si="587"/>
        <v>1</v>
      </c>
      <c r="BZ585" s="72" t="str">
        <f t="shared" si="588"/>
        <v/>
      </c>
      <c r="CA585" s="72" t="str">
        <f t="shared" si="589"/>
        <v/>
      </c>
      <c r="CB585" s="72" t="str">
        <f t="shared" si="590"/>
        <v/>
      </c>
      <c r="CC585" s="72">
        <f t="shared" si="592"/>
        <v>0</v>
      </c>
    </row>
    <row r="586" spans="35:92" hidden="1" x14ac:dyDescent="0.25">
      <c r="AI586" s="72">
        <v>1</v>
      </c>
      <c r="AJ586" s="72">
        <v>1</v>
      </c>
      <c r="AK586" s="72"/>
      <c r="AL586" s="72"/>
      <c r="AM586" s="55">
        <v>1</v>
      </c>
      <c r="AN586" s="72">
        <f t="shared" si="593"/>
        <v>1</v>
      </c>
      <c r="AO586" s="72" t="str">
        <f t="shared" si="594"/>
        <v/>
      </c>
      <c r="AP586" s="72" t="str">
        <f t="shared" si="595"/>
        <v/>
      </c>
      <c r="AQ586" s="72">
        <f t="shared" si="596"/>
        <v>1</v>
      </c>
      <c r="AR586" s="72" t="str">
        <f t="shared" si="597"/>
        <v/>
      </c>
      <c r="AS586" s="72" t="str">
        <f t="shared" si="598"/>
        <v/>
      </c>
      <c r="AT586" s="72">
        <f t="shared" si="599"/>
        <v>1</v>
      </c>
      <c r="AU586" s="72" t="str">
        <f t="shared" si="600"/>
        <v/>
      </c>
      <c r="AV586" s="72" t="str">
        <f t="shared" si="601"/>
        <v/>
      </c>
      <c r="AW586" s="72" t="str">
        <f t="shared" si="602"/>
        <v/>
      </c>
      <c r="AX586" s="72"/>
      <c r="AY586" s="72">
        <v>1</v>
      </c>
      <c r="AZ586" s="72">
        <v>1</v>
      </c>
      <c r="BA586" s="72">
        <v>1</v>
      </c>
      <c r="BB586" s="72"/>
      <c r="BC586" s="55"/>
      <c r="BD586" s="72">
        <f t="shared" si="603"/>
        <v>1</v>
      </c>
      <c r="BE586" s="72">
        <f t="shared" si="604"/>
        <v>1</v>
      </c>
      <c r="BF586" s="72" t="str">
        <f t="shared" si="605"/>
        <v/>
      </c>
      <c r="BG586" s="72" t="str">
        <f t="shared" si="606"/>
        <v/>
      </c>
      <c r="BH586" s="72">
        <f t="shared" si="607"/>
        <v>1</v>
      </c>
      <c r="BI586" s="72" t="str">
        <f t="shared" si="608"/>
        <v/>
      </c>
      <c r="BJ586" s="72" t="str">
        <f t="shared" si="609"/>
        <v/>
      </c>
      <c r="BK586" s="72" t="str">
        <f t="shared" si="610"/>
        <v/>
      </c>
      <c r="BL586" s="72" t="str">
        <f t="shared" si="611"/>
        <v/>
      </c>
      <c r="BM586" s="72" t="str">
        <f t="shared" si="612"/>
        <v/>
      </c>
      <c r="BN586" s="72" t="str">
        <f t="shared" si="576"/>
        <v/>
      </c>
      <c r="BO586" s="72" t="str">
        <f t="shared" si="577"/>
        <v/>
      </c>
      <c r="BP586" s="72">
        <f t="shared" si="578"/>
        <v>-1</v>
      </c>
      <c r="BQ586" s="72" t="str">
        <f t="shared" si="579"/>
        <v/>
      </c>
      <c r="BR586" s="55">
        <f t="shared" si="580"/>
        <v>1</v>
      </c>
      <c r="BS586" s="72" t="str">
        <f t="shared" si="581"/>
        <v/>
      </c>
      <c r="BT586" s="72">
        <f t="shared" si="582"/>
        <v>-1</v>
      </c>
      <c r="BU586" s="72" t="str">
        <f t="shared" si="583"/>
        <v/>
      </c>
      <c r="BV586" s="72">
        <f t="shared" si="584"/>
        <v>1</v>
      </c>
      <c r="BW586" s="72">
        <f t="shared" si="585"/>
        <v>-1</v>
      </c>
      <c r="BX586" s="72" t="str">
        <f t="shared" si="586"/>
        <v/>
      </c>
      <c r="BY586" s="72">
        <f t="shared" si="587"/>
        <v>1</v>
      </c>
      <c r="BZ586" s="72" t="str">
        <f t="shared" si="588"/>
        <v/>
      </c>
      <c r="CA586" s="72" t="str">
        <f t="shared" si="589"/>
        <v/>
      </c>
      <c r="CB586" s="72" t="str">
        <f t="shared" si="590"/>
        <v/>
      </c>
      <c r="CC586" s="72">
        <f t="shared" si="592"/>
        <v>0</v>
      </c>
    </row>
    <row r="587" spans="35:92" x14ac:dyDescent="0.25">
      <c r="AI587" s="78">
        <v>116</v>
      </c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3"/>
      <c r="BO587" s="73"/>
      <c r="BP587" s="73"/>
      <c r="BQ587" s="73"/>
      <c r="BR587" s="73"/>
      <c r="BS587" s="73"/>
      <c r="BT587" s="73"/>
      <c r="BU587" s="73"/>
      <c r="BV587" s="73"/>
      <c r="BW587" s="73"/>
      <c r="BX587" s="73"/>
      <c r="BY587" s="73"/>
      <c r="BZ587" s="73"/>
      <c r="CA587" s="73"/>
      <c r="CB587" s="73"/>
      <c r="CC587" s="72">
        <f>COUNTIF(CC589:CC600,"&gt;0")</f>
        <v>0</v>
      </c>
      <c r="CD587" s="72" t="s">
        <v>840</v>
      </c>
      <c r="CF587" s="80" t="s">
        <v>860</v>
      </c>
      <c r="CG587" s="80"/>
      <c r="CH587" s="80"/>
      <c r="CI587" s="80"/>
      <c r="CJ587" s="80"/>
      <c r="CK587" s="80"/>
      <c r="CL587" s="80"/>
      <c r="CM587" s="80"/>
      <c r="CN587" s="80"/>
    </row>
    <row r="588" spans="35:92" x14ac:dyDescent="0.25"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3">
        <f t="shared" ref="BN588:CB588" si="613">SUMIF($CC589:$CC600,"&lt;=0",BN589:BN600)</f>
        <v>-5</v>
      </c>
      <c r="BO588" s="73">
        <f t="shared" si="613"/>
        <v>-2</v>
      </c>
      <c r="BP588" s="73">
        <f t="shared" si="613"/>
        <v>-2</v>
      </c>
      <c r="BQ588" s="73">
        <f t="shared" si="613"/>
        <v>2</v>
      </c>
      <c r="BR588" s="73">
        <f t="shared" si="613"/>
        <v>2</v>
      </c>
      <c r="BS588" s="73">
        <f t="shared" si="613"/>
        <v>-6</v>
      </c>
      <c r="BT588" s="73">
        <f t="shared" si="613"/>
        <v>-6</v>
      </c>
      <c r="BU588" s="73">
        <f t="shared" si="613"/>
        <v>1</v>
      </c>
      <c r="BV588" s="73">
        <f t="shared" si="613"/>
        <v>1</v>
      </c>
      <c r="BW588" s="73">
        <f t="shared" si="613"/>
        <v>-3</v>
      </c>
      <c r="BX588" s="73">
        <f t="shared" si="613"/>
        <v>4</v>
      </c>
      <c r="BY588" s="73">
        <f t="shared" si="613"/>
        <v>-3</v>
      </c>
      <c r="BZ588" s="73">
        <f t="shared" si="613"/>
        <v>-3</v>
      </c>
      <c r="CA588" s="73">
        <f t="shared" si="613"/>
        <v>4</v>
      </c>
      <c r="CB588" s="73">
        <f t="shared" si="613"/>
        <v>1</v>
      </c>
      <c r="CC588" s="73"/>
      <c r="CF588" s="75" t="s">
        <v>861</v>
      </c>
    </row>
    <row r="589" spans="35:92" hidden="1" x14ac:dyDescent="0.25">
      <c r="AI589" s="72"/>
      <c r="AJ589" s="72"/>
      <c r="AK589" s="72">
        <v>1</v>
      </c>
      <c r="AL589" s="72"/>
      <c r="AM589" s="55">
        <v>1</v>
      </c>
      <c r="AN589" s="72" t="str">
        <f t="shared" ref="AN589:AN600" si="614">IF(AND($AI589=1,$AJ589=1),1,"")</f>
        <v/>
      </c>
      <c r="AO589" s="72" t="str">
        <f t="shared" ref="AO589:AO600" si="615">IF(AND($AI589=1,$AK589=1),1,"")</f>
        <v/>
      </c>
      <c r="AP589" s="72" t="str">
        <f t="shared" ref="AP589:AP600" si="616">IF(AND($AI589=1,$AL589=1),1,"")</f>
        <v/>
      </c>
      <c r="AQ589" s="72" t="str">
        <f t="shared" ref="AQ589:AQ600" si="617">IF(AND($AI589=1,$AM589=1),1,"")</f>
        <v/>
      </c>
      <c r="AR589" s="72" t="str">
        <f t="shared" ref="AR589:AR600" si="618">IF(AND($AJ589=1,$AK589=1),1,"")</f>
        <v/>
      </c>
      <c r="AS589" s="72" t="str">
        <f t="shared" ref="AS589:AS600" si="619">IF(AND($AJ589=1,$AL589=1),1,"")</f>
        <v/>
      </c>
      <c r="AT589" s="72" t="str">
        <f t="shared" ref="AT589:AT600" si="620">IF(AND($AJ589=1,$AM589=1),1,"")</f>
        <v/>
      </c>
      <c r="AU589" s="72" t="str">
        <f t="shared" ref="AU589:AU600" si="621">IF(AND($AK589=1,$AL589=1),1,"")</f>
        <v/>
      </c>
      <c r="AV589" s="72">
        <f t="shared" ref="AV589:AV600" si="622">IF(AND($AK589=1,$AM589=1),1,"")</f>
        <v>1</v>
      </c>
      <c r="AW589" s="72" t="str">
        <f t="shared" ref="AW589:AW600" si="623">IF(AND($AL589=1,$AM589=1),1,"")</f>
        <v/>
      </c>
      <c r="AX589" s="72"/>
      <c r="AY589" s="72"/>
      <c r="AZ589" s="72"/>
      <c r="BA589" s="72"/>
      <c r="BB589" s="72">
        <v>1</v>
      </c>
      <c r="BC589" s="55">
        <v>1</v>
      </c>
      <c r="BD589" s="72" t="str">
        <f t="shared" ref="BD589:BD600" si="624">IF(AND($AY589=1,$AZ589=1),1,"")</f>
        <v/>
      </c>
      <c r="BE589" s="72" t="str">
        <f t="shared" ref="BE589:BE600" si="625">IF(AND($AY589=1,$BA589=1),1,"")</f>
        <v/>
      </c>
      <c r="BF589" s="72" t="str">
        <f t="shared" ref="BF589:BF600" si="626">IF(AND($AY589=1,$BB589=1),1,"")</f>
        <v/>
      </c>
      <c r="BG589" s="72" t="str">
        <f t="shared" ref="BG589:BG600" si="627">IF(AND($AY589=1,$BC589=1),1,"")</f>
        <v/>
      </c>
      <c r="BH589" s="72" t="str">
        <f t="shared" ref="BH589:BH600" si="628">IF(AND($AZ589=1,$BA589=1),1,"")</f>
        <v/>
      </c>
      <c r="BI589" s="72" t="str">
        <f t="shared" ref="BI589:BI600" si="629">IF(AND($AZ589=1,$BB589=1),1,"")</f>
        <v/>
      </c>
      <c r="BJ589" s="72" t="str">
        <f t="shared" ref="BJ589:BJ600" si="630">IF(AND($AZ589=1,$BC589=1),1,"")</f>
        <v/>
      </c>
      <c r="BK589" s="72" t="str">
        <f t="shared" ref="BK589:BK600" si="631">IF(AND($BA589=1,$BB589=1),1,"")</f>
        <v/>
      </c>
      <c r="BL589" s="72" t="str">
        <f t="shared" ref="BL589:BL600" si="632">IF(AND($BA589=1,$BC589=1),1,"")</f>
        <v/>
      </c>
      <c r="BM589" s="72">
        <f t="shared" ref="BM589:BM600" si="633">IF(AND($BB589=1,$BC589=1),1,"")</f>
        <v>1</v>
      </c>
      <c r="BN589" s="72" t="str">
        <f t="shared" ref="BN589:BN600" si="634">IF(COUNTIF(AI589,1)-COUNTIF(AY589,1)=0,"",COUNTIF(AI589,1)-COUNTIF(AY589,1))</f>
        <v/>
      </c>
      <c r="BO589" s="72" t="str">
        <f t="shared" ref="BO589:BO600" si="635">IF(COUNTIF(AJ589,1)-COUNTIF(AZ589,1)=0,"",COUNTIF(AJ589,1)-COUNTIF(AZ589,1))</f>
        <v/>
      </c>
      <c r="BP589" s="72">
        <f t="shared" ref="BP589:BP600" si="636">IF(COUNTIF(AK589,1)-COUNTIF(BA589,1)=0,"",COUNTIF(AK589,1)-COUNTIF(BA589,1))</f>
        <v>1</v>
      </c>
      <c r="BQ589" s="72">
        <f t="shared" ref="BQ589:BQ600" si="637">IF(COUNTIF(AL589,1)-COUNTIF(BB589,1)=0,"",COUNTIF(AL589,1)-COUNTIF(BB589,1))</f>
        <v>-1</v>
      </c>
      <c r="BR589" s="55" t="str">
        <f t="shared" ref="BR589:BR600" si="638">IF(COUNTIF(AM589,1)-COUNTIF(BC589,1)=0,"",COUNTIF(AM589,1)-COUNTIF(BC589,1))</f>
        <v/>
      </c>
      <c r="BS589" s="72" t="str">
        <f t="shared" ref="BS589:BS600" si="639">IF(COUNTIF(AN589,1)-COUNTIF(BD589,1)=0,"",COUNTIF(AN589,1)-COUNTIF(BD589,1))</f>
        <v/>
      </c>
      <c r="BT589" s="72" t="str">
        <f t="shared" ref="BT589:BT600" si="640">IF(COUNTIF(AO589,1)-COUNTIF(BE589,1)=0,"",COUNTIF(AO589,1)-COUNTIF(BE589,1))</f>
        <v/>
      </c>
      <c r="BU589" s="72" t="str">
        <f t="shared" ref="BU589:BU600" si="641">IF(COUNTIF(AP589,1)-COUNTIF(BF589,1)=0,"",COUNTIF(AP589,1)-COUNTIF(BF589,1))</f>
        <v/>
      </c>
      <c r="BV589" s="72" t="str">
        <f t="shared" ref="BV589:BV600" si="642">IF(COUNTIF(AQ589,1)-COUNTIF(BG589,1)=0,"",COUNTIF(AQ589,1)-COUNTIF(BG589,1))</f>
        <v/>
      </c>
      <c r="BW589" s="72" t="str">
        <f t="shared" ref="BW589:BW600" si="643">IF(COUNTIF(AR589,1)-COUNTIF(BH589,1)=0,"",COUNTIF(AR589,1)-COUNTIF(BH589,1))</f>
        <v/>
      </c>
      <c r="BX589" s="72" t="str">
        <f t="shared" ref="BX589:BX600" si="644">IF(COUNTIF(AS589,1)-COUNTIF(BI589,1)=0,"",COUNTIF(AS589,1)-COUNTIF(BI589,1))</f>
        <v/>
      </c>
      <c r="BY589" s="72" t="str">
        <f t="shared" ref="BY589:BY600" si="645">IF(COUNTIF(AT589,1)-COUNTIF(BJ589,1)=0,"",COUNTIF(AT589,1)-COUNTIF(BJ589,1))</f>
        <v/>
      </c>
      <c r="BZ589" s="72" t="str">
        <f t="shared" ref="BZ589:BZ600" si="646">IF(COUNTIF(AU589,1)-COUNTIF(BK589,1)=0,"",COUNTIF(AU589,1)-COUNTIF(BK589,1))</f>
        <v/>
      </c>
      <c r="CA589" s="72">
        <f t="shared" ref="CA589:CA600" si="647">IF(COUNTIF(AV589,1)-COUNTIF(BL589,1)=0,"",COUNTIF(AV589,1)-COUNTIF(BL589,1))</f>
        <v>1</v>
      </c>
      <c r="CB589" s="72">
        <f t="shared" ref="CB589:CB600" si="648">IF(COUNTIF(AW589,1)-COUNTIF(BM589,1)=0,"",COUNTIF(AW589,1)-COUNTIF(BM589,1))</f>
        <v>-1</v>
      </c>
      <c r="CC589" s="72">
        <f t="shared" ref="CC589:CC600" si="649">SUMPRODUCT($BN$587:$CB$587,$BN589:$CB589)</f>
        <v>0</v>
      </c>
    </row>
    <row r="590" spans="35:92" hidden="1" x14ac:dyDescent="0.25">
      <c r="AI590" s="72"/>
      <c r="AJ590" s="72"/>
      <c r="AK590" s="72">
        <v>1</v>
      </c>
      <c r="AL590" s="72"/>
      <c r="AM590" s="55">
        <v>1</v>
      </c>
      <c r="AN590" s="72" t="str">
        <f t="shared" si="614"/>
        <v/>
      </c>
      <c r="AO590" s="72" t="str">
        <f t="shared" si="615"/>
        <v/>
      </c>
      <c r="AP590" s="72" t="str">
        <f t="shared" si="616"/>
        <v/>
      </c>
      <c r="AQ590" s="72" t="str">
        <f t="shared" si="617"/>
        <v/>
      </c>
      <c r="AR590" s="72" t="str">
        <f t="shared" si="618"/>
        <v/>
      </c>
      <c r="AS590" s="72" t="str">
        <f t="shared" si="619"/>
        <v/>
      </c>
      <c r="AT590" s="72" t="str">
        <f t="shared" si="620"/>
        <v/>
      </c>
      <c r="AU590" s="72" t="str">
        <f t="shared" si="621"/>
        <v/>
      </c>
      <c r="AV590" s="72">
        <f t="shared" si="622"/>
        <v>1</v>
      </c>
      <c r="AW590" s="72" t="str">
        <f t="shared" si="623"/>
        <v/>
      </c>
      <c r="AX590" s="72"/>
      <c r="AY590" s="72">
        <v>1</v>
      </c>
      <c r="AZ590" s="72"/>
      <c r="BA590" s="72">
        <v>1</v>
      </c>
      <c r="BB590" s="72">
        <v>1</v>
      </c>
      <c r="BC590" s="55"/>
      <c r="BD590" s="72" t="str">
        <f t="shared" si="624"/>
        <v/>
      </c>
      <c r="BE590" s="72">
        <f t="shared" si="625"/>
        <v>1</v>
      </c>
      <c r="BF590" s="72">
        <f t="shared" si="626"/>
        <v>1</v>
      </c>
      <c r="BG590" s="72" t="str">
        <f t="shared" si="627"/>
        <v/>
      </c>
      <c r="BH590" s="72" t="str">
        <f t="shared" si="628"/>
        <v/>
      </c>
      <c r="BI590" s="72" t="str">
        <f t="shared" si="629"/>
        <v/>
      </c>
      <c r="BJ590" s="72" t="str">
        <f t="shared" si="630"/>
        <v/>
      </c>
      <c r="BK590" s="72">
        <f t="shared" si="631"/>
        <v>1</v>
      </c>
      <c r="BL590" s="72" t="str">
        <f t="shared" si="632"/>
        <v/>
      </c>
      <c r="BM590" s="72" t="str">
        <f t="shared" si="633"/>
        <v/>
      </c>
      <c r="BN590" s="72">
        <f t="shared" si="634"/>
        <v>-1</v>
      </c>
      <c r="BO590" s="72" t="str">
        <f t="shared" si="635"/>
        <v/>
      </c>
      <c r="BP590" s="72" t="str">
        <f t="shared" si="636"/>
        <v/>
      </c>
      <c r="BQ590" s="72">
        <f t="shared" si="637"/>
        <v>-1</v>
      </c>
      <c r="BR590" s="55">
        <f t="shared" si="638"/>
        <v>1</v>
      </c>
      <c r="BS590" s="72" t="str">
        <f t="shared" si="639"/>
        <v/>
      </c>
      <c r="BT590" s="72">
        <f t="shared" si="640"/>
        <v>-1</v>
      </c>
      <c r="BU590" s="72">
        <f t="shared" si="641"/>
        <v>-1</v>
      </c>
      <c r="BV590" s="72" t="str">
        <f t="shared" si="642"/>
        <v/>
      </c>
      <c r="BW590" s="72" t="str">
        <f t="shared" si="643"/>
        <v/>
      </c>
      <c r="BX590" s="72" t="str">
        <f t="shared" si="644"/>
        <v/>
      </c>
      <c r="BY590" s="72" t="str">
        <f t="shared" si="645"/>
        <v/>
      </c>
      <c r="BZ590" s="72">
        <f t="shared" si="646"/>
        <v>-1</v>
      </c>
      <c r="CA590" s="72">
        <f t="shared" si="647"/>
        <v>1</v>
      </c>
      <c r="CB590" s="72" t="str">
        <f t="shared" si="648"/>
        <v/>
      </c>
      <c r="CC590" s="72">
        <f t="shared" si="649"/>
        <v>0</v>
      </c>
    </row>
    <row r="591" spans="35:92" hidden="1" x14ac:dyDescent="0.25">
      <c r="AI591" s="72"/>
      <c r="AJ591" s="72"/>
      <c r="AK591" s="72">
        <v>1</v>
      </c>
      <c r="AL591" s="72"/>
      <c r="AM591" s="55">
        <v>1</v>
      </c>
      <c r="AN591" s="72" t="str">
        <f t="shared" si="614"/>
        <v/>
      </c>
      <c r="AO591" s="72" t="str">
        <f t="shared" si="615"/>
        <v/>
      </c>
      <c r="AP591" s="72" t="str">
        <f t="shared" si="616"/>
        <v/>
      </c>
      <c r="AQ591" s="72" t="str">
        <f t="shared" si="617"/>
        <v/>
      </c>
      <c r="AR591" s="72" t="str">
        <f t="shared" si="618"/>
        <v/>
      </c>
      <c r="AS591" s="72" t="str">
        <f t="shared" si="619"/>
        <v/>
      </c>
      <c r="AT591" s="72" t="str">
        <f t="shared" si="620"/>
        <v/>
      </c>
      <c r="AU591" s="72" t="str">
        <f t="shared" si="621"/>
        <v/>
      </c>
      <c r="AV591" s="72">
        <f t="shared" si="622"/>
        <v>1</v>
      </c>
      <c r="AW591" s="72" t="str">
        <f t="shared" si="623"/>
        <v/>
      </c>
      <c r="AX591" s="72"/>
      <c r="AY591" s="72">
        <v>1</v>
      </c>
      <c r="AZ591" s="72">
        <v>1</v>
      </c>
      <c r="BA591" s="72"/>
      <c r="BB591" s="72"/>
      <c r="BC591" s="55">
        <v>1</v>
      </c>
      <c r="BD591" s="72">
        <f t="shared" si="624"/>
        <v>1</v>
      </c>
      <c r="BE591" s="72" t="str">
        <f t="shared" si="625"/>
        <v/>
      </c>
      <c r="BF591" s="72" t="str">
        <f t="shared" si="626"/>
        <v/>
      </c>
      <c r="BG591" s="72">
        <f t="shared" si="627"/>
        <v>1</v>
      </c>
      <c r="BH591" s="72" t="str">
        <f t="shared" si="628"/>
        <v/>
      </c>
      <c r="BI591" s="72" t="str">
        <f t="shared" si="629"/>
        <v/>
      </c>
      <c r="BJ591" s="72">
        <f t="shared" si="630"/>
        <v>1</v>
      </c>
      <c r="BK591" s="72" t="str">
        <f t="shared" si="631"/>
        <v/>
      </c>
      <c r="BL591" s="72" t="str">
        <f t="shared" si="632"/>
        <v/>
      </c>
      <c r="BM591" s="72" t="str">
        <f t="shared" si="633"/>
        <v/>
      </c>
      <c r="BN591" s="72">
        <f t="shared" si="634"/>
        <v>-1</v>
      </c>
      <c r="BO591" s="72">
        <f t="shared" si="635"/>
        <v>-1</v>
      </c>
      <c r="BP591" s="72">
        <f t="shared" si="636"/>
        <v>1</v>
      </c>
      <c r="BQ591" s="72" t="str">
        <f t="shared" si="637"/>
        <v/>
      </c>
      <c r="BR591" s="55" t="str">
        <f t="shared" si="638"/>
        <v/>
      </c>
      <c r="BS591" s="72">
        <f t="shared" si="639"/>
        <v>-1</v>
      </c>
      <c r="BT591" s="72" t="str">
        <f t="shared" si="640"/>
        <v/>
      </c>
      <c r="BU591" s="72" t="str">
        <f t="shared" si="641"/>
        <v/>
      </c>
      <c r="BV591" s="72">
        <f t="shared" si="642"/>
        <v>-1</v>
      </c>
      <c r="BW591" s="72" t="str">
        <f t="shared" si="643"/>
        <v/>
      </c>
      <c r="BX591" s="72" t="str">
        <f t="shared" si="644"/>
        <v/>
      </c>
      <c r="BY591" s="72">
        <f t="shared" si="645"/>
        <v>-1</v>
      </c>
      <c r="BZ591" s="72" t="str">
        <f t="shared" si="646"/>
        <v/>
      </c>
      <c r="CA591" s="72">
        <f t="shared" si="647"/>
        <v>1</v>
      </c>
      <c r="CB591" s="72" t="str">
        <f t="shared" si="648"/>
        <v/>
      </c>
      <c r="CC591" s="72">
        <f t="shared" si="649"/>
        <v>0</v>
      </c>
    </row>
    <row r="592" spans="35:92" hidden="1" x14ac:dyDescent="0.25">
      <c r="AI592" s="72"/>
      <c r="AJ592" s="72"/>
      <c r="AK592" s="72">
        <v>1</v>
      </c>
      <c r="AL592" s="72"/>
      <c r="AM592" s="55">
        <v>1</v>
      </c>
      <c r="AN592" s="72" t="str">
        <f t="shared" si="614"/>
        <v/>
      </c>
      <c r="AO592" s="72" t="str">
        <f t="shared" si="615"/>
        <v/>
      </c>
      <c r="AP592" s="72" t="str">
        <f t="shared" si="616"/>
        <v/>
      </c>
      <c r="AQ592" s="72" t="str">
        <f t="shared" si="617"/>
        <v/>
      </c>
      <c r="AR592" s="72" t="str">
        <f t="shared" si="618"/>
        <v/>
      </c>
      <c r="AS592" s="72" t="str">
        <f t="shared" si="619"/>
        <v/>
      </c>
      <c r="AT592" s="72" t="str">
        <f t="shared" si="620"/>
        <v/>
      </c>
      <c r="AU592" s="72" t="str">
        <f t="shared" si="621"/>
        <v/>
      </c>
      <c r="AV592" s="72">
        <f t="shared" si="622"/>
        <v>1</v>
      </c>
      <c r="AW592" s="72" t="str">
        <f t="shared" si="623"/>
        <v/>
      </c>
      <c r="AX592" s="72"/>
      <c r="AY592" s="72">
        <v>1</v>
      </c>
      <c r="AZ592" s="72">
        <v>1</v>
      </c>
      <c r="BA592" s="72">
        <v>1</v>
      </c>
      <c r="BB592" s="72"/>
      <c r="BC592" s="55"/>
      <c r="BD592" s="72">
        <f t="shared" si="624"/>
        <v>1</v>
      </c>
      <c r="BE592" s="72">
        <f t="shared" si="625"/>
        <v>1</v>
      </c>
      <c r="BF592" s="72" t="str">
        <f t="shared" si="626"/>
        <v/>
      </c>
      <c r="BG592" s="72" t="str">
        <f t="shared" si="627"/>
        <v/>
      </c>
      <c r="BH592" s="72">
        <f t="shared" si="628"/>
        <v>1</v>
      </c>
      <c r="BI592" s="72" t="str">
        <f t="shared" si="629"/>
        <v/>
      </c>
      <c r="BJ592" s="72" t="str">
        <f t="shared" si="630"/>
        <v/>
      </c>
      <c r="BK592" s="72" t="str">
        <f t="shared" si="631"/>
        <v/>
      </c>
      <c r="BL592" s="72" t="str">
        <f t="shared" si="632"/>
        <v/>
      </c>
      <c r="BM592" s="72" t="str">
        <f t="shared" si="633"/>
        <v/>
      </c>
      <c r="BN592" s="72">
        <f t="shared" si="634"/>
        <v>-1</v>
      </c>
      <c r="BO592" s="72">
        <f t="shared" si="635"/>
        <v>-1</v>
      </c>
      <c r="BP592" s="72" t="str">
        <f t="shared" si="636"/>
        <v/>
      </c>
      <c r="BQ592" s="72" t="str">
        <f t="shared" si="637"/>
        <v/>
      </c>
      <c r="BR592" s="55">
        <f t="shared" si="638"/>
        <v>1</v>
      </c>
      <c r="BS592" s="72">
        <f t="shared" si="639"/>
        <v>-1</v>
      </c>
      <c r="BT592" s="72">
        <f t="shared" si="640"/>
        <v>-1</v>
      </c>
      <c r="BU592" s="72" t="str">
        <f t="shared" si="641"/>
        <v/>
      </c>
      <c r="BV592" s="72" t="str">
        <f t="shared" si="642"/>
        <v/>
      </c>
      <c r="BW592" s="72">
        <f t="shared" si="643"/>
        <v>-1</v>
      </c>
      <c r="BX592" s="72" t="str">
        <f t="shared" si="644"/>
        <v/>
      </c>
      <c r="BY592" s="72" t="str">
        <f t="shared" si="645"/>
        <v/>
      </c>
      <c r="BZ592" s="72" t="str">
        <f t="shared" si="646"/>
        <v/>
      </c>
      <c r="CA592" s="72">
        <f t="shared" si="647"/>
        <v>1</v>
      </c>
      <c r="CB592" s="72" t="str">
        <f t="shared" si="648"/>
        <v/>
      </c>
      <c r="CC592" s="72">
        <f t="shared" si="649"/>
        <v>0</v>
      </c>
    </row>
    <row r="593" spans="35:92" hidden="1" x14ac:dyDescent="0.25">
      <c r="AI593" s="72"/>
      <c r="AJ593" s="72">
        <v>1</v>
      </c>
      <c r="AK593" s="72"/>
      <c r="AL593" s="72">
        <v>1</v>
      </c>
      <c r="AM593" s="55"/>
      <c r="AN593" s="72" t="str">
        <f t="shared" si="614"/>
        <v/>
      </c>
      <c r="AO593" s="72" t="str">
        <f t="shared" si="615"/>
        <v/>
      </c>
      <c r="AP593" s="72" t="str">
        <f t="shared" si="616"/>
        <v/>
      </c>
      <c r="AQ593" s="72" t="str">
        <f t="shared" si="617"/>
        <v/>
      </c>
      <c r="AR593" s="72" t="str">
        <f t="shared" si="618"/>
        <v/>
      </c>
      <c r="AS593" s="72">
        <f t="shared" si="619"/>
        <v>1</v>
      </c>
      <c r="AT593" s="72" t="str">
        <f t="shared" si="620"/>
        <v/>
      </c>
      <c r="AU593" s="72" t="str">
        <f t="shared" si="621"/>
        <v/>
      </c>
      <c r="AV593" s="72" t="str">
        <f t="shared" si="622"/>
        <v/>
      </c>
      <c r="AW593" s="72" t="str">
        <f t="shared" si="623"/>
        <v/>
      </c>
      <c r="AX593" s="72"/>
      <c r="AY593" s="72"/>
      <c r="AZ593" s="72"/>
      <c r="BA593" s="72"/>
      <c r="BB593" s="72">
        <v>1</v>
      </c>
      <c r="BC593" s="55">
        <v>1</v>
      </c>
      <c r="BD593" s="72" t="str">
        <f t="shared" si="624"/>
        <v/>
      </c>
      <c r="BE593" s="72" t="str">
        <f t="shared" si="625"/>
        <v/>
      </c>
      <c r="BF593" s="72" t="str">
        <f t="shared" si="626"/>
        <v/>
      </c>
      <c r="BG593" s="72" t="str">
        <f t="shared" si="627"/>
        <v/>
      </c>
      <c r="BH593" s="72" t="str">
        <f t="shared" si="628"/>
        <v/>
      </c>
      <c r="BI593" s="72" t="str">
        <f t="shared" si="629"/>
        <v/>
      </c>
      <c r="BJ593" s="72" t="str">
        <f t="shared" si="630"/>
        <v/>
      </c>
      <c r="BK593" s="72" t="str">
        <f t="shared" si="631"/>
        <v/>
      </c>
      <c r="BL593" s="72" t="str">
        <f t="shared" si="632"/>
        <v/>
      </c>
      <c r="BM593" s="72">
        <f t="shared" si="633"/>
        <v>1</v>
      </c>
      <c r="BN593" s="72" t="str">
        <f t="shared" si="634"/>
        <v/>
      </c>
      <c r="BO593" s="72">
        <f t="shared" si="635"/>
        <v>1</v>
      </c>
      <c r="BP593" s="72" t="str">
        <f t="shared" si="636"/>
        <v/>
      </c>
      <c r="BQ593" s="72" t="str">
        <f t="shared" si="637"/>
        <v/>
      </c>
      <c r="BR593" s="55">
        <f t="shared" si="638"/>
        <v>-1</v>
      </c>
      <c r="BS593" s="72" t="str">
        <f t="shared" si="639"/>
        <v/>
      </c>
      <c r="BT593" s="72" t="str">
        <f t="shared" si="640"/>
        <v/>
      </c>
      <c r="BU593" s="72" t="str">
        <f t="shared" si="641"/>
        <v/>
      </c>
      <c r="BV593" s="72" t="str">
        <f t="shared" si="642"/>
        <v/>
      </c>
      <c r="BW593" s="72" t="str">
        <f t="shared" si="643"/>
        <v/>
      </c>
      <c r="BX593" s="72">
        <f t="shared" si="644"/>
        <v>1</v>
      </c>
      <c r="BY593" s="72" t="str">
        <f t="shared" si="645"/>
        <v/>
      </c>
      <c r="BZ593" s="72" t="str">
        <f t="shared" si="646"/>
        <v/>
      </c>
      <c r="CA593" s="72" t="str">
        <f t="shared" si="647"/>
        <v/>
      </c>
      <c r="CB593" s="72">
        <f t="shared" si="648"/>
        <v>-1</v>
      </c>
      <c r="CC593" s="72">
        <f t="shared" si="649"/>
        <v>0</v>
      </c>
    </row>
    <row r="594" spans="35:92" hidden="1" x14ac:dyDescent="0.25">
      <c r="AI594" s="72"/>
      <c r="AJ594" s="72">
        <v>1</v>
      </c>
      <c r="AK594" s="72"/>
      <c r="AL594" s="72">
        <v>1</v>
      </c>
      <c r="AM594" s="55"/>
      <c r="AN594" s="72" t="str">
        <f t="shared" si="614"/>
        <v/>
      </c>
      <c r="AO594" s="72" t="str">
        <f t="shared" si="615"/>
        <v/>
      </c>
      <c r="AP594" s="72" t="str">
        <f t="shared" si="616"/>
        <v/>
      </c>
      <c r="AQ594" s="72" t="str">
        <f t="shared" si="617"/>
        <v/>
      </c>
      <c r="AR594" s="72" t="str">
        <f t="shared" si="618"/>
        <v/>
      </c>
      <c r="AS594" s="72">
        <f t="shared" si="619"/>
        <v>1</v>
      </c>
      <c r="AT594" s="72" t="str">
        <f t="shared" si="620"/>
        <v/>
      </c>
      <c r="AU594" s="72" t="str">
        <f t="shared" si="621"/>
        <v/>
      </c>
      <c r="AV594" s="72" t="str">
        <f t="shared" si="622"/>
        <v/>
      </c>
      <c r="AW594" s="72" t="str">
        <f t="shared" si="623"/>
        <v/>
      </c>
      <c r="AX594" s="72"/>
      <c r="AY594" s="72">
        <v>1</v>
      </c>
      <c r="AZ594" s="72"/>
      <c r="BA594" s="72">
        <v>1</v>
      </c>
      <c r="BB594" s="72">
        <v>1</v>
      </c>
      <c r="BC594" s="55"/>
      <c r="BD594" s="72" t="str">
        <f t="shared" si="624"/>
        <v/>
      </c>
      <c r="BE594" s="72">
        <f t="shared" si="625"/>
        <v>1</v>
      </c>
      <c r="BF594" s="72">
        <f t="shared" si="626"/>
        <v>1</v>
      </c>
      <c r="BG594" s="72" t="str">
        <f t="shared" si="627"/>
        <v/>
      </c>
      <c r="BH594" s="72" t="str">
        <f t="shared" si="628"/>
        <v/>
      </c>
      <c r="BI594" s="72" t="str">
        <f t="shared" si="629"/>
        <v/>
      </c>
      <c r="BJ594" s="72" t="str">
        <f t="shared" si="630"/>
        <v/>
      </c>
      <c r="BK594" s="72">
        <f t="shared" si="631"/>
        <v>1</v>
      </c>
      <c r="BL594" s="72" t="str">
        <f t="shared" si="632"/>
        <v/>
      </c>
      <c r="BM594" s="72" t="str">
        <f t="shared" si="633"/>
        <v/>
      </c>
      <c r="BN594" s="72">
        <f t="shared" si="634"/>
        <v>-1</v>
      </c>
      <c r="BO594" s="72">
        <f t="shared" si="635"/>
        <v>1</v>
      </c>
      <c r="BP594" s="72">
        <f t="shared" si="636"/>
        <v>-1</v>
      </c>
      <c r="BQ594" s="72" t="str">
        <f t="shared" si="637"/>
        <v/>
      </c>
      <c r="BR594" s="55" t="str">
        <f t="shared" si="638"/>
        <v/>
      </c>
      <c r="BS594" s="72" t="str">
        <f t="shared" si="639"/>
        <v/>
      </c>
      <c r="BT594" s="72">
        <f t="shared" si="640"/>
        <v>-1</v>
      </c>
      <c r="BU594" s="72">
        <f t="shared" si="641"/>
        <v>-1</v>
      </c>
      <c r="BV594" s="72" t="str">
        <f t="shared" si="642"/>
        <v/>
      </c>
      <c r="BW594" s="72" t="str">
        <f t="shared" si="643"/>
        <v/>
      </c>
      <c r="BX594" s="72">
        <f t="shared" si="644"/>
        <v>1</v>
      </c>
      <c r="BY594" s="72" t="str">
        <f t="shared" si="645"/>
        <v/>
      </c>
      <c r="BZ594" s="72">
        <f t="shared" si="646"/>
        <v>-1</v>
      </c>
      <c r="CA594" s="72" t="str">
        <f t="shared" si="647"/>
        <v/>
      </c>
      <c r="CB594" s="72" t="str">
        <f t="shared" si="648"/>
        <v/>
      </c>
      <c r="CC594" s="72">
        <f t="shared" si="649"/>
        <v>0</v>
      </c>
    </row>
    <row r="595" spans="35:92" hidden="1" x14ac:dyDescent="0.25">
      <c r="AI595" s="72"/>
      <c r="AJ595" s="72">
        <v>1</v>
      </c>
      <c r="AK595" s="72"/>
      <c r="AL595" s="72">
        <v>1</v>
      </c>
      <c r="AM595" s="55"/>
      <c r="AN595" s="72" t="str">
        <f t="shared" si="614"/>
        <v/>
      </c>
      <c r="AO595" s="72" t="str">
        <f t="shared" si="615"/>
        <v/>
      </c>
      <c r="AP595" s="72" t="str">
        <f t="shared" si="616"/>
        <v/>
      </c>
      <c r="AQ595" s="72" t="str">
        <f t="shared" si="617"/>
        <v/>
      </c>
      <c r="AR595" s="72" t="str">
        <f t="shared" si="618"/>
        <v/>
      </c>
      <c r="AS595" s="72">
        <f t="shared" si="619"/>
        <v>1</v>
      </c>
      <c r="AT595" s="72" t="str">
        <f t="shared" si="620"/>
        <v/>
      </c>
      <c r="AU595" s="72" t="str">
        <f t="shared" si="621"/>
        <v/>
      </c>
      <c r="AV595" s="72" t="str">
        <f t="shared" si="622"/>
        <v/>
      </c>
      <c r="AW595" s="72" t="str">
        <f t="shared" si="623"/>
        <v/>
      </c>
      <c r="AX595" s="72"/>
      <c r="AY595" s="72">
        <v>1</v>
      </c>
      <c r="AZ595" s="72">
        <v>1</v>
      </c>
      <c r="BA595" s="72"/>
      <c r="BB595" s="72"/>
      <c r="BC595" s="55">
        <v>1</v>
      </c>
      <c r="BD595" s="72">
        <f t="shared" si="624"/>
        <v>1</v>
      </c>
      <c r="BE595" s="72" t="str">
        <f t="shared" si="625"/>
        <v/>
      </c>
      <c r="BF595" s="72" t="str">
        <f t="shared" si="626"/>
        <v/>
      </c>
      <c r="BG595" s="72">
        <f t="shared" si="627"/>
        <v>1</v>
      </c>
      <c r="BH595" s="72" t="str">
        <f t="shared" si="628"/>
        <v/>
      </c>
      <c r="BI595" s="72" t="str">
        <f t="shared" si="629"/>
        <v/>
      </c>
      <c r="BJ595" s="72">
        <f t="shared" si="630"/>
        <v>1</v>
      </c>
      <c r="BK595" s="72" t="str">
        <f t="shared" si="631"/>
        <v/>
      </c>
      <c r="BL595" s="72" t="str">
        <f t="shared" si="632"/>
        <v/>
      </c>
      <c r="BM595" s="72" t="str">
        <f t="shared" si="633"/>
        <v/>
      </c>
      <c r="BN595" s="72">
        <f t="shared" si="634"/>
        <v>-1</v>
      </c>
      <c r="BO595" s="72" t="str">
        <f t="shared" si="635"/>
        <v/>
      </c>
      <c r="BP595" s="72" t="str">
        <f t="shared" si="636"/>
        <v/>
      </c>
      <c r="BQ595" s="72">
        <f t="shared" si="637"/>
        <v>1</v>
      </c>
      <c r="BR595" s="55">
        <f t="shared" si="638"/>
        <v>-1</v>
      </c>
      <c r="BS595" s="72">
        <f t="shared" si="639"/>
        <v>-1</v>
      </c>
      <c r="BT595" s="72" t="str">
        <f t="shared" si="640"/>
        <v/>
      </c>
      <c r="BU595" s="72" t="str">
        <f t="shared" si="641"/>
        <v/>
      </c>
      <c r="BV595" s="72">
        <f t="shared" si="642"/>
        <v>-1</v>
      </c>
      <c r="BW595" s="72" t="str">
        <f t="shared" si="643"/>
        <v/>
      </c>
      <c r="BX595" s="72">
        <f t="shared" si="644"/>
        <v>1</v>
      </c>
      <c r="BY595" s="72">
        <f t="shared" si="645"/>
        <v>-1</v>
      </c>
      <c r="BZ595" s="72" t="str">
        <f t="shared" si="646"/>
        <v/>
      </c>
      <c r="CA595" s="72" t="str">
        <f t="shared" si="647"/>
        <v/>
      </c>
      <c r="CB595" s="72" t="str">
        <f t="shared" si="648"/>
        <v/>
      </c>
      <c r="CC595" s="72">
        <f t="shared" si="649"/>
        <v>0</v>
      </c>
    </row>
    <row r="596" spans="35:92" hidden="1" x14ac:dyDescent="0.25">
      <c r="AI596" s="72"/>
      <c r="AJ596" s="72">
        <v>1</v>
      </c>
      <c r="AK596" s="72"/>
      <c r="AL596" s="72">
        <v>1</v>
      </c>
      <c r="AM596" s="55"/>
      <c r="AN596" s="72" t="str">
        <f t="shared" si="614"/>
        <v/>
      </c>
      <c r="AO596" s="72" t="str">
        <f t="shared" si="615"/>
        <v/>
      </c>
      <c r="AP596" s="72" t="str">
        <f t="shared" si="616"/>
        <v/>
      </c>
      <c r="AQ596" s="72" t="str">
        <f t="shared" si="617"/>
        <v/>
      </c>
      <c r="AR596" s="72" t="str">
        <f t="shared" si="618"/>
        <v/>
      </c>
      <c r="AS596" s="72">
        <f t="shared" si="619"/>
        <v>1</v>
      </c>
      <c r="AT596" s="72" t="str">
        <f t="shared" si="620"/>
        <v/>
      </c>
      <c r="AU596" s="72" t="str">
        <f t="shared" si="621"/>
        <v/>
      </c>
      <c r="AV596" s="72" t="str">
        <f t="shared" si="622"/>
        <v/>
      </c>
      <c r="AW596" s="72" t="str">
        <f t="shared" si="623"/>
        <v/>
      </c>
      <c r="AX596" s="72"/>
      <c r="AY596" s="72">
        <v>1</v>
      </c>
      <c r="AZ596" s="72">
        <v>1</v>
      </c>
      <c r="BA596" s="72">
        <v>1</v>
      </c>
      <c r="BB596" s="72"/>
      <c r="BC596" s="55"/>
      <c r="BD596" s="72">
        <f t="shared" si="624"/>
        <v>1</v>
      </c>
      <c r="BE596" s="72">
        <f t="shared" si="625"/>
        <v>1</v>
      </c>
      <c r="BF596" s="72" t="str">
        <f t="shared" si="626"/>
        <v/>
      </c>
      <c r="BG596" s="72" t="str">
        <f t="shared" si="627"/>
        <v/>
      </c>
      <c r="BH596" s="72">
        <f t="shared" si="628"/>
        <v>1</v>
      </c>
      <c r="BI596" s="72" t="str">
        <f t="shared" si="629"/>
        <v/>
      </c>
      <c r="BJ596" s="72" t="str">
        <f t="shared" si="630"/>
        <v/>
      </c>
      <c r="BK596" s="72" t="str">
        <f t="shared" si="631"/>
        <v/>
      </c>
      <c r="BL596" s="72" t="str">
        <f t="shared" si="632"/>
        <v/>
      </c>
      <c r="BM596" s="72" t="str">
        <f t="shared" si="633"/>
        <v/>
      </c>
      <c r="BN596" s="72">
        <f t="shared" si="634"/>
        <v>-1</v>
      </c>
      <c r="BO596" s="72" t="str">
        <f t="shared" si="635"/>
        <v/>
      </c>
      <c r="BP596" s="72">
        <f t="shared" si="636"/>
        <v>-1</v>
      </c>
      <c r="BQ596" s="72">
        <f t="shared" si="637"/>
        <v>1</v>
      </c>
      <c r="BR596" s="55" t="str">
        <f t="shared" si="638"/>
        <v/>
      </c>
      <c r="BS596" s="72">
        <f t="shared" si="639"/>
        <v>-1</v>
      </c>
      <c r="BT596" s="72">
        <f t="shared" si="640"/>
        <v>-1</v>
      </c>
      <c r="BU596" s="72" t="str">
        <f t="shared" si="641"/>
        <v/>
      </c>
      <c r="BV596" s="72" t="str">
        <f t="shared" si="642"/>
        <v/>
      </c>
      <c r="BW596" s="72">
        <f t="shared" si="643"/>
        <v>-1</v>
      </c>
      <c r="BX596" s="72">
        <f t="shared" si="644"/>
        <v>1</v>
      </c>
      <c r="BY596" s="72" t="str">
        <f t="shared" si="645"/>
        <v/>
      </c>
      <c r="BZ596" s="72" t="str">
        <f t="shared" si="646"/>
        <v/>
      </c>
      <c r="CA596" s="72" t="str">
        <f t="shared" si="647"/>
        <v/>
      </c>
      <c r="CB596" s="72" t="str">
        <f t="shared" si="648"/>
        <v/>
      </c>
      <c r="CC596" s="72">
        <f t="shared" si="649"/>
        <v>0</v>
      </c>
    </row>
    <row r="597" spans="35:92" hidden="1" x14ac:dyDescent="0.25">
      <c r="AI597" s="72">
        <v>1</v>
      </c>
      <c r="AJ597" s="72"/>
      <c r="AK597" s="72"/>
      <c r="AL597" s="72">
        <v>1</v>
      </c>
      <c r="AM597" s="55">
        <v>1</v>
      </c>
      <c r="AN597" s="72" t="str">
        <f t="shared" si="614"/>
        <v/>
      </c>
      <c r="AO597" s="72" t="str">
        <f t="shared" si="615"/>
        <v/>
      </c>
      <c r="AP597" s="72">
        <f t="shared" si="616"/>
        <v>1</v>
      </c>
      <c r="AQ597" s="72">
        <f t="shared" si="617"/>
        <v>1</v>
      </c>
      <c r="AR597" s="72" t="str">
        <f t="shared" si="618"/>
        <v/>
      </c>
      <c r="AS597" s="72" t="str">
        <f t="shared" si="619"/>
        <v/>
      </c>
      <c r="AT597" s="72" t="str">
        <f t="shared" si="620"/>
        <v/>
      </c>
      <c r="AU597" s="72" t="str">
        <f t="shared" si="621"/>
        <v/>
      </c>
      <c r="AV597" s="72" t="str">
        <f t="shared" si="622"/>
        <v/>
      </c>
      <c r="AW597" s="72">
        <f t="shared" si="623"/>
        <v>1</v>
      </c>
      <c r="AX597" s="72"/>
      <c r="AY597" s="72"/>
      <c r="AZ597" s="72"/>
      <c r="BA597" s="72"/>
      <c r="BB597" s="72">
        <v>1</v>
      </c>
      <c r="BC597" s="55">
        <v>1</v>
      </c>
      <c r="BD597" s="72" t="str">
        <f t="shared" si="624"/>
        <v/>
      </c>
      <c r="BE597" s="72" t="str">
        <f t="shared" si="625"/>
        <v/>
      </c>
      <c r="BF597" s="72" t="str">
        <f t="shared" si="626"/>
        <v/>
      </c>
      <c r="BG597" s="72" t="str">
        <f t="shared" si="627"/>
        <v/>
      </c>
      <c r="BH597" s="72" t="str">
        <f t="shared" si="628"/>
        <v/>
      </c>
      <c r="BI597" s="72" t="str">
        <f t="shared" si="629"/>
        <v/>
      </c>
      <c r="BJ597" s="72" t="str">
        <f t="shared" si="630"/>
        <v/>
      </c>
      <c r="BK597" s="72" t="str">
        <f t="shared" si="631"/>
        <v/>
      </c>
      <c r="BL597" s="72" t="str">
        <f t="shared" si="632"/>
        <v/>
      </c>
      <c r="BM597" s="72">
        <f t="shared" si="633"/>
        <v>1</v>
      </c>
      <c r="BN597" s="72">
        <f t="shared" si="634"/>
        <v>1</v>
      </c>
      <c r="BO597" s="72" t="str">
        <f t="shared" si="635"/>
        <v/>
      </c>
      <c r="BP597" s="72" t="str">
        <f t="shared" si="636"/>
        <v/>
      </c>
      <c r="BQ597" s="72" t="str">
        <f t="shared" si="637"/>
        <v/>
      </c>
      <c r="BR597" s="55" t="str">
        <f t="shared" si="638"/>
        <v/>
      </c>
      <c r="BS597" s="72" t="str">
        <f t="shared" si="639"/>
        <v/>
      </c>
      <c r="BT597" s="72" t="str">
        <f t="shared" si="640"/>
        <v/>
      </c>
      <c r="BU597" s="72">
        <f t="shared" si="641"/>
        <v>1</v>
      </c>
      <c r="BV597" s="72">
        <f t="shared" si="642"/>
        <v>1</v>
      </c>
      <c r="BW597" s="72" t="str">
        <f t="shared" si="643"/>
        <v/>
      </c>
      <c r="BX597" s="72" t="str">
        <f t="shared" si="644"/>
        <v/>
      </c>
      <c r="BY597" s="72" t="str">
        <f t="shared" si="645"/>
        <v/>
      </c>
      <c r="BZ597" s="72" t="str">
        <f t="shared" si="646"/>
        <v/>
      </c>
      <c r="CA597" s="72" t="str">
        <f t="shared" si="647"/>
        <v/>
      </c>
      <c r="CB597" s="72" t="str">
        <f t="shared" si="648"/>
        <v/>
      </c>
      <c r="CC597" s="72">
        <f t="shared" si="649"/>
        <v>0</v>
      </c>
    </row>
    <row r="598" spans="35:92" hidden="1" x14ac:dyDescent="0.25">
      <c r="AI598" s="72">
        <v>1</v>
      </c>
      <c r="AJ598" s="72"/>
      <c r="AK598" s="72"/>
      <c r="AL598" s="72">
        <v>1</v>
      </c>
      <c r="AM598" s="55">
        <v>1</v>
      </c>
      <c r="AN598" s="72" t="str">
        <f t="shared" si="614"/>
        <v/>
      </c>
      <c r="AO598" s="72" t="str">
        <f t="shared" si="615"/>
        <v/>
      </c>
      <c r="AP598" s="72">
        <f t="shared" si="616"/>
        <v>1</v>
      </c>
      <c r="AQ598" s="72">
        <f t="shared" si="617"/>
        <v>1</v>
      </c>
      <c r="AR598" s="72" t="str">
        <f t="shared" si="618"/>
        <v/>
      </c>
      <c r="AS598" s="72" t="str">
        <f t="shared" si="619"/>
        <v/>
      </c>
      <c r="AT598" s="72" t="str">
        <f t="shared" si="620"/>
        <v/>
      </c>
      <c r="AU598" s="72" t="str">
        <f t="shared" si="621"/>
        <v/>
      </c>
      <c r="AV598" s="72" t="str">
        <f t="shared" si="622"/>
        <v/>
      </c>
      <c r="AW598" s="72">
        <f t="shared" si="623"/>
        <v>1</v>
      </c>
      <c r="AX598" s="72"/>
      <c r="AY598" s="72">
        <v>1</v>
      </c>
      <c r="AZ598" s="72"/>
      <c r="BA598" s="72">
        <v>1</v>
      </c>
      <c r="BB598" s="72">
        <v>1</v>
      </c>
      <c r="BC598" s="55"/>
      <c r="BD598" s="72" t="str">
        <f t="shared" si="624"/>
        <v/>
      </c>
      <c r="BE598" s="72">
        <f t="shared" si="625"/>
        <v>1</v>
      </c>
      <c r="BF598" s="72">
        <f t="shared" si="626"/>
        <v>1</v>
      </c>
      <c r="BG598" s="72" t="str">
        <f t="shared" si="627"/>
        <v/>
      </c>
      <c r="BH598" s="72" t="str">
        <f t="shared" si="628"/>
        <v/>
      </c>
      <c r="BI598" s="72" t="str">
        <f t="shared" si="629"/>
        <v/>
      </c>
      <c r="BJ598" s="72" t="str">
        <f t="shared" si="630"/>
        <v/>
      </c>
      <c r="BK598" s="72">
        <f t="shared" si="631"/>
        <v>1</v>
      </c>
      <c r="BL598" s="72" t="str">
        <f t="shared" si="632"/>
        <v/>
      </c>
      <c r="BM598" s="72" t="str">
        <f t="shared" si="633"/>
        <v/>
      </c>
      <c r="BN598" s="72" t="str">
        <f t="shared" si="634"/>
        <v/>
      </c>
      <c r="BO598" s="72" t="str">
        <f t="shared" si="635"/>
        <v/>
      </c>
      <c r="BP598" s="72">
        <f t="shared" si="636"/>
        <v>-1</v>
      </c>
      <c r="BQ598" s="72" t="str">
        <f t="shared" si="637"/>
        <v/>
      </c>
      <c r="BR598" s="55">
        <f t="shared" si="638"/>
        <v>1</v>
      </c>
      <c r="BS598" s="72" t="str">
        <f t="shared" si="639"/>
        <v/>
      </c>
      <c r="BT598" s="72">
        <f t="shared" si="640"/>
        <v>-1</v>
      </c>
      <c r="BU598" s="72" t="str">
        <f t="shared" si="641"/>
        <v/>
      </c>
      <c r="BV598" s="72">
        <f t="shared" si="642"/>
        <v>1</v>
      </c>
      <c r="BW598" s="72" t="str">
        <f t="shared" si="643"/>
        <v/>
      </c>
      <c r="BX598" s="72" t="str">
        <f t="shared" si="644"/>
        <v/>
      </c>
      <c r="BY598" s="72" t="str">
        <f t="shared" si="645"/>
        <v/>
      </c>
      <c r="BZ598" s="72">
        <f t="shared" si="646"/>
        <v>-1</v>
      </c>
      <c r="CA598" s="72" t="str">
        <f t="shared" si="647"/>
        <v/>
      </c>
      <c r="CB598" s="72">
        <f t="shared" si="648"/>
        <v>1</v>
      </c>
      <c r="CC598" s="72">
        <f t="shared" si="649"/>
        <v>0</v>
      </c>
    </row>
    <row r="599" spans="35:92" hidden="1" x14ac:dyDescent="0.25">
      <c r="AI599" s="72">
        <v>1</v>
      </c>
      <c r="AJ599" s="72"/>
      <c r="AK599" s="72"/>
      <c r="AL599" s="72">
        <v>1</v>
      </c>
      <c r="AM599" s="55">
        <v>1</v>
      </c>
      <c r="AN599" s="72" t="str">
        <f t="shared" si="614"/>
        <v/>
      </c>
      <c r="AO599" s="72" t="str">
        <f t="shared" si="615"/>
        <v/>
      </c>
      <c r="AP599" s="72">
        <f t="shared" si="616"/>
        <v>1</v>
      </c>
      <c r="AQ599" s="72">
        <f t="shared" si="617"/>
        <v>1</v>
      </c>
      <c r="AR599" s="72" t="str">
        <f t="shared" si="618"/>
        <v/>
      </c>
      <c r="AS599" s="72" t="str">
        <f t="shared" si="619"/>
        <v/>
      </c>
      <c r="AT599" s="72" t="str">
        <f t="shared" si="620"/>
        <v/>
      </c>
      <c r="AU599" s="72" t="str">
        <f t="shared" si="621"/>
        <v/>
      </c>
      <c r="AV599" s="72" t="str">
        <f t="shared" si="622"/>
        <v/>
      </c>
      <c r="AW599" s="72">
        <f t="shared" si="623"/>
        <v>1</v>
      </c>
      <c r="AX599" s="72"/>
      <c r="AY599" s="72">
        <v>1</v>
      </c>
      <c r="AZ599" s="72">
        <v>1</v>
      </c>
      <c r="BA599" s="72"/>
      <c r="BB599" s="72"/>
      <c r="BC599" s="55">
        <v>1</v>
      </c>
      <c r="BD599" s="72">
        <f t="shared" si="624"/>
        <v>1</v>
      </c>
      <c r="BE599" s="72" t="str">
        <f t="shared" si="625"/>
        <v/>
      </c>
      <c r="BF599" s="72" t="str">
        <f t="shared" si="626"/>
        <v/>
      </c>
      <c r="BG599" s="72">
        <f t="shared" si="627"/>
        <v>1</v>
      </c>
      <c r="BH599" s="72" t="str">
        <f t="shared" si="628"/>
        <v/>
      </c>
      <c r="BI599" s="72" t="str">
        <f t="shared" si="629"/>
        <v/>
      </c>
      <c r="BJ599" s="72">
        <f t="shared" si="630"/>
        <v>1</v>
      </c>
      <c r="BK599" s="72" t="str">
        <f t="shared" si="631"/>
        <v/>
      </c>
      <c r="BL599" s="72" t="str">
        <f t="shared" si="632"/>
        <v/>
      </c>
      <c r="BM599" s="72" t="str">
        <f t="shared" si="633"/>
        <v/>
      </c>
      <c r="BN599" s="72" t="str">
        <f t="shared" si="634"/>
        <v/>
      </c>
      <c r="BO599" s="72">
        <f t="shared" si="635"/>
        <v>-1</v>
      </c>
      <c r="BP599" s="72" t="str">
        <f t="shared" si="636"/>
        <v/>
      </c>
      <c r="BQ599" s="72">
        <f t="shared" si="637"/>
        <v>1</v>
      </c>
      <c r="BR599" s="55" t="str">
        <f t="shared" si="638"/>
        <v/>
      </c>
      <c r="BS599" s="72">
        <f t="shared" si="639"/>
        <v>-1</v>
      </c>
      <c r="BT599" s="72" t="str">
        <f t="shared" si="640"/>
        <v/>
      </c>
      <c r="BU599" s="72">
        <f t="shared" si="641"/>
        <v>1</v>
      </c>
      <c r="BV599" s="72" t="str">
        <f t="shared" si="642"/>
        <v/>
      </c>
      <c r="BW599" s="72" t="str">
        <f t="shared" si="643"/>
        <v/>
      </c>
      <c r="BX599" s="72" t="str">
        <f t="shared" si="644"/>
        <v/>
      </c>
      <c r="BY599" s="72">
        <f t="shared" si="645"/>
        <v>-1</v>
      </c>
      <c r="BZ599" s="72" t="str">
        <f t="shared" si="646"/>
        <v/>
      </c>
      <c r="CA599" s="72" t="str">
        <f t="shared" si="647"/>
        <v/>
      </c>
      <c r="CB599" s="72">
        <f t="shared" si="648"/>
        <v>1</v>
      </c>
      <c r="CC599" s="72">
        <f t="shared" si="649"/>
        <v>0</v>
      </c>
    </row>
    <row r="600" spans="35:92" hidden="1" x14ac:dyDescent="0.25">
      <c r="AI600" s="72">
        <v>1</v>
      </c>
      <c r="AJ600" s="72"/>
      <c r="AK600" s="72"/>
      <c r="AL600" s="72">
        <v>1</v>
      </c>
      <c r="AM600" s="55">
        <v>1</v>
      </c>
      <c r="AN600" s="72" t="str">
        <f t="shared" si="614"/>
        <v/>
      </c>
      <c r="AO600" s="72" t="str">
        <f t="shared" si="615"/>
        <v/>
      </c>
      <c r="AP600" s="72">
        <f t="shared" si="616"/>
        <v>1</v>
      </c>
      <c r="AQ600" s="72">
        <f t="shared" si="617"/>
        <v>1</v>
      </c>
      <c r="AR600" s="72" t="str">
        <f t="shared" si="618"/>
        <v/>
      </c>
      <c r="AS600" s="72" t="str">
        <f t="shared" si="619"/>
        <v/>
      </c>
      <c r="AT600" s="72" t="str">
        <f t="shared" si="620"/>
        <v/>
      </c>
      <c r="AU600" s="72" t="str">
        <f t="shared" si="621"/>
        <v/>
      </c>
      <c r="AV600" s="72" t="str">
        <f t="shared" si="622"/>
        <v/>
      </c>
      <c r="AW600" s="72">
        <f t="shared" si="623"/>
        <v>1</v>
      </c>
      <c r="AX600" s="72"/>
      <c r="AY600" s="72">
        <v>1</v>
      </c>
      <c r="AZ600" s="72">
        <v>1</v>
      </c>
      <c r="BA600" s="72">
        <v>1</v>
      </c>
      <c r="BB600" s="72"/>
      <c r="BC600" s="55"/>
      <c r="BD600" s="72">
        <f t="shared" si="624"/>
        <v>1</v>
      </c>
      <c r="BE600" s="72">
        <f t="shared" si="625"/>
        <v>1</v>
      </c>
      <c r="BF600" s="72" t="str">
        <f t="shared" si="626"/>
        <v/>
      </c>
      <c r="BG600" s="72" t="str">
        <f t="shared" si="627"/>
        <v/>
      </c>
      <c r="BH600" s="72">
        <f t="shared" si="628"/>
        <v>1</v>
      </c>
      <c r="BI600" s="72" t="str">
        <f t="shared" si="629"/>
        <v/>
      </c>
      <c r="BJ600" s="72" t="str">
        <f t="shared" si="630"/>
        <v/>
      </c>
      <c r="BK600" s="72" t="str">
        <f t="shared" si="631"/>
        <v/>
      </c>
      <c r="BL600" s="72" t="str">
        <f t="shared" si="632"/>
        <v/>
      </c>
      <c r="BM600" s="72" t="str">
        <f t="shared" si="633"/>
        <v/>
      </c>
      <c r="BN600" s="72" t="str">
        <f t="shared" si="634"/>
        <v/>
      </c>
      <c r="BO600" s="72">
        <f t="shared" si="635"/>
        <v>-1</v>
      </c>
      <c r="BP600" s="72">
        <f t="shared" si="636"/>
        <v>-1</v>
      </c>
      <c r="BQ600" s="72">
        <f t="shared" si="637"/>
        <v>1</v>
      </c>
      <c r="BR600" s="55">
        <f t="shared" si="638"/>
        <v>1</v>
      </c>
      <c r="BS600" s="72">
        <f t="shared" si="639"/>
        <v>-1</v>
      </c>
      <c r="BT600" s="72">
        <f t="shared" si="640"/>
        <v>-1</v>
      </c>
      <c r="BU600" s="72">
        <f t="shared" si="641"/>
        <v>1</v>
      </c>
      <c r="BV600" s="72">
        <f t="shared" si="642"/>
        <v>1</v>
      </c>
      <c r="BW600" s="72">
        <f t="shared" si="643"/>
        <v>-1</v>
      </c>
      <c r="BX600" s="72" t="str">
        <f t="shared" si="644"/>
        <v/>
      </c>
      <c r="BY600" s="72" t="str">
        <f t="shared" si="645"/>
        <v/>
      </c>
      <c r="BZ600" s="72" t="str">
        <f t="shared" si="646"/>
        <v/>
      </c>
      <c r="CA600" s="72" t="str">
        <f t="shared" si="647"/>
        <v/>
      </c>
      <c r="CB600" s="72">
        <f t="shared" si="648"/>
        <v>1</v>
      </c>
      <c r="CC600" s="72">
        <f t="shared" si="649"/>
        <v>0</v>
      </c>
    </row>
    <row r="601" spans="35:92" x14ac:dyDescent="0.25">
      <c r="AI601" s="78">
        <v>120</v>
      </c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3"/>
      <c r="BO601" s="73"/>
      <c r="BP601" s="73"/>
      <c r="BQ601" s="73"/>
      <c r="BR601" s="73"/>
      <c r="BS601" s="73"/>
      <c r="BT601" s="73"/>
      <c r="BU601" s="73"/>
      <c r="BV601" s="73"/>
      <c r="BW601" s="73"/>
      <c r="BX601" s="73"/>
      <c r="BY601" s="73"/>
      <c r="BZ601" s="73"/>
      <c r="CA601" s="73"/>
      <c r="CB601" s="73"/>
      <c r="CC601" s="72">
        <f>COUNTIF(CC603:CC622,"&gt;0")</f>
        <v>0</v>
      </c>
      <c r="CD601" s="72" t="s">
        <v>854</v>
      </c>
      <c r="CF601" s="80" t="s">
        <v>863</v>
      </c>
      <c r="CG601" s="80"/>
      <c r="CH601" s="80"/>
      <c r="CI601" s="80"/>
      <c r="CJ601" s="80"/>
      <c r="CK601" s="80"/>
      <c r="CL601" s="80"/>
      <c r="CM601" s="80"/>
      <c r="CN601" s="80"/>
    </row>
    <row r="602" spans="35:92" x14ac:dyDescent="0.25"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3">
        <f t="shared" ref="BN602:CB602" si="650">SUMIF($CC603:$CC622,"&lt;=0",BN603:BN622)</f>
        <v>-3</v>
      </c>
      <c r="BO602" s="73">
        <f t="shared" si="650"/>
        <v>-2</v>
      </c>
      <c r="BP602" s="73">
        <f t="shared" si="650"/>
        <v>2</v>
      </c>
      <c r="BQ602" s="73">
        <f t="shared" si="650"/>
        <v>2</v>
      </c>
      <c r="BR602" s="73">
        <f t="shared" si="650"/>
        <v>3</v>
      </c>
      <c r="BS602" s="73">
        <f t="shared" si="650"/>
        <v>-8</v>
      </c>
      <c r="BT602" s="73">
        <f t="shared" si="650"/>
        <v>-4</v>
      </c>
      <c r="BU602" s="73">
        <f t="shared" si="650"/>
        <v>-4</v>
      </c>
      <c r="BV602" s="73">
        <f t="shared" si="650"/>
        <v>5</v>
      </c>
      <c r="BW602" s="73">
        <f t="shared" si="650"/>
        <v>1</v>
      </c>
      <c r="BX602" s="73">
        <f t="shared" si="650"/>
        <v>1</v>
      </c>
      <c r="BY602" s="73">
        <f t="shared" si="650"/>
        <v>6</v>
      </c>
      <c r="BZ602" s="73">
        <f t="shared" si="650"/>
        <v>5</v>
      </c>
      <c r="CA602" s="73">
        <f t="shared" si="650"/>
        <v>1</v>
      </c>
      <c r="CB602" s="73">
        <f t="shared" si="650"/>
        <v>1</v>
      </c>
      <c r="CC602" s="73"/>
      <c r="CF602" s="75" t="s">
        <v>862</v>
      </c>
    </row>
    <row r="603" spans="35:92" hidden="1" x14ac:dyDescent="0.25">
      <c r="AI603" s="72"/>
      <c r="AJ603" s="72"/>
      <c r="AK603" s="72">
        <v>1</v>
      </c>
      <c r="AL603" s="72">
        <v>1</v>
      </c>
      <c r="AM603" s="55"/>
      <c r="AN603" s="72" t="str">
        <f t="shared" ref="AN603:AN622" si="651">IF(AND($AI603=1,$AJ603=1),1,"")</f>
        <v/>
      </c>
      <c r="AO603" s="72" t="str">
        <f t="shared" ref="AO603:AO622" si="652">IF(AND($AI603=1,$AK603=1),1,"")</f>
        <v/>
      </c>
      <c r="AP603" s="72" t="str">
        <f t="shared" ref="AP603:AP622" si="653">IF(AND($AI603=1,$AL603=1),1,"")</f>
        <v/>
      </c>
      <c r="AQ603" s="72" t="str">
        <f t="shared" ref="AQ603:AQ622" si="654">IF(AND($AI603=1,$AM603=1),1,"")</f>
        <v/>
      </c>
      <c r="AR603" s="72" t="str">
        <f t="shared" ref="AR603:AR622" si="655">IF(AND($AJ603=1,$AK603=1),1,"")</f>
        <v/>
      </c>
      <c r="AS603" s="72" t="str">
        <f t="shared" ref="AS603:AS622" si="656">IF(AND($AJ603=1,$AL603=1),1,"")</f>
        <v/>
      </c>
      <c r="AT603" s="72" t="str">
        <f t="shared" ref="AT603:AT622" si="657">IF(AND($AJ603=1,$AM603=1),1,"")</f>
        <v/>
      </c>
      <c r="AU603" s="72">
        <f t="shared" ref="AU603:AU622" si="658">IF(AND($AK603=1,$AL603=1),1,"")</f>
        <v>1</v>
      </c>
      <c r="AV603" s="72" t="str">
        <f t="shared" ref="AV603:AV622" si="659">IF(AND($AK603=1,$AM603=1),1,"")</f>
        <v/>
      </c>
      <c r="AW603" s="72" t="str">
        <f t="shared" ref="AW603:AW622" si="660">IF(AND($AL603=1,$AM603=1),1,"")</f>
        <v/>
      </c>
      <c r="AX603" s="72"/>
      <c r="AY603" s="72"/>
      <c r="AZ603" s="72"/>
      <c r="BA603" s="72"/>
      <c r="BB603" s="72">
        <v>1</v>
      </c>
      <c r="BC603" s="55">
        <v>1</v>
      </c>
      <c r="BD603" s="72" t="str">
        <f t="shared" ref="BD603:BD622" si="661">IF(AND($AY603=1,$AZ603=1),1,"")</f>
        <v/>
      </c>
      <c r="BE603" s="72" t="str">
        <f t="shared" ref="BE603:BE622" si="662">IF(AND($AY603=1,$BA603=1),1,"")</f>
        <v/>
      </c>
      <c r="BF603" s="72" t="str">
        <f t="shared" ref="BF603:BF622" si="663">IF(AND($AY603=1,$BB603=1),1,"")</f>
        <v/>
      </c>
      <c r="BG603" s="72" t="str">
        <f t="shared" ref="BG603:BG622" si="664">IF(AND($AY603=1,$BC603=1),1,"")</f>
        <v/>
      </c>
      <c r="BH603" s="72" t="str">
        <f t="shared" ref="BH603:BH622" si="665">IF(AND($AZ603=1,$BA603=1),1,"")</f>
        <v/>
      </c>
      <c r="BI603" s="72" t="str">
        <f t="shared" ref="BI603:BI622" si="666">IF(AND($AZ603=1,$BB603=1),1,"")</f>
        <v/>
      </c>
      <c r="BJ603" s="72" t="str">
        <f t="shared" ref="BJ603:BJ622" si="667">IF(AND($AZ603=1,$BC603=1),1,"")</f>
        <v/>
      </c>
      <c r="BK603" s="72" t="str">
        <f t="shared" ref="BK603:BK622" si="668">IF(AND($BA603=1,$BB603=1),1,"")</f>
        <v/>
      </c>
      <c r="BL603" s="72" t="str">
        <f t="shared" ref="BL603:BL622" si="669">IF(AND($BA603=1,$BC603=1),1,"")</f>
        <v/>
      </c>
      <c r="BM603" s="72">
        <f t="shared" ref="BM603:BM622" si="670">IF(AND($BB603=1,$BC603=1),1,"")</f>
        <v>1</v>
      </c>
      <c r="BN603" s="72" t="str">
        <f t="shared" ref="BN603:BN622" si="671">IF(COUNTIF(AI603,1)-COUNTIF(AY603,1)=0,"",COUNTIF(AI603,1)-COUNTIF(AY603,1))</f>
        <v/>
      </c>
      <c r="BO603" s="72" t="str">
        <f t="shared" ref="BO603:BO622" si="672">IF(COUNTIF(AJ603,1)-COUNTIF(AZ603,1)=0,"",COUNTIF(AJ603,1)-COUNTIF(AZ603,1))</f>
        <v/>
      </c>
      <c r="BP603" s="72">
        <f t="shared" ref="BP603:BP622" si="673">IF(COUNTIF(AK603,1)-COUNTIF(BA603,1)=0,"",COUNTIF(AK603,1)-COUNTIF(BA603,1))</f>
        <v>1</v>
      </c>
      <c r="BQ603" s="72" t="str">
        <f t="shared" ref="BQ603:BQ622" si="674">IF(COUNTIF(AL603,1)-COUNTIF(BB603,1)=0,"",COUNTIF(AL603,1)-COUNTIF(BB603,1))</f>
        <v/>
      </c>
      <c r="BR603" s="55">
        <f t="shared" ref="BR603:BR622" si="675">IF(COUNTIF(AM603,1)-COUNTIF(BC603,1)=0,"",COUNTIF(AM603,1)-COUNTIF(BC603,1))</f>
        <v>-1</v>
      </c>
      <c r="BS603" s="72" t="str">
        <f t="shared" ref="BS603:BS622" si="676">IF(COUNTIF(AN603,1)-COUNTIF(BD603,1)=0,"",COUNTIF(AN603,1)-COUNTIF(BD603,1))</f>
        <v/>
      </c>
      <c r="BT603" s="72" t="str">
        <f t="shared" ref="BT603:BT622" si="677">IF(COUNTIF(AO603,1)-COUNTIF(BE603,1)=0,"",COUNTIF(AO603,1)-COUNTIF(BE603,1))</f>
        <v/>
      </c>
      <c r="BU603" s="72" t="str">
        <f t="shared" ref="BU603:BU622" si="678">IF(COUNTIF(AP603,1)-COUNTIF(BF603,1)=0,"",COUNTIF(AP603,1)-COUNTIF(BF603,1))</f>
        <v/>
      </c>
      <c r="BV603" s="72" t="str">
        <f t="shared" ref="BV603:BV622" si="679">IF(COUNTIF(AQ603,1)-COUNTIF(BG603,1)=0,"",COUNTIF(AQ603,1)-COUNTIF(BG603,1))</f>
        <v/>
      </c>
      <c r="BW603" s="72" t="str">
        <f t="shared" ref="BW603:BW622" si="680">IF(COUNTIF(AR603,1)-COUNTIF(BH603,1)=0,"",COUNTIF(AR603,1)-COUNTIF(BH603,1))</f>
        <v/>
      </c>
      <c r="BX603" s="72" t="str">
        <f t="shared" ref="BX603:BX622" si="681">IF(COUNTIF(AS603,1)-COUNTIF(BI603,1)=0,"",COUNTIF(AS603,1)-COUNTIF(BI603,1))</f>
        <v/>
      </c>
      <c r="BY603" s="72" t="str">
        <f t="shared" ref="BY603:BY622" si="682">IF(COUNTIF(AT603,1)-COUNTIF(BJ603,1)=0,"",COUNTIF(AT603,1)-COUNTIF(BJ603,1))</f>
        <v/>
      </c>
      <c r="BZ603" s="72">
        <f t="shared" ref="BZ603:BZ622" si="683">IF(COUNTIF(AU603,1)-COUNTIF(BK603,1)=0,"",COUNTIF(AU603,1)-COUNTIF(BK603,1))</f>
        <v>1</v>
      </c>
      <c r="CA603" s="72" t="str">
        <f t="shared" ref="CA603:CA622" si="684">IF(COUNTIF(AV603,1)-COUNTIF(BL603,1)=0,"",COUNTIF(AV603,1)-COUNTIF(BL603,1))</f>
        <v/>
      </c>
      <c r="CB603" s="72">
        <f t="shared" ref="CB603:CB622" si="685">IF(COUNTIF(AW603,1)-COUNTIF(BM603,1)=0,"",COUNTIF(AW603,1)-COUNTIF(BM603,1))</f>
        <v>-1</v>
      </c>
      <c r="CC603" s="72">
        <f t="shared" ref="CC603:CC622" si="686">SUMPRODUCT($BN$601:$CB$601,$BN603:$CB603)</f>
        <v>0</v>
      </c>
    </row>
    <row r="604" spans="35:92" hidden="1" x14ac:dyDescent="0.25">
      <c r="AI604" s="72"/>
      <c r="AJ604" s="72"/>
      <c r="AK604" s="72">
        <v>1</v>
      </c>
      <c r="AL604" s="72">
        <v>1</v>
      </c>
      <c r="AM604" s="55"/>
      <c r="AN604" s="72" t="str">
        <f t="shared" si="651"/>
        <v/>
      </c>
      <c r="AO604" s="72" t="str">
        <f t="shared" si="652"/>
        <v/>
      </c>
      <c r="AP604" s="72" t="str">
        <f t="shared" si="653"/>
        <v/>
      </c>
      <c r="AQ604" s="72" t="str">
        <f t="shared" si="654"/>
        <v/>
      </c>
      <c r="AR604" s="72" t="str">
        <f t="shared" si="655"/>
        <v/>
      </c>
      <c r="AS604" s="72" t="str">
        <f t="shared" si="656"/>
        <v/>
      </c>
      <c r="AT604" s="72" t="str">
        <f t="shared" si="657"/>
        <v/>
      </c>
      <c r="AU604" s="72">
        <f t="shared" si="658"/>
        <v>1</v>
      </c>
      <c r="AV604" s="72" t="str">
        <f t="shared" si="659"/>
        <v/>
      </c>
      <c r="AW604" s="72" t="str">
        <f t="shared" si="660"/>
        <v/>
      </c>
      <c r="AX604" s="72"/>
      <c r="AY604" s="72"/>
      <c r="AZ604" s="72"/>
      <c r="BA604" s="72">
        <v>1</v>
      </c>
      <c r="BB604" s="72"/>
      <c r="BC604" s="55">
        <v>1</v>
      </c>
      <c r="BD604" s="72" t="str">
        <f t="shared" si="661"/>
        <v/>
      </c>
      <c r="BE604" s="72" t="str">
        <f t="shared" si="662"/>
        <v/>
      </c>
      <c r="BF604" s="72" t="str">
        <f t="shared" si="663"/>
        <v/>
      </c>
      <c r="BG604" s="72" t="str">
        <f t="shared" si="664"/>
        <v/>
      </c>
      <c r="BH604" s="72" t="str">
        <f t="shared" si="665"/>
        <v/>
      </c>
      <c r="BI604" s="72" t="str">
        <f t="shared" si="666"/>
        <v/>
      </c>
      <c r="BJ604" s="72" t="str">
        <f t="shared" si="667"/>
        <v/>
      </c>
      <c r="BK604" s="72" t="str">
        <f t="shared" si="668"/>
        <v/>
      </c>
      <c r="BL604" s="72">
        <f t="shared" si="669"/>
        <v>1</v>
      </c>
      <c r="BM604" s="72" t="str">
        <f t="shared" si="670"/>
        <v/>
      </c>
      <c r="BN604" s="72" t="str">
        <f t="shared" si="671"/>
        <v/>
      </c>
      <c r="BO604" s="72" t="str">
        <f t="shared" si="672"/>
        <v/>
      </c>
      <c r="BP604" s="72" t="str">
        <f t="shared" si="673"/>
        <v/>
      </c>
      <c r="BQ604" s="72">
        <f t="shared" si="674"/>
        <v>1</v>
      </c>
      <c r="BR604" s="55">
        <f t="shared" si="675"/>
        <v>-1</v>
      </c>
      <c r="BS604" s="72" t="str">
        <f t="shared" si="676"/>
        <v/>
      </c>
      <c r="BT604" s="72" t="str">
        <f t="shared" si="677"/>
        <v/>
      </c>
      <c r="BU604" s="72" t="str">
        <f t="shared" si="678"/>
        <v/>
      </c>
      <c r="BV604" s="72" t="str">
        <f t="shared" si="679"/>
        <v/>
      </c>
      <c r="BW604" s="72" t="str">
        <f t="shared" si="680"/>
        <v/>
      </c>
      <c r="BX604" s="72" t="str">
        <f t="shared" si="681"/>
        <v/>
      </c>
      <c r="BY604" s="72" t="str">
        <f t="shared" si="682"/>
        <v/>
      </c>
      <c r="BZ604" s="72">
        <f t="shared" si="683"/>
        <v>1</v>
      </c>
      <c r="CA604" s="72">
        <f t="shared" si="684"/>
        <v>-1</v>
      </c>
      <c r="CB604" s="72" t="str">
        <f t="shared" si="685"/>
        <v/>
      </c>
      <c r="CC604" s="72">
        <f t="shared" si="686"/>
        <v>0</v>
      </c>
    </row>
    <row r="605" spans="35:92" hidden="1" x14ac:dyDescent="0.25">
      <c r="AI605" s="72"/>
      <c r="AJ605" s="72"/>
      <c r="AK605" s="72">
        <v>1</v>
      </c>
      <c r="AL605" s="72">
        <v>1</v>
      </c>
      <c r="AM605" s="55"/>
      <c r="AN605" s="72" t="str">
        <f t="shared" si="651"/>
        <v/>
      </c>
      <c r="AO605" s="72" t="str">
        <f t="shared" si="652"/>
        <v/>
      </c>
      <c r="AP605" s="72" t="str">
        <f t="shared" si="653"/>
        <v/>
      </c>
      <c r="AQ605" s="72" t="str">
        <f t="shared" si="654"/>
        <v/>
      </c>
      <c r="AR605" s="72" t="str">
        <f t="shared" si="655"/>
        <v/>
      </c>
      <c r="AS605" s="72" t="str">
        <f t="shared" si="656"/>
        <v/>
      </c>
      <c r="AT605" s="72" t="str">
        <f t="shared" si="657"/>
        <v/>
      </c>
      <c r="AU605" s="72">
        <f t="shared" si="658"/>
        <v>1</v>
      </c>
      <c r="AV605" s="72" t="str">
        <f t="shared" si="659"/>
        <v/>
      </c>
      <c r="AW605" s="72" t="str">
        <f t="shared" si="660"/>
        <v/>
      </c>
      <c r="AX605" s="72"/>
      <c r="AY605" s="72"/>
      <c r="AZ605" s="72">
        <v>1</v>
      </c>
      <c r="BA605" s="72"/>
      <c r="BB605" s="72"/>
      <c r="BC605" s="55">
        <v>1</v>
      </c>
      <c r="BD605" s="72" t="str">
        <f t="shared" si="661"/>
        <v/>
      </c>
      <c r="BE605" s="72" t="str">
        <f t="shared" si="662"/>
        <v/>
      </c>
      <c r="BF605" s="72" t="str">
        <f t="shared" si="663"/>
        <v/>
      </c>
      <c r="BG605" s="72" t="str">
        <f t="shared" si="664"/>
        <v/>
      </c>
      <c r="BH605" s="72" t="str">
        <f t="shared" si="665"/>
        <v/>
      </c>
      <c r="BI605" s="72" t="str">
        <f t="shared" si="666"/>
        <v/>
      </c>
      <c r="BJ605" s="72">
        <f t="shared" si="667"/>
        <v>1</v>
      </c>
      <c r="BK605" s="72" t="str">
        <f t="shared" si="668"/>
        <v/>
      </c>
      <c r="BL605" s="72" t="str">
        <f t="shared" si="669"/>
        <v/>
      </c>
      <c r="BM605" s="72" t="str">
        <f t="shared" si="670"/>
        <v/>
      </c>
      <c r="BN605" s="72" t="str">
        <f t="shared" si="671"/>
        <v/>
      </c>
      <c r="BO605" s="72">
        <f t="shared" si="672"/>
        <v>-1</v>
      </c>
      <c r="BP605" s="72">
        <f t="shared" si="673"/>
        <v>1</v>
      </c>
      <c r="BQ605" s="72">
        <f t="shared" si="674"/>
        <v>1</v>
      </c>
      <c r="BR605" s="55">
        <f t="shared" si="675"/>
        <v>-1</v>
      </c>
      <c r="BS605" s="72" t="str">
        <f t="shared" si="676"/>
        <v/>
      </c>
      <c r="BT605" s="72" t="str">
        <f t="shared" si="677"/>
        <v/>
      </c>
      <c r="BU605" s="72" t="str">
        <f t="shared" si="678"/>
        <v/>
      </c>
      <c r="BV605" s="72" t="str">
        <f t="shared" si="679"/>
        <v/>
      </c>
      <c r="BW605" s="72" t="str">
        <f t="shared" si="680"/>
        <v/>
      </c>
      <c r="BX605" s="72" t="str">
        <f t="shared" si="681"/>
        <v/>
      </c>
      <c r="BY605" s="72">
        <f t="shared" si="682"/>
        <v>-1</v>
      </c>
      <c r="BZ605" s="72">
        <f t="shared" si="683"/>
        <v>1</v>
      </c>
      <c r="CA605" s="72" t="str">
        <f t="shared" si="684"/>
        <v/>
      </c>
      <c r="CB605" s="72" t="str">
        <f t="shared" si="685"/>
        <v/>
      </c>
      <c r="CC605" s="72">
        <f t="shared" si="686"/>
        <v>0</v>
      </c>
    </row>
    <row r="606" spans="35:92" hidden="1" x14ac:dyDescent="0.25">
      <c r="AI606" s="72"/>
      <c r="AJ606" s="72"/>
      <c r="AK606" s="72">
        <v>1</v>
      </c>
      <c r="AL606" s="72">
        <v>1</v>
      </c>
      <c r="AM606" s="55"/>
      <c r="AN606" s="72" t="str">
        <f t="shared" si="651"/>
        <v/>
      </c>
      <c r="AO606" s="72" t="str">
        <f t="shared" si="652"/>
        <v/>
      </c>
      <c r="AP606" s="72" t="str">
        <f t="shared" si="653"/>
        <v/>
      </c>
      <c r="AQ606" s="72" t="str">
        <f t="shared" si="654"/>
        <v/>
      </c>
      <c r="AR606" s="72" t="str">
        <f t="shared" si="655"/>
        <v/>
      </c>
      <c r="AS606" s="72" t="str">
        <f t="shared" si="656"/>
        <v/>
      </c>
      <c r="AT606" s="72" t="str">
        <f t="shared" si="657"/>
        <v/>
      </c>
      <c r="AU606" s="72">
        <f t="shared" si="658"/>
        <v>1</v>
      </c>
      <c r="AV606" s="72" t="str">
        <f t="shared" si="659"/>
        <v/>
      </c>
      <c r="AW606" s="72" t="str">
        <f t="shared" si="660"/>
        <v/>
      </c>
      <c r="AX606" s="72"/>
      <c r="AY606" s="72">
        <v>1</v>
      </c>
      <c r="AZ606" s="72">
        <v>1</v>
      </c>
      <c r="BA606" s="72"/>
      <c r="BB606" s="72">
        <v>1</v>
      </c>
      <c r="BC606" s="55"/>
      <c r="BD606" s="72">
        <f t="shared" si="661"/>
        <v>1</v>
      </c>
      <c r="BE606" s="72" t="str">
        <f t="shared" si="662"/>
        <v/>
      </c>
      <c r="BF606" s="72">
        <f t="shared" si="663"/>
        <v>1</v>
      </c>
      <c r="BG606" s="72" t="str">
        <f t="shared" si="664"/>
        <v/>
      </c>
      <c r="BH606" s="72" t="str">
        <f t="shared" si="665"/>
        <v/>
      </c>
      <c r="BI606" s="72">
        <f t="shared" si="666"/>
        <v>1</v>
      </c>
      <c r="BJ606" s="72" t="str">
        <f t="shared" si="667"/>
        <v/>
      </c>
      <c r="BK606" s="72" t="str">
        <f t="shared" si="668"/>
        <v/>
      </c>
      <c r="BL606" s="72" t="str">
        <f t="shared" si="669"/>
        <v/>
      </c>
      <c r="BM606" s="72" t="str">
        <f t="shared" si="670"/>
        <v/>
      </c>
      <c r="BN606" s="72">
        <f t="shared" si="671"/>
        <v>-1</v>
      </c>
      <c r="BO606" s="72">
        <f t="shared" si="672"/>
        <v>-1</v>
      </c>
      <c r="BP606" s="72">
        <f t="shared" si="673"/>
        <v>1</v>
      </c>
      <c r="BQ606" s="72" t="str">
        <f t="shared" si="674"/>
        <v/>
      </c>
      <c r="BR606" s="55" t="str">
        <f t="shared" si="675"/>
        <v/>
      </c>
      <c r="BS606" s="72">
        <f t="shared" si="676"/>
        <v>-1</v>
      </c>
      <c r="BT606" s="72" t="str">
        <f t="shared" si="677"/>
        <v/>
      </c>
      <c r="BU606" s="72">
        <f t="shared" si="678"/>
        <v>-1</v>
      </c>
      <c r="BV606" s="72" t="str">
        <f t="shared" si="679"/>
        <v/>
      </c>
      <c r="BW606" s="72" t="str">
        <f t="shared" si="680"/>
        <v/>
      </c>
      <c r="BX606" s="72">
        <f t="shared" si="681"/>
        <v>-1</v>
      </c>
      <c r="BY606" s="72" t="str">
        <f t="shared" si="682"/>
        <v/>
      </c>
      <c r="BZ606" s="72">
        <f t="shared" si="683"/>
        <v>1</v>
      </c>
      <c r="CA606" s="72" t="str">
        <f t="shared" si="684"/>
        <v/>
      </c>
      <c r="CB606" s="72" t="str">
        <f t="shared" si="685"/>
        <v/>
      </c>
      <c r="CC606" s="72">
        <f t="shared" si="686"/>
        <v>0</v>
      </c>
    </row>
    <row r="607" spans="35:92" hidden="1" x14ac:dyDescent="0.25">
      <c r="AI607" s="72"/>
      <c r="AJ607" s="72"/>
      <c r="AK607" s="72">
        <v>1</v>
      </c>
      <c r="AL607" s="72">
        <v>1</v>
      </c>
      <c r="AM607" s="55"/>
      <c r="AN607" s="72" t="str">
        <f t="shared" si="651"/>
        <v/>
      </c>
      <c r="AO607" s="72" t="str">
        <f t="shared" si="652"/>
        <v/>
      </c>
      <c r="AP607" s="72" t="str">
        <f t="shared" si="653"/>
        <v/>
      </c>
      <c r="AQ607" s="72" t="str">
        <f t="shared" si="654"/>
        <v/>
      </c>
      <c r="AR607" s="72" t="str">
        <f t="shared" si="655"/>
        <v/>
      </c>
      <c r="AS607" s="72" t="str">
        <f t="shared" si="656"/>
        <v/>
      </c>
      <c r="AT607" s="72" t="str">
        <f t="shared" si="657"/>
        <v/>
      </c>
      <c r="AU607" s="72">
        <f t="shared" si="658"/>
        <v>1</v>
      </c>
      <c r="AV607" s="72" t="str">
        <f t="shared" si="659"/>
        <v/>
      </c>
      <c r="AW607" s="72" t="str">
        <f t="shared" si="660"/>
        <v/>
      </c>
      <c r="AX607" s="72"/>
      <c r="AY607" s="72">
        <v>1</v>
      </c>
      <c r="AZ607" s="72">
        <v>1</v>
      </c>
      <c r="BA607" s="72">
        <v>1</v>
      </c>
      <c r="BB607" s="72"/>
      <c r="BC607" s="55"/>
      <c r="BD607" s="72">
        <f t="shared" si="661"/>
        <v>1</v>
      </c>
      <c r="BE607" s="72">
        <f t="shared" si="662"/>
        <v>1</v>
      </c>
      <c r="BF607" s="72" t="str">
        <f t="shared" si="663"/>
        <v/>
      </c>
      <c r="BG607" s="72" t="str">
        <f t="shared" si="664"/>
        <v/>
      </c>
      <c r="BH607" s="72">
        <f t="shared" si="665"/>
        <v>1</v>
      </c>
      <c r="BI607" s="72" t="str">
        <f t="shared" si="666"/>
        <v/>
      </c>
      <c r="BJ607" s="72" t="str">
        <f t="shared" si="667"/>
        <v/>
      </c>
      <c r="BK607" s="72" t="str">
        <f t="shared" si="668"/>
        <v/>
      </c>
      <c r="BL607" s="72" t="str">
        <f t="shared" si="669"/>
        <v/>
      </c>
      <c r="BM607" s="72" t="str">
        <f t="shared" si="670"/>
        <v/>
      </c>
      <c r="BN607" s="72">
        <f t="shared" si="671"/>
        <v>-1</v>
      </c>
      <c r="BO607" s="72">
        <f t="shared" si="672"/>
        <v>-1</v>
      </c>
      <c r="BP607" s="72" t="str">
        <f t="shared" si="673"/>
        <v/>
      </c>
      <c r="BQ607" s="72">
        <f t="shared" si="674"/>
        <v>1</v>
      </c>
      <c r="BR607" s="55" t="str">
        <f t="shared" si="675"/>
        <v/>
      </c>
      <c r="BS607" s="72">
        <f t="shared" si="676"/>
        <v>-1</v>
      </c>
      <c r="BT607" s="72">
        <f t="shared" si="677"/>
        <v>-1</v>
      </c>
      <c r="BU607" s="72" t="str">
        <f t="shared" si="678"/>
        <v/>
      </c>
      <c r="BV607" s="72" t="str">
        <f t="shared" si="679"/>
        <v/>
      </c>
      <c r="BW607" s="72">
        <f t="shared" si="680"/>
        <v>-1</v>
      </c>
      <c r="BX607" s="72" t="str">
        <f t="shared" si="681"/>
        <v/>
      </c>
      <c r="BY607" s="72" t="str">
        <f t="shared" si="682"/>
        <v/>
      </c>
      <c r="BZ607" s="72">
        <f t="shared" si="683"/>
        <v>1</v>
      </c>
      <c r="CA607" s="72" t="str">
        <f t="shared" si="684"/>
        <v/>
      </c>
      <c r="CB607" s="72" t="str">
        <f t="shared" si="685"/>
        <v/>
      </c>
      <c r="CC607" s="72">
        <f t="shared" si="686"/>
        <v>0</v>
      </c>
    </row>
    <row r="608" spans="35:92" hidden="1" x14ac:dyDescent="0.25">
      <c r="AI608" s="72"/>
      <c r="AJ608" s="72">
        <v>1</v>
      </c>
      <c r="AK608" s="72"/>
      <c r="AL608" s="72">
        <v>1</v>
      </c>
      <c r="AM608" s="55">
        <v>1</v>
      </c>
      <c r="AN608" s="72" t="str">
        <f t="shared" si="651"/>
        <v/>
      </c>
      <c r="AO608" s="72" t="str">
        <f t="shared" si="652"/>
        <v/>
      </c>
      <c r="AP608" s="72" t="str">
        <f t="shared" si="653"/>
        <v/>
      </c>
      <c r="AQ608" s="72" t="str">
        <f t="shared" si="654"/>
        <v/>
      </c>
      <c r="AR608" s="72" t="str">
        <f t="shared" si="655"/>
        <v/>
      </c>
      <c r="AS608" s="72">
        <f t="shared" si="656"/>
        <v>1</v>
      </c>
      <c r="AT608" s="72">
        <f t="shared" si="657"/>
        <v>1</v>
      </c>
      <c r="AU608" s="72" t="str">
        <f t="shared" si="658"/>
        <v/>
      </c>
      <c r="AV608" s="72" t="str">
        <f t="shared" si="659"/>
        <v/>
      </c>
      <c r="AW608" s="72">
        <f t="shared" si="660"/>
        <v>1</v>
      </c>
      <c r="AX608" s="72"/>
      <c r="AY608" s="72"/>
      <c r="AZ608" s="72"/>
      <c r="BA608" s="72"/>
      <c r="BB608" s="72">
        <v>1</v>
      </c>
      <c r="BC608" s="55">
        <v>1</v>
      </c>
      <c r="BD608" s="72" t="str">
        <f t="shared" si="661"/>
        <v/>
      </c>
      <c r="BE608" s="72" t="str">
        <f t="shared" si="662"/>
        <v/>
      </c>
      <c r="BF608" s="72" t="str">
        <f t="shared" si="663"/>
        <v/>
      </c>
      <c r="BG608" s="72" t="str">
        <f t="shared" si="664"/>
        <v/>
      </c>
      <c r="BH608" s="72" t="str">
        <f t="shared" si="665"/>
        <v/>
      </c>
      <c r="BI608" s="72" t="str">
        <f t="shared" si="666"/>
        <v/>
      </c>
      <c r="BJ608" s="72" t="str">
        <f t="shared" si="667"/>
        <v/>
      </c>
      <c r="BK608" s="72" t="str">
        <f t="shared" si="668"/>
        <v/>
      </c>
      <c r="BL608" s="72" t="str">
        <f t="shared" si="669"/>
        <v/>
      </c>
      <c r="BM608" s="72">
        <f t="shared" si="670"/>
        <v>1</v>
      </c>
      <c r="BN608" s="72" t="str">
        <f t="shared" si="671"/>
        <v/>
      </c>
      <c r="BO608" s="72">
        <f t="shared" si="672"/>
        <v>1</v>
      </c>
      <c r="BP608" s="72" t="str">
        <f t="shared" si="673"/>
        <v/>
      </c>
      <c r="BQ608" s="72" t="str">
        <f t="shared" si="674"/>
        <v/>
      </c>
      <c r="BR608" s="55" t="str">
        <f t="shared" si="675"/>
        <v/>
      </c>
      <c r="BS608" s="72" t="str">
        <f t="shared" si="676"/>
        <v/>
      </c>
      <c r="BT608" s="72" t="str">
        <f t="shared" si="677"/>
        <v/>
      </c>
      <c r="BU608" s="72" t="str">
        <f t="shared" si="678"/>
        <v/>
      </c>
      <c r="BV608" s="72" t="str">
        <f t="shared" si="679"/>
        <v/>
      </c>
      <c r="BW608" s="72" t="str">
        <f t="shared" si="680"/>
        <v/>
      </c>
      <c r="BX608" s="72">
        <f t="shared" si="681"/>
        <v>1</v>
      </c>
      <c r="BY608" s="72">
        <f t="shared" si="682"/>
        <v>1</v>
      </c>
      <c r="BZ608" s="72" t="str">
        <f t="shared" si="683"/>
        <v/>
      </c>
      <c r="CA608" s="72" t="str">
        <f t="shared" si="684"/>
        <v/>
      </c>
      <c r="CB608" s="72" t="str">
        <f t="shared" si="685"/>
        <v/>
      </c>
      <c r="CC608" s="72">
        <f t="shared" si="686"/>
        <v>0</v>
      </c>
    </row>
    <row r="609" spans="35:92" hidden="1" x14ac:dyDescent="0.25">
      <c r="AI609" s="72"/>
      <c r="AJ609" s="72">
        <v>1</v>
      </c>
      <c r="AK609" s="72"/>
      <c r="AL609" s="72">
        <v>1</v>
      </c>
      <c r="AM609" s="55">
        <v>1</v>
      </c>
      <c r="AN609" s="72" t="str">
        <f t="shared" si="651"/>
        <v/>
      </c>
      <c r="AO609" s="72" t="str">
        <f t="shared" si="652"/>
        <v/>
      </c>
      <c r="AP609" s="72" t="str">
        <f t="shared" si="653"/>
        <v/>
      </c>
      <c r="AQ609" s="72" t="str">
        <f t="shared" si="654"/>
        <v/>
      </c>
      <c r="AR609" s="72" t="str">
        <f t="shared" si="655"/>
        <v/>
      </c>
      <c r="AS609" s="72">
        <f t="shared" si="656"/>
        <v>1</v>
      </c>
      <c r="AT609" s="72">
        <f t="shared" si="657"/>
        <v>1</v>
      </c>
      <c r="AU609" s="72" t="str">
        <f t="shared" si="658"/>
        <v/>
      </c>
      <c r="AV609" s="72" t="str">
        <f t="shared" si="659"/>
        <v/>
      </c>
      <c r="AW609" s="72">
        <f t="shared" si="660"/>
        <v>1</v>
      </c>
      <c r="AX609" s="72"/>
      <c r="AY609" s="72"/>
      <c r="AZ609" s="72"/>
      <c r="BA609" s="72">
        <v>1</v>
      </c>
      <c r="BB609" s="72"/>
      <c r="BC609" s="55">
        <v>1</v>
      </c>
      <c r="BD609" s="72" t="str">
        <f t="shared" si="661"/>
        <v/>
      </c>
      <c r="BE609" s="72" t="str">
        <f t="shared" si="662"/>
        <v/>
      </c>
      <c r="BF609" s="72" t="str">
        <f t="shared" si="663"/>
        <v/>
      </c>
      <c r="BG609" s="72" t="str">
        <f t="shared" si="664"/>
        <v/>
      </c>
      <c r="BH609" s="72" t="str">
        <f t="shared" si="665"/>
        <v/>
      </c>
      <c r="BI609" s="72" t="str">
        <f t="shared" si="666"/>
        <v/>
      </c>
      <c r="BJ609" s="72" t="str">
        <f t="shared" si="667"/>
        <v/>
      </c>
      <c r="BK609" s="72" t="str">
        <f t="shared" si="668"/>
        <v/>
      </c>
      <c r="BL609" s="72">
        <f t="shared" si="669"/>
        <v>1</v>
      </c>
      <c r="BM609" s="72" t="str">
        <f t="shared" si="670"/>
        <v/>
      </c>
      <c r="BN609" s="72" t="str">
        <f t="shared" si="671"/>
        <v/>
      </c>
      <c r="BO609" s="72">
        <f t="shared" si="672"/>
        <v>1</v>
      </c>
      <c r="BP609" s="72">
        <f t="shared" si="673"/>
        <v>-1</v>
      </c>
      <c r="BQ609" s="72">
        <f t="shared" si="674"/>
        <v>1</v>
      </c>
      <c r="BR609" s="55" t="str">
        <f t="shared" si="675"/>
        <v/>
      </c>
      <c r="BS609" s="72" t="str">
        <f t="shared" si="676"/>
        <v/>
      </c>
      <c r="BT609" s="72" t="str">
        <f t="shared" si="677"/>
        <v/>
      </c>
      <c r="BU609" s="72" t="str">
        <f t="shared" si="678"/>
        <v/>
      </c>
      <c r="BV609" s="72" t="str">
        <f t="shared" si="679"/>
        <v/>
      </c>
      <c r="BW609" s="72" t="str">
        <f t="shared" si="680"/>
        <v/>
      </c>
      <c r="BX609" s="72">
        <f t="shared" si="681"/>
        <v>1</v>
      </c>
      <c r="BY609" s="72">
        <f t="shared" si="682"/>
        <v>1</v>
      </c>
      <c r="BZ609" s="72" t="str">
        <f t="shared" si="683"/>
        <v/>
      </c>
      <c r="CA609" s="72">
        <f t="shared" si="684"/>
        <v>-1</v>
      </c>
      <c r="CB609" s="72">
        <f t="shared" si="685"/>
        <v>1</v>
      </c>
      <c r="CC609" s="72">
        <f t="shared" si="686"/>
        <v>0</v>
      </c>
    </row>
    <row r="610" spans="35:92" hidden="1" x14ac:dyDescent="0.25">
      <c r="AI610" s="72"/>
      <c r="AJ610" s="72">
        <v>1</v>
      </c>
      <c r="AK610" s="72"/>
      <c r="AL610" s="72">
        <v>1</v>
      </c>
      <c r="AM610" s="55">
        <v>1</v>
      </c>
      <c r="AN610" s="72" t="str">
        <f t="shared" si="651"/>
        <v/>
      </c>
      <c r="AO610" s="72" t="str">
        <f t="shared" si="652"/>
        <v/>
      </c>
      <c r="AP610" s="72" t="str">
        <f t="shared" si="653"/>
        <v/>
      </c>
      <c r="AQ610" s="72" t="str">
        <f t="shared" si="654"/>
        <v/>
      </c>
      <c r="AR610" s="72" t="str">
        <f t="shared" si="655"/>
        <v/>
      </c>
      <c r="AS610" s="72">
        <f t="shared" si="656"/>
        <v>1</v>
      </c>
      <c r="AT610" s="72">
        <f t="shared" si="657"/>
        <v>1</v>
      </c>
      <c r="AU610" s="72" t="str">
        <f t="shared" si="658"/>
        <v/>
      </c>
      <c r="AV610" s="72" t="str">
        <f t="shared" si="659"/>
        <v/>
      </c>
      <c r="AW610" s="72">
        <f t="shared" si="660"/>
        <v>1</v>
      </c>
      <c r="AX610" s="72"/>
      <c r="AY610" s="72"/>
      <c r="AZ610" s="72">
        <v>1</v>
      </c>
      <c r="BA610" s="72"/>
      <c r="BB610" s="72"/>
      <c r="BC610" s="55">
        <v>1</v>
      </c>
      <c r="BD610" s="72" t="str">
        <f t="shared" si="661"/>
        <v/>
      </c>
      <c r="BE610" s="72" t="str">
        <f t="shared" si="662"/>
        <v/>
      </c>
      <c r="BF610" s="72" t="str">
        <f t="shared" si="663"/>
        <v/>
      </c>
      <c r="BG610" s="72" t="str">
        <f t="shared" si="664"/>
        <v/>
      </c>
      <c r="BH610" s="72" t="str">
        <f t="shared" si="665"/>
        <v/>
      </c>
      <c r="BI610" s="72" t="str">
        <f t="shared" si="666"/>
        <v/>
      </c>
      <c r="BJ610" s="72">
        <f t="shared" si="667"/>
        <v>1</v>
      </c>
      <c r="BK610" s="72" t="str">
        <f t="shared" si="668"/>
        <v/>
      </c>
      <c r="BL610" s="72" t="str">
        <f t="shared" si="669"/>
        <v/>
      </c>
      <c r="BM610" s="72" t="str">
        <f t="shared" si="670"/>
        <v/>
      </c>
      <c r="BN610" s="72" t="str">
        <f t="shared" si="671"/>
        <v/>
      </c>
      <c r="BO610" s="72" t="str">
        <f t="shared" si="672"/>
        <v/>
      </c>
      <c r="BP610" s="72" t="str">
        <f t="shared" si="673"/>
        <v/>
      </c>
      <c r="BQ610" s="72">
        <f t="shared" si="674"/>
        <v>1</v>
      </c>
      <c r="BR610" s="55" t="str">
        <f t="shared" si="675"/>
        <v/>
      </c>
      <c r="BS610" s="72" t="str">
        <f t="shared" si="676"/>
        <v/>
      </c>
      <c r="BT610" s="72" t="str">
        <f t="shared" si="677"/>
        <v/>
      </c>
      <c r="BU610" s="72" t="str">
        <f t="shared" si="678"/>
        <v/>
      </c>
      <c r="BV610" s="72" t="str">
        <f t="shared" si="679"/>
        <v/>
      </c>
      <c r="BW610" s="72" t="str">
        <f t="shared" si="680"/>
        <v/>
      </c>
      <c r="BX610" s="72">
        <f t="shared" si="681"/>
        <v>1</v>
      </c>
      <c r="BY610" s="72" t="str">
        <f t="shared" si="682"/>
        <v/>
      </c>
      <c r="BZ610" s="72" t="str">
        <f t="shared" si="683"/>
        <v/>
      </c>
      <c r="CA610" s="72" t="str">
        <f t="shared" si="684"/>
        <v/>
      </c>
      <c r="CB610" s="72">
        <f t="shared" si="685"/>
        <v>1</v>
      </c>
      <c r="CC610" s="72">
        <f t="shared" si="686"/>
        <v>0</v>
      </c>
    </row>
    <row r="611" spans="35:92" hidden="1" x14ac:dyDescent="0.25">
      <c r="AI611" s="72"/>
      <c r="AJ611" s="72">
        <v>1</v>
      </c>
      <c r="AK611" s="72"/>
      <c r="AL611" s="72">
        <v>1</v>
      </c>
      <c r="AM611" s="55">
        <v>1</v>
      </c>
      <c r="AN611" s="72" t="str">
        <f t="shared" si="651"/>
        <v/>
      </c>
      <c r="AO611" s="72" t="str">
        <f t="shared" si="652"/>
        <v/>
      </c>
      <c r="AP611" s="72" t="str">
        <f t="shared" si="653"/>
        <v/>
      </c>
      <c r="AQ611" s="72" t="str">
        <f t="shared" si="654"/>
        <v/>
      </c>
      <c r="AR611" s="72" t="str">
        <f t="shared" si="655"/>
        <v/>
      </c>
      <c r="AS611" s="72">
        <f t="shared" si="656"/>
        <v>1</v>
      </c>
      <c r="AT611" s="72">
        <f t="shared" si="657"/>
        <v>1</v>
      </c>
      <c r="AU611" s="72" t="str">
        <f t="shared" si="658"/>
        <v/>
      </c>
      <c r="AV611" s="72" t="str">
        <f t="shared" si="659"/>
        <v/>
      </c>
      <c r="AW611" s="72">
        <f t="shared" si="660"/>
        <v>1</v>
      </c>
      <c r="AX611" s="72"/>
      <c r="AY611" s="72">
        <v>1</v>
      </c>
      <c r="AZ611" s="72">
        <v>1</v>
      </c>
      <c r="BA611" s="72"/>
      <c r="BB611" s="72">
        <v>1</v>
      </c>
      <c r="BC611" s="55"/>
      <c r="BD611" s="72">
        <f t="shared" si="661"/>
        <v>1</v>
      </c>
      <c r="BE611" s="72" t="str">
        <f t="shared" si="662"/>
        <v/>
      </c>
      <c r="BF611" s="72">
        <f t="shared" si="663"/>
        <v>1</v>
      </c>
      <c r="BG611" s="72" t="str">
        <f t="shared" si="664"/>
        <v/>
      </c>
      <c r="BH611" s="72" t="str">
        <f t="shared" si="665"/>
        <v/>
      </c>
      <c r="BI611" s="72">
        <f t="shared" si="666"/>
        <v>1</v>
      </c>
      <c r="BJ611" s="72" t="str">
        <f t="shared" si="667"/>
        <v/>
      </c>
      <c r="BK611" s="72" t="str">
        <f t="shared" si="668"/>
        <v/>
      </c>
      <c r="BL611" s="72" t="str">
        <f t="shared" si="669"/>
        <v/>
      </c>
      <c r="BM611" s="72" t="str">
        <f t="shared" si="670"/>
        <v/>
      </c>
      <c r="BN611" s="72">
        <f t="shared" si="671"/>
        <v>-1</v>
      </c>
      <c r="BO611" s="72" t="str">
        <f t="shared" si="672"/>
        <v/>
      </c>
      <c r="BP611" s="72" t="str">
        <f t="shared" si="673"/>
        <v/>
      </c>
      <c r="BQ611" s="72" t="str">
        <f t="shared" si="674"/>
        <v/>
      </c>
      <c r="BR611" s="55">
        <f t="shared" si="675"/>
        <v>1</v>
      </c>
      <c r="BS611" s="72">
        <f t="shared" si="676"/>
        <v>-1</v>
      </c>
      <c r="BT611" s="72" t="str">
        <f t="shared" si="677"/>
        <v/>
      </c>
      <c r="BU611" s="72">
        <f t="shared" si="678"/>
        <v>-1</v>
      </c>
      <c r="BV611" s="72" t="str">
        <f t="shared" si="679"/>
        <v/>
      </c>
      <c r="BW611" s="72" t="str">
        <f t="shared" si="680"/>
        <v/>
      </c>
      <c r="BX611" s="72" t="str">
        <f t="shared" si="681"/>
        <v/>
      </c>
      <c r="BY611" s="72">
        <f t="shared" si="682"/>
        <v>1</v>
      </c>
      <c r="BZ611" s="72" t="str">
        <f t="shared" si="683"/>
        <v/>
      </c>
      <c r="CA611" s="72" t="str">
        <f t="shared" si="684"/>
        <v/>
      </c>
      <c r="CB611" s="72">
        <f t="shared" si="685"/>
        <v>1</v>
      </c>
      <c r="CC611" s="72">
        <f t="shared" si="686"/>
        <v>0</v>
      </c>
    </row>
    <row r="612" spans="35:92" hidden="1" x14ac:dyDescent="0.25">
      <c r="AI612" s="72"/>
      <c r="AJ612" s="72">
        <v>1</v>
      </c>
      <c r="AK612" s="72"/>
      <c r="AL612" s="72">
        <v>1</v>
      </c>
      <c r="AM612" s="55">
        <v>1</v>
      </c>
      <c r="AN612" s="72" t="str">
        <f t="shared" si="651"/>
        <v/>
      </c>
      <c r="AO612" s="72" t="str">
        <f t="shared" si="652"/>
        <v/>
      </c>
      <c r="AP612" s="72" t="str">
        <f t="shared" si="653"/>
        <v/>
      </c>
      <c r="AQ612" s="72" t="str">
        <f t="shared" si="654"/>
        <v/>
      </c>
      <c r="AR612" s="72" t="str">
        <f t="shared" si="655"/>
        <v/>
      </c>
      <c r="AS612" s="72">
        <f t="shared" si="656"/>
        <v>1</v>
      </c>
      <c r="AT612" s="72">
        <f t="shared" si="657"/>
        <v>1</v>
      </c>
      <c r="AU612" s="72" t="str">
        <f t="shared" si="658"/>
        <v/>
      </c>
      <c r="AV612" s="72" t="str">
        <f t="shared" si="659"/>
        <v/>
      </c>
      <c r="AW612" s="72">
        <f t="shared" si="660"/>
        <v>1</v>
      </c>
      <c r="AX612" s="72"/>
      <c r="AY612" s="72">
        <v>1</v>
      </c>
      <c r="AZ612" s="72">
        <v>1</v>
      </c>
      <c r="BA612" s="72">
        <v>1</v>
      </c>
      <c r="BB612" s="72"/>
      <c r="BC612" s="55"/>
      <c r="BD612" s="72">
        <f t="shared" si="661"/>
        <v>1</v>
      </c>
      <c r="BE612" s="72">
        <f t="shared" si="662"/>
        <v>1</v>
      </c>
      <c r="BF612" s="72" t="str">
        <f t="shared" si="663"/>
        <v/>
      </c>
      <c r="BG612" s="72" t="str">
        <f t="shared" si="664"/>
        <v/>
      </c>
      <c r="BH612" s="72">
        <f t="shared" si="665"/>
        <v>1</v>
      </c>
      <c r="BI612" s="72" t="str">
        <f t="shared" si="666"/>
        <v/>
      </c>
      <c r="BJ612" s="72" t="str">
        <f t="shared" si="667"/>
        <v/>
      </c>
      <c r="BK612" s="72" t="str">
        <f t="shared" si="668"/>
        <v/>
      </c>
      <c r="BL612" s="72" t="str">
        <f t="shared" si="669"/>
        <v/>
      </c>
      <c r="BM612" s="72" t="str">
        <f t="shared" si="670"/>
        <v/>
      </c>
      <c r="BN612" s="72">
        <f t="shared" si="671"/>
        <v>-1</v>
      </c>
      <c r="BO612" s="72" t="str">
        <f t="shared" si="672"/>
        <v/>
      </c>
      <c r="BP612" s="72">
        <f t="shared" si="673"/>
        <v>-1</v>
      </c>
      <c r="BQ612" s="72">
        <f t="shared" si="674"/>
        <v>1</v>
      </c>
      <c r="BR612" s="55">
        <f t="shared" si="675"/>
        <v>1</v>
      </c>
      <c r="BS612" s="72">
        <f t="shared" si="676"/>
        <v>-1</v>
      </c>
      <c r="BT612" s="72">
        <f t="shared" si="677"/>
        <v>-1</v>
      </c>
      <c r="BU612" s="72" t="str">
        <f t="shared" si="678"/>
        <v/>
      </c>
      <c r="BV612" s="72" t="str">
        <f t="shared" si="679"/>
        <v/>
      </c>
      <c r="BW612" s="72">
        <f t="shared" si="680"/>
        <v>-1</v>
      </c>
      <c r="BX612" s="72">
        <f t="shared" si="681"/>
        <v>1</v>
      </c>
      <c r="BY612" s="72">
        <f t="shared" si="682"/>
        <v>1</v>
      </c>
      <c r="BZ612" s="72" t="str">
        <f t="shared" si="683"/>
        <v/>
      </c>
      <c r="CA612" s="72" t="str">
        <f t="shared" si="684"/>
        <v/>
      </c>
      <c r="CB612" s="72">
        <f t="shared" si="685"/>
        <v>1</v>
      </c>
      <c r="CC612" s="72">
        <f t="shared" si="686"/>
        <v>0</v>
      </c>
    </row>
    <row r="613" spans="35:92" hidden="1" x14ac:dyDescent="0.25">
      <c r="AI613" s="72"/>
      <c r="AJ613" s="72">
        <v>1</v>
      </c>
      <c r="AK613" s="72">
        <v>1</v>
      </c>
      <c r="AL613" s="72"/>
      <c r="AM613" s="55">
        <v>1</v>
      </c>
      <c r="AN613" s="72" t="str">
        <f t="shared" si="651"/>
        <v/>
      </c>
      <c r="AO613" s="72" t="str">
        <f t="shared" si="652"/>
        <v/>
      </c>
      <c r="AP613" s="72" t="str">
        <f t="shared" si="653"/>
        <v/>
      </c>
      <c r="AQ613" s="72" t="str">
        <f t="shared" si="654"/>
        <v/>
      </c>
      <c r="AR613" s="72">
        <f t="shared" si="655"/>
        <v>1</v>
      </c>
      <c r="AS613" s="72" t="str">
        <f t="shared" si="656"/>
        <v/>
      </c>
      <c r="AT613" s="72">
        <f t="shared" si="657"/>
        <v>1</v>
      </c>
      <c r="AU613" s="72" t="str">
        <f t="shared" si="658"/>
        <v/>
      </c>
      <c r="AV613" s="72">
        <f t="shared" si="659"/>
        <v>1</v>
      </c>
      <c r="AW613" s="72" t="str">
        <f t="shared" si="660"/>
        <v/>
      </c>
      <c r="AX613" s="72"/>
      <c r="AY613" s="72"/>
      <c r="AZ613" s="72"/>
      <c r="BA613" s="72"/>
      <c r="BB613" s="72">
        <v>1</v>
      </c>
      <c r="BC613" s="55">
        <v>1</v>
      </c>
      <c r="BD613" s="72" t="str">
        <f t="shared" si="661"/>
        <v/>
      </c>
      <c r="BE613" s="72" t="str">
        <f t="shared" si="662"/>
        <v/>
      </c>
      <c r="BF613" s="72" t="str">
        <f t="shared" si="663"/>
        <v/>
      </c>
      <c r="BG613" s="72" t="str">
        <f t="shared" si="664"/>
        <v/>
      </c>
      <c r="BH613" s="72" t="str">
        <f t="shared" si="665"/>
        <v/>
      </c>
      <c r="BI613" s="72" t="str">
        <f t="shared" si="666"/>
        <v/>
      </c>
      <c r="BJ613" s="72" t="str">
        <f t="shared" si="667"/>
        <v/>
      </c>
      <c r="BK613" s="72" t="str">
        <f t="shared" si="668"/>
        <v/>
      </c>
      <c r="BL613" s="72" t="str">
        <f t="shared" si="669"/>
        <v/>
      </c>
      <c r="BM613" s="72">
        <f t="shared" si="670"/>
        <v>1</v>
      </c>
      <c r="BN613" s="72" t="str">
        <f t="shared" si="671"/>
        <v/>
      </c>
      <c r="BO613" s="72">
        <f t="shared" si="672"/>
        <v>1</v>
      </c>
      <c r="BP613" s="72">
        <f t="shared" si="673"/>
        <v>1</v>
      </c>
      <c r="BQ613" s="72">
        <f t="shared" si="674"/>
        <v>-1</v>
      </c>
      <c r="BR613" s="55" t="str">
        <f t="shared" si="675"/>
        <v/>
      </c>
      <c r="BS613" s="72" t="str">
        <f t="shared" si="676"/>
        <v/>
      </c>
      <c r="BT613" s="72" t="str">
        <f t="shared" si="677"/>
        <v/>
      </c>
      <c r="BU613" s="72" t="str">
        <f t="shared" si="678"/>
        <v/>
      </c>
      <c r="BV613" s="72" t="str">
        <f t="shared" si="679"/>
        <v/>
      </c>
      <c r="BW613" s="72">
        <f t="shared" si="680"/>
        <v>1</v>
      </c>
      <c r="BX613" s="72" t="str">
        <f t="shared" si="681"/>
        <v/>
      </c>
      <c r="BY613" s="72">
        <f t="shared" si="682"/>
        <v>1</v>
      </c>
      <c r="BZ613" s="72" t="str">
        <f t="shared" si="683"/>
        <v/>
      </c>
      <c r="CA613" s="72">
        <f t="shared" si="684"/>
        <v>1</v>
      </c>
      <c r="CB613" s="72">
        <f t="shared" si="685"/>
        <v>-1</v>
      </c>
      <c r="CC613" s="72">
        <f t="shared" si="686"/>
        <v>0</v>
      </c>
    </row>
    <row r="614" spans="35:92" hidden="1" x14ac:dyDescent="0.25">
      <c r="AI614" s="72"/>
      <c r="AJ614" s="72">
        <v>1</v>
      </c>
      <c r="AK614" s="72">
        <v>1</v>
      </c>
      <c r="AL614" s="72"/>
      <c r="AM614" s="55">
        <v>1</v>
      </c>
      <c r="AN614" s="72" t="str">
        <f t="shared" si="651"/>
        <v/>
      </c>
      <c r="AO614" s="72" t="str">
        <f t="shared" si="652"/>
        <v/>
      </c>
      <c r="AP614" s="72" t="str">
        <f t="shared" si="653"/>
        <v/>
      </c>
      <c r="AQ614" s="72" t="str">
        <f t="shared" si="654"/>
        <v/>
      </c>
      <c r="AR614" s="72">
        <f t="shared" si="655"/>
        <v>1</v>
      </c>
      <c r="AS614" s="72" t="str">
        <f t="shared" si="656"/>
        <v/>
      </c>
      <c r="AT614" s="72">
        <f t="shared" si="657"/>
        <v>1</v>
      </c>
      <c r="AU614" s="72" t="str">
        <f t="shared" si="658"/>
        <v/>
      </c>
      <c r="AV614" s="72">
        <f t="shared" si="659"/>
        <v>1</v>
      </c>
      <c r="AW614" s="72" t="str">
        <f t="shared" si="660"/>
        <v/>
      </c>
      <c r="AX614" s="72"/>
      <c r="AY614" s="72"/>
      <c r="AZ614" s="72"/>
      <c r="BA614" s="72">
        <v>1</v>
      </c>
      <c r="BB614" s="72"/>
      <c r="BC614" s="55">
        <v>1</v>
      </c>
      <c r="BD614" s="72" t="str">
        <f t="shared" si="661"/>
        <v/>
      </c>
      <c r="BE614" s="72" t="str">
        <f t="shared" si="662"/>
        <v/>
      </c>
      <c r="BF614" s="72" t="str">
        <f t="shared" si="663"/>
        <v/>
      </c>
      <c r="BG614" s="72" t="str">
        <f t="shared" si="664"/>
        <v/>
      </c>
      <c r="BH614" s="72" t="str">
        <f t="shared" si="665"/>
        <v/>
      </c>
      <c r="BI614" s="72" t="str">
        <f t="shared" si="666"/>
        <v/>
      </c>
      <c r="BJ614" s="72" t="str">
        <f t="shared" si="667"/>
        <v/>
      </c>
      <c r="BK614" s="72" t="str">
        <f t="shared" si="668"/>
        <v/>
      </c>
      <c r="BL614" s="72">
        <f t="shared" si="669"/>
        <v>1</v>
      </c>
      <c r="BM614" s="72" t="str">
        <f t="shared" si="670"/>
        <v/>
      </c>
      <c r="BN614" s="72" t="str">
        <f t="shared" si="671"/>
        <v/>
      </c>
      <c r="BO614" s="72">
        <f t="shared" si="672"/>
        <v>1</v>
      </c>
      <c r="BP614" s="72" t="str">
        <f t="shared" si="673"/>
        <v/>
      </c>
      <c r="BQ614" s="72" t="str">
        <f t="shared" si="674"/>
        <v/>
      </c>
      <c r="BR614" s="55" t="str">
        <f t="shared" si="675"/>
        <v/>
      </c>
      <c r="BS614" s="72" t="str">
        <f t="shared" si="676"/>
        <v/>
      </c>
      <c r="BT614" s="72" t="str">
        <f t="shared" si="677"/>
        <v/>
      </c>
      <c r="BU614" s="72" t="str">
        <f t="shared" si="678"/>
        <v/>
      </c>
      <c r="BV614" s="72" t="str">
        <f t="shared" si="679"/>
        <v/>
      </c>
      <c r="BW614" s="72">
        <f t="shared" si="680"/>
        <v>1</v>
      </c>
      <c r="BX614" s="72" t="str">
        <f t="shared" si="681"/>
        <v/>
      </c>
      <c r="BY614" s="72">
        <f t="shared" si="682"/>
        <v>1</v>
      </c>
      <c r="BZ614" s="72" t="str">
        <f t="shared" si="683"/>
        <v/>
      </c>
      <c r="CA614" s="72" t="str">
        <f t="shared" si="684"/>
        <v/>
      </c>
      <c r="CB614" s="72" t="str">
        <f t="shared" si="685"/>
        <v/>
      </c>
      <c r="CC614" s="72">
        <f t="shared" si="686"/>
        <v>0</v>
      </c>
    </row>
    <row r="615" spans="35:92" hidden="1" x14ac:dyDescent="0.25">
      <c r="AI615" s="72"/>
      <c r="AJ615" s="72">
        <v>1</v>
      </c>
      <c r="AK615" s="72">
        <v>1</v>
      </c>
      <c r="AL615" s="72"/>
      <c r="AM615" s="55">
        <v>1</v>
      </c>
      <c r="AN615" s="72" t="str">
        <f t="shared" si="651"/>
        <v/>
      </c>
      <c r="AO615" s="72" t="str">
        <f t="shared" si="652"/>
        <v/>
      </c>
      <c r="AP615" s="72" t="str">
        <f t="shared" si="653"/>
        <v/>
      </c>
      <c r="AQ615" s="72" t="str">
        <f t="shared" si="654"/>
        <v/>
      </c>
      <c r="AR615" s="72">
        <f t="shared" si="655"/>
        <v>1</v>
      </c>
      <c r="AS615" s="72" t="str">
        <f t="shared" si="656"/>
        <v/>
      </c>
      <c r="AT615" s="72">
        <f t="shared" si="657"/>
        <v>1</v>
      </c>
      <c r="AU615" s="72" t="str">
        <f t="shared" si="658"/>
        <v/>
      </c>
      <c r="AV615" s="72">
        <f t="shared" si="659"/>
        <v>1</v>
      </c>
      <c r="AW615" s="72" t="str">
        <f t="shared" si="660"/>
        <v/>
      </c>
      <c r="AX615" s="72"/>
      <c r="AY615" s="72"/>
      <c r="AZ615" s="72">
        <v>1</v>
      </c>
      <c r="BA615" s="72"/>
      <c r="BB615" s="72"/>
      <c r="BC615" s="55">
        <v>1</v>
      </c>
      <c r="BD615" s="72" t="str">
        <f t="shared" si="661"/>
        <v/>
      </c>
      <c r="BE615" s="72" t="str">
        <f t="shared" si="662"/>
        <v/>
      </c>
      <c r="BF615" s="72" t="str">
        <f t="shared" si="663"/>
        <v/>
      </c>
      <c r="BG615" s="72" t="str">
        <f t="shared" si="664"/>
        <v/>
      </c>
      <c r="BH615" s="72" t="str">
        <f t="shared" si="665"/>
        <v/>
      </c>
      <c r="BI615" s="72" t="str">
        <f t="shared" si="666"/>
        <v/>
      </c>
      <c r="BJ615" s="72">
        <f t="shared" si="667"/>
        <v>1</v>
      </c>
      <c r="BK615" s="72" t="str">
        <f t="shared" si="668"/>
        <v/>
      </c>
      <c r="BL615" s="72" t="str">
        <f t="shared" si="669"/>
        <v/>
      </c>
      <c r="BM615" s="72" t="str">
        <f t="shared" si="670"/>
        <v/>
      </c>
      <c r="BN615" s="72" t="str">
        <f t="shared" si="671"/>
        <v/>
      </c>
      <c r="BO615" s="72" t="str">
        <f t="shared" si="672"/>
        <v/>
      </c>
      <c r="BP615" s="72">
        <f t="shared" si="673"/>
        <v>1</v>
      </c>
      <c r="BQ615" s="72" t="str">
        <f t="shared" si="674"/>
        <v/>
      </c>
      <c r="BR615" s="55" t="str">
        <f t="shared" si="675"/>
        <v/>
      </c>
      <c r="BS615" s="72" t="str">
        <f t="shared" si="676"/>
        <v/>
      </c>
      <c r="BT615" s="72" t="str">
        <f t="shared" si="677"/>
        <v/>
      </c>
      <c r="BU615" s="72" t="str">
        <f t="shared" si="678"/>
        <v/>
      </c>
      <c r="BV615" s="72" t="str">
        <f t="shared" si="679"/>
        <v/>
      </c>
      <c r="BW615" s="72">
        <f t="shared" si="680"/>
        <v>1</v>
      </c>
      <c r="BX615" s="72" t="str">
        <f t="shared" si="681"/>
        <v/>
      </c>
      <c r="BY615" s="72" t="str">
        <f t="shared" si="682"/>
        <v/>
      </c>
      <c r="BZ615" s="72" t="str">
        <f t="shared" si="683"/>
        <v/>
      </c>
      <c r="CA615" s="72">
        <f t="shared" si="684"/>
        <v>1</v>
      </c>
      <c r="CB615" s="72" t="str">
        <f t="shared" si="685"/>
        <v/>
      </c>
      <c r="CC615" s="72">
        <f t="shared" si="686"/>
        <v>0</v>
      </c>
    </row>
    <row r="616" spans="35:92" hidden="1" x14ac:dyDescent="0.25">
      <c r="AI616" s="72"/>
      <c r="AJ616" s="72">
        <v>1</v>
      </c>
      <c r="AK616" s="72">
        <v>1</v>
      </c>
      <c r="AL616" s="72"/>
      <c r="AM616" s="55">
        <v>1</v>
      </c>
      <c r="AN616" s="72" t="str">
        <f t="shared" si="651"/>
        <v/>
      </c>
      <c r="AO616" s="72" t="str">
        <f t="shared" si="652"/>
        <v/>
      </c>
      <c r="AP616" s="72" t="str">
        <f t="shared" si="653"/>
        <v/>
      </c>
      <c r="AQ616" s="72" t="str">
        <f t="shared" si="654"/>
        <v/>
      </c>
      <c r="AR616" s="72">
        <f t="shared" si="655"/>
        <v>1</v>
      </c>
      <c r="AS616" s="72" t="str">
        <f t="shared" si="656"/>
        <v/>
      </c>
      <c r="AT616" s="72">
        <f t="shared" si="657"/>
        <v>1</v>
      </c>
      <c r="AU616" s="72" t="str">
        <f t="shared" si="658"/>
        <v/>
      </c>
      <c r="AV616" s="72">
        <f t="shared" si="659"/>
        <v>1</v>
      </c>
      <c r="AW616" s="72" t="str">
        <f t="shared" si="660"/>
        <v/>
      </c>
      <c r="AX616" s="72"/>
      <c r="AY616" s="72">
        <v>1</v>
      </c>
      <c r="AZ616" s="72">
        <v>1</v>
      </c>
      <c r="BA616" s="72"/>
      <c r="BB616" s="72">
        <v>1</v>
      </c>
      <c r="BC616" s="55"/>
      <c r="BD616" s="72">
        <f t="shared" si="661"/>
        <v>1</v>
      </c>
      <c r="BE616" s="72" t="str">
        <f t="shared" si="662"/>
        <v/>
      </c>
      <c r="BF616" s="72">
        <f t="shared" si="663"/>
        <v>1</v>
      </c>
      <c r="BG616" s="72" t="str">
        <f t="shared" si="664"/>
        <v/>
      </c>
      <c r="BH616" s="72" t="str">
        <f t="shared" si="665"/>
        <v/>
      </c>
      <c r="BI616" s="72">
        <f t="shared" si="666"/>
        <v>1</v>
      </c>
      <c r="BJ616" s="72" t="str">
        <f t="shared" si="667"/>
        <v/>
      </c>
      <c r="BK616" s="72" t="str">
        <f t="shared" si="668"/>
        <v/>
      </c>
      <c r="BL616" s="72" t="str">
        <f t="shared" si="669"/>
        <v/>
      </c>
      <c r="BM616" s="72" t="str">
        <f t="shared" si="670"/>
        <v/>
      </c>
      <c r="BN616" s="72">
        <f t="shared" si="671"/>
        <v>-1</v>
      </c>
      <c r="BO616" s="72" t="str">
        <f t="shared" si="672"/>
        <v/>
      </c>
      <c r="BP616" s="72">
        <f t="shared" si="673"/>
        <v>1</v>
      </c>
      <c r="BQ616" s="72">
        <f t="shared" si="674"/>
        <v>-1</v>
      </c>
      <c r="BR616" s="55">
        <f t="shared" si="675"/>
        <v>1</v>
      </c>
      <c r="BS616" s="72">
        <f t="shared" si="676"/>
        <v>-1</v>
      </c>
      <c r="BT616" s="72" t="str">
        <f t="shared" si="677"/>
        <v/>
      </c>
      <c r="BU616" s="72">
        <f t="shared" si="678"/>
        <v>-1</v>
      </c>
      <c r="BV616" s="72" t="str">
        <f t="shared" si="679"/>
        <v/>
      </c>
      <c r="BW616" s="72">
        <f t="shared" si="680"/>
        <v>1</v>
      </c>
      <c r="BX616" s="72">
        <f t="shared" si="681"/>
        <v>-1</v>
      </c>
      <c r="BY616" s="72">
        <f t="shared" si="682"/>
        <v>1</v>
      </c>
      <c r="BZ616" s="72" t="str">
        <f t="shared" si="683"/>
        <v/>
      </c>
      <c r="CA616" s="72">
        <f t="shared" si="684"/>
        <v>1</v>
      </c>
      <c r="CB616" s="72" t="str">
        <f t="shared" si="685"/>
        <v/>
      </c>
      <c r="CC616" s="72">
        <f t="shared" si="686"/>
        <v>0</v>
      </c>
    </row>
    <row r="617" spans="35:92" hidden="1" x14ac:dyDescent="0.25">
      <c r="AI617" s="72"/>
      <c r="AJ617" s="72">
        <v>1</v>
      </c>
      <c r="AK617" s="72">
        <v>1</v>
      </c>
      <c r="AL617" s="72"/>
      <c r="AM617" s="55">
        <v>1</v>
      </c>
      <c r="AN617" s="72" t="str">
        <f t="shared" si="651"/>
        <v/>
      </c>
      <c r="AO617" s="72" t="str">
        <f t="shared" si="652"/>
        <v/>
      </c>
      <c r="AP617" s="72" t="str">
        <f t="shared" si="653"/>
        <v/>
      </c>
      <c r="AQ617" s="72" t="str">
        <f t="shared" si="654"/>
        <v/>
      </c>
      <c r="AR617" s="72">
        <f t="shared" si="655"/>
        <v>1</v>
      </c>
      <c r="AS617" s="72" t="str">
        <f t="shared" si="656"/>
        <v/>
      </c>
      <c r="AT617" s="72">
        <f t="shared" si="657"/>
        <v>1</v>
      </c>
      <c r="AU617" s="72" t="str">
        <f t="shared" si="658"/>
        <v/>
      </c>
      <c r="AV617" s="72">
        <f t="shared" si="659"/>
        <v>1</v>
      </c>
      <c r="AW617" s="72" t="str">
        <f t="shared" si="660"/>
        <v/>
      </c>
      <c r="AX617" s="72"/>
      <c r="AY617" s="72">
        <v>1</v>
      </c>
      <c r="AZ617" s="72">
        <v>1</v>
      </c>
      <c r="BA617" s="72">
        <v>1</v>
      </c>
      <c r="BB617" s="72"/>
      <c r="BC617" s="55"/>
      <c r="BD617" s="72">
        <f t="shared" si="661"/>
        <v>1</v>
      </c>
      <c r="BE617" s="72">
        <f t="shared" si="662"/>
        <v>1</v>
      </c>
      <c r="BF617" s="72" t="str">
        <f t="shared" si="663"/>
        <v/>
      </c>
      <c r="BG617" s="72" t="str">
        <f t="shared" si="664"/>
        <v/>
      </c>
      <c r="BH617" s="72">
        <f t="shared" si="665"/>
        <v>1</v>
      </c>
      <c r="BI617" s="72" t="str">
        <f t="shared" si="666"/>
        <v/>
      </c>
      <c r="BJ617" s="72" t="str">
        <f t="shared" si="667"/>
        <v/>
      </c>
      <c r="BK617" s="72" t="str">
        <f t="shared" si="668"/>
        <v/>
      </c>
      <c r="BL617" s="72" t="str">
        <f t="shared" si="669"/>
        <v/>
      </c>
      <c r="BM617" s="72" t="str">
        <f t="shared" si="670"/>
        <v/>
      </c>
      <c r="BN617" s="72">
        <f t="shared" si="671"/>
        <v>-1</v>
      </c>
      <c r="BO617" s="72" t="str">
        <f t="shared" si="672"/>
        <v/>
      </c>
      <c r="BP617" s="72" t="str">
        <f t="shared" si="673"/>
        <v/>
      </c>
      <c r="BQ617" s="72" t="str">
        <f t="shared" si="674"/>
        <v/>
      </c>
      <c r="BR617" s="55">
        <f t="shared" si="675"/>
        <v>1</v>
      </c>
      <c r="BS617" s="72">
        <f t="shared" si="676"/>
        <v>-1</v>
      </c>
      <c r="BT617" s="72">
        <f t="shared" si="677"/>
        <v>-1</v>
      </c>
      <c r="BU617" s="72" t="str">
        <f t="shared" si="678"/>
        <v/>
      </c>
      <c r="BV617" s="72" t="str">
        <f t="shared" si="679"/>
        <v/>
      </c>
      <c r="BW617" s="72" t="str">
        <f t="shared" si="680"/>
        <v/>
      </c>
      <c r="BX617" s="72" t="str">
        <f t="shared" si="681"/>
        <v/>
      </c>
      <c r="BY617" s="72">
        <f t="shared" si="682"/>
        <v>1</v>
      </c>
      <c r="BZ617" s="72" t="str">
        <f t="shared" si="683"/>
        <v/>
      </c>
      <c r="CA617" s="72">
        <f t="shared" si="684"/>
        <v>1</v>
      </c>
      <c r="CB617" s="72" t="str">
        <f t="shared" si="685"/>
        <v/>
      </c>
      <c r="CC617" s="72">
        <f t="shared" si="686"/>
        <v>0</v>
      </c>
    </row>
    <row r="618" spans="35:92" hidden="1" x14ac:dyDescent="0.25">
      <c r="AI618" s="72">
        <v>1</v>
      </c>
      <c r="AJ618" s="72"/>
      <c r="AK618" s="72"/>
      <c r="AL618" s="72"/>
      <c r="AM618" s="55">
        <v>1</v>
      </c>
      <c r="AN618" s="72" t="str">
        <f t="shared" si="651"/>
        <v/>
      </c>
      <c r="AO618" s="72" t="str">
        <f t="shared" si="652"/>
        <v/>
      </c>
      <c r="AP618" s="72" t="str">
        <f t="shared" si="653"/>
        <v/>
      </c>
      <c r="AQ618" s="72">
        <f t="shared" si="654"/>
        <v>1</v>
      </c>
      <c r="AR618" s="72" t="str">
        <f t="shared" si="655"/>
        <v/>
      </c>
      <c r="AS618" s="72" t="str">
        <f t="shared" si="656"/>
        <v/>
      </c>
      <c r="AT618" s="72" t="str">
        <f t="shared" si="657"/>
        <v/>
      </c>
      <c r="AU618" s="72" t="str">
        <f t="shared" si="658"/>
        <v/>
      </c>
      <c r="AV618" s="72" t="str">
        <f t="shared" si="659"/>
        <v/>
      </c>
      <c r="AW618" s="72" t="str">
        <f t="shared" si="660"/>
        <v/>
      </c>
      <c r="AX618" s="72"/>
      <c r="AY618" s="72"/>
      <c r="AZ618" s="72"/>
      <c r="BA618" s="72"/>
      <c r="BB618" s="72">
        <v>1</v>
      </c>
      <c r="BC618" s="55">
        <v>1</v>
      </c>
      <c r="BD618" s="72" t="str">
        <f t="shared" si="661"/>
        <v/>
      </c>
      <c r="BE618" s="72" t="str">
        <f t="shared" si="662"/>
        <v/>
      </c>
      <c r="BF618" s="72" t="str">
        <f t="shared" si="663"/>
        <v/>
      </c>
      <c r="BG618" s="72" t="str">
        <f t="shared" si="664"/>
        <v/>
      </c>
      <c r="BH618" s="72" t="str">
        <f t="shared" si="665"/>
        <v/>
      </c>
      <c r="BI618" s="72" t="str">
        <f t="shared" si="666"/>
        <v/>
      </c>
      <c r="BJ618" s="72" t="str">
        <f t="shared" si="667"/>
        <v/>
      </c>
      <c r="BK618" s="72" t="str">
        <f t="shared" si="668"/>
        <v/>
      </c>
      <c r="BL618" s="72" t="str">
        <f t="shared" si="669"/>
        <v/>
      </c>
      <c r="BM618" s="72">
        <f t="shared" si="670"/>
        <v>1</v>
      </c>
      <c r="BN618" s="72">
        <f t="shared" si="671"/>
        <v>1</v>
      </c>
      <c r="BO618" s="72" t="str">
        <f t="shared" si="672"/>
        <v/>
      </c>
      <c r="BP618" s="72" t="str">
        <f t="shared" si="673"/>
        <v/>
      </c>
      <c r="BQ618" s="72">
        <f t="shared" si="674"/>
        <v>-1</v>
      </c>
      <c r="BR618" s="55" t="str">
        <f t="shared" si="675"/>
        <v/>
      </c>
      <c r="BS618" s="72" t="str">
        <f t="shared" si="676"/>
        <v/>
      </c>
      <c r="BT618" s="72" t="str">
        <f t="shared" si="677"/>
        <v/>
      </c>
      <c r="BU618" s="72" t="str">
        <f t="shared" si="678"/>
        <v/>
      </c>
      <c r="BV618" s="72">
        <f t="shared" si="679"/>
        <v>1</v>
      </c>
      <c r="BW618" s="72" t="str">
        <f t="shared" si="680"/>
        <v/>
      </c>
      <c r="BX618" s="72" t="str">
        <f t="shared" si="681"/>
        <v/>
      </c>
      <c r="BY618" s="72" t="str">
        <f t="shared" si="682"/>
        <v/>
      </c>
      <c r="BZ618" s="72" t="str">
        <f t="shared" si="683"/>
        <v/>
      </c>
      <c r="CA618" s="72" t="str">
        <f t="shared" si="684"/>
        <v/>
      </c>
      <c r="CB618" s="72">
        <f t="shared" si="685"/>
        <v>-1</v>
      </c>
      <c r="CC618" s="72">
        <f t="shared" si="686"/>
        <v>0</v>
      </c>
    </row>
    <row r="619" spans="35:92" hidden="1" x14ac:dyDescent="0.25">
      <c r="AI619" s="72">
        <v>1</v>
      </c>
      <c r="AJ619" s="72"/>
      <c r="AK619" s="72"/>
      <c r="AL619" s="72"/>
      <c r="AM619" s="55">
        <v>1</v>
      </c>
      <c r="AN619" s="72" t="str">
        <f t="shared" si="651"/>
        <v/>
      </c>
      <c r="AO619" s="72" t="str">
        <f t="shared" si="652"/>
        <v/>
      </c>
      <c r="AP619" s="72" t="str">
        <f t="shared" si="653"/>
        <v/>
      </c>
      <c r="AQ619" s="72">
        <f t="shared" si="654"/>
        <v>1</v>
      </c>
      <c r="AR619" s="72" t="str">
        <f t="shared" si="655"/>
        <v/>
      </c>
      <c r="AS619" s="72" t="str">
        <f t="shared" si="656"/>
        <v/>
      </c>
      <c r="AT619" s="72" t="str">
        <f t="shared" si="657"/>
        <v/>
      </c>
      <c r="AU619" s="72" t="str">
        <f t="shared" si="658"/>
        <v/>
      </c>
      <c r="AV619" s="72" t="str">
        <f t="shared" si="659"/>
        <v/>
      </c>
      <c r="AW619" s="72" t="str">
        <f t="shared" si="660"/>
        <v/>
      </c>
      <c r="AX619" s="72"/>
      <c r="AY619" s="72"/>
      <c r="AZ619" s="72"/>
      <c r="BA619" s="72">
        <v>1</v>
      </c>
      <c r="BB619" s="72"/>
      <c r="BC619" s="55">
        <v>1</v>
      </c>
      <c r="BD619" s="72" t="str">
        <f t="shared" si="661"/>
        <v/>
      </c>
      <c r="BE619" s="72" t="str">
        <f t="shared" si="662"/>
        <v/>
      </c>
      <c r="BF619" s="72" t="str">
        <f t="shared" si="663"/>
        <v/>
      </c>
      <c r="BG619" s="72" t="str">
        <f t="shared" si="664"/>
        <v/>
      </c>
      <c r="BH619" s="72" t="str">
        <f t="shared" si="665"/>
        <v/>
      </c>
      <c r="BI619" s="72" t="str">
        <f t="shared" si="666"/>
        <v/>
      </c>
      <c r="BJ619" s="72" t="str">
        <f t="shared" si="667"/>
        <v/>
      </c>
      <c r="BK619" s="72" t="str">
        <f t="shared" si="668"/>
        <v/>
      </c>
      <c r="BL619" s="72">
        <f t="shared" si="669"/>
        <v>1</v>
      </c>
      <c r="BM619" s="72" t="str">
        <f t="shared" si="670"/>
        <v/>
      </c>
      <c r="BN619" s="72">
        <f t="shared" si="671"/>
        <v>1</v>
      </c>
      <c r="BO619" s="72" t="str">
        <f t="shared" si="672"/>
        <v/>
      </c>
      <c r="BP619" s="72">
        <f t="shared" si="673"/>
        <v>-1</v>
      </c>
      <c r="BQ619" s="72" t="str">
        <f t="shared" si="674"/>
        <v/>
      </c>
      <c r="BR619" s="55" t="str">
        <f t="shared" si="675"/>
        <v/>
      </c>
      <c r="BS619" s="72" t="str">
        <f t="shared" si="676"/>
        <v/>
      </c>
      <c r="BT619" s="72" t="str">
        <f t="shared" si="677"/>
        <v/>
      </c>
      <c r="BU619" s="72" t="str">
        <f t="shared" si="678"/>
        <v/>
      </c>
      <c r="BV619" s="72">
        <f t="shared" si="679"/>
        <v>1</v>
      </c>
      <c r="BW619" s="72" t="str">
        <f t="shared" si="680"/>
        <v/>
      </c>
      <c r="BX619" s="72" t="str">
        <f t="shared" si="681"/>
        <v/>
      </c>
      <c r="BY619" s="72" t="str">
        <f t="shared" si="682"/>
        <v/>
      </c>
      <c r="BZ619" s="72" t="str">
        <f t="shared" si="683"/>
        <v/>
      </c>
      <c r="CA619" s="72">
        <f t="shared" si="684"/>
        <v>-1</v>
      </c>
      <c r="CB619" s="72" t="str">
        <f t="shared" si="685"/>
        <v/>
      </c>
      <c r="CC619" s="72">
        <f t="shared" si="686"/>
        <v>0</v>
      </c>
    </row>
    <row r="620" spans="35:92" hidden="1" x14ac:dyDescent="0.25">
      <c r="AI620" s="72">
        <v>1</v>
      </c>
      <c r="AJ620" s="72"/>
      <c r="AK620" s="72"/>
      <c r="AL620" s="72"/>
      <c r="AM620" s="55">
        <v>1</v>
      </c>
      <c r="AN620" s="72" t="str">
        <f t="shared" si="651"/>
        <v/>
      </c>
      <c r="AO620" s="72" t="str">
        <f t="shared" si="652"/>
        <v/>
      </c>
      <c r="AP620" s="72" t="str">
        <f t="shared" si="653"/>
        <v/>
      </c>
      <c r="AQ620" s="72">
        <f t="shared" si="654"/>
        <v>1</v>
      </c>
      <c r="AR620" s="72" t="str">
        <f t="shared" si="655"/>
        <v/>
      </c>
      <c r="AS620" s="72" t="str">
        <f t="shared" si="656"/>
        <v/>
      </c>
      <c r="AT620" s="72" t="str">
        <f t="shared" si="657"/>
        <v/>
      </c>
      <c r="AU620" s="72" t="str">
        <f t="shared" si="658"/>
        <v/>
      </c>
      <c r="AV620" s="72" t="str">
        <f t="shared" si="659"/>
        <v/>
      </c>
      <c r="AW620" s="72" t="str">
        <f t="shared" si="660"/>
        <v/>
      </c>
      <c r="AX620" s="72"/>
      <c r="AY620" s="72"/>
      <c r="AZ620" s="72">
        <v>1</v>
      </c>
      <c r="BA620" s="72"/>
      <c r="BB620" s="72"/>
      <c r="BC620" s="55">
        <v>1</v>
      </c>
      <c r="BD620" s="72" t="str">
        <f t="shared" si="661"/>
        <v/>
      </c>
      <c r="BE620" s="72" t="str">
        <f t="shared" si="662"/>
        <v/>
      </c>
      <c r="BF620" s="72" t="str">
        <f t="shared" si="663"/>
        <v/>
      </c>
      <c r="BG620" s="72" t="str">
        <f t="shared" si="664"/>
        <v/>
      </c>
      <c r="BH620" s="72" t="str">
        <f t="shared" si="665"/>
        <v/>
      </c>
      <c r="BI620" s="72" t="str">
        <f t="shared" si="666"/>
        <v/>
      </c>
      <c r="BJ620" s="72">
        <f t="shared" si="667"/>
        <v>1</v>
      </c>
      <c r="BK620" s="72" t="str">
        <f t="shared" si="668"/>
        <v/>
      </c>
      <c r="BL620" s="72" t="str">
        <f t="shared" si="669"/>
        <v/>
      </c>
      <c r="BM620" s="72" t="str">
        <f t="shared" si="670"/>
        <v/>
      </c>
      <c r="BN620" s="72">
        <f t="shared" si="671"/>
        <v>1</v>
      </c>
      <c r="BO620" s="72">
        <f t="shared" si="672"/>
        <v>-1</v>
      </c>
      <c r="BP620" s="72" t="str">
        <f t="shared" si="673"/>
        <v/>
      </c>
      <c r="BQ620" s="72" t="str">
        <f t="shared" si="674"/>
        <v/>
      </c>
      <c r="BR620" s="55" t="str">
        <f t="shared" si="675"/>
        <v/>
      </c>
      <c r="BS620" s="72" t="str">
        <f t="shared" si="676"/>
        <v/>
      </c>
      <c r="BT620" s="72" t="str">
        <f t="shared" si="677"/>
        <v/>
      </c>
      <c r="BU620" s="72" t="str">
        <f t="shared" si="678"/>
        <v/>
      </c>
      <c r="BV620" s="72">
        <f t="shared" si="679"/>
        <v>1</v>
      </c>
      <c r="BW620" s="72" t="str">
        <f t="shared" si="680"/>
        <v/>
      </c>
      <c r="BX620" s="72" t="str">
        <f t="shared" si="681"/>
        <v/>
      </c>
      <c r="BY620" s="72">
        <f t="shared" si="682"/>
        <v>-1</v>
      </c>
      <c r="BZ620" s="72" t="str">
        <f t="shared" si="683"/>
        <v/>
      </c>
      <c r="CA620" s="72" t="str">
        <f t="shared" si="684"/>
        <v/>
      </c>
      <c r="CB620" s="72" t="str">
        <f t="shared" si="685"/>
        <v/>
      </c>
      <c r="CC620" s="72">
        <f t="shared" si="686"/>
        <v>0</v>
      </c>
    </row>
    <row r="621" spans="35:92" hidden="1" x14ac:dyDescent="0.25">
      <c r="AI621" s="72">
        <v>1</v>
      </c>
      <c r="AJ621" s="72"/>
      <c r="AK621" s="72"/>
      <c r="AL621" s="72"/>
      <c r="AM621" s="55">
        <v>1</v>
      </c>
      <c r="AN621" s="72" t="str">
        <f t="shared" si="651"/>
        <v/>
      </c>
      <c r="AO621" s="72" t="str">
        <f t="shared" si="652"/>
        <v/>
      </c>
      <c r="AP621" s="72" t="str">
        <f t="shared" si="653"/>
        <v/>
      </c>
      <c r="AQ621" s="72">
        <f t="shared" si="654"/>
        <v>1</v>
      </c>
      <c r="AR621" s="72" t="str">
        <f t="shared" si="655"/>
        <v/>
      </c>
      <c r="AS621" s="72" t="str">
        <f t="shared" si="656"/>
        <v/>
      </c>
      <c r="AT621" s="72" t="str">
        <f t="shared" si="657"/>
        <v/>
      </c>
      <c r="AU621" s="72" t="str">
        <f t="shared" si="658"/>
        <v/>
      </c>
      <c r="AV621" s="72" t="str">
        <f t="shared" si="659"/>
        <v/>
      </c>
      <c r="AW621" s="72" t="str">
        <f t="shared" si="660"/>
        <v/>
      </c>
      <c r="AX621" s="72"/>
      <c r="AY621" s="72">
        <v>1</v>
      </c>
      <c r="AZ621" s="72">
        <v>1</v>
      </c>
      <c r="BA621" s="72"/>
      <c r="BB621" s="72">
        <v>1</v>
      </c>
      <c r="BC621" s="55"/>
      <c r="BD621" s="72">
        <f t="shared" si="661"/>
        <v>1</v>
      </c>
      <c r="BE621" s="72" t="str">
        <f t="shared" si="662"/>
        <v/>
      </c>
      <c r="BF621" s="72">
        <f t="shared" si="663"/>
        <v>1</v>
      </c>
      <c r="BG621" s="72" t="str">
        <f t="shared" si="664"/>
        <v/>
      </c>
      <c r="BH621" s="72" t="str">
        <f t="shared" si="665"/>
        <v/>
      </c>
      <c r="BI621" s="72">
        <f t="shared" si="666"/>
        <v>1</v>
      </c>
      <c r="BJ621" s="72" t="str">
        <f t="shared" si="667"/>
        <v/>
      </c>
      <c r="BK621" s="72" t="str">
        <f t="shared" si="668"/>
        <v/>
      </c>
      <c r="BL621" s="72" t="str">
        <f t="shared" si="669"/>
        <v/>
      </c>
      <c r="BM621" s="72" t="str">
        <f t="shared" si="670"/>
        <v/>
      </c>
      <c r="BN621" s="72" t="str">
        <f t="shared" si="671"/>
        <v/>
      </c>
      <c r="BO621" s="72">
        <f t="shared" si="672"/>
        <v>-1</v>
      </c>
      <c r="BP621" s="72" t="str">
        <f t="shared" si="673"/>
        <v/>
      </c>
      <c r="BQ621" s="72">
        <f t="shared" si="674"/>
        <v>-1</v>
      </c>
      <c r="BR621" s="55">
        <f t="shared" si="675"/>
        <v>1</v>
      </c>
      <c r="BS621" s="72">
        <f t="shared" si="676"/>
        <v>-1</v>
      </c>
      <c r="BT621" s="72" t="str">
        <f t="shared" si="677"/>
        <v/>
      </c>
      <c r="BU621" s="72">
        <f t="shared" si="678"/>
        <v>-1</v>
      </c>
      <c r="BV621" s="72">
        <f t="shared" si="679"/>
        <v>1</v>
      </c>
      <c r="BW621" s="72" t="str">
        <f t="shared" si="680"/>
        <v/>
      </c>
      <c r="BX621" s="72">
        <f t="shared" si="681"/>
        <v>-1</v>
      </c>
      <c r="BY621" s="72" t="str">
        <f t="shared" si="682"/>
        <v/>
      </c>
      <c r="BZ621" s="72" t="str">
        <f t="shared" si="683"/>
        <v/>
      </c>
      <c r="CA621" s="72" t="str">
        <f t="shared" si="684"/>
        <v/>
      </c>
      <c r="CB621" s="72" t="str">
        <f t="shared" si="685"/>
        <v/>
      </c>
      <c r="CC621" s="72">
        <f t="shared" si="686"/>
        <v>0</v>
      </c>
    </row>
    <row r="622" spans="35:92" hidden="1" x14ac:dyDescent="0.25">
      <c r="AI622" s="72">
        <v>1</v>
      </c>
      <c r="AJ622" s="72"/>
      <c r="AK622" s="72"/>
      <c r="AL622" s="72"/>
      <c r="AM622" s="55">
        <v>1</v>
      </c>
      <c r="AN622" s="72" t="str">
        <f t="shared" si="651"/>
        <v/>
      </c>
      <c r="AO622" s="72" t="str">
        <f t="shared" si="652"/>
        <v/>
      </c>
      <c r="AP622" s="72" t="str">
        <f t="shared" si="653"/>
        <v/>
      </c>
      <c r="AQ622" s="72">
        <f t="shared" si="654"/>
        <v>1</v>
      </c>
      <c r="AR622" s="72" t="str">
        <f t="shared" si="655"/>
        <v/>
      </c>
      <c r="AS622" s="72" t="str">
        <f t="shared" si="656"/>
        <v/>
      </c>
      <c r="AT622" s="72" t="str">
        <f t="shared" si="657"/>
        <v/>
      </c>
      <c r="AU622" s="72" t="str">
        <f t="shared" si="658"/>
        <v/>
      </c>
      <c r="AV622" s="72" t="str">
        <f t="shared" si="659"/>
        <v/>
      </c>
      <c r="AW622" s="72" t="str">
        <f t="shared" si="660"/>
        <v/>
      </c>
      <c r="AX622" s="72"/>
      <c r="AY622" s="72">
        <v>1</v>
      </c>
      <c r="AZ622" s="72">
        <v>1</v>
      </c>
      <c r="BA622" s="72">
        <v>1</v>
      </c>
      <c r="BB622" s="72"/>
      <c r="BC622" s="55"/>
      <c r="BD622" s="72">
        <f t="shared" si="661"/>
        <v>1</v>
      </c>
      <c r="BE622" s="72">
        <f t="shared" si="662"/>
        <v>1</v>
      </c>
      <c r="BF622" s="72" t="str">
        <f t="shared" si="663"/>
        <v/>
      </c>
      <c r="BG622" s="72" t="str">
        <f t="shared" si="664"/>
        <v/>
      </c>
      <c r="BH622" s="72">
        <f t="shared" si="665"/>
        <v>1</v>
      </c>
      <c r="BI622" s="72" t="str">
        <f t="shared" si="666"/>
        <v/>
      </c>
      <c r="BJ622" s="72" t="str">
        <f t="shared" si="667"/>
        <v/>
      </c>
      <c r="BK622" s="72" t="str">
        <f t="shared" si="668"/>
        <v/>
      </c>
      <c r="BL622" s="72" t="str">
        <f t="shared" si="669"/>
        <v/>
      </c>
      <c r="BM622" s="72" t="str">
        <f t="shared" si="670"/>
        <v/>
      </c>
      <c r="BN622" s="72" t="str">
        <f t="shared" si="671"/>
        <v/>
      </c>
      <c r="BO622" s="72">
        <f t="shared" si="672"/>
        <v>-1</v>
      </c>
      <c r="BP622" s="72">
        <f t="shared" si="673"/>
        <v>-1</v>
      </c>
      <c r="BQ622" s="72" t="str">
        <f t="shared" si="674"/>
        <v/>
      </c>
      <c r="BR622" s="55">
        <f t="shared" si="675"/>
        <v>1</v>
      </c>
      <c r="BS622" s="72">
        <f t="shared" si="676"/>
        <v>-1</v>
      </c>
      <c r="BT622" s="72">
        <f t="shared" si="677"/>
        <v>-1</v>
      </c>
      <c r="BU622" s="72" t="str">
        <f t="shared" si="678"/>
        <v/>
      </c>
      <c r="BV622" s="72">
        <f t="shared" si="679"/>
        <v>1</v>
      </c>
      <c r="BW622" s="72">
        <f t="shared" si="680"/>
        <v>-1</v>
      </c>
      <c r="BX622" s="72" t="str">
        <f t="shared" si="681"/>
        <v/>
      </c>
      <c r="BY622" s="72" t="str">
        <f t="shared" si="682"/>
        <v/>
      </c>
      <c r="BZ622" s="72" t="str">
        <f t="shared" si="683"/>
        <v/>
      </c>
      <c r="CA622" s="72" t="str">
        <f t="shared" si="684"/>
        <v/>
      </c>
      <c r="CB622" s="72" t="str">
        <f t="shared" si="685"/>
        <v/>
      </c>
      <c r="CC622" s="72">
        <f t="shared" si="686"/>
        <v>0</v>
      </c>
    </row>
    <row r="623" spans="35:92" x14ac:dyDescent="0.25">
      <c r="AI623" s="78">
        <v>126</v>
      </c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3"/>
      <c r="BO623" s="73"/>
      <c r="BP623" s="73"/>
      <c r="BQ623" s="73"/>
      <c r="BR623" s="73"/>
      <c r="BS623" s="73"/>
      <c r="BT623" s="73"/>
      <c r="BU623" s="73"/>
      <c r="BV623" s="73"/>
      <c r="BW623" s="73"/>
      <c r="BX623" s="73"/>
      <c r="BY623" s="73"/>
      <c r="BZ623" s="73"/>
      <c r="CA623" s="73"/>
      <c r="CB623" s="73"/>
      <c r="CC623" s="72">
        <f>COUNTIF(CC625:CC644,"&gt;0")</f>
        <v>0</v>
      </c>
      <c r="CD623" s="72" t="s">
        <v>854</v>
      </c>
      <c r="CF623" s="80" t="s">
        <v>860</v>
      </c>
      <c r="CG623" s="80"/>
      <c r="CH623" s="80"/>
      <c r="CI623" s="80"/>
      <c r="CJ623" s="80"/>
      <c r="CK623" s="80"/>
      <c r="CL623" s="80"/>
      <c r="CM623" s="80"/>
      <c r="CN623" s="80"/>
    </row>
    <row r="624" spans="35:92" x14ac:dyDescent="0.25"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3">
        <f>SUMIF($CC625:$CC644,"&lt;=0",BN625:BN644)</f>
        <v>-2</v>
      </c>
      <c r="BO624" s="73">
        <f t="shared" ref="BO624:CB624" si="687">SUMIF($CC625:$CC644,"&lt;=0",BO625:BO644)</f>
        <v>3</v>
      </c>
      <c r="BP624" s="73">
        <f t="shared" si="687"/>
        <v>2</v>
      </c>
      <c r="BQ624" s="73">
        <f t="shared" si="687"/>
        <v>2</v>
      </c>
      <c r="BR624" s="73">
        <f t="shared" si="687"/>
        <v>-3</v>
      </c>
      <c r="BS624" s="73">
        <f t="shared" si="687"/>
        <v>-5</v>
      </c>
      <c r="BT624" s="73">
        <f t="shared" si="687"/>
        <v>-1</v>
      </c>
      <c r="BU624" s="73">
        <f t="shared" si="687"/>
        <v>-1</v>
      </c>
      <c r="BV624" s="73">
        <f t="shared" si="687"/>
        <v>3</v>
      </c>
      <c r="BW624" s="73">
        <f t="shared" si="687"/>
        <v>4</v>
      </c>
      <c r="BX624" s="73">
        <f t="shared" si="687"/>
        <v>4</v>
      </c>
      <c r="BY624" s="73">
        <f t="shared" si="687"/>
        <v>-5</v>
      </c>
      <c r="BZ624" s="73">
        <f t="shared" si="687"/>
        <v>-1</v>
      </c>
      <c r="CA624" s="73">
        <f t="shared" si="687"/>
        <v>3</v>
      </c>
      <c r="CB624" s="73">
        <f t="shared" si="687"/>
        <v>3</v>
      </c>
      <c r="CC624" s="73"/>
      <c r="CF624" s="75" t="s">
        <v>859</v>
      </c>
    </row>
    <row r="625" spans="35:81" hidden="1" x14ac:dyDescent="0.25">
      <c r="AI625" s="72"/>
      <c r="AJ625" s="72"/>
      <c r="AK625" s="72">
        <v>1</v>
      </c>
      <c r="AL625" s="72">
        <v>1</v>
      </c>
      <c r="AM625" s="55">
        <v>1</v>
      </c>
      <c r="AN625" s="72" t="str">
        <f t="shared" ref="AN625:AN644" si="688">IF(AND($AI625=1,$AJ625=1),1,"")</f>
        <v/>
      </c>
      <c r="AO625" s="72" t="str">
        <f t="shared" ref="AO625:AO644" si="689">IF(AND($AI625=1,$AK625=1),1,"")</f>
        <v/>
      </c>
      <c r="AP625" s="72" t="str">
        <f t="shared" ref="AP625:AP644" si="690">IF(AND($AI625=1,$AL625=1),1,"")</f>
        <v/>
      </c>
      <c r="AQ625" s="72" t="str">
        <f t="shared" ref="AQ625:AQ644" si="691">IF(AND($AI625=1,$AM625=1),1,"")</f>
        <v/>
      </c>
      <c r="AR625" s="72" t="str">
        <f t="shared" ref="AR625:AR644" si="692">IF(AND($AJ625=1,$AK625=1),1,"")</f>
        <v/>
      </c>
      <c r="AS625" s="72" t="str">
        <f t="shared" ref="AS625:AS644" si="693">IF(AND($AJ625=1,$AL625=1),1,"")</f>
        <v/>
      </c>
      <c r="AT625" s="72" t="str">
        <f t="shared" ref="AT625:AT644" si="694">IF(AND($AJ625=1,$AM625=1),1,"")</f>
        <v/>
      </c>
      <c r="AU625" s="72">
        <f t="shared" ref="AU625:AU644" si="695">IF(AND($AK625=1,$AL625=1),1,"")</f>
        <v>1</v>
      </c>
      <c r="AV625" s="72">
        <f t="shared" ref="AV625:AV644" si="696">IF(AND($AK625=1,$AM625=1),1,"")</f>
        <v>1</v>
      </c>
      <c r="AW625" s="72">
        <f t="shared" ref="AW625:AW644" si="697">IF(AND($AL625=1,$AM625=1),1,"")</f>
        <v>1</v>
      </c>
      <c r="AX625" s="72"/>
      <c r="AY625" s="72"/>
      <c r="AZ625" s="72"/>
      <c r="BA625" s="72"/>
      <c r="BB625" s="72">
        <v>1</v>
      </c>
      <c r="BC625" s="55">
        <v>1</v>
      </c>
      <c r="BD625" s="72" t="str">
        <f t="shared" ref="BD625:BD644" si="698">IF(AND($AY625=1,$AZ625=1),1,"")</f>
        <v/>
      </c>
      <c r="BE625" s="72" t="str">
        <f t="shared" ref="BE625:BE644" si="699">IF(AND($AY625=1,$BA625=1),1,"")</f>
        <v/>
      </c>
      <c r="BF625" s="72" t="str">
        <f t="shared" ref="BF625:BF644" si="700">IF(AND($AY625=1,$BB625=1),1,"")</f>
        <v/>
      </c>
      <c r="BG625" s="72" t="str">
        <f t="shared" ref="BG625:BG644" si="701">IF(AND($AY625=1,$BC625=1),1,"")</f>
        <v/>
      </c>
      <c r="BH625" s="72" t="str">
        <f t="shared" ref="BH625:BH644" si="702">IF(AND($AZ625=1,$BA625=1),1,"")</f>
        <v/>
      </c>
      <c r="BI625" s="72" t="str">
        <f t="shared" ref="BI625:BI644" si="703">IF(AND($AZ625=1,$BB625=1),1,"")</f>
        <v/>
      </c>
      <c r="BJ625" s="72" t="str">
        <f t="shared" ref="BJ625:BJ644" si="704">IF(AND($AZ625=1,$BC625=1),1,"")</f>
        <v/>
      </c>
      <c r="BK625" s="72" t="str">
        <f t="shared" ref="BK625:BK644" si="705">IF(AND($BA625=1,$BB625=1),1,"")</f>
        <v/>
      </c>
      <c r="BL625" s="72" t="str">
        <f t="shared" ref="BL625:BL644" si="706">IF(AND($BA625=1,$BC625=1),1,"")</f>
        <v/>
      </c>
      <c r="BM625" s="72">
        <f t="shared" ref="BM625:BM644" si="707">IF(AND($BB625=1,$BC625=1),1,"")</f>
        <v>1</v>
      </c>
      <c r="BN625" s="72" t="str">
        <f t="shared" si="576"/>
        <v/>
      </c>
      <c r="BO625" s="72" t="str">
        <f t="shared" si="577"/>
        <v/>
      </c>
      <c r="BP625" s="72">
        <f t="shared" si="578"/>
        <v>1</v>
      </c>
      <c r="BQ625" s="72" t="str">
        <f t="shared" si="579"/>
        <v/>
      </c>
      <c r="BR625" s="55" t="str">
        <f t="shared" si="580"/>
        <v/>
      </c>
      <c r="BS625" s="72" t="str">
        <f t="shared" si="581"/>
        <v/>
      </c>
      <c r="BT625" s="72" t="str">
        <f t="shared" si="582"/>
        <v/>
      </c>
      <c r="BU625" s="72" t="str">
        <f t="shared" si="583"/>
        <v/>
      </c>
      <c r="BV625" s="72" t="str">
        <f t="shared" si="584"/>
        <v/>
      </c>
      <c r="BW625" s="72" t="str">
        <f t="shared" si="585"/>
        <v/>
      </c>
      <c r="BX625" s="72" t="str">
        <f t="shared" si="586"/>
        <v/>
      </c>
      <c r="BY625" s="72" t="str">
        <f t="shared" si="587"/>
        <v/>
      </c>
      <c r="BZ625" s="72">
        <f t="shared" si="588"/>
        <v>1</v>
      </c>
      <c r="CA625" s="72">
        <f t="shared" si="589"/>
        <v>1</v>
      </c>
      <c r="CB625" s="72" t="str">
        <f t="shared" si="590"/>
        <v/>
      </c>
      <c r="CC625" s="72">
        <f>SUMPRODUCT($BN$623:$CB$623,$BN625:$CB625)</f>
        <v>0</v>
      </c>
    </row>
    <row r="626" spans="35:81" hidden="1" x14ac:dyDescent="0.25">
      <c r="AI626" s="72"/>
      <c r="AJ626" s="72"/>
      <c r="AK626" s="72">
        <v>1</v>
      </c>
      <c r="AL626" s="72">
        <v>1</v>
      </c>
      <c r="AM626" s="55">
        <v>1</v>
      </c>
      <c r="AN626" s="72" t="str">
        <f t="shared" si="688"/>
        <v/>
      </c>
      <c r="AO626" s="72" t="str">
        <f t="shared" si="689"/>
        <v/>
      </c>
      <c r="AP626" s="72" t="str">
        <f t="shared" si="690"/>
        <v/>
      </c>
      <c r="AQ626" s="72" t="str">
        <f t="shared" si="691"/>
        <v/>
      </c>
      <c r="AR626" s="72" t="str">
        <f t="shared" si="692"/>
        <v/>
      </c>
      <c r="AS626" s="72" t="str">
        <f t="shared" si="693"/>
        <v/>
      </c>
      <c r="AT626" s="72" t="str">
        <f t="shared" si="694"/>
        <v/>
      </c>
      <c r="AU626" s="72">
        <f t="shared" si="695"/>
        <v>1</v>
      </c>
      <c r="AV626" s="72">
        <f t="shared" si="696"/>
        <v>1</v>
      </c>
      <c r="AW626" s="72">
        <f t="shared" si="697"/>
        <v>1</v>
      </c>
      <c r="AX626" s="72"/>
      <c r="AY626" s="72"/>
      <c r="AZ626" s="72"/>
      <c r="BA626" s="72">
        <v>1</v>
      </c>
      <c r="BB626" s="72"/>
      <c r="BC626" s="55">
        <v>1</v>
      </c>
      <c r="BD626" s="72" t="str">
        <f t="shared" si="698"/>
        <v/>
      </c>
      <c r="BE626" s="72" t="str">
        <f t="shared" si="699"/>
        <v/>
      </c>
      <c r="BF626" s="72" t="str">
        <f t="shared" si="700"/>
        <v/>
      </c>
      <c r="BG626" s="72" t="str">
        <f t="shared" si="701"/>
        <v/>
      </c>
      <c r="BH626" s="72" t="str">
        <f t="shared" si="702"/>
        <v/>
      </c>
      <c r="BI626" s="72" t="str">
        <f t="shared" si="703"/>
        <v/>
      </c>
      <c r="BJ626" s="72" t="str">
        <f t="shared" si="704"/>
        <v/>
      </c>
      <c r="BK626" s="72" t="str">
        <f t="shared" si="705"/>
        <v/>
      </c>
      <c r="BL626" s="72">
        <f t="shared" si="706"/>
        <v>1</v>
      </c>
      <c r="BM626" s="72" t="str">
        <f t="shared" si="707"/>
        <v/>
      </c>
      <c r="BN626" s="72" t="str">
        <f t="shared" si="576"/>
        <v/>
      </c>
      <c r="BO626" s="72" t="str">
        <f t="shared" si="577"/>
        <v/>
      </c>
      <c r="BP626" s="72" t="str">
        <f t="shared" si="578"/>
        <v/>
      </c>
      <c r="BQ626" s="72">
        <f t="shared" si="579"/>
        <v>1</v>
      </c>
      <c r="BR626" s="55" t="str">
        <f t="shared" si="580"/>
        <v/>
      </c>
      <c r="BS626" s="72" t="str">
        <f t="shared" si="581"/>
        <v/>
      </c>
      <c r="BT626" s="72" t="str">
        <f t="shared" si="582"/>
        <v/>
      </c>
      <c r="BU626" s="72" t="str">
        <f t="shared" si="583"/>
        <v/>
      </c>
      <c r="BV626" s="72" t="str">
        <f t="shared" si="584"/>
        <v/>
      </c>
      <c r="BW626" s="72" t="str">
        <f t="shared" si="585"/>
        <v/>
      </c>
      <c r="BX626" s="72" t="str">
        <f t="shared" si="586"/>
        <v/>
      </c>
      <c r="BY626" s="72" t="str">
        <f t="shared" si="587"/>
        <v/>
      </c>
      <c r="BZ626" s="72">
        <f t="shared" si="588"/>
        <v>1</v>
      </c>
      <c r="CA626" s="72" t="str">
        <f t="shared" si="589"/>
        <v/>
      </c>
      <c r="CB626" s="72">
        <f t="shared" si="590"/>
        <v>1</v>
      </c>
      <c r="CC626" s="72">
        <f t="shared" ref="CC626:CC644" si="708">SUMPRODUCT($BN$623:$CB$623,$BN626:$CB626)</f>
        <v>0</v>
      </c>
    </row>
    <row r="627" spans="35:81" hidden="1" x14ac:dyDescent="0.25">
      <c r="AI627" s="72"/>
      <c r="AJ627" s="72"/>
      <c r="AK627" s="72">
        <v>1</v>
      </c>
      <c r="AL627" s="72">
        <v>1</v>
      </c>
      <c r="AM627" s="55">
        <v>1</v>
      </c>
      <c r="AN627" s="72" t="str">
        <f t="shared" si="688"/>
        <v/>
      </c>
      <c r="AO627" s="72" t="str">
        <f t="shared" si="689"/>
        <v/>
      </c>
      <c r="AP627" s="72" t="str">
        <f t="shared" si="690"/>
        <v/>
      </c>
      <c r="AQ627" s="72" t="str">
        <f t="shared" si="691"/>
        <v/>
      </c>
      <c r="AR627" s="72" t="str">
        <f t="shared" si="692"/>
        <v/>
      </c>
      <c r="AS627" s="72" t="str">
        <f t="shared" si="693"/>
        <v/>
      </c>
      <c r="AT627" s="72" t="str">
        <f t="shared" si="694"/>
        <v/>
      </c>
      <c r="AU627" s="72">
        <f t="shared" si="695"/>
        <v>1</v>
      </c>
      <c r="AV627" s="72">
        <f t="shared" si="696"/>
        <v>1</v>
      </c>
      <c r="AW627" s="72">
        <f t="shared" si="697"/>
        <v>1</v>
      </c>
      <c r="AX627" s="72"/>
      <c r="AY627" s="72">
        <v>1</v>
      </c>
      <c r="AZ627" s="72"/>
      <c r="BA627" s="72">
        <v>1</v>
      </c>
      <c r="BB627" s="72">
        <v>1</v>
      </c>
      <c r="BC627" s="55"/>
      <c r="BD627" s="72" t="str">
        <f t="shared" si="698"/>
        <v/>
      </c>
      <c r="BE627" s="72">
        <f t="shared" si="699"/>
        <v>1</v>
      </c>
      <c r="BF627" s="72">
        <f t="shared" si="700"/>
        <v>1</v>
      </c>
      <c r="BG627" s="72" t="str">
        <f t="shared" si="701"/>
        <v/>
      </c>
      <c r="BH627" s="72" t="str">
        <f t="shared" si="702"/>
        <v/>
      </c>
      <c r="BI627" s="72" t="str">
        <f t="shared" si="703"/>
        <v/>
      </c>
      <c r="BJ627" s="72" t="str">
        <f t="shared" si="704"/>
        <v/>
      </c>
      <c r="BK627" s="72">
        <f t="shared" si="705"/>
        <v>1</v>
      </c>
      <c r="BL627" s="72" t="str">
        <f t="shared" si="706"/>
        <v/>
      </c>
      <c r="BM627" s="72" t="str">
        <f t="shared" si="707"/>
        <v/>
      </c>
      <c r="BN627" s="72">
        <f t="shared" si="576"/>
        <v>-1</v>
      </c>
      <c r="BO627" s="72" t="str">
        <f t="shared" si="577"/>
        <v/>
      </c>
      <c r="BP627" s="72" t="str">
        <f t="shared" si="578"/>
        <v/>
      </c>
      <c r="BQ627" s="72" t="str">
        <f t="shared" si="579"/>
        <v/>
      </c>
      <c r="BR627" s="55">
        <f t="shared" si="580"/>
        <v>1</v>
      </c>
      <c r="BS627" s="72" t="str">
        <f t="shared" si="581"/>
        <v/>
      </c>
      <c r="BT627" s="72">
        <f t="shared" si="582"/>
        <v>-1</v>
      </c>
      <c r="BU627" s="72">
        <f t="shared" si="583"/>
        <v>-1</v>
      </c>
      <c r="BV627" s="72" t="str">
        <f t="shared" si="584"/>
        <v/>
      </c>
      <c r="BW627" s="72" t="str">
        <f t="shared" si="585"/>
        <v/>
      </c>
      <c r="BX627" s="72" t="str">
        <f t="shared" si="586"/>
        <v/>
      </c>
      <c r="BY627" s="72" t="str">
        <f t="shared" si="587"/>
        <v/>
      </c>
      <c r="BZ627" s="72" t="str">
        <f t="shared" si="588"/>
        <v/>
      </c>
      <c r="CA627" s="72">
        <f t="shared" si="589"/>
        <v>1</v>
      </c>
      <c r="CB627" s="72">
        <f t="shared" si="590"/>
        <v>1</v>
      </c>
      <c r="CC627" s="72">
        <f t="shared" si="708"/>
        <v>0</v>
      </c>
    </row>
    <row r="628" spans="35:81" hidden="1" x14ac:dyDescent="0.25">
      <c r="AI628" s="72"/>
      <c r="AJ628" s="72"/>
      <c r="AK628" s="72">
        <v>1</v>
      </c>
      <c r="AL628" s="72">
        <v>1</v>
      </c>
      <c r="AM628" s="55">
        <v>1</v>
      </c>
      <c r="AN628" s="72" t="str">
        <f t="shared" si="688"/>
        <v/>
      </c>
      <c r="AO628" s="72" t="str">
        <f t="shared" si="689"/>
        <v/>
      </c>
      <c r="AP628" s="72" t="str">
        <f t="shared" si="690"/>
        <v/>
      </c>
      <c r="AQ628" s="72" t="str">
        <f t="shared" si="691"/>
        <v/>
      </c>
      <c r="AR628" s="72" t="str">
        <f t="shared" si="692"/>
        <v/>
      </c>
      <c r="AS628" s="72" t="str">
        <f t="shared" si="693"/>
        <v/>
      </c>
      <c r="AT628" s="72" t="str">
        <f t="shared" si="694"/>
        <v/>
      </c>
      <c r="AU628" s="72">
        <f t="shared" si="695"/>
        <v>1</v>
      </c>
      <c r="AV628" s="72">
        <f t="shared" si="696"/>
        <v>1</v>
      </c>
      <c r="AW628" s="72">
        <f t="shared" si="697"/>
        <v>1</v>
      </c>
      <c r="AX628" s="72"/>
      <c r="AY628" s="72">
        <v>1</v>
      </c>
      <c r="AZ628" s="72">
        <v>1</v>
      </c>
      <c r="BA628" s="72"/>
      <c r="BB628" s="72"/>
      <c r="BC628" s="55">
        <v>1</v>
      </c>
      <c r="BD628" s="72">
        <f t="shared" si="698"/>
        <v>1</v>
      </c>
      <c r="BE628" s="72" t="str">
        <f t="shared" si="699"/>
        <v/>
      </c>
      <c r="BF628" s="72" t="str">
        <f t="shared" si="700"/>
        <v/>
      </c>
      <c r="BG628" s="72">
        <f t="shared" si="701"/>
        <v>1</v>
      </c>
      <c r="BH628" s="72" t="str">
        <f t="shared" si="702"/>
        <v/>
      </c>
      <c r="BI628" s="72" t="str">
        <f t="shared" si="703"/>
        <v/>
      </c>
      <c r="BJ628" s="72">
        <f t="shared" si="704"/>
        <v>1</v>
      </c>
      <c r="BK628" s="72" t="str">
        <f t="shared" si="705"/>
        <v/>
      </c>
      <c r="BL628" s="72" t="str">
        <f t="shared" si="706"/>
        <v/>
      </c>
      <c r="BM628" s="72" t="str">
        <f t="shared" si="707"/>
        <v/>
      </c>
      <c r="BN628" s="72">
        <f t="shared" si="576"/>
        <v>-1</v>
      </c>
      <c r="BO628" s="72">
        <f t="shared" si="577"/>
        <v>-1</v>
      </c>
      <c r="BP628" s="72">
        <f t="shared" si="578"/>
        <v>1</v>
      </c>
      <c r="BQ628" s="72">
        <f t="shared" si="579"/>
        <v>1</v>
      </c>
      <c r="BR628" s="55" t="str">
        <f t="shared" si="580"/>
        <v/>
      </c>
      <c r="BS628" s="72">
        <f t="shared" si="581"/>
        <v>-1</v>
      </c>
      <c r="BT628" s="72" t="str">
        <f t="shared" si="582"/>
        <v/>
      </c>
      <c r="BU628" s="72" t="str">
        <f t="shared" si="583"/>
        <v/>
      </c>
      <c r="BV628" s="72">
        <f t="shared" si="584"/>
        <v>-1</v>
      </c>
      <c r="BW628" s="72" t="str">
        <f t="shared" si="585"/>
        <v/>
      </c>
      <c r="BX628" s="72" t="str">
        <f t="shared" si="586"/>
        <v/>
      </c>
      <c r="BY628" s="72">
        <f t="shared" si="587"/>
        <v>-1</v>
      </c>
      <c r="BZ628" s="72">
        <f t="shared" si="588"/>
        <v>1</v>
      </c>
      <c r="CA628" s="72">
        <f t="shared" si="589"/>
        <v>1</v>
      </c>
      <c r="CB628" s="72">
        <f t="shared" si="590"/>
        <v>1</v>
      </c>
      <c r="CC628" s="72">
        <f t="shared" si="708"/>
        <v>0</v>
      </c>
    </row>
    <row r="629" spans="35:81" hidden="1" x14ac:dyDescent="0.25">
      <c r="AI629" s="72"/>
      <c r="AJ629" s="72">
        <v>1</v>
      </c>
      <c r="AK629" s="72"/>
      <c r="AL629" s="72">
        <v>1</v>
      </c>
      <c r="AM629" s="55"/>
      <c r="AN629" s="72" t="str">
        <f t="shared" si="688"/>
        <v/>
      </c>
      <c r="AO629" s="72" t="str">
        <f t="shared" si="689"/>
        <v/>
      </c>
      <c r="AP629" s="72" t="str">
        <f t="shared" si="690"/>
        <v/>
      </c>
      <c r="AQ629" s="72" t="str">
        <f t="shared" si="691"/>
        <v/>
      </c>
      <c r="AR629" s="72" t="str">
        <f t="shared" si="692"/>
        <v/>
      </c>
      <c r="AS629" s="72">
        <f t="shared" si="693"/>
        <v>1</v>
      </c>
      <c r="AT629" s="72" t="str">
        <f t="shared" si="694"/>
        <v/>
      </c>
      <c r="AU629" s="72" t="str">
        <f t="shared" si="695"/>
        <v/>
      </c>
      <c r="AV629" s="72" t="str">
        <f t="shared" si="696"/>
        <v/>
      </c>
      <c r="AW629" s="72" t="str">
        <f t="shared" si="697"/>
        <v/>
      </c>
      <c r="AX629" s="72"/>
      <c r="AY629" s="72"/>
      <c r="AZ629" s="72"/>
      <c r="BA629" s="72"/>
      <c r="BB629" s="72">
        <v>1</v>
      </c>
      <c r="BC629" s="55">
        <v>1</v>
      </c>
      <c r="BD629" s="72" t="str">
        <f t="shared" si="698"/>
        <v/>
      </c>
      <c r="BE629" s="72" t="str">
        <f t="shared" si="699"/>
        <v/>
      </c>
      <c r="BF629" s="72" t="str">
        <f t="shared" si="700"/>
        <v/>
      </c>
      <c r="BG629" s="72" t="str">
        <f t="shared" si="701"/>
        <v/>
      </c>
      <c r="BH629" s="72" t="str">
        <f t="shared" si="702"/>
        <v/>
      </c>
      <c r="BI629" s="72" t="str">
        <f t="shared" si="703"/>
        <v/>
      </c>
      <c r="BJ629" s="72" t="str">
        <f t="shared" si="704"/>
        <v/>
      </c>
      <c r="BK629" s="72" t="str">
        <f t="shared" si="705"/>
        <v/>
      </c>
      <c r="BL629" s="72" t="str">
        <f t="shared" si="706"/>
        <v/>
      </c>
      <c r="BM629" s="72">
        <f t="shared" si="707"/>
        <v>1</v>
      </c>
      <c r="BN629" s="72" t="str">
        <f t="shared" si="576"/>
        <v/>
      </c>
      <c r="BO629" s="72">
        <f t="shared" si="577"/>
        <v>1</v>
      </c>
      <c r="BP629" s="72" t="str">
        <f t="shared" si="578"/>
        <v/>
      </c>
      <c r="BQ629" s="72" t="str">
        <f t="shared" si="579"/>
        <v/>
      </c>
      <c r="BR629" s="55">
        <f t="shared" si="580"/>
        <v>-1</v>
      </c>
      <c r="BS629" s="72" t="str">
        <f t="shared" si="581"/>
        <v/>
      </c>
      <c r="BT629" s="72" t="str">
        <f t="shared" si="582"/>
        <v/>
      </c>
      <c r="BU629" s="72" t="str">
        <f t="shared" si="583"/>
        <v/>
      </c>
      <c r="BV629" s="72" t="str">
        <f t="shared" si="584"/>
        <v/>
      </c>
      <c r="BW629" s="72" t="str">
        <f t="shared" si="585"/>
        <v/>
      </c>
      <c r="BX629" s="72">
        <f t="shared" si="586"/>
        <v>1</v>
      </c>
      <c r="BY629" s="72" t="str">
        <f t="shared" si="587"/>
        <v/>
      </c>
      <c r="BZ629" s="72" t="str">
        <f t="shared" si="588"/>
        <v/>
      </c>
      <c r="CA629" s="72" t="str">
        <f t="shared" si="589"/>
        <v/>
      </c>
      <c r="CB629" s="72">
        <f t="shared" si="590"/>
        <v>-1</v>
      </c>
      <c r="CC629" s="72">
        <f t="shared" si="708"/>
        <v>0</v>
      </c>
    </row>
    <row r="630" spans="35:81" hidden="1" x14ac:dyDescent="0.25">
      <c r="AI630" s="72"/>
      <c r="AJ630" s="72">
        <v>1</v>
      </c>
      <c r="AK630" s="72"/>
      <c r="AL630" s="72">
        <v>1</v>
      </c>
      <c r="AM630" s="55"/>
      <c r="AN630" s="72" t="str">
        <f t="shared" si="688"/>
        <v/>
      </c>
      <c r="AO630" s="72" t="str">
        <f t="shared" si="689"/>
        <v/>
      </c>
      <c r="AP630" s="72" t="str">
        <f t="shared" si="690"/>
        <v/>
      </c>
      <c r="AQ630" s="72" t="str">
        <f t="shared" si="691"/>
        <v/>
      </c>
      <c r="AR630" s="72" t="str">
        <f t="shared" si="692"/>
        <v/>
      </c>
      <c r="AS630" s="72">
        <f t="shared" si="693"/>
        <v>1</v>
      </c>
      <c r="AT630" s="72" t="str">
        <f t="shared" si="694"/>
        <v/>
      </c>
      <c r="AU630" s="72" t="str">
        <f t="shared" si="695"/>
        <v/>
      </c>
      <c r="AV630" s="72" t="str">
        <f t="shared" si="696"/>
        <v/>
      </c>
      <c r="AW630" s="72" t="str">
        <f t="shared" si="697"/>
        <v/>
      </c>
      <c r="AX630" s="72"/>
      <c r="AY630" s="72"/>
      <c r="AZ630" s="72"/>
      <c r="BA630" s="72">
        <v>1</v>
      </c>
      <c r="BB630" s="72"/>
      <c r="BC630" s="55">
        <v>1</v>
      </c>
      <c r="BD630" s="72" t="str">
        <f t="shared" si="698"/>
        <v/>
      </c>
      <c r="BE630" s="72" t="str">
        <f t="shared" si="699"/>
        <v/>
      </c>
      <c r="BF630" s="72" t="str">
        <f t="shared" si="700"/>
        <v/>
      </c>
      <c r="BG630" s="72" t="str">
        <f t="shared" si="701"/>
        <v/>
      </c>
      <c r="BH630" s="72" t="str">
        <f t="shared" si="702"/>
        <v/>
      </c>
      <c r="BI630" s="72" t="str">
        <f t="shared" si="703"/>
        <v/>
      </c>
      <c r="BJ630" s="72" t="str">
        <f t="shared" si="704"/>
        <v/>
      </c>
      <c r="BK630" s="72" t="str">
        <f t="shared" si="705"/>
        <v/>
      </c>
      <c r="BL630" s="72">
        <f t="shared" si="706"/>
        <v>1</v>
      </c>
      <c r="BM630" s="72" t="str">
        <f t="shared" si="707"/>
        <v/>
      </c>
      <c r="BN630" s="72" t="str">
        <f t="shared" si="576"/>
        <v/>
      </c>
      <c r="BO630" s="72">
        <f t="shared" si="577"/>
        <v>1</v>
      </c>
      <c r="BP630" s="72">
        <f t="shared" si="578"/>
        <v>-1</v>
      </c>
      <c r="BQ630" s="72">
        <f t="shared" si="579"/>
        <v>1</v>
      </c>
      <c r="BR630" s="55">
        <f t="shared" si="580"/>
        <v>-1</v>
      </c>
      <c r="BS630" s="72" t="str">
        <f t="shared" si="581"/>
        <v/>
      </c>
      <c r="BT630" s="72" t="str">
        <f t="shared" si="582"/>
        <v/>
      </c>
      <c r="BU630" s="72" t="str">
        <f t="shared" si="583"/>
        <v/>
      </c>
      <c r="BV630" s="72" t="str">
        <f t="shared" si="584"/>
        <v/>
      </c>
      <c r="BW630" s="72" t="str">
        <f t="shared" si="585"/>
        <v/>
      </c>
      <c r="BX630" s="72">
        <f t="shared" si="586"/>
        <v>1</v>
      </c>
      <c r="BY630" s="72" t="str">
        <f t="shared" si="587"/>
        <v/>
      </c>
      <c r="BZ630" s="72" t="str">
        <f t="shared" si="588"/>
        <v/>
      </c>
      <c r="CA630" s="72">
        <f t="shared" si="589"/>
        <v>-1</v>
      </c>
      <c r="CB630" s="72" t="str">
        <f t="shared" si="590"/>
        <v/>
      </c>
      <c r="CC630" s="72">
        <f t="shared" si="708"/>
        <v>0</v>
      </c>
    </row>
    <row r="631" spans="35:81" hidden="1" x14ac:dyDescent="0.25">
      <c r="AI631" s="72"/>
      <c r="AJ631" s="72">
        <v>1</v>
      </c>
      <c r="AK631" s="72"/>
      <c r="AL631" s="72">
        <v>1</v>
      </c>
      <c r="AM631" s="55"/>
      <c r="AN631" s="72" t="str">
        <f t="shared" si="688"/>
        <v/>
      </c>
      <c r="AO631" s="72" t="str">
        <f t="shared" si="689"/>
        <v/>
      </c>
      <c r="AP631" s="72" t="str">
        <f t="shared" si="690"/>
        <v/>
      </c>
      <c r="AQ631" s="72" t="str">
        <f t="shared" si="691"/>
        <v/>
      </c>
      <c r="AR631" s="72" t="str">
        <f t="shared" si="692"/>
        <v/>
      </c>
      <c r="AS631" s="72">
        <f t="shared" si="693"/>
        <v>1</v>
      </c>
      <c r="AT631" s="72" t="str">
        <f t="shared" si="694"/>
        <v/>
      </c>
      <c r="AU631" s="72" t="str">
        <f t="shared" si="695"/>
        <v/>
      </c>
      <c r="AV631" s="72" t="str">
        <f t="shared" si="696"/>
        <v/>
      </c>
      <c r="AW631" s="72" t="str">
        <f t="shared" si="697"/>
        <v/>
      </c>
      <c r="AX631" s="72"/>
      <c r="AY631" s="72">
        <v>1</v>
      </c>
      <c r="AZ631" s="72"/>
      <c r="BA631" s="72">
        <v>1</v>
      </c>
      <c r="BB631" s="72">
        <v>1</v>
      </c>
      <c r="BC631" s="55"/>
      <c r="BD631" s="72" t="str">
        <f t="shared" si="698"/>
        <v/>
      </c>
      <c r="BE631" s="72">
        <f t="shared" si="699"/>
        <v>1</v>
      </c>
      <c r="BF631" s="72">
        <f t="shared" si="700"/>
        <v>1</v>
      </c>
      <c r="BG631" s="72" t="str">
        <f t="shared" si="701"/>
        <v/>
      </c>
      <c r="BH631" s="72" t="str">
        <f t="shared" si="702"/>
        <v/>
      </c>
      <c r="BI631" s="72" t="str">
        <f t="shared" si="703"/>
        <v/>
      </c>
      <c r="BJ631" s="72" t="str">
        <f t="shared" si="704"/>
        <v/>
      </c>
      <c r="BK631" s="72">
        <f t="shared" si="705"/>
        <v>1</v>
      </c>
      <c r="BL631" s="72" t="str">
        <f t="shared" si="706"/>
        <v/>
      </c>
      <c r="BM631" s="72" t="str">
        <f t="shared" si="707"/>
        <v/>
      </c>
      <c r="BN631" s="72">
        <f t="shared" si="576"/>
        <v>-1</v>
      </c>
      <c r="BO631" s="72">
        <f t="shared" si="577"/>
        <v>1</v>
      </c>
      <c r="BP631" s="72">
        <f t="shared" si="578"/>
        <v>-1</v>
      </c>
      <c r="BQ631" s="72" t="str">
        <f t="shared" si="579"/>
        <v/>
      </c>
      <c r="BR631" s="55" t="str">
        <f t="shared" si="580"/>
        <v/>
      </c>
      <c r="BS631" s="72" t="str">
        <f t="shared" si="581"/>
        <v/>
      </c>
      <c r="BT631" s="72">
        <f t="shared" si="582"/>
        <v>-1</v>
      </c>
      <c r="BU631" s="72">
        <f t="shared" si="583"/>
        <v>-1</v>
      </c>
      <c r="BV631" s="72" t="str">
        <f t="shared" si="584"/>
        <v/>
      </c>
      <c r="BW631" s="72" t="str">
        <f t="shared" si="585"/>
        <v/>
      </c>
      <c r="BX631" s="72">
        <f t="shared" si="586"/>
        <v>1</v>
      </c>
      <c r="BY631" s="72" t="str">
        <f t="shared" si="587"/>
        <v/>
      </c>
      <c r="BZ631" s="72">
        <f t="shared" si="588"/>
        <v>-1</v>
      </c>
      <c r="CA631" s="72" t="str">
        <f t="shared" si="589"/>
        <v/>
      </c>
      <c r="CB631" s="72" t="str">
        <f t="shared" si="590"/>
        <v/>
      </c>
      <c r="CC631" s="72">
        <f t="shared" si="708"/>
        <v>0</v>
      </c>
    </row>
    <row r="632" spans="35:81" hidden="1" x14ac:dyDescent="0.25">
      <c r="AI632" s="72"/>
      <c r="AJ632" s="72">
        <v>1</v>
      </c>
      <c r="AK632" s="72"/>
      <c r="AL632" s="72">
        <v>1</v>
      </c>
      <c r="AM632" s="55"/>
      <c r="AN632" s="72" t="str">
        <f t="shared" si="688"/>
        <v/>
      </c>
      <c r="AO632" s="72" t="str">
        <f t="shared" si="689"/>
        <v/>
      </c>
      <c r="AP632" s="72" t="str">
        <f t="shared" si="690"/>
        <v/>
      </c>
      <c r="AQ632" s="72" t="str">
        <f t="shared" si="691"/>
        <v/>
      </c>
      <c r="AR632" s="72" t="str">
        <f t="shared" si="692"/>
        <v/>
      </c>
      <c r="AS632" s="72">
        <f t="shared" si="693"/>
        <v>1</v>
      </c>
      <c r="AT632" s="72" t="str">
        <f t="shared" si="694"/>
        <v/>
      </c>
      <c r="AU632" s="72" t="str">
        <f t="shared" si="695"/>
        <v/>
      </c>
      <c r="AV632" s="72" t="str">
        <f t="shared" si="696"/>
        <v/>
      </c>
      <c r="AW632" s="72" t="str">
        <f t="shared" si="697"/>
        <v/>
      </c>
      <c r="AX632" s="72"/>
      <c r="AY632" s="72">
        <v>1</v>
      </c>
      <c r="AZ632" s="72">
        <v>1</v>
      </c>
      <c r="BA632" s="72"/>
      <c r="BB632" s="72"/>
      <c r="BC632" s="55">
        <v>1</v>
      </c>
      <c r="BD632" s="72">
        <f t="shared" si="698"/>
        <v>1</v>
      </c>
      <c r="BE632" s="72" t="str">
        <f t="shared" si="699"/>
        <v/>
      </c>
      <c r="BF632" s="72" t="str">
        <f t="shared" si="700"/>
        <v/>
      </c>
      <c r="BG632" s="72">
        <f t="shared" si="701"/>
        <v>1</v>
      </c>
      <c r="BH632" s="72" t="str">
        <f t="shared" si="702"/>
        <v/>
      </c>
      <c r="BI632" s="72" t="str">
        <f t="shared" si="703"/>
        <v/>
      </c>
      <c r="BJ632" s="72">
        <f t="shared" si="704"/>
        <v>1</v>
      </c>
      <c r="BK632" s="72" t="str">
        <f t="shared" si="705"/>
        <v/>
      </c>
      <c r="BL632" s="72" t="str">
        <f t="shared" si="706"/>
        <v/>
      </c>
      <c r="BM632" s="72" t="str">
        <f t="shared" si="707"/>
        <v/>
      </c>
      <c r="BN632" s="72">
        <f t="shared" si="576"/>
        <v>-1</v>
      </c>
      <c r="BO632" s="72" t="str">
        <f t="shared" si="577"/>
        <v/>
      </c>
      <c r="BP632" s="72" t="str">
        <f t="shared" si="578"/>
        <v/>
      </c>
      <c r="BQ632" s="72">
        <f t="shared" si="579"/>
        <v>1</v>
      </c>
      <c r="BR632" s="55">
        <f t="shared" si="580"/>
        <v>-1</v>
      </c>
      <c r="BS632" s="72">
        <f t="shared" si="581"/>
        <v>-1</v>
      </c>
      <c r="BT632" s="72" t="str">
        <f t="shared" si="582"/>
        <v/>
      </c>
      <c r="BU632" s="72" t="str">
        <f t="shared" si="583"/>
        <v/>
      </c>
      <c r="BV632" s="72">
        <f t="shared" si="584"/>
        <v>-1</v>
      </c>
      <c r="BW632" s="72" t="str">
        <f t="shared" si="585"/>
        <v/>
      </c>
      <c r="BX632" s="72">
        <f t="shared" si="586"/>
        <v>1</v>
      </c>
      <c r="BY632" s="72">
        <f t="shared" si="587"/>
        <v>-1</v>
      </c>
      <c r="BZ632" s="72" t="str">
        <f t="shared" si="588"/>
        <v/>
      </c>
      <c r="CA632" s="72" t="str">
        <f t="shared" si="589"/>
        <v/>
      </c>
      <c r="CB632" s="72" t="str">
        <f t="shared" si="590"/>
        <v/>
      </c>
      <c r="CC632" s="72">
        <f t="shared" si="708"/>
        <v>0</v>
      </c>
    </row>
    <row r="633" spans="35:81" hidden="1" x14ac:dyDescent="0.25">
      <c r="AI633" s="72"/>
      <c r="AJ633" s="72">
        <v>1</v>
      </c>
      <c r="AK633" s="72">
        <v>1</v>
      </c>
      <c r="AL633" s="72"/>
      <c r="AM633" s="55"/>
      <c r="AN633" s="72" t="str">
        <f t="shared" si="688"/>
        <v/>
      </c>
      <c r="AO633" s="72" t="str">
        <f t="shared" si="689"/>
        <v/>
      </c>
      <c r="AP633" s="72" t="str">
        <f t="shared" si="690"/>
        <v/>
      </c>
      <c r="AQ633" s="72" t="str">
        <f t="shared" si="691"/>
        <v/>
      </c>
      <c r="AR633" s="72">
        <f t="shared" si="692"/>
        <v>1</v>
      </c>
      <c r="AS633" s="72" t="str">
        <f t="shared" si="693"/>
        <v/>
      </c>
      <c r="AT633" s="72" t="str">
        <f t="shared" si="694"/>
        <v/>
      </c>
      <c r="AU633" s="72" t="str">
        <f t="shared" si="695"/>
        <v/>
      </c>
      <c r="AV633" s="72" t="str">
        <f t="shared" si="696"/>
        <v/>
      </c>
      <c r="AW633" s="72" t="str">
        <f t="shared" si="697"/>
        <v/>
      </c>
      <c r="AX633" s="72"/>
      <c r="AY633" s="72"/>
      <c r="AZ633" s="72"/>
      <c r="BA633" s="72"/>
      <c r="BB633" s="72">
        <v>1</v>
      </c>
      <c r="BC633" s="55">
        <v>1</v>
      </c>
      <c r="BD633" s="72" t="str">
        <f t="shared" si="698"/>
        <v/>
      </c>
      <c r="BE633" s="72" t="str">
        <f t="shared" si="699"/>
        <v/>
      </c>
      <c r="BF633" s="72" t="str">
        <f t="shared" si="700"/>
        <v/>
      </c>
      <c r="BG633" s="72" t="str">
        <f t="shared" si="701"/>
        <v/>
      </c>
      <c r="BH633" s="72" t="str">
        <f t="shared" si="702"/>
        <v/>
      </c>
      <c r="BI633" s="72" t="str">
        <f t="shared" si="703"/>
        <v/>
      </c>
      <c r="BJ633" s="72" t="str">
        <f t="shared" si="704"/>
        <v/>
      </c>
      <c r="BK633" s="72" t="str">
        <f t="shared" si="705"/>
        <v/>
      </c>
      <c r="BL633" s="72" t="str">
        <f t="shared" si="706"/>
        <v/>
      </c>
      <c r="BM633" s="72">
        <f t="shared" si="707"/>
        <v>1</v>
      </c>
      <c r="BN633" s="72" t="str">
        <f t="shared" si="576"/>
        <v/>
      </c>
      <c r="BO633" s="72">
        <f t="shared" si="577"/>
        <v>1</v>
      </c>
      <c r="BP633" s="72">
        <f t="shared" si="578"/>
        <v>1</v>
      </c>
      <c r="BQ633" s="72">
        <f t="shared" si="579"/>
        <v>-1</v>
      </c>
      <c r="BR633" s="55">
        <f t="shared" si="580"/>
        <v>-1</v>
      </c>
      <c r="BS633" s="72" t="str">
        <f t="shared" si="581"/>
        <v/>
      </c>
      <c r="BT633" s="72" t="str">
        <f t="shared" si="582"/>
        <v/>
      </c>
      <c r="BU633" s="72" t="str">
        <f t="shared" si="583"/>
        <v/>
      </c>
      <c r="BV633" s="72" t="str">
        <f t="shared" si="584"/>
        <v/>
      </c>
      <c r="BW633" s="72">
        <f t="shared" si="585"/>
        <v>1</v>
      </c>
      <c r="BX633" s="72" t="str">
        <f t="shared" si="586"/>
        <v/>
      </c>
      <c r="BY633" s="72" t="str">
        <f t="shared" si="587"/>
        <v/>
      </c>
      <c r="BZ633" s="72" t="str">
        <f t="shared" si="588"/>
        <v/>
      </c>
      <c r="CA633" s="72" t="str">
        <f t="shared" si="589"/>
        <v/>
      </c>
      <c r="CB633" s="72">
        <f t="shared" si="590"/>
        <v>-1</v>
      </c>
      <c r="CC633" s="72">
        <f t="shared" si="708"/>
        <v>0</v>
      </c>
    </row>
    <row r="634" spans="35:81" hidden="1" x14ac:dyDescent="0.25">
      <c r="AI634" s="72"/>
      <c r="AJ634" s="72">
        <v>1</v>
      </c>
      <c r="AK634" s="72">
        <v>1</v>
      </c>
      <c r="AL634" s="72"/>
      <c r="AM634" s="55"/>
      <c r="AN634" s="72" t="str">
        <f t="shared" si="688"/>
        <v/>
      </c>
      <c r="AO634" s="72" t="str">
        <f t="shared" si="689"/>
        <v/>
      </c>
      <c r="AP634" s="72" t="str">
        <f t="shared" si="690"/>
        <v/>
      </c>
      <c r="AQ634" s="72" t="str">
        <f t="shared" si="691"/>
        <v/>
      </c>
      <c r="AR634" s="72">
        <f t="shared" si="692"/>
        <v>1</v>
      </c>
      <c r="AS634" s="72" t="str">
        <f t="shared" si="693"/>
        <v/>
      </c>
      <c r="AT634" s="72" t="str">
        <f t="shared" si="694"/>
        <v/>
      </c>
      <c r="AU634" s="72" t="str">
        <f t="shared" si="695"/>
        <v/>
      </c>
      <c r="AV634" s="72" t="str">
        <f t="shared" si="696"/>
        <v/>
      </c>
      <c r="AW634" s="72" t="str">
        <f t="shared" si="697"/>
        <v/>
      </c>
      <c r="AX634" s="72"/>
      <c r="AY634" s="72"/>
      <c r="AZ634" s="72"/>
      <c r="BA634" s="72">
        <v>1</v>
      </c>
      <c r="BB634" s="72"/>
      <c r="BC634" s="55">
        <v>1</v>
      </c>
      <c r="BD634" s="72" t="str">
        <f t="shared" si="698"/>
        <v/>
      </c>
      <c r="BE634" s="72" t="str">
        <f t="shared" si="699"/>
        <v/>
      </c>
      <c r="BF634" s="72" t="str">
        <f t="shared" si="700"/>
        <v/>
      </c>
      <c r="BG634" s="72" t="str">
        <f t="shared" si="701"/>
        <v/>
      </c>
      <c r="BH634" s="72" t="str">
        <f t="shared" si="702"/>
        <v/>
      </c>
      <c r="BI634" s="72" t="str">
        <f t="shared" si="703"/>
        <v/>
      </c>
      <c r="BJ634" s="72" t="str">
        <f t="shared" si="704"/>
        <v/>
      </c>
      <c r="BK634" s="72" t="str">
        <f t="shared" si="705"/>
        <v/>
      </c>
      <c r="BL634" s="72">
        <f t="shared" si="706"/>
        <v>1</v>
      </c>
      <c r="BM634" s="72" t="str">
        <f t="shared" si="707"/>
        <v/>
      </c>
      <c r="BN634" s="72" t="str">
        <f t="shared" si="576"/>
        <v/>
      </c>
      <c r="BO634" s="72">
        <f t="shared" si="577"/>
        <v>1</v>
      </c>
      <c r="BP634" s="72" t="str">
        <f t="shared" si="578"/>
        <v/>
      </c>
      <c r="BQ634" s="72" t="str">
        <f t="shared" si="579"/>
        <v/>
      </c>
      <c r="BR634" s="55">
        <f t="shared" si="580"/>
        <v>-1</v>
      </c>
      <c r="BS634" s="72" t="str">
        <f t="shared" si="581"/>
        <v/>
      </c>
      <c r="BT634" s="72" t="str">
        <f t="shared" si="582"/>
        <v/>
      </c>
      <c r="BU634" s="72" t="str">
        <f t="shared" si="583"/>
        <v/>
      </c>
      <c r="BV634" s="72" t="str">
        <f t="shared" si="584"/>
        <v/>
      </c>
      <c r="BW634" s="72">
        <f t="shared" si="585"/>
        <v>1</v>
      </c>
      <c r="BX634" s="72" t="str">
        <f t="shared" si="586"/>
        <v/>
      </c>
      <c r="BY634" s="72" t="str">
        <f t="shared" si="587"/>
        <v/>
      </c>
      <c r="BZ634" s="72" t="str">
        <f t="shared" si="588"/>
        <v/>
      </c>
      <c r="CA634" s="72">
        <f t="shared" si="589"/>
        <v>-1</v>
      </c>
      <c r="CB634" s="72" t="str">
        <f t="shared" si="590"/>
        <v/>
      </c>
      <c r="CC634" s="72">
        <f t="shared" si="708"/>
        <v>0</v>
      </c>
    </row>
    <row r="635" spans="35:81" hidden="1" x14ac:dyDescent="0.25">
      <c r="AI635" s="72"/>
      <c r="AJ635" s="72">
        <v>1</v>
      </c>
      <c r="AK635" s="72">
        <v>1</v>
      </c>
      <c r="AL635" s="72"/>
      <c r="AM635" s="55"/>
      <c r="AN635" s="72" t="str">
        <f t="shared" si="688"/>
        <v/>
      </c>
      <c r="AO635" s="72" t="str">
        <f t="shared" si="689"/>
        <v/>
      </c>
      <c r="AP635" s="72" t="str">
        <f t="shared" si="690"/>
        <v/>
      </c>
      <c r="AQ635" s="72" t="str">
        <f t="shared" si="691"/>
        <v/>
      </c>
      <c r="AR635" s="72">
        <f t="shared" si="692"/>
        <v>1</v>
      </c>
      <c r="AS635" s="72" t="str">
        <f t="shared" si="693"/>
        <v/>
      </c>
      <c r="AT635" s="72" t="str">
        <f t="shared" si="694"/>
        <v/>
      </c>
      <c r="AU635" s="72" t="str">
        <f t="shared" si="695"/>
        <v/>
      </c>
      <c r="AV635" s="72" t="str">
        <f t="shared" si="696"/>
        <v/>
      </c>
      <c r="AW635" s="72" t="str">
        <f t="shared" si="697"/>
        <v/>
      </c>
      <c r="AX635" s="72"/>
      <c r="AY635" s="72">
        <v>1</v>
      </c>
      <c r="AZ635" s="72"/>
      <c r="BA635" s="72">
        <v>1</v>
      </c>
      <c r="BB635" s="72">
        <v>1</v>
      </c>
      <c r="BC635" s="55"/>
      <c r="BD635" s="72" t="str">
        <f t="shared" si="698"/>
        <v/>
      </c>
      <c r="BE635" s="72">
        <f t="shared" si="699"/>
        <v>1</v>
      </c>
      <c r="BF635" s="72">
        <f t="shared" si="700"/>
        <v>1</v>
      </c>
      <c r="BG635" s="72" t="str">
        <f t="shared" si="701"/>
        <v/>
      </c>
      <c r="BH635" s="72" t="str">
        <f t="shared" si="702"/>
        <v/>
      </c>
      <c r="BI635" s="72" t="str">
        <f t="shared" si="703"/>
        <v/>
      </c>
      <c r="BJ635" s="72" t="str">
        <f t="shared" si="704"/>
        <v/>
      </c>
      <c r="BK635" s="72">
        <f t="shared" si="705"/>
        <v>1</v>
      </c>
      <c r="BL635" s="72" t="str">
        <f t="shared" si="706"/>
        <v/>
      </c>
      <c r="BM635" s="72" t="str">
        <f t="shared" si="707"/>
        <v/>
      </c>
      <c r="BN635" s="72">
        <f t="shared" si="576"/>
        <v>-1</v>
      </c>
      <c r="BO635" s="72">
        <f t="shared" si="577"/>
        <v>1</v>
      </c>
      <c r="BP635" s="72" t="str">
        <f t="shared" si="578"/>
        <v/>
      </c>
      <c r="BQ635" s="72">
        <f t="shared" si="579"/>
        <v>-1</v>
      </c>
      <c r="BR635" s="55" t="str">
        <f t="shared" si="580"/>
        <v/>
      </c>
      <c r="BS635" s="72" t="str">
        <f t="shared" si="581"/>
        <v/>
      </c>
      <c r="BT635" s="72">
        <f t="shared" si="582"/>
        <v>-1</v>
      </c>
      <c r="BU635" s="72">
        <f t="shared" si="583"/>
        <v>-1</v>
      </c>
      <c r="BV635" s="72" t="str">
        <f t="shared" si="584"/>
        <v/>
      </c>
      <c r="BW635" s="72">
        <f t="shared" si="585"/>
        <v>1</v>
      </c>
      <c r="BX635" s="72" t="str">
        <f t="shared" si="586"/>
        <v/>
      </c>
      <c r="BY635" s="72" t="str">
        <f t="shared" si="587"/>
        <v/>
      </c>
      <c r="BZ635" s="72">
        <f t="shared" si="588"/>
        <v>-1</v>
      </c>
      <c r="CA635" s="72" t="str">
        <f t="shared" si="589"/>
        <v/>
      </c>
      <c r="CB635" s="72" t="str">
        <f t="shared" si="590"/>
        <v/>
      </c>
      <c r="CC635" s="72">
        <f t="shared" si="708"/>
        <v>0</v>
      </c>
    </row>
    <row r="636" spans="35:81" hidden="1" x14ac:dyDescent="0.25">
      <c r="AI636" s="72"/>
      <c r="AJ636" s="72">
        <v>1</v>
      </c>
      <c r="AK636" s="72">
        <v>1</v>
      </c>
      <c r="AL636" s="72"/>
      <c r="AM636" s="55"/>
      <c r="AN636" s="72" t="str">
        <f t="shared" si="688"/>
        <v/>
      </c>
      <c r="AO636" s="72" t="str">
        <f t="shared" si="689"/>
        <v/>
      </c>
      <c r="AP636" s="72" t="str">
        <f t="shared" si="690"/>
        <v/>
      </c>
      <c r="AQ636" s="72" t="str">
        <f t="shared" si="691"/>
        <v/>
      </c>
      <c r="AR636" s="72">
        <f t="shared" si="692"/>
        <v>1</v>
      </c>
      <c r="AS636" s="72" t="str">
        <f t="shared" si="693"/>
        <v/>
      </c>
      <c r="AT636" s="72" t="str">
        <f t="shared" si="694"/>
        <v/>
      </c>
      <c r="AU636" s="72" t="str">
        <f t="shared" si="695"/>
        <v/>
      </c>
      <c r="AV636" s="72" t="str">
        <f t="shared" si="696"/>
        <v/>
      </c>
      <c r="AW636" s="72" t="str">
        <f t="shared" si="697"/>
        <v/>
      </c>
      <c r="AX636" s="72"/>
      <c r="AY636" s="72">
        <v>1</v>
      </c>
      <c r="AZ636" s="72">
        <v>1</v>
      </c>
      <c r="BA636" s="72"/>
      <c r="BB636" s="72"/>
      <c r="BC636" s="55">
        <v>1</v>
      </c>
      <c r="BD636" s="72">
        <f t="shared" si="698"/>
        <v>1</v>
      </c>
      <c r="BE636" s="72" t="str">
        <f t="shared" si="699"/>
        <v/>
      </c>
      <c r="BF636" s="72" t="str">
        <f t="shared" si="700"/>
        <v/>
      </c>
      <c r="BG636" s="72">
        <f t="shared" si="701"/>
        <v>1</v>
      </c>
      <c r="BH636" s="72" t="str">
        <f t="shared" si="702"/>
        <v/>
      </c>
      <c r="BI636" s="72" t="str">
        <f t="shared" si="703"/>
        <v/>
      </c>
      <c r="BJ636" s="72">
        <f t="shared" si="704"/>
        <v>1</v>
      </c>
      <c r="BK636" s="72" t="str">
        <f t="shared" si="705"/>
        <v/>
      </c>
      <c r="BL636" s="72" t="str">
        <f t="shared" si="706"/>
        <v/>
      </c>
      <c r="BM636" s="72" t="str">
        <f t="shared" si="707"/>
        <v/>
      </c>
      <c r="BN636" s="72">
        <f t="shared" si="576"/>
        <v>-1</v>
      </c>
      <c r="BO636" s="72" t="str">
        <f t="shared" si="577"/>
        <v/>
      </c>
      <c r="BP636" s="72">
        <f t="shared" si="578"/>
        <v>1</v>
      </c>
      <c r="BQ636" s="72" t="str">
        <f t="shared" si="579"/>
        <v/>
      </c>
      <c r="BR636" s="55">
        <f t="shared" si="580"/>
        <v>-1</v>
      </c>
      <c r="BS636" s="72">
        <f t="shared" si="581"/>
        <v>-1</v>
      </c>
      <c r="BT636" s="72" t="str">
        <f t="shared" si="582"/>
        <v/>
      </c>
      <c r="BU636" s="72" t="str">
        <f t="shared" si="583"/>
        <v/>
      </c>
      <c r="BV636" s="72">
        <f t="shared" si="584"/>
        <v>-1</v>
      </c>
      <c r="BW636" s="72">
        <f t="shared" si="585"/>
        <v>1</v>
      </c>
      <c r="BX636" s="72" t="str">
        <f t="shared" si="586"/>
        <v/>
      </c>
      <c r="BY636" s="72">
        <f t="shared" si="587"/>
        <v>-1</v>
      </c>
      <c r="BZ636" s="72" t="str">
        <f t="shared" si="588"/>
        <v/>
      </c>
      <c r="CA636" s="72" t="str">
        <f t="shared" si="589"/>
        <v/>
      </c>
      <c r="CB636" s="72" t="str">
        <f t="shared" si="590"/>
        <v/>
      </c>
      <c r="CC636" s="72">
        <f t="shared" si="708"/>
        <v>0</v>
      </c>
    </row>
    <row r="637" spans="35:81" hidden="1" x14ac:dyDescent="0.25">
      <c r="AI637" s="72">
        <v>1</v>
      </c>
      <c r="AJ637" s="72"/>
      <c r="AK637" s="72"/>
      <c r="AL637" s="72">
        <v>1</v>
      </c>
      <c r="AM637" s="55">
        <v>1</v>
      </c>
      <c r="AN637" s="72" t="str">
        <f t="shared" si="688"/>
        <v/>
      </c>
      <c r="AO637" s="72" t="str">
        <f t="shared" si="689"/>
        <v/>
      </c>
      <c r="AP637" s="72">
        <f t="shared" si="690"/>
        <v>1</v>
      </c>
      <c r="AQ637" s="72">
        <f t="shared" si="691"/>
        <v>1</v>
      </c>
      <c r="AR637" s="72" t="str">
        <f t="shared" si="692"/>
        <v/>
      </c>
      <c r="AS637" s="72" t="str">
        <f t="shared" si="693"/>
        <v/>
      </c>
      <c r="AT637" s="72" t="str">
        <f t="shared" si="694"/>
        <v/>
      </c>
      <c r="AU637" s="72" t="str">
        <f t="shared" si="695"/>
        <v/>
      </c>
      <c r="AV637" s="72" t="str">
        <f t="shared" si="696"/>
        <v/>
      </c>
      <c r="AW637" s="72">
        <f t="shared" si="697"/>
        <v>1</v>
      </c>
      <c r="AX637" s="72"/>
      <c r="AY637" s="72"/>
      <c r="AZ637" s="72"/>
      <c r="BA637" s="72"/>
      <c r="BB637" s="72">
        <v>1</v>
      </c>
      <c r="BC637" s="55">
        <v>1</v>
      </c>
      <c r="BD637" s="72" t="str">
        <f t="shared" si="698"/>
        <v/>
      </c>
      <c r="BE637" s="72" t="str">
        <f t="shared" si="699"/>
        <v/>
      </c>
      <c r="BF637" s="72" t="str">
        <f t="shared" si="700"/>
        <v/>
      </c>
      <c r="BG637" s="72" t="str">
        <f t="shared" si="701"/>
        <v/>
      </c>
      <c r="BH637" s="72" t="str">
        <f t="shared" si="702"/>
        <v/>
      </c>
      <c r="BI637" s="72" t="str">
        <f t="shared" si="703"/>
        <v/>
      </c>
      <c r="BJ637" s="72" t="str">
        <f t="shared" si="704"/>
        <v/>
      </c>
      <c r="BK637" s="72" t="str">
        <f t="shared" si="705"/>
        <v/>
      </c>
      <c r="BL637" s="72" t="str">
        <f t="shared" si="706"/>
        <v/>
      </c>
      <c r="BM637" s="72">
        <f t="shared" si="707"/>
        <v>1</v>
      </c>
      <c r="BN637" s="72">
        <f t="shared" si="576"/>
        <v>1</v>
      </c>
      <c r="BO637" s="72" t="str">
        <f t="shared" si="577"/>
        <v/>
      </c>
      <c r="BP637" s="72" t="str">
        <f t="shared" si="578"/>
        <v/>
      </c>
      <c r="BQ637" s="72" t="str">
        <f t="shared" si="579"/>
        <v/>
      </c>
      <c r="BR637" s="55" t="str">
        <f t="shared" si="580"/>
        <v/>
      </c>
      <c r="BS637" s="72" t="str">
        <f t="shared" si="581"/>
        <v/>
      </c>
      <c r="BT637" s="72" t="str">
        <f t="shared" si="582"/>
        <v/>
      </c>
      <c r="BU637" s="72">
        <f t="shared" si="583"/>
        <v>1</v>
      </c>
      <c r="BV637" s="72">
        <f t="shared" si="584"/>
        <v>1</v>
      </c>
      <c r="BW637" s="72" t="str">
        <f t="shared" si="585"/>
        <v/>
      </c>
      <c r="BX637" s="72" t="str">
        <f t="shared" si="586"/>
        <v/>
      </c>
      <c r="BY637" s="72" t="str">
        <f t="shared" si="587"/>
        <v/>
      </c>
      <c r="BZ637" s="72" t="str">
        <f t="shared" si="588"/>
        <v/>
      </c>
      <c r="CA637" s="72" t="str">
        <f t="shared" si="589"/>
        <v/>
      </c>
      <c r="CB637" s="72" t="str">
        <f t="shared" si="590"/>
        <v/>
      </c>
      <c r="CC637" s="72">
        <f t="shared" si="708"/>
        <v>0</v>
      </c>
    </row>
    <row r="638" spans="35:81" hidden="1" x14ac:dyDescent="0.25">
      <c r="AI638" s="72">
        <v>1</v>
      </c>
      <c r="AJ638" s="72"/>
      <c r="AK638" s="72"/>
      <c r="AL638" s="72">
        <v>1</v>
      </c>
      <c r="AM638" s="55">
        <v>1</v>
      </c>
      <c r="AN638" s="72" t="str">
        <f t="shared" si="688"/>
        <v/>
      </c>
      <c r="AO638" s="72" t="str">
        <f t="shared" si="689"/>
        <v/>
      </c>
      <c r="AP638" s="72">
        <f t="shared" si="690"/>
        <v>1</v>
      </c>
      <c r="AQ638" s="72">
        <f t="shared" si="691"/>
        <v>1</v>
      </c>
      <c r="AR638" s="72" t="str">
        <f t="shared" si="692"/>
        <v/>
      </c>
      <c r="AS638" s="72" t="str">
        <f t="shared" si="693"/>
        <v/>
      </c>
      <c r="AT638" s="72" t="str">
        <f t="shared" si="694"/>
        <v/>
      </c>
      <c r="AU638" s="72" t="str">
        <f t="shared" si="695"/>
        <v/>
      </c>
      <c r="AV638" s="72" t="str">
        <f t="shared" si="696"/>
        <v/>
      </c>
      <c r="AW638" s="72">
        <f t="shared" si="697"/>
        <v>1</v>
      </c>
      <c r="AX638" s="72"/>
      <c r="AY638" s="72"/>
      <c r="AZ638" s="72"/>
      <c r="BA638" s="72">
        <v>1</v>
      </c>
      <c r="BB638" s="72"/>
      <c r="BC638" s="55">
        <v>1</v>
      </c>
      <c r="BD638" s="72" t="str">
        <f t="shared" si="698"/>
        <v/>
      </c>
      <c r="BE638" s="72" t="str">
        <f t="shared" si="699"/>
        <v/>
      </c>
      <c r="BF638" s="72" t="str">
        <f t="shared" si="700"/>
        <v/>
      </c>
      <c r="BG638" s="72" t="str">
        <f t="shared" si="701"/>
        <v/>
      </c>
      <c r="BH638" s="72" t="str">
        <f t="shared" si="702"/>
        <v/>
      </c>
      <c r="BI638" s="72" t="str">
        <f t="shared" si="703"/>
        <v/>
      </c>
      <c r="BJ638" s="72" t="str">
        <f t="shared" si="704"/>
        <v/>
      </c>
      <c r="BK638" s="72" t="str">
        <f t="shared" si="705"/>
        <v/>
      </c>
      <c r="BL638" s="72">
        <f t="shared" si="706"/>
        <v>1</v>
      </c>
      <c r="BM638" s="72" t="str">
        <f t="shared" si="707"/>
        <v/>
      </c>
      <c r="BN638" s="72">
        <f t="shared" si="576"/>
        <v>1</v>
      </c>
      <c r="BO638" s="72" t="str">
        <f t="shared" si="577"/>
        <v/>
      </c>
      <c r="BP638" s="72">
        <f t="shared" si="578"/>
        <v>-1</v>
      </c>
      <c r="BQ638" s="72">
        <f t="shared" si="579"/>
        <v>1</v>
      </c>
      <c r="BR638" s="55" t="str">
        <f t="shared" si="580"/>
        <v/>
      </c>
      <c r="BS638" s="72" t="str">
        <f t="shared" si="581"/>
        <v/>
      </c>
      <c r="BT638" s="72" t="str">
        <f t="shared" si="582"/>
        <v/>
      </c>
      <c r="BU638" s="72">
        <f t="shared" si="583"/>
        <v>1</v>
      </c>
      <c r="BV638" s="72">
        <f t="shared" si="584"/>
        <v>1</v>
      </c>
      <c r="BW638" s="72" t="str">
        <f t="shared" si="585"/>
        <v/>
      </c>
      <c r="BX638" s="72" t="str">
        <f t="shared" si="586"/>
        <v/>
      </c>
      <c r="BY638" s="72" t="str">
        <f t="shared" si="587"/>
        <v/>
      </c>
      <c r="BZ638" s="72" t="str">
        <f t="shared" si="588"/>
        <v/>
      </c>
      <c r="CA638" s="72">
        <f t="shared" si="589"/>
        <v>-1</v>
      </c>
      <c r="CB638" s="72">
        <f t="shared" si="590"/>
        <v>1</v>
      </c>
      <c r="CC638" s="72">
        <f t="shared" si="708"/>
        <v>0</v>
      </c>
    </row>
    <row r="639" spans="35:81" hidden="1" x14ac:dyDescent="0.25">
      <c r="AI639" s="72">
        <v>1</v>
      </c>
      <c r="AJ639" s="72"/>
      <c r="AK639" s="72"/>
      <c r="AL639" s="72">
        <v>1</v>
      </c>
      <c r="AM639" s="55">
        <v>1</v>
      </c>
      <c r="AN639" s="72" t="str">
        <f t="shared" si="688"/>
        <v/>
      </c>
      <c r="AO639" s="72" t="str">
        <f t="shared" si="689"/>
        <v/>
      </c>
      <c r="AP639" s="72">
        <f t="shared" si="690"/>
        <v>1</v>
      </c>
      <c r="AQ639" s="72">
        <f t="shared" si="691"/>
        <v>1</v>
      </c>
      <c r="AR639" s="72" t="str">
        <f t="shared" si="692"/>
        <v/>
      </c>
      <c r="AS639" s="72" t="str">
        <f t="shared" si="693"/>
        <v/>
      </c>
      <c r="AT639" s="72" t="str">
        <f t="shared" si="694"/>
        <v/>
      </c>
      <c r="AU639" s="72" t="str">
        <f t="shared" si="695"/>
        <v/>
      </c>
      <c r="AV639" s="72" t="str">
        <f t="shared" si="696"/>
        <v/>
      </c>
      <c r="AW639" s="72">
        <f t="shared" si="697"/>
        <v>1</v>
      </c>
      <c r="AX639" s="72"/>
      <c r="AY639" s="72">
        <v>1</v>
      </c>
      <c r="AZ639" s="72"/>
      <c r="BA639" s="72">
        <v>1</v>
      </c>
      <c r="BB639" s="72">
        <v>1</v>
      </c>
      <c r="BC639" s="55"/>
      <c r="BD639" s="72" t="str">
        <f t="shared" si="698"/>
        <v/>
      </c>
      <c r="BE639" s="72">
        <f t="shared" si="699"/>
        <v>1</v>
      </c>
      <c r="BF639" s="72">
        <f t="shared" si="700"/>
        <v>1</v>
      </c>
      <c r="BG639" s="72" t="str">
        <f t="shared" si="701"/>
        <v/>
      </c>
      <c r="BH639" s="72" t="str">
        <f t="shared" si="702"/>
        <v/>
      </c>
      <c r="BI639" s="72" t="str">
        <f t="shared" si="703"/>
        <v/>
      </c>
      <c r="BJ639" s="72" t="str">
        <f t="shared" si="704"/>
        <v/>
      </c>
      <c r="BK639" s="72">
        <f t="shared" si="705"/>
        <v>1</v>
      </c>
      <c r="BL639" s="72" t="str">
        <f t="shared" si="706"/>
        <v/>
      </c>
      <c r="BM639" s="72" t="str">
        <f t="shared" si="707"/>
        <v/>
      </c>
      <c r="BN639" s="72" t="str">
        <f t="shared" si="576"/>
        <v/>
      </c>
      <c r="BO639" s="72" t="str">
        <f t="shared" si="577"/>
        <v/>
      </c>
      <c r="BP639" s="72">
        <f t="shared" si="578"/>
        <v>-1</v>
      </c>
      <c r="BQ639" s="72" t="str">
        <f t="shared" si="579"/>
        <v/>
      </c>
      <c r="BR639" s="55">
        <f t="shared" si="580"/>
        <v>1</v>
      </c>
      <c r="BS639" s="72" t="str">
        <f t="shared" si="581"/>
        <v/>
      </c>
      <c r="BT639" s="72">
        <f t="shared" si="582"/>
        <v>-1</v>
      </c>
      <c r="BU639" s="72" t="str">
        <f t="shared" si="583"/>
        <v/>
      </c>
      <c r="BV639" s="72">
        <f t="shared" si="584"/>
        <v>1</v>
      </c>
      <c r="BW639" s="72" t="str">
        <f t="shared" si="585"/>
        <v/>
      </c>
      <c r="BX639" s="72" t="str">
        <f t="shared" si="586"/>
        <v/>
      </c>
      <c r="BY639" s="72" t="str">
        <f t="shared" si="587"/>
        <v/>
      </c>
      <c r="BZ639" s="72">
        <f t="shared" si="588"/>
        <v>-1</v>
      </c>
      <c r="CA639" s="72" t="str">
        <f t="shared" si="589"/>
        <v/>
      </c>
      <c r="CB639" s="72">
        <f t="shared" si="590"/>
        <v>1</v>
      </c>
      <c r="CC639" s="72">
        <f t="shared" si="708"/>
        <v>0</v>
      </c>
    </row>
    <row r="640" spans="35:81" hidden="1" x14ac:dyDescent="0.25">
      <c r="AI640" s="72">
        <v>1</v>
      </c>
      <c r="AJ640" s="72"/>
      <c r="AK640" s="72"/>
      <c r="AL640" s="72">
        <v>1</v>
      </c>
      <c r="AM640" s="55">
        <v>1</v>
      </c>
      <c r="AN640" s="72" t="str">
        <f t="shared" si="688"/>
        <v/>
      </c>
      <c r="AO640" s="72" t="str">
        <f t="shared" si="689"/>
        <v/>
      </c>
      <c r="AP640" s="72">
        <f t="shared" si="690"/>
        <v>1</v>
      </c>
      <c r="AQ640" s="72">
        <f t="shared" si="691"/>
        <v>1</v>
      </c>
      <c r="AR640" s="72" t="str">
        <f t="shared" si="692"/>
        <v/>
      </c>
      <c r="AS640" s="72" t="str">
        <f t="shared" si="693"/>
        <v/>
      </c>
      <c r="AT640" s="72" t="str">
        <f t="shared" si="694"/>
        <v/>
      </c>
      <c r="AU640" s="72" t="str">
        <f t="shared" si="695"/>
        <v/>
      </c>
      <c r="AV640" s="72" t="str">
        <f t="shared" si="696"/>
        <v/>
      </c>
      <c r="AW640" s="72">
        <f t="shared" si="697"/>
        <v>1</v>
      </c>
      <c r="AX640" s="72"/>
      <c r="AY640" s="72">
        <v>1</v>
      </c>
      <c r="AZ640" s="72">
        <v>1</v>
      </c>
      <c r="BA640" s="72"/>
      <c r="BB640" s="72"/>
      <c r="BC640" s="55">
        <v>1</v>
      </c>
      <c r="BD640" s="72">
        <f t="shared" si="698"/>
        <v>1</v>
      </c>
      <c r="BE640" s="72" t="str">
        <f t="shared" si="699"/>
        <v/>
      </c>
      <c r="BF640" s="72" t="str">
        <f t="shared" si="700"/>
        <v/>
      </c>
      <c r="BG640" s="72">
        <f t="shared" si="701"/>
        <v>1</v>
      </c>
      <c r="BH640" s="72" t="str">
        <f t="shared" si="702"/>
        <v/>
      </c>
      <c r="BI640" s="72" t="str">
        <f t="shared" si="703"/>
        <v/>
      </c>
      <c r="BJ640" s="72">
        <f t="shared" si="704"/>
        <v>1</v>
      </c>
      <c r="BK640" s="72" t="str">
        <f t="shared" si="705"/>
        <v/>
      </c>
      <c r="BL640" s="72" t="str">
        <f t="shared" si="706"/>
        <v/>
      </c>
      <c r="BM640" s="72" t="str">
        <f t="shared" si="707"/>
        <v/>
      </c>
      <c r="BN640" s="72" t="str">
        <f t="shared" si="576"/>
        <v/>
      </c>
      <c r="BO640" s="72">
        <f t="shared" si="577"/>
        <v>-1</v>
      </c>
      <c r="BP640" s="72" t="str">
        <f t="shared" si="578"/>
        <v/>
      </c>
      <c r="BQ640" s="72">
        <f t="shared" si="579"/>
        <v>1</v>
      </c>
      <c r="BR640" s="55" t="str">
        <f t="shared" si="580"/>
        <v/>
      </c>
      <c r="BS640" s="72">
        <f t="shared" si="581"/>
        <v>-1</v>
      </c>
      <c r="BT640" s="72" t="str">
        <f t="shared" si="582"/>
        <v/>
      </c>
      <c r="BU640" s="72">
        <f t="shared" si="583"/>
        <v>1</v>
      </c>
      <c r="BV640" s="72" t="str">
        <f t="shared" si="584"/>
        <v/>
      </c>
      <c r="BW640" s="72" t="str">
        <f t="shared" si="585"/>
        <v/>
      </c>
      <c r="BX640" s="72" t="str">
        <f t="shared" si="586"/>
        <v/>
      </c>
      <c r="BY640" s="72">
        <f t="shared" si="587"/>
        <v>-1</v>
      </c>
      <c r="BZ640" s="72" t="str">
        <f t="shared" si="588"/>
        <v/>
      </c>
      <c r="CA640" s="72" t="str">
        <f t="shared" si="589"/>
        <v/>
      </c>
      <c r="CB640" s="72">
        <f t="shared" si="590"/>
        <v>1</v>
      </c>
      <c r="CC640" s="72">
        <f t="shared" si="708"/>
        <v>0</v>
      </c>
    </row>
    <row r="641" spans="35:92" hidden="1" x14ac:dyDescent="0.25">
      <c r="AI641" s="72">
        <v>1</v>
      </c>
      <c r="AJ641" s="72"/>
      <c r="AK641" s="72">
        <v>1</v>
      </c>
      <c r="AL641" s="72"/>
      <c r="AM641" s="55">
        <v>1</v>
      </c>
      <c r="AN641" s="72" t="str">
        <f t="shared" si="688"/>
        <v/>
      </c>
      <c r="AO641" s="72">
        <f t="shared" si="689"/>
        <v>1</v>
      </c>
      <c r="AP641" s="72" t="str">
        <f t="shared" si="690"/>
        <v/>
      </c>
      <c r="AQ641" s="72">
        <f t="shared" si="691"/>
        <v>1</v>
      </c>
      <c r="AR641" s="72" t="str">
        <f t="shared" si="692"/>
        <v/>
      </c>
      <c r="AS641" s="72" t="str">
        <f t="shared" si="693"/>
        <v/>
      </c>
      <c r="AT641" s="72" t="str">
        <f t="shared" si="694"/>
        <v/>
      </c>
      <c r="AU641" s="72" t="str">
        <f t="shared" si="695"/>
        <v/>
      </c>
      <c r="AV641" s="72">
        <f t="shared" si="696"/>
        <v>1</v>
      </c>
      <c r="AW641" s="72" t="str">
        <f t="shared" si="697"/>
        <v/>
      </c>
      <c r="AX641" s="72"/>
      <c r="AY641" s="72"/>
      <c r="AZ641" s="72"/>
      <c r="BA641" s="72"/>
      <c r="BB641" s="72">
        <v>1</v>
      </c>
      <c r="BC641" s="55">
        <v>1</v>
      </c>
      <c r="BD641" s="72" t="str">
        <f t="shared" si="698"/>
        <v/>
      </c>
      <c r="BE641" s="72" t="str">
        <f t="shared" si="699"/>
        <v/>
      </c>
      <c r="BF641" s="72" t="str">
        <f t="shared" si="700"/>
        <v/>
      </c>
      <c r="BG641" s="72" t="str">
        <f t="shared" si="701"/>
        <v/>
      </c>
      <c r="BH641" s="72" t="str">
        <f t="shared" si="702"/>
        <v/>
      </c>
      <c r="BI641" s="72" t="str">
        <f t="shared" si="703"/>
        <v/>
      </c>
      <c r="BJ641" s="72" t="str">
        <f t="shared" si="704"/>
        <v/>
      </c>
      <c r="BK641" s="72" t="str">
        <f t="shared" si="705"/>
        <v/>
      </c>
      <c r="BL641" s="72" t="str">
        <f t="shared" si="706"/>
        <v/>
      </c>
      <c r="BM641" s="72">
        <f t="shared" si="707"/>
        <v>1</v>
      </c>
      <c r="BN641" s="72">
        <f t="shared" si="576"/>
        <v>1</v>
      </c>
      <c r="BO641" s="72" t="str">
        <f t="shared" si="577"/>
        <v/>
      </c>
      <c r="BP641" s="72">
        <f t="shared" si="578"/>
        <v>1</v>
      </c>
      <c r="BQ641" s="72">
        <f t="shared" si="579"/>
        <v>-1</v>
      </c>
      <c r="BR641" s="55" t="str">
        <f t="shared" si="580"/>
        <v/>
      </c>
      <c r="BS641" s="72" t="str">
        <f t="shared" si="581"/>
        <v/>
      </c>
      <c r="BT641" s="72">
        <f t="shared" si="582"/>
        <v>1</v>
      </c>
      <c r="BU641" s="72" t="str">
        <f t="shared" si="583"/>
        <v/>
      </c>
      <c r="BV641" s="72">
        <f t="shared" si="584"/>
        <v>1</v>
      </c>
      <c r="BW641" s="72" t="str">
        <f t="shared" si="585"/>
        <v/>
      </c>
      <c r="BX641" s="72" t="str">
        <f t="shared" si="586"/>
        <v/>
      </c>
      <c r="BY641" s="72" t="str">
        <f t="shared" si="587"/>
        <v/>
      </c>
      <c r="BZ641" s="72" t="str">
        <f t="shared" si="588"/>
        <v/>
      </c>
      <c r="CA641" s="72">
        <f t="shared" si="589"/>
        <v>1</v>
      </c>
      <c r="CB641" s="72">
        <f t="shared" si="590"/>
        <v>-1</v>
      </c>
      <c r="CC641" s="72">
        <f t="shared" si="708"/>
        <v>0</v>
      </c>
    </row>
    <row r="642" spans="35:92" hidden="1" x14ac:dyDescent="0.25">
      <c r="AI642" s="72">
        <v>1</v>
      </c>
      <c r="AJ642" s="72"/>
      <c r="AK642" s="72">
        <v>1</v>
      </c>
      <c r="AL642" s="72"/>
      <c r="AM642" s="55">
        <v>1</v>
      </c>
      <c r="AN642" s="72" t="str">
        <f t="shared" si="688"/>
        <v/>
      </c>
      <c r="AO642" s="72">
        <f t="shared" si="689"/>
        <v>1</v>
      </c>
      <c r="AP642" s="72" t="str">
        <f t="shared" si="690"/>
        <v/>
      </c>
      <c r="AQ642" s="72">
        <f t="shared" si="691"/>
        <v>1</v>
      </c>
      <c r="AR642" s="72" t="str">
        <f t="shared" si="692"/>
        <v/>
      </c>
      <c r="AS642" s="72" t="str">
        <f t="shared" si="693"/>
        <v/>
      </c>
      <c r="AT642" s="72" t="str">
        <f t="shared" si="694"/>
        <v/>
      </c>
      <c r="AU642" s="72" t="str">
        <f t="shared" si="695"/>
        <v/>
      </c>
      <c r="AV642" s="72">
        <f t="shared" si="696"/>
        <v>1</v>
      </c>
      <c r="AW642" s="72" t="str">
        <f t="shared" si="697"/>
        <v/>
      </c>
      <c r="AX642" s="72"/>
      <c r="AY642" s="72"/>
      <c r="AZ642" s="72"/>
      <c r="BA642" s="72">
        <v>1</v>
      </c>
      <c r="BB642" s="72"/>
      <c r="BC642" s="55">
        <v>1</v>
      </c>
      <c r="BD642" s="72" t="str">
        <f t="shared" si="698"/>
        <v/>
      </c>
      <c r="BE642" s="72" t="str">
        <f t="shared" si="699"/>
        <v/>
      </c>
      <c r="BF642" s="72" t="str">
        <f t="shared" si="700"/>
        <v/>
      </c>
      <c r="BG642" s="72" t="str">
        <f t="shared" si="701"/>
        <v/>
      </c>
      <c r="BH642" s="72" t="str">
        <f t="shared" si="702"/>
        <v/>
      </c>
      <c r="BI642" s="72" t="str">
        <f t="shared" si="703"/>
        <v/>
      </c>
      <c r="BJ642" s="72" t="str">
        <f t="shared" si="704"/>
        <v/>
      </c>
      <c r="BK642" s="72" t="str">
        <f t="shared" si="705"/>
        <v/>
      </c>
      <c r="BL642" s="72">
        <f t="shared" si="706"/>
        <v>1</v>
      </c>
      <c r="BM642" s="72" t="str">
        <f t="shared" si="707"/>
        <v/>
      </c>
      <c r="BN642" s="72">
        <f t="shared" si="576"/>
        <v>1</v>
      </c>
      <c r="BO642" s="72" t="str">
        <f t="shared" si="577"/>
        <v/>
      </c>
      <c r="BP642" s="72" t="str">
        <f t="shared" si="578"/>
        <v/>
      </c>
      <c r="BQ642" s="72" t="str">
        <f t="shared" si="579"/>
        <v/>
      </c>
      <c r="BR642" s="55" t="str">
        <f t="shared" si="580"/>
        <v/>
      </c>
      <c r="BS642" s="72" t="str">
        <f t="shared" si="581"/>
        <v/>
      </c>
      <c r="BT642" s="72">
        <f t="shared" si="582"/>
        <v>1</v>
      </c>
      <c r="BU642" s="72" t="str">
        <f t="shared" si="583"/>
        <v/>
      </c>
      <c r="BV642" s="72">
        <f t="shared" si="584"/>
        <v>1</v>
      </c>
      <c r="BW642" s="72" t="str">
        <f t="shared" si="585"/>
        <v/>
      </c>
      <c r="BX642" s="72" t="str">
        <f t="shared" si="586"/>
        <v/>
      </c>
      <c r="BY642" s="72" t="str">
        <f t="shared" si="587"/>
        <v/>
      </c>
      <c r="BZ642" s="72" t="str">
        <f t="shared" si="588"/>
        <v/>
      </c>
      <c r="CA642" s="72" t="str">
        <f t="shared" si="589"/>
        <v/>
      </c>
      <c r="CB642" s="72" t="str">
        <f t="shared" si="590"/>
        <v/>
      </c>
      <c r="CC642" s="72">
        <f t="shared" si="708"/>
        <v>0</v>
      </c>
    </row>
    <row r="643" spans="35:92" hidden="1" x14ac:dyDescent="0.25">
      <c r="AI643" s="72">
        <v>1</v>
      </c>
      <c r="AJ643" s="72"/>
      <c r="AK643" s="72">
        <v>1</v>
      </c>
      <c r="AL643" s="72"/>
      <c r="AM643" s="55">
        <v>1</v>
      </c>
      <c r="AN643" s="72" t="str">
        <f t="shared" si="688"/>
        <v/>
      </c>
      <c r="AO643" s="72">
        <f t="shared" si="689"/>
        <v>1</v>
      </c>
      <c r="AP643" s="72" t="str">
        <f t="shared" si="690"/>
        <v/>
      </c>
      <c r="AQ643" s="72">
        <f t="shared" si="691"/>
        <v>1</v>
      </c>
      <c r="AR643" s="72" t="str">
        <f t="shared" si="692"/>
        <v/>
      </c>
      <c r="AS643" s="72" t="str">
        <f t="shared" si="693"/>
        <v/>
      </c>
      <c r="AT643" s="72" t="str">
        <f t="shared" si="694"/>
        <v/>
      </c>
      <c r="AU643" s="72" t="str">
        <f t="shared" si="695"/>
        <v/>
      </c>
      <c r="AV643" s="72">
        <f t="shared" si="696"/>
        <v>1</v>
      </c>
      <c r="AW643" s="72" t="str">
        <f t="shared" si="697"/>
        <v/>
      </c>
      <c r="AX643" s="72"/>
      <c r="AY643" s="72">
        <v>1</v>
      </c>
      <c r="AZ643" s="72"/>
      <c r="BA643" s="72">
        <v>1</v>
      </c>
      <c r="BB643" s="72">
        <v>1</v>
      </c>
      <c r="BC643" s="55"/>
      <c r="BD643" s="72" t="str">
        <f t="shared" si="698"/>
        <v/>
      </c>
      <c r="BE643" s="72">
        <f t="shared" si="699"/>
        <v>1</v>
      </c>
      <c r="BF643" s="72">
        <f t="shared" si="700"/>
        <v>1</v>
      </c>
      <c r="BG643" s="72" t="str">
        <f t="shared" si="701"/>
        <v/>
      </c>
      <c r="BH643" s="72" t="str">
        <f t="shared" si="702"/>
        <v/>
      </c>
      <c r="BI643" s="72" t="str">
        <f t="shared" si="703"/>
        <v/>
      </c>
      <c r="BJ643" s="72" t="str">
        <f t="shared" si="704"/>
        <v/>
      </c>
      <c r="BK643" s="72">
        <f t="shared" si="705"/>
        <v>1</v>
      </c>
      <c r="BL643" s="72" t="str">
        <f t="shared" si="706"/>
        <v/>
      </c>
      <c r="BM643" s="72" t="str">
        <f t="shared" si="707"/>
        <v/>
      </c>
      <c r="BN643" s="72" t="str">
        <f t="shared" si="576"/>
        <v/>
      </c>
      <c r="BO643" s="72" t="str">
        <f t="shared" si="577"/>
        <v/>
      </c>
      <c r="BP643" s="72" t="str">
        <f t="shared" si="578"/>
        <v/>
      </c>
      <c r="BQ643" s="72">
        <f t="shared" si="579"/>
        <v>-1</v>
      </c>
      <c r="BR643" s="55">
        <f t="shared" si="580"/>
        <v>1</v>
      </c>
      <c r="BS643" s="72" t="str">
        <f t="shared" si="581"/>
        <v/>
      </c>
      <c r="BT643" s="72" t="str">
        <f t="shared" si="582"/>
        <v/>
      </c>
      <c r="BU643" s="72">
        <f t="shared" si="583"/>
        <v>-1</v>
      </c>
      <c r="BV643" s="72">
        <f t="shared" si="584"/>
        <v>1</v>
      </c>
      <c r="BW643" s="72" t="str">
        <f t="shared" si="585"/>
        <v/>
      </c>
      <c r="BX643" s="72" t="str">
        <f t="shared" si="586"/>
        <v/>
      </c>
      <c r="BY643" s="72" t="str">
        <f t="shared" si="587"/>
        <v/>
      </c>
      <c r="BZ643" s="72">
        <f t="shared" si="588"/>
        <v>-1</v>
      </c>
      <c r="CA643" s="72">
        <f t="shared" si="589"/>
        <v>1</v>
      </c>
      <c r="CB643" s="72" t="str">
        <f t="shared" si="590"/>
        <v/>
      </c>
      <c r="CC643" s="72">
        <f t="shared" si="708"/>
        <v>0</v>
      </c>
    </row>
    <row r="644" spans="35:92" hidden="1" x14ac:dyDescent="0.25">
      <c r="AI644" s="72">
        <v>1</v>
      </c>
      <c r="AJ644" s="72"/>
      <c r="AK644" s="72">
        <v>1</v>
      </c>
      <c r="AL644" s="72"/>
      <c r="AM644" s="55">
        <v>1</v>
      </c>
      <c r="AN644" s="72" t="str">
        <f t="shared" si="688"/>
        <v/>
      </c>
      <c r="AO644" s="72">
        <f t="shared" si="689"/>
        <v>1</v>
      </c>
      <c r="AP644" s="72" t="str">
        <f t="shared" si="690"/>
        <v/>
      </c>
      <c r="AQ644" s="72">
        <f t="shared" si="691"/>
        <v>1</v>
      </c>
      <c r="AR644" s="72" t="str">
        <f t="shared" si="692"/>
        <v/>
      </c>
      <c r="AS644" s="72" t="str">
        <f t="shared" si="693"/>
        <v/>
      </c>
      <c r="AT644" s="72" t="str">
        <f t="shared" si="694"/>
        <v/>
      </c>
      <c r="AU644" s="72" t="str">
        <f t="shared" si="695"/>
        <v/>
      </c>
      <c r="AV644" s="72">
        <f t="shared" si="696"/>
        <v>1</v>
      </c>
      <c r="AW644" s="72" t="str">
        <f t="shared" si="697"/>
        <v/>
      </c>
      <c r="AX644" s="72"/>
      <c r="AY644" s="72">
        <v>1</v>
      </c>
      <c r="AZ644" s="72">
        <v>1</v>
      </c>
      <c r="BA644" s="72"/>
      <c r="BB644" s="72"/>
      <c r="BC644" s="55">
        <v>1</v>
      </c>
      <c r="BD644" s="72">
        <f t="shared" si="698"/>
        <v>1</v>
      </c>
      <c r="BE644" s="72" t="str">
        <f t="shared" si="699"/>
        <v/>
      </c>
      <c r="BF644" s="72" t="str">
        <f t="shared" si="700"/>
        <v/>
      </c>
      <c r="BG644" s="72">
        <f t="shared" si="701"/>
        <v>1</v>
      </c>
      <c r="BH644" s="72" t="str">
        <f t="shared" si="702"/>
        <v/>
      </c>
      <c r="BI644" s="72" t="str">
        <f t="shared" si="703"/>
        <v/>
      </c>
      <c r="BJ644" s="72">
        <f t="shared" si="704"/>
        <v>1</v>
      </c>
      <c r="BK644" s="72" t="str">
        <f t="shared" si="705"/>
        <v/>
      </c>
      <c r="BL644" s="72" t="str">
        <f t="shared" si="706"/>
        <v/>
      </c>
      <c r="BM644" s="72" t="str">
        <f t="shared" si="707"/>
        <v/>
      </c>
      <c r="BN644" s="72" t="str">
        <f t="shared" si="576"/>
        <v/>
      </c>
      <c r="BO644" s="72">
        <f t="shared" si="577"/>
        <v>-1</v>
      </c>
      <c r="BP644" s="72">
        <f t="shared" si="578"/>
        <v>1</v>
      </c>
      <c r="BQ644" s="72" t="str">
        <f t="shared" si="579"/>
        <v/>
      </c>
      <c r="BR644" s="55" t="str">
        <f t="shared" si="580"/>
        <v/>
      </c>
      <c r="BS644" s="72">
        <f t="shared" si="581"/>
        <v>-1</v>
      </c>
      <c r="BT644" s="72">
        <f t="shared" si="582"/>
        <v>1</v>
      </c>
      <c r="BU644" s="72" t="str">
        <f t="shared" si="583"/>
        <v/>
      </c>
      <c r="BV644" s="72" t="str">
        <f t="shared" si="584"/>
        <v/>
      </c>
      <c r="BW644" s="72" t="str">
        <f t="shared" si="585"/>
        <v/>
      </c>
      <c r="BX644" s="72" t="str">
        <f t="shared" si="586"/>
        <v/>
      </c>
      <c r="BY644" s="72">
        <f t="shared" si="587"/>
        <v>-1</v>
      </c>
      <c r="BZ644" s="72" t="str">
        <f t="shared" si="588"/>
        <v/>
      </c>
      <c r="CA644" s="72">
        <f t="shared" si="589"/>
        <v>1</v>
      </c>
      <c r="CB644" s="72" t="str">
        <f t="shared" si="590"/>
        <v/>
      </c>
      <c r="CC644" s="72">
        <f t="shared" si="708"/>
        <v>0</v>
      </c>
    </row>
    <row r="645" spans="35:92" x14ac:dyDescent="0.25">
      <c r="AI645" s="78">
        <v>128</v>
      </c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3">
        <v>1</v>
      </c>
      <c r="BO645" s="73">
        <v>1</v>
      </c>
      <c r="BP645" s="73">
        <v>1</v>
      </c>
      <c r="BQ645" s="73">
        <v>1</v>
      </c>
      <c r="BR645" s="73">
        <v>1</v>
      </c>
      <c r="BS645" s="73">
        <v>-1</v>
      </c>
      <c r="BT645" s="73"/>
      <c r="BU645" s="73"/>
      <c r="BV645" s="73"/>
      <c r="BW645" s="73"/>
      <c r="BX645" s="73"/>
      <c r="BY645" s="73"/>
      <c r="BZ645" s="73"/>
      <c r="CA645" s="73"/>
      <c r="CB645" s="73"/>
      <c r="CC645" s="72">
        <f>COUNTIF(CC647:CC676,"&gt;0")</f>
        <v>18</v>
      </c>
      <c r="CD645" s="72" t="s">
        <v>864</v>
      </c>
      <c r="CF645" s="80" t="s">
        <v>866</v>
      </c>
      <c r="CG645" s="80"/>
      <c r="CH645" s="80"/>
      <c r="CI645" s="80"/>
      <c r="CJ645" s="80"/>
      <c r="CK645" s="80"/>
      <c r="CL645" s="80"/>
      <c r="CM645" s="80"/>
      <c r="CN645" s="80"/>
    </row>
    <row r="646" spans="35:92" x14ac:dyDescent="0.25"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3">
        <f>SUMIF($CC647:$CC676,"&lt;=0",BN647:BN676)</f>
        <v>2</v>
      </c>
      <c r="BO646" s="73">
        <f t="shared" ref="BO646:CA646" si="709">SUMIF($CC647:$CC676,"&lt;=0",BO647:BO676)</f>
        <v>2</v>
      </c>
      <c r="BP646" s="73">
        <f t="shared" si="709"/>
        <v>0</v>
      </c>
      <c r="BQ646" s="73">
        <f t="shared" si="709"/>
        <v>0</v>
      </c>
      <c r="BR646" s="73">
        <f t="shared" si="709"/>
        <v>-6</v>
      </c>
      <c r="BS646" s="73">
        <f t="shared" si="709"/>
        <v>-2</v>
      </c>
      <c r="BT646" s="73">
        <f t="shared" si="709"/>
        <v>6</v>
      </c>
      <c r="BU646" s="73">
        <f t="shared" si="709"/>
        <v>-2</v>
      </c>
      <c r="BV646" s="73">
        <f t="shared" si="709"/>
        <v>-2</v>
      </c>
      <c r="BW646" s="73">
        <f t="shared" si="709"/>
        <v>-2</v>
      </c>
      <c r="BX646" s="73">
        <f t="shared" si="709"/>
        <v>6</v>
      </c>
      <c r="BY646" s="73">
        <f t="shared" si="709"/>
        <v>-2</v>
      </c>
      <c r="BZ646" s="73">
        <f t="shared" si="709"/>
        <v>-2</v>
      </c>
      <c r="CA646" s="73">
        <f t="shared" si="709"/>
        <v>-2</v>
      </c>
      <c r="CB646" s="73">
        <f>SUMIF($CC647:$CC676,"&lt;=0",CB647:CB676)</f>
        <v>-2</v>
      </c>
      <c r="CC646" s="73"/>
      <c r="CF646" s="75" t="s">
        <v>865</v>
      </c>
    </row>
    <row r="647" spans="35:92" ht="16.5" hidden="1" customHeight="1" x14ac:dyDescent="0.25">
      <c r="AI647" s="72"/>
      <c r="AJ647" s="72"/>
      <c r="AK647" s="72">
        <v>1</v>
      </c>
      <c r="AL647" s="72">
        <v>1</v>
      </c>
      <c r="AM647" s="55">
        <v>1</v>
      </c>
      <c r="AN647" s="72" t="str">
        <f t="shared" ref="AN647:AN676" si="710">IF(AND($AI647=1,$AJ647=1),1,"")</f>
        <v/>
      </c>
      <c r="AO647" s="72" t="str">
        <f t="shared" ref="AO647:AO676" si="711">IF(AND($AI647=1,$AK647=1),1,"")</f>
        <v/>
      </c>
      <c r="AP647" s="72" t="str">
        <f t="shared" ref="AP647:AP676" si="712">IF(AND($AI647=1,$AL647=1),1,"")</f>
        <v/>
      </c>
      <c r="AQ647" s="72" t="str">
        <f t="shared" ref="AQ647:AQ676" si="713">IF(AND($AI647=1,$AM647=1),1,"")</f>
        <v/>
      </c>
      <c r="AR647" s="72" t="str">
        <f t="shared" ref="AR647:AR676" si="714">IF(AND($AJ647=1,$AK647=1),1,"")</f>
        <v/>
      </c>
      <c r="AS647" s="72" t="str">
        <f t="shared" ref="AS647:AS676" si="715">IF(AND($AJ647=1,$AL647=1),1,"")</f>
        <v/>
      </c>
      <c r="AT647" s="72" t="str">
        <f t="shared" ref="AT647:AT676" si="716">IF(AND($AJ647=1,$AM647=1),1,"")</f>
        <v/>
      </c>
      <c r="AU647" s="72">
        <f t="shared" ref="AU647:AU676" si="717">IF(AND($AK647=1,$AL647=1),1,"")</f>
        <v>1</v>
      </c>
      <c r="AV647" s="72">
        <f t="shared" ref="AV647:AV676" si="718">IF(AND($AK647=1,$AM647=1),1,"")</f>
        <v>1</v>
      </c>
      <c r="AW647" s="72">
        <f t="shared" ref="AW647:AW676" si="719">IF(AND($AL647=1,$AM647=1),1,"")</f>
        <v>1</v>
      </c>
      <c r="AX647" s="72"/>
      <c r="AY647" s="72"/>
      <c r="AZ647" s="72"/>
      <c r="BA647" s="72"/>
      <c r="BB647" s="72">
        <v>1</v>
      </c>
      <c r="BC647" s="55">
        <v>1</v>
      </c>
      <c r="BD647" s="72" t="str">
        <f t="shared" ref="BD647:BD676" si="720">IF(AND($AY647=1,$AZ647=1),1,"")</f>
        <v/>
      </c>
      <c r="BE647" s="72" t="str">
        <f t="shared" ref="BE647:BE676" si="721">IF(AND($AY647=1,$BA647=1),1,"")</f>
        <v/>
      </c>
      <c r="BF647" s="72" t="str">
        <f t="shared" ref="BF647:BF676" si="722">IF(AND($AY647=1,$BB647=1),1,"")</f>
        <v/>
      </c>
      <c r="BG647" s="72" t="str">
        <f t="shared" ref="BG647:BG676" si="723">IF(AND($AY647=1,$BC647=1),1,"")</f>
        <v/>
      </c>
      <c r="BH647" s="72" t="str">
        <f t="shared" ref="BH647:BH676" si="724">IF(AND($AZ647=1,$BA647=1),1,"")</f>
        <v/>
      </c>
      <c r="BI647" s="72" t="str">
        <f t="shared" ref="BI647:BI676" si="725">IF(AND($AZ647=1,$BB647=1),1,"")</f>
        <v/>
      </c>
      <c r="BJ647" s="72" t="str">
        <f t="shared" ref="BJ647:BJ676" si="726">IF(AND($AZ647=1,$BC647=1),1,"")</f>
        <v/>
      </c>
      <c r="BK647" s="72" t="str">
        <f t="shared" ref="BK647:BK676" si="727">IF(AND($BA647=1,$BB647=1),1,"")</f>
        <v/>
      </c>
      <c r="BL647" s="72" t="str">
        <f t="shared" ref="BL647:BL676" si="728">IF(AND($BA647=1,$BC647=1),1,"")</f>
        <v/>
      </c>
      <c r="BM647" s="72">
        <f t="shared" ref="BM647:BM676" si="729">IF(AND($BB647=1,$BC647=1),1,"")</f>
        <v>1</v>
      </c>
      <c r="BN647" s="72" t="str">
        <f t="shared" ref="BN647:BN673" si="730">IF(COUNTIF(AI647,1)-COUNTIF(AY647,1)=0,"",COUNTIF(AI647,1)-COUNTIF(AY647,1))</f>
        <v/>
      </c>
      <c r="BO647" s="72" t="str">
        <f t="shared" ref="BO647:BO673" si="731">IF(COUNTIF(AJ647,1)-COUNTIF(AZ647,1)=0,"",COUNTIF(AJ647,1)-COUNTIF(AZ647,1))</f>
        <v/>
      </c>
      <c r="BP647" s="72">
        <f t="shared" ref="BP647:BP673" si="732">IF(COUNTIF(AK647,1)-COUNTIF(BA647,1)=0,"",COUNTIF(AK647,1)-COUNTIF(BA647,1))</f>
        <v>1</v>
      </c>
      <c r="BQ647" s="72" t="str">
        <f t="shared" ref="BQ647:BQ673" si="733">IF(COUNTIF(AL647,1)-COUNTIF(BB647,1)=0,"",COUNTIF(AL647,1)-COUNTIF(BB647,1))</f>
        <v/>
      </c>
      <c r="BR647" s="55" t="str">
        <f t="shared" ref="BR647:BR673" si="734">IF(COUNTIF(AM647,1)-COUNTIF(BC647,1)=0,"",COUNTIF(AM647,1)-COUNTIF(BC647,1))</f>
        <v/>
      </c>
      <c r="BS647" s="72" t="str">
        <f t="shared" ref="BS647:BS673" si="735">IF(COUNTIF(AN647,1)-COUNTIF(BD647,1)=0,"",COUNTIF(AN647,1)-COUNTIF(BD647,1))</f>
        <v/>
      </c>
      <c r="BT647" s="72" t="str">
        <f t="shared" ref="BT647:BT673" si="736">IF(COUNTIF(AO647,1)-COUNTIF(BE647,1)=0,"",COUNTIF(AO647,1)-COUNTIF(BE647,1))</f>
        <v/>
      </c>
      <c r="BU647" s="72" t="str">
        <f t="shared" ref="BU647:BU673" si="737">IF(COUNTIF(AP647,1)-COUNTIF(BF647,1)=0,"",COUNTIF(AP647,1)-COUNTIF(BF647,1))</f>
        <v/>
      </c>
      <c r="BV647" s="72" t="str">
        <f t="shared" ref="BV647:BV673" si="738">IF(COUNTIF(AQ647,1)-COUNTIF(BG647,1)=0,"",COUNTIF(AQ647,1)-COUNTIF(BG647,1))</f>
        <v/>
      </c>
      <c r="BW647" s="72" t="str">
        <f t="shared" ref="BW647:BW673" si="739">IF(COUNTIF(AR647,1)-COUNTIF(BH647,1)=0,"",COUNTIF(AR647,1)-COUNTIF(BH647,1))</f>
        <v/>
      </c>
      <c r="BX647" s="72" t="str">
        <f t="shared" ref="BX647:BX673" si="740">IF(COUNTIF(AS647,1)-COUNTIF(BI647,1)=0,"",COUNTIF(AS647,1)-COUNTIF(BI647,1))</f>
        <v/>
      </c>
      <c r="BY647" s="72" t="str">
        <f t="shared" ref="BY647:BY673" si="741">IF(COUNTIF(AT647,1)-COUNTIF(BJ647,1)=0,"",COUNTIF(AT647,1)-COUNTIF(BJ647,1))</f>
        <v/>
      </c>
      <c r="BZ647" s="72">
        <f t="shared" ref="BZ647:BZ673" si="742">IF(COUNTIF(AU647,1)-COUNTIF(BK647,1)=0,"",COUNTIF(AU647,1)-COUNTIF(BK647,1))</f>
        <v>1</v>
      </c>
      <c r="CA647" s="72">
        <f t="shared" ref="CA647:CA673" si="743">IF(COUNTIF(AV647,1)-COUNTIF(BL647,1)=0,"",COUNTIF(AV647,1)-COUNTIF(BL647,1))</f>
        <v>1</v>
      </c>
      <c r="CB647" s="72" t="str">
        <f t="shared" ref="CB647:CB673" si="744">IF(COUNTIF(AW647,1)-COUNTIF(BM647,1)=0,"",COUNTIF(AW647,1)-COUNTIF(BM647,1))</f>
        <v/>
      </c>
      <c r="CC647" s="72">
        <f>SUMPRODUCT($BN$645:$CB$645,$BN647:$CB647)</f>
        <v>1</v>
      </c>
      <c r="CF647" s="75"/>
    </row>
    <row r="648" spans="35:92" ht="16.5" hidden="1" customHeight="1" x14ac:dyDescent="0.25">
      <c r="AI648" s="72"/>
      <c r="AJ648" s="72"/>
      <c r="AK648" s="72">
        <v>1</v>
      </c>
      <c r="AL648" s="72">
        <v>1</v>
      </c>
      <c r="AM648" s="55">
        <v>1</v>
      </c>
      <c r="AN648" s="72" t="str">
        <f t="shared" si="710"/>
        <v/>
      </c>
      <c r="AO648" s="72" t="str">
        <f t="shared" si="711"/>
        <v/>
      </c>
      <c r="AP648" s="72" t="str">
        <f t="shared" si="712"/>
        <v/>
      </c>
      <c r="AQ648" s="72" t="str">
        <f t="shared" si="713"/>
        <v/>
      </c>
      <c r="AR648" s="72" t="str">
        <f t="shared" si="714"/>
        <v/>
      </c>
      <c r="AS648" s="72" t="str">
        <f t="shared" si="715"/>
        <v/>
      </c>
      <c r="AT648" s="72" t="str">
        <f t="shared" si="716"/>
        <v/>
      </c>
      <c r="AU648" s="72">
        <f t="shared" si="717"/>
        <v>1</v>
      </c>
      <c r="AV648" s="72">
        <f t="shared" si="718"/>
        <v>1</v>
      </c>
      <c r="AW648" s="72">
        <f t="shared" si="719"/>
        <v>1</v>
      </c>
      <c r="AX648" s="72"/>
      <c r="AY648" s="72"/>
      <c r="AZ648" s="72"/>
      <c r="BA648" s="72">
        <v>1</v>
      </c>
      <c r="BB648" s="72"/>
      <c r="BC648" s="55">
        <v>1</v>
      </c>
      <c r="BD648" s="72" t="str">
        <f t="shared" si="720"/>
        <v/>
      </c>
      <c r="BE648" s="72" t="str">
        <f t="shared" si="721"/>
        <v/>
      </c>
      <c r="BF648" s="72" t="str">
        <f t="shared" si="722"/>
        <v/>
      </c>
      <c r="BG648" s="72" t="str">
        <f t="shared" si="723"/>
        <v/>
      </c>
      <c r="BH648" s="72" t="str">
        <f t="shared" si="724"/>
        <v/>
      </c>
      <c r="BI648" s="72" t="str">
        <f t="shared" si="725"/>
        <v/>
      </c>
      <c r="BJ648" s="72" t="str">
        <f t="shared" si="726"/>
        <v/>
      </c>
      <c r="BK648" s="72" t="str">
        <f t="shared" si="727"/>
        <v/>
      </c>
      <c r="BL648" s="72">
        <f t="shared" si="728"/>
        <v>1</v>
      </c>
      <c r="BM648" s="72" t="str">
        <f t="shared" si="729"/>
        <v/>
      </c>
      <c r="BN648" s="72" t="str">
        <f t="shared" si="730"/>
        <v/>
      </c>
      <c r="BO648" s="72" t="str">
        <f t="shared" si="731"/>
        <v/>
      </c>
      <c r="BP648" s="72" t="str">
        <f t="shared" si="732"/>
        <v/>
      </c>
      <c r="BQ648" s="72">
        <f t="shared" si="733"/>
        <v>1</v>
      </c>
      <c r="BR648" s="55" t="str">
        <f t="shared" si="734"/>
        <v/>
      </c>
      <c r="BS648" s="72" t="str">
        <f t="shared" si="735"/>
        <v/>
      </c>
      <c r="BT648" s="72" t="str">
        <f t="shared" si="736"/>
        <v/>
      </c>
      <c r="BU648" s="72" t="str">
        <f t="shared" si="737"/>
        <v/>
      </c>
      <c r="BV648" s="72" t="str">
        <f t="shared" si="738"/>
        <v/>
      </c>
      <c r="BW648" s="72" t="str">
        <f t="shared" si="739"/>
        <v/>
      </c>
      <c r="BX648" s="72" t="str">
        <f t="shared" si="740"/>
        <v/>
      </c>
      <c r="BY648" s="72" t="str">
        <f t="shared" si="741"/>
        <v/>
      </c>
      <c r="BZ648" s="72">
        <f t="shared" si="742"/>
        <v>1</v>
      </c>
      <c r="CA648" s="72" t="str">
        <f t="shared" si="743"/>
        <v/>
      </c>
      <c r="CB648" s="72">
        <f t="shared" si="744"/>
        <v>1</v>
      </c>
      <c r="CC648" s="72">
        <f t="shared" ref="CC648:CC676" si="745">SUMPRODUCT($BN$645:$CB$645,$BN648:$CB648)</f>
        <v>1</v>
      </c>
      <c r="CF648" s="75"/>
    </row>
    <row r="649" spans="35:92" ht="16.5" hidden="1" customHeight="1" x14ac:dyDescent="0.25">
      <c r="AI649" s="72"/>
      <c r="AJ649" s="72"/>
      <c r="AK649" s="72">
        <v>1</v>
      </c>
      <c r="AL649" s="72">
        <v>1</v>
      </c>
      <c r="AM649" s="55">
        <v>1</v>
      </c>
      <c r="AN649" s="72" t="str">
        <f t="shared" si="710"/>
        <v/>
      </c>
      <c r="AO649" s="72" t="str">
        <f t="shared" si="711"/>
        <v/>
      </c>
      <c r="AP649" s="72" t="str">
        <f t="shared" si="712"/>
        <v/>
      </c>
      <c r="AQ649" s="72" t="str">
        <f t="shared" si="713"/>
        <v/>
      </c>
      <c r="AR649" s="72" t="str">
        <f t="shared" si="714"/>
        <v/>
      </c>
      <c r="AS649" s="72" t="str">
        <f t="shared" si="715"/>
        <v/>
      </c>
      <c r="AT649" s="72" t="str">
        <f t="shared" si="716"/>
        <v/>
      </c>
      <c r="AU649" s="72">
        <f t="shared" si="717"/>
        <v>1</v>
      </c>
      <c r="AV649" s="72">
        <f t="shared" si="718"/>
        <v>1</v>
      </c>
      <c r="AW649" s="72">
        <f t="shared" si="719"/>
        <v>1</v>
      </c>
      <c r="AX649" s="72"/>
      <c r="AY649" s="72"/>
      <c r="AZ649" s="72"/>
      <c r="BA649" s="72">
        <v>1</v>
      </c>
      <c r="BB649" s="72">
        <v>1</v>
      </c>
      <c r="BC649" s="55"/>
      <c r="BD649" s="72" t="str">
        <f t="shared" si="720"/>
        <v/>
      </c>
      <c r="BE649" s="72" t="str">
        <f t="shared" si="721"/>
        <v/>
      </c>
      <c r="BF649" s="72" t="str">
        <f t="shared" si="722"/>
        <v/>
      </c>
      <c r="BG649" s="72" t="str">
        <f t="shared" si="723"/>
        <v/>
      </c>
      <c r="BH649" s="72" t="str">
        <f t="shared" si="724"/>
        <v/>
      </c>
      <c r="BI649" s="72" t="str">
        <f t="shared" si="725"/>
        <v/>
      </c>
      <c r="BJ649" s="72" t="str">
        <f t="shared" si="726"/>
        <v/>
      </c>
      <c r="BK649" s="72">
        <f t="shared" si="727"/>
        <v>1</v>
      </c>
      <c r="BL649" s="72" t="str">
        <f t="shared" si="728"/>
        <v/>
      </c>
      <c r="BM649" s="72" t="str">
        <f t="shared" si="729"/>
        <v/>
      </c>
      <c r="BN649" s="72" t="str">
        <f t="shared" si="730"/>
        <v/>
      </c>
      <c r="BO649" s="72" t="str">
        <f t="shared" si="731"/>
        <v/>
      </c>
      <c r="BP649" s="72" t="str">
        <f t="shared" si="732"/>
        <v/>
      </c>
      <c r="BQ649" s="72" t="str">
        <f t="shared" si="733"/>
        <v/>
      </c>
      <c r="BR649" s="55">
        <f t="shared" si="734"/>
        <v>1</v>
      </c>
      <c r="BS649" s="72" t="str">
        <f t="shared" si="735"/>
        <v/>
      </c>
      <c r="BT649" s="72" t="str">
        <f t="shared" si="736"/>
        <v/>
      </c>
      <c r="BU649" s="72" t="str">
        <f t="shared" si="737"/>
        <v/>
      </c>
      <c r="BV649" s="72" t="str">
        <f t="shared" si="738"/>
        <v/>
      </c>
      <c r="BW649" s="72" t="str">
        <f t="shared" si="739"/>
        <v/>
      </c>
      <c r="BX649" s="72" t="str">
        <f t="shared" si="740"/>
        <v/>
      </c>
      <c r="BY649" s="72" t="str">
        <f t="shared" si="741"/>
        <v/>
      </c>
      <c r="BZ649" s="72" t="str">
        <f t="shared" si="742"/>
        <v/>
      </c>
      <c r="CA649" s="72">
        <f t="shared" si="743"/>
        <v>1</v>
      </c>
      <c r="CB649" s="72">
        <f t="shared" si="744"/>
        <v>1</v>
      </c>
      <c r="CC649" s="72">
        <f t="shared" si="745"/>
        <v>1</v>
      </c>
      <c r="CF649" s="75"/>
    </row>
    <row r="650" spans="35:92" hidden="1" x14ac:dyDescent="0.25">
      <c r="AI650" s="72"/>
      <c r="AJ650" s="72"/>
      <c r="AK650" s="72">
        <v>1</v>
      </c>
      <c r="AL650" s="72">
        <v>1</v>
      </c>
      <c r="AM650" s="55">
        <v>1</v>
      </c>
      <c r="AN650" s="72" t="str">
        <f t="shared" si="710"/>
        <v/>
      </c>
      <c r="AO650" s="72" t="str">
        <f t="shared" si="711"/>
        <v/>
      </c>
      <c r="AP650" s="72" t="str">
        <f t="shared" si="712"/>
        <v/>
      </c>
      <c r="AQ650" s="72" t="str">
        <f t="shared" si="713"/>
        <v/>
      </c>
      <c r="AR650" s="72" t="str">
        <f t="shared" si="714"/>
        <v/>
      </c>
      <c r="AS650" s="72" t="str">
        <f t="shared" si="715"/>
        <v/>
      </c>
      <c r="AT650" s="72" t="str">
        <f t="shared" si="716"/>
        <v/>
      </c>
      <c r="AU650" s="72">
        <f t="shared" si="717"/>
        <v>1</v>
      </c>
      <c r="AV650" s="72">
        <f t="shared" si="718"/>
        <v>1</v>
      </c>
      <c r="AW650" s="72">
        <f t="shared" si="719"/>
        <v>1</v>
      </c>
      <c r="AX650" s="72"/>
      <c r="AY650" s="72"/>
      <c r="AZ650" s="72">
        <v>1</v>
      </c>
      <c r="BA650" s="72">
        <v>1</v>
      </c>
      <c r="BB650" s="72"/>
      <c r="BC650" s="55"/>
      <c r="BD650" s="72" t="str">
        <f t="shared" si="720"/>
        <v/>
      </c>
      <c r="BE650" s="72" t="str">
        <f t="shared" si="721"/>
        <v/>
      </c>
      <c r="BF650" s="72" t="str">
        <f t="shared" si="722"/>
        <v/>
      </c>
      <c r="BG650" s="72" t="str">
        <f t="shared" si="723"/>
        <v/>
      </c>
      <c r="BH650" s="72">
        <f t="shared" si="724"/>
        <v>1</v>
      </c>
      <c r="BI650" s="72" t="str">
        <f t="shared" si="725"/>
        <v/>
      </c>
      <c r="BJ650" s="72" t="str">
        <f t="shared" si="726"/>
        <v/>
      </c>
      <c r="BK650" s="72" t="str">
        <f t="shared" si="727"/>
        <v/>
      </c>
      <c r="BL650" s="72" t="str">
        <f t="shared" si="728"/>
        <v/>
      </c>
      <c r="BM650" s="72" t="str">
        <f t="shared" si="729"/>
        <v/>
      </c>
      <c r="BN650" s="72" t="str">
        <f t="shared" si="730"/>
        <v/>
      </c>
      <c r="BO650" s="72">
        <f t="shared" si="731"/>
        <v>-1</v>
      </c>
      <c r="BP650" s="72" t="str">
        <f t="shared" si="732"/>
        <v/>
      </c>
      <c r="BQ650" s="72">
        <f t="shared" si="733"/>
        <v>1</v>
      </c>
      <c r="BR650" s="55">
        <f t="shared" si="734"/>
        <v>1</v>
      </c>
      <c r="BS650" s="72" t="str">
        <f t="shared" si="735"/>
        <v/>
      </c>
      <c r="BT650" s="72" t="str">
        <f t="shared" si="736"/>
        <v/>
      </c>
      <c r="BU650" s="72" t="str">
        <f t="shared" si="737"/>
        <v/>
      </c>
      <c r="BV650" s="72" t="str">
        <f t="shared" si="738"/>
        <v/>
      </c>
      <c r="BW650" s="72">
        <f t="shared" si="739"/>
        <v>-1</v>
      </c>
      <c r="BX650" s="72" t="str">
        <f t="shared" si="740"/>
        <v/>
      </c>
      <c r="BY650" s="72" t="str">
        <f t="shared" si="741"/>
        <v/>
      </c>
      <c r="BZ650" s="72">
        <f t="shared" si="742"/>
        <v>1</v>
      </c>
      <c r="CA650" s="72">
        <f t="shared" si="743"/>
        <v>1</v>
      </c>
      <c r="CB650" s="72">
        <f t="shared" si="744"/>
        <v>1</v>
      </c>
      <c r="CC650" s="72">
        <f t="shared" si="745"/>
        <v>1</v>
      </c>
    </row>
    <row r="651" spans="35:92" hidden="1" x14ac:dyDescent="0.25">
      <c r="AI651" s="72"/>
      <c r="AJ651" s="72"/>
      <c r="AK651" s="72">
        <v>1</v>
      </c>
      <c r="AL651" s="72">
        <v>1</v>
      </c>
      <c r="AM651" s="55">
        <v>1</v>
      </c>
      <c r="AN651" s="72" t="str">
        <f t="shared" si="710"/>
        <v/>
      </c>
      <c r="AO651" s="72" t="str">
        <f t="shared" si="711"/>
        <v/>
      </c>
      <c r="AP651" s="72" t="str">
        <f t="shared" si="712"/>
        <v/>
      </c>
      <c r="AQ651" s="72" t="str">
        <f t="shared" si="713"/>
        <v/>
      </c>
      <c r="AR651" s="72" t="str">
        <f t="shared" si="714"/>
        <v/>
      </c>
      <c r="AS651" s="72" t="str">
        <f t="shared" si="715"/>
        <v/>
      </c>
      <c r="AT651" s="72" t="str">
        <f t="shared" si="716"/>
        <v/>
      </c>
      <c r="AU651" s="72">
        <f t="shared" si="717"/>
        <v>1</v>
      </c>
      <c r="AV651" s="72">
        <f t="shared" si="718"/>
        <v>1</v>
      </c>
      <c r="AW651" s="72">
        <f t="shared" si="719"/>
        <v>1</v>
      </c>
      <c r="AX651" s="72"/>
      <c r="AY651" s="72">
        <v>1</v>
      </c>
      <c r="AZ651" s="72"/>
      <c r="BA651" s="72"/>
      <c r="BB651" s="72">
        <v>1</v>
      </c>
      <c r="BC651" s="55"/>
      <c r="BD651" s="72" t="str">
        <f t="shared" si="720"/>
        <v/>
      </c>
      <c r="BE651" s="72" t="str">
        <f t="shared" si="721"/>
        <v/>
      </c>
      <c r="BF651" s="72">
        <f t="shared" si="722"/>
        <v>1</v>
      </c>
      <c r="BG651" s="72" t="str">
        <f t="shared" si="723"/>
        <v/>
      </c>
      <c r="BH651" s="72" t="str">
        <f t="shared" si="724"/>
        <v/>
      </c>
      <c r="BI651" s="72" t="str">
        <f t="shared" si="725"/>
        <v/>
      </c>
      <c r="BJ651" s="72" t="str">
        <f t="shared" si="726"/>
        <v/>
      </c>
      <c r="BK651" s="72" t="str">
        <f t="shared" si="727"/>
        <v/>
      </c>
      <c r="BL651" s="72" t="str">
        <f t="shared" si="728"/>
        <v/>
      </c>
      <c r="BM651" s="72" t="str">
        <f t="shared" si="729"/>
        <v/>
      </c>
      <c r="BN651" s="72">
        <f t="shared" si="730"/>
        <v>-1</v>
      </c>
      <c r="BO651" s="72" t="str">
        <f t="shared" si="731"/>
        <v/>
      </c>
      <c r="BP651" s="72">
        <f t="shared" si="732"/>
        <v>1</v>
      </c>
      <c r="BQ651" s="72" t="str">
        <f t="shared" si="733"/>
        <v/>
      </c>
      <c r="BR651" s="55">
        <f t="shared" si="734"/>
        <v>1</v>
      </c>
      <c r="BS651" s="72" t="str">
        <f t="shared" si="735"/>
        <v/>
      </c>
      <c r="BT651" s="72" t="str">
        <f t="shared" si="736"/>
        <v/>
      </c>
      <c r="BU651" s="72">
        <f t="shared" si="737"/>
        <v>-1</v>
      </c>
      <c r="BV651" s="72" t="str">
        <f t="shared" si="738"/>
        <v/>
      </c>
      <c r="BW651" s="72" t="str">
        <f t="shared" si="739"/>
        <v/>
      </c>
      <c r="BX651" s="72" t="str">
        <f t="shared" si="740"/>
        <v/>
      </c>
      <c r="BY651" s="72" t="str">
        <f t="shared" si="741"/>
        <v/>
      </c>
      <c r="BZ651" s="72">
        <f t="shared" si="742"/>
        <v>1</v>
      </c>
      <c r="CA651" s="72">
        <f t="shared" si="743"/>
        <v>1</v>
      </c>
      <c r="CB651" s="72">
        <f t="shared" si="744"/>
        <v>1</v>
      </c>
      <c r="CC651" s="72">
        <f t="shared" si="745"/>
        <v>1</v>
      </c>
    </row>
    <row r="652" spans="35:92" hidden="1" x14ac:dyDescent="0.25">
      <c r="AI652" s="72"/>
      <c r="AJ652" s="72"/>
      <c r="AK652" s="72">
        <v>1</v>
      </c>
      <c r="AL652" s="72">
        <v>1</v>
      </c>
      <c r="AM652" s="55">
        <v>1</v>
      </c>
      <c r="AN652" s="72" t="str">
        <f t="shared" si="710"/>
        <v/>
      </c>
      <c r="AO652" s="72" t="str">
        <f t="shared" si="711"/>
        <v/>
      </c>
      <c r="AP652" s="72" t="str">
        <f t="shared" si="712"/>
        <v/>
      </c>
      <c r="AQ652" s="72" t="str">
        <f t="shared" si="713"/>
        <v/>
      </c>
      <c r="AR652" s="72" t="str">
        <f t="shared" si="714"/>
        <v/>
      </c>
      <c r="AS652" s="72" t="str">
        <f t="shared" si="715"/>
        <v/>
      </c>
      <c r="AT652" s="72" t="str">
        <f t="shared" si="716"/>
        <v/>
      </c>
      <c r="AU652" s="72">
        <f t="shared" si="717"/>
        <v>1</v>
      </c>
      <c r="AV652" s="72">
        <f t="shared" si="718"/>
        <v>1</v>
      </c>
      <c r="AW652" s="72">
        <f t="shared" si="719"/>
        <v>1</v>
      </c>
      <c r="AX652" s="72"/>
      <c r="AY652" s="72">
        <v>1</v>
      </c>
      <c r="AZ652" s="72">
        <v>1</v>
      </c>
      <c r="BA652" s="72"/>
      <c r="BB652" s="72"/>
      <c r="BC652" s="55">
        <v>1</v>
      </c>
      <c r="BD652" s="72">
        <f t="shared" si="720"/>
        <v>1</v>
      </c>
      <c r="BE652" s="72" t="str">
        <f t="shared" si="721"/>
        <v/>
      </c>
      <c r="BF652" s="72" t="str">
        <f t="shared" si="722"/>
        <v/>
      </c>
      <c r="BG652" s="72">
        <f t="shared" si="723"/>
        <v>1</v>
      </c>
      <c r="BH652" s="72" t="str">
        <f t="shared" si="724"/>
        <v/>
      </c>
      <c r="BI652" s="72" t="str">
        <f t="shared" si="725"/>
        <v/>
      </c>
      <c r="BJ652" s="72">
        <f t="shared" si="726"/>
        <v>1</v>
      </c>
      <c r="BK652" s="72" t="str">
        <f t="shared" si="727"/>
        <v/>
      </c>
      <c r="BL652" s="72" t="str">
        <f t="shared" si="728"/>
        <v/>
      </c>
      <c r="BM652" s="72" t="str">
        <f t="shared" si="729"/>
        <v/>
      </c>
      <c r="BN652" s="72">
        <f t="shared" si="730"/>
        <v>-1</v>
      </c>
      <c r="BO652" s="72">
        <f t="shared" si="731"/>
        <v>-1</v>
      </c>
      <c r="BP652" s="72">
        <f t="shared" si="732"/>
        <v>1</v>
      </c>
      <c r="BQ652" s="72">
        <f t="shared" si="733"/>
        <v>1</v>
      </c>
      <c r="BR652" s="55" t="str">
        <f t="shared" si="734"/>
        <v/>
      </c>
      <c r="BS652" s="72">
        <f t="shared" si="735"/>
        <v>-1</v>
      </c>
      <c r="BT652" s="72" t="str">
        <f t="shared" si="736"/>
        <v/>
      </c>
      <c r="BU652" s="72" t="str">
        <f t="shared" si="737"/>
        <v/>
      </c>
      <c r="BV652" s="72">
        <f t="shared" si="738"/>
        <v>-1</v>
      </c>
      <c r="BW652" s="72" t="str">
        <f t="shared" si="739"/>
        <v/>
      </c>
      <c r="BX652" s="72" t="str">
        <f t="shared" si="740"/>
        <v/>
      </c>
      <c r="BY652" s="72">
        <f t="shared" si="741"/>
        <v>-1</v>
      </c>
      <c r="BZ652" s="72">
        <f t="shared" si="742"/>
        <v>1</v>
      </c>
      <c r="CA652" s="72">
        <f t="shared" si="743"/>
        <v>1</v>
      </c>
      <c r="CB652" s="72">
        <f t="shared" si="744"/>
        <v>1</v>
      </c>
      <c r="CC652" s="72">
        <f t="shared" si="745"/>
        <v>1</v>
      </c>
    </row>
    <row r="653" spans="35:92" hidden="1" x14ac:dyDescent="0.25">
      <c r="AI653" s="72"/>
      <c r="AJ653" s="72">
        <v>1</v>
      </c>
      <c r="AK653" s="72"/>
      <c r="AL653" s="72">
        <v>1</v>
      </c>
      <c r="AM653" s="55"/>
      <c r="AN653" s="72" t="str">
        <f t="shared" si="710"/>
        <v/>
      </c>
      <c r="AO653" s="72" t="str">
        <f t="shared" si="711"/>
        <v/>
      </c>
      <c r="AP653" s="72" t="str">
        <f t="shared" si="712"/>
        <v/>
      </c>
      <c r="AQ653" s="72" t="str">
        <f t="shared" si="713"/>
        <v/>
      </c>
      <c r="AR653" s="72" t="str">
        <f t="shared" si="714"/>
        <v/>
      </c>
      <c r="AS653" s="72">
        <f t="shared" si="715"/>
        <v>1</v>
      </c>
      <c r="AT653" s="72" t="str">
        <f t="shared" si="716"/>
        <v/>
      </c>
      <c r="AU653" s="72" t="str">
        <f t="shared" si="717"/>
        <v/>
      </c>
      <c r="AV653" s="72" t="str">
        <f t="shared" si="718"/>
        <v/>
      </c>
      <c r="AW653" s="72" t="str">
        <f t="shared" si="719"/>
        <v/>
      </c>
      <c r="AX653" s="72"/>
      <c r="AY653" s="72"/>
      <c r="AZ653" s="72"/>
      <c r="BA653" s="72"/>
      <c r="BB653" s="72">
        <v>1</v>
      </c>
      <c r="BC653" s="55">
        <v>1</v>
      </c>
      <c r="BD653" s="72" t="str">
        <f t="shared" si="720"/>
        <v/>
      </c>
      <c r="BE653" s="72" t="str">
        <f t="shared" si="721"/>
        <v/>
      </c>
      <c r="BF653" s="72" t="str">
        <f t="shared" si="722"/>
        <v/>
      </c>
      <c r="BG653" s="72" t="str">
        <f t="shared" si="723"/>
        <v/>
      </c>
      <c r="BH653" s="72" t="str">
        <f t="shared" si="724"/>
        <v/>
      </c>
      <c r="BI653" s="72" t="str">
        <f t="shared" si="725"/>
        <v/>
      </c>
      <c r="BJ653" s="72" t="str">
        <f t="shared" si="726"/>
        <v/>
      </c>
      <c r="BK653" s="72" t="str">
        <f t="shared" si="727"/>
        <v/>
      </c>
      <c r="BL653" s="72" t="str">
        <f t="shared" si="728"/>
        <v/>
      </c>
      <c r="BM653" s="72">
        <f t="shared" si="729"/>
        <v>1</v>
      </c>
      <c r="BN653" s="72" t="str">
        <f t="shared" si="730"/>
        <v/>
      </c>
      <c r="BO653" s="72">
        <f t="shared" si="731"/>
        <v>1</v>
      </c>
      <c r="BP653" s="72" t="str">
        <f t="shared" si="732"/>
        <v/>
      </c>
      <c r="BQ653" s="72" t="str">
        <f t="shared" si="733"/>
        <v/>
      </c>
      <c r="BR653" s="55">
        <f t="shared" si="734"/>
        <v>-1</v>
      </c>
      <c r="BS653" s="72" t="str">
        <f t="shared" si="735"/>
        <v/>
      </c>
      <c r="BT653" s="72" t="str">
        <f t="shared" si="736"/>
        <v/>
      </c>
      <c r="BU653" s="72" t="str">
        <f t="shared" si="737"/>
        <v/>
      </c>
      <c r="BV653" s="72" t="str">
        <f t="shared" si="738"/>
        <v/>
      </c>
      <c r="BW653" s="72" t="str">
        <f t="shared" si="739"/>
        <v/>
      </c>
      <c r="BX653" s="72">
        <f t="shared" si="740"/>
        <v>1</v>
      </c>
      <c r="BY653" s="72" t="str">
        <f t="shared" si="741"/>
        <v/>
      </c>
      <c r="BZ653" s="72" t="str">
        <f t="shared" si="742"/>
        <v/>
      </c>
      <c r="CA653" s="72" t="str">
        <f t="shared" si="743"/>
        <v/>
      </c>
      <c r="CB653" s="72">
        <f t="shared" si="744"/>
        <v>-1</v>
      </c>
      <c r="CC653" s="72">
        <f t="shared" si="745"/>
        <v>0</v>
      </c>
    </row>
    <row r="654" spans="35:92" hidden="1" x14ac:dyDescent="0.25">
      <c r="AI654" s="72"/>
      <c r="AJ654" s="72">
        <v>1</v>
      </c>
      <c r="AK654" s="72"/>
      <c r="AL654" s="72">
        <v>1</v>
      </c>
      <c r="AM654" s="55"/>
      <c r="AN654" s="72" t="str">
        <f t="shared" si="710"/>
        <v/>
      </c>
      <c r="AO654" s="72" t="str">
        <f t="shared" si="711"/>
        <v/>
      </c>
      <c r="AP654" s="72" t="str">
        <f t="shared" si="712"/>
        <v/>
      </c>
      <c r="AQ654" s="72" t="str">
        <f t="shared" si="713"/>
        <v/>
      </c>
      <c r="AR654" s="72" t="str">
        <f t="shared" si="714"/>
        <v/>
      </c>
      <c r="AS654" s="72">
        <f t="shared" si="715"/>
        <v>1</v>
      </c>
      <c r="AT654" s="72" t="str">
        <f t="shared" si="716"/>
        <v/>
      </c>
      <c r="AU654" s="72" t="str">
        <f t="shared" si="717"/>
        <v/>
      </c>
      <c r="AV654" s="72" t="str">
        <f t="shared" si="718"/>
        <v/>
      </c>
      <c r="AW654" s="72" t="str">
        <f t="shared" si="719"/>
        <v/>
      </c>
      <c r="AX654" s="72"/>
      <c r="AY654" s="72"/>
      <c r="AZ654" s="72"/>
      <c r="BA654" s="72">
        <v>1</v>
      </c>
      <c r="BB654" s="72"/>
      <c r="BC654" s="55">
        <v>1</v>
      </c>
      <c r="BD654" s="72" t="str">
        <f t="shared" si="720"/>
        <v/>
      </c>
      <c r="BE654" s="72" t="str">
        <f t="shared" si="721"/>
        <v/>
      </c>
      <c r="BF654" s="72" t="str">
        <f t="shared" si="722"/>
        <v/>
      </c>
      <c r="BG654" s="72" t="str">
        <f t="shared" si="723"/>
        <v/>
      </c>
      <c r="BH654" s="72" t="str">
        <f t="shared" si="724"/>
        <v/>
      </c>
      <c r="BI654" s="72" t="str">
        <f t="shared" si="725"/>
        <v/>
      </c>
      <c r="BJ654" s="72" t="str">
        <f t="shared" si="726"/>
        <v/>
      </c>
      <c r="BK654" s="72" t="str">
        <f t="shared" si="727"/>
        <v/>
      </c>
      <c r="BL654" s="72">
        <f t="shared" si="728"/>
        <v>1</v>
      </c>
      <c r="BM654" s="72" t="str">
        <f t="shared" si="729"/>
        <v/>
      </c>
      <c r="BN654" s="72" t="str">
        <f t="shared" si="730"/>
        <v/>
      </c>
      <c r="BO654" s="72">
        <f t="shared" si="731"/>
        <v>1</v>
      </c>
      <c r="BP654" s="72">
        <f t="shared" si="732"/>
        <v>-1</v>
      </c>
      <c r="BQ654" s="72">
        <f t="shared" si="733"/>
        <v>1</v>
      </c>
      <c r="BR654" s="55">
        <f t="shared" si="734"/>
        <v>-1</v>
      </c>
      <c r="BS654" s="72" t="str">
        <f t="shared" si="735"/>
        <v/>
      </c>
      <c r="BT654" s="72" t="str">
        <f t="shared" si="736"/>
        <v/>
      </c>
      <c r="BU654" s="72" t="str">
        <f t="shared" si="737"/>
        <v/>
      </c>
      <c r="BV654" s="72" t="str">
        <f t="shared" si="738"/>
        <v/>
      </c>
      <c r="BW654" s="72" t="str">
        <f t="shared" si="739"/>
        <v/>
      </c>
      <c r="BX654" s="72">
        <f t="shared" si="740"/>
        <v>1</v>
      </c>
      <c r="BY654" s="72" t="str">
        <f t="shared" si="741"/>
        <v/>
      </c>
      <c r="BZ654" s="72" t="str">
        <f t="shared" si="742"/>
        <v/>
      </c>
      <c r="CA654" s="72">
        <f t="shared" si="743"/>
        <v>-1</v>
      </c>
      <c r="CB654" s="72" t="str">
        <f t="shared" si="744"/>
        <v/>
      </c>
      <c r="CC654" s="72">
        <f t="shared" si="745"/>
        <v>0</v>
      </c>
    </row>
    <row r="655" spans="35:92" hidden="1" x14ac:dyDescent="0.25">
      <c r="AI655" s="72"/>
      <c r="AJ655" s="72">
        <v>1</v>
      </c>
      <c r="AK655" s="72"/>
      <c r="AL655" s="72">
        <v>1</v>
      </c>
      <c r="AM655" s="55"/>
      <c r="AN655" s="72" t="str">
        <f t="shared" si="710"/>
        <v/>
      </c>
      <c r="AO655" s="72" t="str">
        <f t="shared" si="711"/>
        <v/>
      </c>
      <c r="AP655" s="72" t="str">
        <f t="shared" si="712"/>
        <v/>
      </c>
      <c r="AQ655" s="72" t="str">
        <f t="shared" si="713"/>
        <v/>
      </c>
      <c r="AR655" s="72" t="str">
        <f t="shared" si="714"/>
        <v/>
      </c>
      <c r="AS655" s="72">
        <f t="shared" si="715"/>
        <v>1</v>
      </c>
      <c r="AT655" s="72" t="str">
        <f t="shared" si="716"/>
        <v/>
      </c>
      <c r="AU655" s="72" t="str">
        <f t="shared" si="717"/>
        <v/>
      </c>
      <c r="AV655" s="72" t="str">
        <f t="shared" si="718"/>
        <v/>
      </c>
      <c r="AW655" s="72" t="str">
        <f t="shared" si="719"/>
        <v/>
      </c>
      <c r="AX655" s="72"/>
      <c r="AY655" s="72"/>
      <c r="AZ655" s="72"/>
      <c r="BA655" s="72">
        <v>1</v>
      </c>
      <c r="BB655" s="72">
        <v>1</v>
      </c>
      <c r="BC655" s="55"/>
      <c r="BD655" s="72" t="str">
        <f t="shared" si="720"/>
        <v/>
      </c>
      <c r="BE655" s="72" t="str">
        <f t="shared" si="721"/>
        <v/>
      </c>
      <c r="BF655" s="72" t="str">
        <f t="shared" si="722"/>
        <v/>
      </c>
      <c r="BG655" s="72" t="str">
        <f t="shared" si="723"/>
        <v/>
      </c>
      <c r="BH655" s="72" t="str">
        <f t="shared" si="724"/>
        <v/>
      </c>
      <c r="BI655" s="72" t="str">
        <f t="shared" si="725"/>
        <v/>
      </c>
      <c r="BJ655" s="72" t="str">
        <f t="shared" si="726"/>
        <v/>
      </c>
      <c r="BK655" s="72">
        <f t="shared" si="727"/>
        <v>1</v>
      </c>
      <c r="BL655" s="72" t="str">
        <f t="shared" si="728"/>
        <v/>
      </c>
      <c r="BM655" s="72" t="str">
        <f t="shared" si="729"/>
        <v/>
      </c>
      <c r="BN655" s="72" t="str">
        <f t="shared" si="730"/>
        <v/>
      </c>
      <c r="BO655" s="72">
        <f t="shared" si="731"/>
        <v>1</v>
      </c>
      <c r="BP655" s="72">
        <f t="shared" si="732"/>
        <v>-1</v>
      </c>
      <c r="BQ655" s="72" t="str">
        <f t="shared" si="733"/>
        <v/>
      </c>
      <c r="BR655" s="55" t="str">
        <f t="shared" si="734"/>
        <v/>
      </c>
      <c r="BS655" s="72" t="str">
        <f t="shared" si="735"/>
        <v/>
      </c>
      <c r="BT655" s="72" t="str">
        <f t="shared" si="736"/>
        <v/>
      </c>
      <c r="BU655" s="72" t="str">
        <f t="shared" si="737"/>
        <v/>
      </c>
      <c r="BV655" s="72" t="str">
        <f t="shared" si="738"/>
        <v/>
      </c>
      <c r="BW655" s="72" t="str">
        <f t="shared" si="739"/>
        <v/>
      </c>
      <c r="BX655" s="72">
        <f t="shared" si="740"/>
        <v>1</v>
      </c>
      <c r="BY655" s="72" t="str">
        <f t="shared" si="741"/>
        <v/>
      </c>
      <c r="BZ655" s="72">
        <f t="shared" si="742"/>
        <v>-1</v>
      </c>
      <c r="CA655" s="72" t="str">
        <f t="shared" si="743"/>
        <v/>
      </c>
      <c r="CB655" s="72" t="str">
        <f t="shared" si="744"/>
        <v/>
      </c>
      <c r="CC655" s="72">
        <f t="shared" si="745"/>
        <v>0</v>
      </c>
    </row>
    <row r="656" spans="35:92" hidden="1" x14ac:dyDescent="0.25">
      <c r="AI656" s="72"/>
      <c r="AJ656" s="72">
        <v>1</v>
      </c>
      <c r="AK656" s="72"/>
      <c r="AL656" s="72">
        <v>1</v>
      </c>
      <c r="AM656" s="55"/>
      <c r="AN656" s="72" t="str">
        <f t="shared" si="710"/>
        <v/>
      </c>
      <c r="AO656" s="72" t="str">
        <f t="shared" si="711"/>
        <v/>
      </c>
      <c r="AP656" s="72" t="str">
        <f t="shared" si="712"/>
        <v/>
      </c>
      <c r="AQ656" s="72" t="str">
        <f t="shared" si="713"/>
        <v/>
      </c>
      <c r="AR656" s="72" t="str">
        <f t="shared" si="714"/>
        <v/>
      </c>
      <c r="AS656" s="72">
        <f t="shared" si="715"/>
        <v>1</v>
      </c>
      <c r="AT656" s="72" t="str">
        <f t="shared" si="716"/>
        <v/>
      </c>
      <c r="AU656" s="72" t="str">
        <f t="shared" si="717"/>
        <v/>
      </c>
      <c r="AV656" s="72" t="str">
        <f t="shared" si="718"/>
        <v/>
      </c>
      <c r="AW656" s="72" t="str">
        <f t="shared" si="719"/>
        <v/>
      </c>
      <c r="AX656" s="72"/>
      <c r="AY656" s="72"/>
      <c r="AZ656" s="72">
        <v>1</v>
      </c>
      <c r="BA656" s="72">
        <v>1</v>
      </c>
      <c r="BB656" s="72"/>
      <c r="BC656" s="55"/>
      <c r="BD656" s="72" t="str">
        <f t="shared" si="720"/>
        <v/>
      </c>
      <c r="BE656" s="72" t="str">
        <f t="shared" si="721"/>
        <v/>
      </c>
      <c r="BF656" s="72" t="str">
        <f t="shared" si="722"/>
        <v/>
      </c>
      <c r="BG656" s="72" t="str">
        <f t="shared" si="723"/>
        <v/>
      </c>
      <c r="BH656" s="72">
        <f t="shared" si="724"/>
        <v>1</v>
      </c>
      <c r="BI656" s="72" t="str">
        <f t="shared" si="725"/>
        <v/>
      </c>
      <c r="BJ656" s="72" t="str">
        <f t="shared" si="726"/>
        <v/>
      </c>
      <c r="BK656" s="72" t="str">
        <f t="shared" si="727"/>
        <v/>
      </c>
      <c r="BL656" s="72" t="str">
        <f t="shared" si="728"/>
        <v/>
      </c>
      <c r="BM656" s="72" t="str">
        <f t="shared" si="729"/>
        <v/>
      </c>
      <c r="BN656" s="72" t="str">
        <f t="shared" si="730"/>
        <v/>
      </c>
      <c r="BO656" s="72" t="str">
        <f t="shared" si="731"/>
        <v/>
      </c>
      <c r="BP656" s="72">
        <f t="shared" si="732"/>
        <v>-1</v>
      </c>
      <c r="BQ656" s="72">
        <f t="shared" si="733"/>
        <v>1</v>
      </c>
      <c r="BR656" s="55" t="str">
        <f t="shared" si="734"/>
        <v/>
      </c>
      <c r="BS656" s="72" t="str">
        <f t="shared" si="735"/>
        <v/>
      </c>
      <c r="BT656" s="72" t="str">
        <f t="shared" si="736"/>
        <v/>
      </c>
      <c r="BU656" s="72" t="str">
        <f t="shared" si="737"/>
        <v/>
      </c>
      <c r="BV656" s="72" t="str">
        <f t="shared" si="738"/>
        <v/>
      </c>
      <c r="BW656" s="72">
        <f t="shared" si="739"/>
        <v>-1</v>
      </c>
      <c r="BX656" s="72">
        <f t="shared" si="740"/>
        <v>1</v>
      </c>
      <c r="BY656" s="72" t="str">
        <f t="shared" si="741"/>
        <v/>
      </c>
      <c r="BZ656" s="72" t="str">
        <f t="shared" si="742"/>
        <v/>
      </c>
      <c r="CA656" s="72" t="str">
        <f t="shared" si="743"/>
        <v/>
      </c>
      <c r="CB656" s="72" t="str">
        <f t="shared" si="744"/>
        <v/>
      </c>
      <c r="CC656" s="72">
        <f t="shared" si="745"/>
        <v>0</v>
      </c>
    </row>
    <row r="657" spans="35:81" hidden="1" x14ac:dyDescent="0.25">
      <c r="AI657" s="72"/>
      <c r="AJ657" s="72">
        <v>1</v>
      </c>
      <c r="AK657" s="72"/>
      <c r="AL657" s="72">
        <v>1</v>
      </c>
      <c r="AM657" s="55"/>
      <c r="AN657" s="72" t="str">
        <f t="shared" si="710"/>
        <v/>
      </c>
      <c r="AO657" s="72" t="str">
        <f t="shared" si="711"/>
        <v/>
      </c>
      <c r="AP657" s="72" t="str">
        <f t="shared" si="712"/>
        <v/>
      </c>
      <c r="AQ657" s="72" t="str">
        <f t="shared" si="713"/>
        <v/>
      </c>
      <c r="AR657" s="72" t="str">
        <f t="shared" si="714"/>
        <v/>
      </c>
      <c r="AS657" s="72">
        <f t="shared" si="715"/>
        <v>1</v>
      </c>
      <c r="AT657" s="72" t="str">
        <f t="shared" si="716"/>
        <v/>
      </c>
      <c r="AU657" s="72" t="str">
        <f t="shared" si="717"/>
        <v/>
      </c>
      <c r="AV657" s="72" t="str">
        <f t="shared" si="718"/>
        <v/>
      </c>
      <c r="AW657" s="72" t="str">
        <f t="shared" si="719"/>
        <v/>
      </c>
      <c r="AX657" s="72"/>
      <c r="AY657" s="72">
        <v>1</v>
      </c>
      <c r="AZ657" s="72"/>
      <c r="BA657" s="72"/>
      <c r="BB657" s="72">
        <v>1</v>
      </c>
      <c r="BC657" s="55"/>
      <c r="BD657" s="72" t="str">
        <f t="shared" si="720"/>
        <v/>
      </c>
      <c r="BE657" s="72" t="str">
        <f t="shared" si="721"/>
        <v/>
      </c>
      <c r="BF657" s="72">
        <f t="shared" si="722"/>
        <v>1</v>
      </c>
      <c r="BG657" s="72" t="str">
        <f t="shared" si="723"/>
        <v/>
      </c>
      <c r="BH657" s="72" t="str">
        <f t="shared" si="724"/>
        <v/>
      </c>
      <c r="BI657" s="72" t="str">
        <f t="shared" si="725"/>
        <v/>
      </c>
      <c r="BJ657" s="72" t="str">
        <f t="shared" si="726"/>
        <v/>
      </c>
      <c r="BK657" s="72" t="str">
        <f t="shared" si="727"/>
        <v/>
      </c>
      <c r="BL657" s="72" t="str">
        <f t="shared" si="728"/>
        <v/>
      </c>
      <c r="BM657" s="72" t="str">
        <f t="shared" si="729"/>
        <v/>
      </c>
      <c r="BN657" s="72">
        <f t="shared" si="730"/>
        <v>-1</v>
      </c>
      <c r="BO657" s="72">
        <f t="shared" si="731"/>
        <v>1</v>
      </c>
      <c r="BP657" s="72" t="str">
        <f t="shared" si="732"/>
        <v/>
      </c>
      <c r="BQ657" s="72" t="str">
        <f t="shared" si="733"/>
        <v/>
      </c>
      <c r="BR657" s="55" t="str">
        <f t="shared" si="734"/>
        <v/>
      </c>
      <c r="BS657" s="72" t="str">
        <f t="shared" si="735"/>
        <v/>
      </c>
      <c r="BT657" s="72" t="str">
        <f t="shared" si="736"/>
        <v/>
      </c>
      <c r="BU657" s="72">
        <f t="shared" si="737"/>
        <v>-1</v>
      </c>
      <c r="BV657" s="72" t="str">
        <f t="shared" si="738"/>
        <v/>
      </c>
      <c r="BW657" s="72" t="str">
        <f t="shared" si="739"/>
        <v/>
      </c>
      <c r="BX657" s="72">
        <f t="shared" si="740"/>
        <v>1</v>
      </c>
      <c r="BY657" s="72" t="str">
        <f t="shared" si="741"/>
        <v/>
      </c>
      <c r="BZ657" s="72" t="str">
        <f t="shared" si="742"/>
        <v/>
      </c>
      <c r="CA657" s="72" t="str">
        <f t="shared" si="743"/>
        <v/>
      </c>
      <c r="CB657" s="72" t="str">
        <f t="shared" si="744"/>
        <v/>
      </c>
      <c r="CC657" s="72">
        <f t="shared" si="745"/>
        <v>0</v>
      </c>
    </row>
    <row r="658" spans="35:81" hidden="1" x14ac:dyDescent="0.25">
      <c r="AI658" s="72"/>
      <c r="AJ658" s="72">
        <v>1</v>
      </c>
      <c r="AK658" s="72"/>
      <c r="AL658" s="72">
        <v>1</v>
      </c>
      <c r="AM658" s="55"/>
      <c r="AN658" s="72" t="str">
        <f t="shared" si="710"/>
        <v/>
      </c>
      <c r="AO658" s="72" t="str">
        <f t="shared" si="711"/>
        <v/>
      </c>
      <c r="AP658" s="72" t="str">
        <f t="shared" si="712"/>
        <v/>
      </c>
      <c r="AQ658" s="72" t="str">
        <f t="shared" si="713"/>
        <v/>
      </c>
      <c r="AR658" s="72" t="str">
        <f t="shared" si="714"/>
        <v/>
      </c>
      <c r="AS658" s="72">
        <f t="shared" si="715"/>
        <v>1</v>
      </c>
      <c r="AT658" s="72" t="str">
        <f t="shared" si="716"/>
        <v/>
      </c>
      <c r="AU658" s="72" t="str">
        <f t="shared" si="717"/>
        <v/>
      </c>
      <c r="AV658" s="72" t="str">
        <f t="shared" si="718"/>
        <v/>
      </c>
      <c r="AW658" s="72" t="str">
        <f t="shared" si="719"/>
        <v/>
      </c>
      <c r="AX658" s="72"/>
      <c r="AY658" s="72">
        <v>1</v>
      </c>
      <c r="AZ658" s="72">
        <v>1</v>
      </c>
      <c r="BA658" s="72"/>
      <c r="BB658" s="72"/>
      <c r="BC658" s="55">
        <v>1</v>
      </c>
      <c r="BD658" s="72">
        <f t="shared" si="720"/>
        <v>1</v>
      </c>
      <c r="BE658" s="72" t="str">
        <f t="shared" si="721"/>
        <v/>
      </c>
      <c r="BF658" s="72" t="str">
        <f t="shared" si="722"/>
        <v/>
      </c>
      <c r="BG658" s="72">
        <f t="shared" si="723"/>
        <v>1</v>
      </c>
      <c r="BH658" s="72" t="str">
        <f t="shared" si="724"/>
        <v/>
      </c>
      <c r="BI658" s="72" t="str">
        <f t="shared" si="725"/>
        <v/>
      </c>
      <c r="BJ658" s="72">
        <f t="shared" si="726"/>
        <v>1</v>
      </c>
      <c r="BK658" s="72" t="str">
        <f t="shared" si="727"/>
        <v/>
      </c>
      <c r="BL658" s="72" t="str">
        <f t="shared" si="728"/>
        <v/>
      </c>
      <c r="BM658" s="72" t="str">
        <f t="shared" si="729"/>
        <v/>
      </c>
      <c r="BN658" s="72">
        <f t="shared" si="730"/>
        <v>-1</v>
      </c>
      <c r="BO658" s="72" t="str">
        <f t="shared" si="731"/>
        <v/>
      </c>
      <c r="BP658" s="72" t="str">
        <f t="shared" si="732"/>
        <v/>
      </c>
      <c r="BQ658" s="72">
        <f t="shared" si="733"/>
        <v>1</v>
      </c>
      <c r="BR658" s="55">
        <f t="shared" si="734"/>
        <v>-1</v>
      </c>
      <c r="BS658" s="72">
        <f t="shared" si="735"/>
        <v>-1</v>
      </c>
      <c r="BT658" s="72" t="str">
        <f t="shared" si="736"/>
        <v/>
      </c>
      <c r="BU658" s="72" t="str">
        <f t="shared" si="737"/>
        <v/>
      </c>
      <c r="BV658" s="72">
        <f t="shared" si="738"/>
        <v>-1</v>
      </c>
      <c r="BW658" s="72" t="str">
        <f t="shared" si="739"/>
        <v/>
      </c>
      <c r="BX658" s="72">
        <f t="shared" si="740"/>
        <v>1</v>
      </c>
      <c r="BY658" s="72">
        <f t="shared" si="741"/>
        <v>-1</v>
      </c>
      <c r="BZ658" s="72" t="str">
        <f t="shared" si="742"/>
        <v/>
      </c>
      <c r="CA658" s="72" t="str">
        <f t="shared" si="743"/>
        <v/>
      </c>
      <c r="CB658" s="72" t="str">
        <f t="shared" si="744"/>
        <v/>
      </c>
      <c r="CC658" s="72">
        <f t="shared" si="745"/>
        <v>0</v>
      </c>
    </row>
    <row r="659" spans="35:81" hidden="1" x14ac:dyDescent="0.25">
      <c r="AI659" s="72"/>
      <c r="AJ659" s="72">
        <v>1</v>
      </c>
      <c r="AK659" s="72">
        <v>1</v>
      </c>
      <c r="AL659" s="72"/>
      <c r="AM659" s="55">
        <v>1</v>
      </c>
      <c r="AN659" s="72" t="str">
        <f t="shared" si="710"/>
        <v/>
      </c>
      <c r="AO659" s="72" t="str">
        <f t="shared" si="711"/>
        <v/>
      </c>
      <c r="AP659" s="72" t="str">
        <f t="shared" si="712"/>
        <v/>
      </c>
      <c r="AQ659" s="72" t="str">
        <f t="shared" si="713"/>
        <v/>
      </c>
      <c r="AR659" s="72">
        <f t="shared" si="714"/>
        <v>1</v>
      </c>
      <c r="AS659" s="72" t="str">
        <f t="shared" si="715"/>
        <v/>
      </c>
      <c r="AT659" s="72">
        <f t="shared" si="716"/>
        <v>1</v>
      </c>
      <c r="AU659" s="72" t="str">
        <f t="shared" si="717"/>
        <v/>
      </c>
      <c r="AV659" s="72">
        <f t="shared" si="718"/>
        <v>1</v>
      </c>
      <c r="AW659" s="72" t="str">
        <f t="shared" si="719"/>
        <v/>
      </c>
      <c r="AX659" s="72"/>
      <c r="AY659" s="72"/>
      <c r="AZ659" s="72"/>
      <c r="BA659" s="72"/>
      <c r="BB659" s="72">
        <v>1</v>
      </c>
      <c r="BC659" s="55">
        <v>1</v>
      </c>
      <c r="BD659" s="72" t="str">
        <f t="shared" si="720"/>
        <v/>
      </c>
      <c r="BE659" s="72" t="str">
        <f t="shared" si="721"/>
        <v/>
      </c>
      <c r="BF659" s="72" t="str">
        <f t="shared" si="722"/>
        <v/>
      </c>
      <c r="BG659" s="72" t="str">
        <f t="shared" si="723"/>
        <v/>
      </c>
      <c r="BH659" s="72" t="str">
        <f t="shared" si="724"/>
        <v/>
      </c>
      <c r="BI659" s="72" t="str">
        <f t="shared" si="725"/>
        <v/>
      </c>
      <c r="BJ659" s="72" t="str">
        <f t="shared" si="726"/>
        <v/>
      </c>
      <c r="BK659" s="72" t="str">
        <f t="shared" si="727"/>
        <v/>
      </c>
      <c r="BL659" s="72" t="str">
        <f t="shared" si="728"/>
        <v/>
      </c>
      <c r="BM659" s="72">
        <f t="shared" si="729"/>
        <v>1</v>
      </c>
      <c r="BN659" s="72" t="str">
        <f t="shared" si="730"/>
        <v/>
      </c>
      <c r="BO659" s="72">
        <f t="shared" si="731"/>
        <v>1</v>
      </c>
      <c r="BP659" s="72">
        <f t="shared" si="732"/>
        <v>1</v>
      </c>
      <c r="BQ659" s="72">
        <f t="shared" si="733"/>
        <v>-1</v>
      </c>
      <c r="BR659" s="55" t="str">
        <f t="shared" si="734"/>
        <v/>
      </c>
      <c r="BS659" s="72" t="str">
        <f t="shared" si="735"/>
        <v/>
      </c>
      <c r="BT659" s="72" t="str">
        <f t="shared" si="736"/>
        <v/>
      </c>
      <c r="BU659" s="72" t="str">
        <f t="shared" si="737"/>
        <v/>
      </c>
      <c r="BV659" s="72" t="str">
        <f t="shared" si="738"/>
        <v/>
      </c>
      <c r="BW659" s="72">
        <f t="shared" si="739"/>
        <v>1</v>
      </c>
      <c r="BX659" s="72" t="str">
        <f t="shared" si="740"/>
        <v/>
      </c>
      <c r="BY659" s="72">
        <f t="shared" si="741"/>
        <v>1</v>
      </c>
      <c r="BZ659" s="72" t="str">
        <f t="shared" si="742"/>
        <v/>
      </c>
      <c r="CA659" s="72">
        <f t="shared" si="743"/>
        <v>1</v>
      </c>
      <c r="CB659" s="72">
        <f t="shared" si="744"/>
        <v>-1</v>
      </c>
      <c r="CC659" s="72">
        <f t="shared" si="745"/>
        <v>1</v>
      </c>
    </row>
    <row r="660" spans="35:81" hidden="1" x14ac:dyDescent="0.25">
      <c r="AI660" s="72"/>
      <c r="AJ660" s="72">
        <v>1</v>
      </c>
      <c r="AK660" s="72">
        <v>1</v>
      </c>
      <c r="AL660" s="72"/>
      <c r="AM660" s="55">
        <v>1</v>
      </c>
      <c r="AN660" s="72" t="str">
        <f t="shared" si="710"/>
        <v/>
      </c>
      <c r="AO660" s="72" t="str">
        <f t="shared" si="711"/>
        <v/>
      </c>
      <c r="AP660" s="72" t="str">
        <f t="shared" si="712"/>
        <v/>
      </c>
      <c r="AQ660" s="72" t="str">
        <f t="shared" si="713"/>
        <v/>
      </c>
      <c r="AR660" s="72">
        <f t="shared" si="714"/>
        <v>1</v>
      </c>
      <c r="AS660" s="72" t="str">
        <f t="shared" si="715"/>
        <v/>
      </c>
      <c r="AT660" s="72">
        <f t="shared" si="716"/>
        <v>1</v>
      </c>
      <c r="AU660" s="72" t="str">
        <f t="shared" si="717"/>
        <v/>
      </c>
      <c r="AV660" s="72">
        <f t="shared" si="718"/>
        <v>1</v>
      </c>
      <c r="AW660" s="72" t="str">
        <f t="shared" si="719"/>
        <v/>
      </c>
      <c r="AX660" s="72"/>
      <c r="AY660" s="72"/>
      <c r="AZ660" s="72"/>
      <c r="BA660" s="72">
        <v>1</v>
      </c>
      <c r="BB660" s="72"/>
      <c r="BC660" s="55">
        <v>1</v>
      </c>
      <c r="BD660" s="72" t="str">
        <f t="shared" si="720"/>
        <v/>
      </c>
      <c r="BE660" s="72" t="str">
        <f t="shared" si="721"/>
        <v/>
      </c>
      <c r="BF660" s="72" t="str">
        <f t="shared" si="722"/>
        <v/>
      </c>
      <c r="BG660" s="72" t="str">
        <f t="shared" si="723"/>
        <v/>
      </c>
      <c r="BH660" s="72" t="str">
        <f t="shared" si="724"/>
        <v/>
      </c>
      <c r="BI660" s="72" t="str">
        <f t="shared" si="725"/>
        <v/>
      </c>
      <c r="BJ660" s="72" t="str">
        <f t="shared" si="726"/>
        <v/>
      </c>
      <c r="BK660" s="72" t="str">
        <f t="shared" si="727"/>
        <v/>
      </c>
      <c r="BL660" s="72">
        <f t="shared" si="728"/>
        <v>1</v>
      </c>
      <c r="BM660" s="72" t="str">
        <f t="shared" si="729"/>
        <v/>
      </c>
      <c r="BN660" s="72" t="str">
        <f t="shared" si="730"/>
        <v/>
      </c>
      <c r="BO660" s="72">
        <f t="shared" si="731"/>
        <v>1</v>
      </c>
      <c r="BP660" s="72" t="str">
        <f t="shared" si="732"/>
        <v/>
      </c>
      <c r="BQ660" s="72" t="str">
        <f t="shared" si="733"/>
        <v/>
      </c>
      <c r="BR660" s="55" t="str">
        <f t="shared" si="734"/>
        <v/>
      </c>
      <c r="BS660" s="72" t="str">
        <f t="shared" si="735"/>
        <v/>
      </c>
      <c r="BT660" s="72" t="str">
        <f t="shared" si="736"/>
        <v/>
      </c>
      <c r="BU660" s="72" t="str">
        <f t="shared" si="737"/>
        <v/>
      </c>
      <c r="BV660" s="72" t="str">
        <f t="shared" si="738"/>
        <v/>
      </c>
      <c r="BW660" s="72">
        <f t="shared" si="739"/>
        <v>1</v>
      </c>
      <c r="BX660" s="72" t="str">
        <f t="shared" si="740"/>
        <v/>
      </c>
      <c r="BY660" s="72">
        <f t="shared" si="741"/>
        <v>1</v>
      </c>
      <c r="BZ660" s="72" t="str">
        <f t="shared" si="742"/>
        <v/>
      </c>
      <c r="CA660" s="72" t="str">
        <f t="shared" si="743"/>
        <v/>
      </c>
      <c r="CB660" s="72" t="str">
        <f t="shared" si="744"/>
        <v/>
      </c>
      <c r="CC660" s="72">
        <f t="shared" si="745"/>
        <v>1</v>
      </c>
    </row>
    <row r="661" spans="35:81" hidden="1" x14ac:dyDescent="0.25">
      <c r="AI661" s="72"/>
      <c r="AJ661" s="72">
        <v>1</v>
      </c>
      <c r="AK661" s="72">
        <v>1</v>
      </c>
      <c r="AL661" s="72"/>
      <c r="AM661" s="55">
        <v>1</v>
      </c>
      <c r="AN661" s="72" t="str">
        <f t="shared" si="710"/>
        <v/>
      </c>
      <c r="AO661" s="72" t="str">
        <f t="shared" si="711"/>
        <v/>
      </c>
      <c r="AP661" s="72" t="str">
        <f t="shared" si="712"/>
        <v/>
      </c>
      <c r="AQ661" s="72" t="str">
        <f t="shared" si="713"/>
        <v/>
      </c>
      <c r="AR661" s="72">
        <f t="shared" si="714"/>
        <v>1</v>
      </c>
      <c r="AS661" s="72" t="str">
        <f t="shared" si="715"/>
        <v/>
      </c>
      <c r="AT661" s="72">
        <f t="shared" si="716"/>
        <v>1</v>
      </c>
      <c r="AU661" s="72" t="str">
        <f t="shared" si="717"/>
        <v/>
      </c>
      <c r="AV661" s="72">
        <f t="shared" si="718"/>
        <v>1</v>
      </c>
      <c r="AW661" s="72" t="str">
        <f t="shared" si="719"/>
        <v/>
      </c>
      <c r="AX661" s="72"/>
      <c r="AY661" s="72"/>
      <c r="AZ661" s="72"/>
      <c r="BA661" s="72">
        <v>1</v>
      </c>
      <c r="BB661" s="72">
        <v>1</v>
      </c>
      <c r="BC661" s="55"/>
      <c r="BD661" s="72" t="str">
        <f t="shared" si="720"/>
        <v/>
      </c>
      <c r="BE661" s="72" t="str">
        <f t="shared" si="721"/>
        <v/>
      </c>
      <c r="BF661" s="72" t="str">
        <f t="shared" si="722"/>
        <v/>
      </c>
      <c r="BG661" s="72" t="str">
        <f t="shared" si="723"/>
        <v/>
      </c>
      <c r="BH661" s="72" t="str">
        <f t="shared" si="724"/>
        <v/>
      </c>
      <c r="BI661" s="72" t="str">
        <f t="shared" si="725"/>
        <v/>
      </c>
      <c r="BJ661" s="72" t="str">
        <f t="shared" si="726"/>
        <v/>
      </c>
      <c r="BK661" s="72">
        <f t="shared" si="727"/>
        <v>1</v>
      </c>
      <c r="BL661" s="72" t="str">
        <f t="shared" si="728"/>
        <v/>
      </c>
      <c r="BM661" s="72" t="str">
        <f t="shared" si="729"/>
        <v/>
      </c>
      <c r="BN661" s="72" t="str">
        <f t="shared" si="730"/>
        <v/>
      </c>
      <c r="BO661" s="72">
        <f t="shared" si="731"/>
        <v>1</v>
      </c>
      <c r="BP661" s="72" t="str">
        <f t="shared" si="732"/>
        <v/>
      </c>
      <c r="BQ661" s="72">
        <f t="shared" si="733"/>
        <v>-1</v>
      </c>
      <c r="BR661" s="55">
        <f t="shared" si="734"/>
        <v>1</v>
      </c>
      <c r="BS661" s="72" t="str">
        <f t="shared" si="735"/>
        <v/>
      </c>
      <c r="BT661" s="72" t="str">
        <f t="shared" si="736"/>
        <v/>
      </c>
      <c r="BU661" s="72" t="str">
        <f t="shared" si="737"/>
        <v/>
      </c>
      <c r="BV661" s="72" t="str">
        <f t="shared" si="738"/>
        <v/>
      </c>
      <c r="BW661" s="72">
        <f t="shared" si="739"/>
        <v>1</v>
      </c>
      <c r="BX661" s="72" t="str">
        <f t="shared" si="740"/>
        <v/>
      </c>
      <c r="BY661" s="72">
        <f t="shared" si="741"/>
        <v>1</v>
      </c>
      <c r="BZ661" s="72">
        <f t="shared" si="742"/>
        <v>-1</v>
      </c>
      <c r="CA661" s="72">
        <f t="shared" si="743"/>
        <v>1</v>
      </c>
      <c r="CB661" s="72" t="str">
        <f t="shared" si="744"/>
        <v/>
      </c>
      <c r="CC661" s="72">
        <f t="shared" si="745"/>
        <v>1</v>
      </c>
    </row>
    <row r="662" spans="35:81" hidden="1" x14ac:dyDescent="0.25">
      <c r="AI662" s="72"/>
      <c r="AJ662" s="72">
        <v>1</v>
      </c>
      <c r="AK662" s="72">
        <v>1</v>
      </c>
      <c r="AL662" s="72"/>
      <c r="AM662" s="55">
        <v>1</v>
      </c>
      <c r="AN662" s="72" t="str">
        <f t="shared" si="710"/>
        <v/>
      </c>
      <c r="AO662" s="72" t="str">
        <f t="shared" si="711"/>
        <v/>
      </c>
      <c r="AP662" s="72" t="str">
        <f t="shared" si="712"/>
        <v/>
      </c>
      <c r="AQ662" s="72" t="str">
        <f t="shared" si="713"/>
        <v/>
      </c>
      <c r="AR662" s="72">
        <f t="shared" si="714"/>
        <v>1</v>
      </c>
      <c r="AS662" s="72" t="str">
        <f t="shared" si="715"/>
        <v/>
      </c>
      <c r="AT662" s="72">
        <f t="shared" si="716"/>
        <v>1</v>
      </c>
      <c r="AU662" s="72" t="str">
        <f t="shared" si="717"/>
        <v/>
      </c>
      <c r="AV662" s="72">
        <f t="shared" si="718"/>
        <v>1</v>
      </c>
      <c r="AW662" s="72" t="str">
        <f t="shared" si="719"/>
        <v/>
      </c>
      <c r="AX662" s="72"/>
      <c r="AY662" s="72"/>
      <c r="AZ662" s="72">
        <v>1</v>
      </c>
      <c r="BA662" s="72">
        <v>1</v>
      </c>
      <c r="BB662" s="72"/>
      <c r="BC662" s="55"/>
      <c r="BD662" s="72" t="str">
        <f t="shared" si="720"/>
        <v/>
      </c>
      <c r="BE662" s="72" t="str">
        <f t="shared" si="721"/>
        <v/>
      </c>
      <c r="BF662" s="72" t="str">
        <f t="shared" si="722"/>
        <v/>
      </c>
      <c r="BG662" s="72" t="str">
        <f t="shared" si="723"/>
        <v/>
      </c>
      <c r="BH662" s="72">
        <f t="shared" si="724"/>
        <v>1</v>
      </c>
      <c r="BI662" s="72" t="str">
        <f t="shared" si="725"/>
        <v/>
      </c>
      <c r="BJ662" s="72" t="str">
        <f t="shared" si="726"/>
        <v/>
      </c>
      <c r="BK662" s="72" t="str">
        <f t="shared" si="727"/>
        <v/>
      </c>
      <c r="BL662" s="72" t="str">
        <f t="shared" si="728"/>
        <v/>
      </c>
      <c r="BM662" s="72" t="str">
        <f t="shared" si="729"/>
        <v/>
      </c>
      <c r="BN662" s="72" t="str">
        <f t="shared" si="730"/>
        <v/>
      </c>
      <c r="BO662" s="72" t="str">
        <f t="shared" si="731"/>
        <v/>
      </c>
      <c r="BP662" s="72" t="str">
        <f t="shared" si="732"/>
        <v/>
      </c>
      <c r="BQ662" s="72" t="str">
        <f t="shared" si="733"/>
        <v/>
      </c>
      <c r="BR662" s="55">
        <f t="shared" si="734"/>
        <v>1</v>
      </c>
      <c r="BS662" s="72" t="str">
        <f t="shared" si="735"/>
        <v/>
      </c>
      <c r="BT662" s="72" t="str">
        <f t="shared" si="736"/>
        <v/>
      </c>
      <c r="BU662" s="72" t="str">
        <f t="shared" si="737"/>
        <v/>
      </c>
      <c r="BV662" s="72" t="str">
        <f t="shared" si="738"/>
        <v/>
      </c>
      <c r="BW662" s="72" t="str">
        <f t="shared" si="739"/>
        <v/>
      </c>
      <c r="BX662" s="72" t="str">
        <f t="shared" si="740"/>
        <v/>
      </c>
      <c r="BY662" s="72">
        <f t="shared" si="741"/>
        <v>1</v>
      </c>
      <c r="BZ662" s="72" t="str">
        <f t="shared" si="742"/>
        <v/>
      </c>
      <c r="CA662" s="72">
        <f t="shared" si="743"/>
        <v>1</v>
      </c>
      <c r="CB662" s="72" t="str">
        <f t="shared" si="744"/>
        <v/>
      </c>
      <c r="CC662" s="72">
        <f t="shared" si="745"/>
        <v>1</v>
      </c>
    </row>
    <row r="663" spans="35:81" hidden="1" x14ac:dyDescent="0.25">
      <c r="AI663" s="72"/>
      <c r="AJ663" s="72">
        <v>1</v>
      </c>
      <c r="AK663" s="72">
        <v>1</v>
      </c>
      <c r="AL663" s="72"/>
      <c r="AM663" s="55">
        <v>1</v>
      </c>
      <c r="AN663" s="72" t="str">
        <f t="shared" si="710"/>
        <v/>
      </c>
      <c r="AO663" s="72" t="str">
        <f t="shared" si="711"/>
        <v/>
      </c>
      <c r="AP663" s="72" t="str">
        <f t="shared" si="712"/>
        <v/>
      </c>
      <c r="AQ663" s="72" t="str">
        <f t="shared" si="713"/>
        <v/>
      </c>
      <c r="AR663" s="72">
        <f t="shared" si="714"/>
        <v>1</v>
      </c>
      <c r="AS663" s="72" t="str">
        <f t="shared" si="715"/>
        <v/>
      </c>
      <c r="AT663" s="72">
        <f t="shared" si="716"/>
        <v>1</v>
      </c>
      <c r="AU663" s="72" t="str">
        <f t="shared" si="717"/>
        <v/>
      </c>
      <c r="AV663" s="72">
        <f t="shared" si="718"/>
        <v>1</v>
      </c>
      <c r="AW663" s="72" t="str">
        <f t="shared" si="719"/>
        <v/>
      </c>
      <c r="AX663" s="72"/>
      <c r="AY663" s="72">
        <v>1</v>
      </c>
      <c r="AZ663" s="72"/>
      <c r="BA663" s="72"/>
      <c r="BB663" s="72">
        <v>1</v>
      </c>
      <c r="BC663" s="55"/>
      <c r="BD663" s="72" t="str">
        <f t="shared" si="720"/>
        <v/>
      </c>
      <c r="BE663" s="72" t="str">
        <f t="shared" si="721"/>
        <v/>
      </c>
      <c r="BF663" s="72">
        <f t="shared" si="722"/>
        <v>1</v>
      </c>
      <c r="BG663" s="72" t="str">
        <f t="shared" si="723"/>
        <v/>
      </c>
      <c r="BH663" s="72" t="str">
        <f t="shared" si="724"/>
        <v/>
      </c>
      <c r="BI663" s="72" t="str">
        <f t="shared" si="725"/>
        <v/>
      </c>
      <c r="BJ663" s="72" t="str">
        <f t="shared" si="726"/>
        <v/>
      </c>
      <c r="BK663" s="72" t="str">
        <f t="shared" si="727"/>
        <v/>
      </c>
      <c r="BL663" s="72" t="str">
        <f t="shared" si="728"/>
        <v/>
      </c>
      <c r="BM663" s="72" t="str">
        <f t="shared" si="729"/>
        <v/>
      </c>
      <c r="BN663" s="72">
        <f t="shared" si="730"/>
        <v>-1</v>
      </c>
      <c r="BO663" s="72">
        <f t="shared" si="731"/>
        <v>1</v>
      </c>
      <c r="BP663" s="72">
        <f t="shared" si="732"/>
        <v>1</v>
      </c>
      <c r="BQ663" s="72">
        <f t="shared" si="733"/>
        <v>-1</v>
      </c>
      <c r="BR663" s="55">
        <f t="shared" si="734"/>
        <v>1</v>
      </c>
      <c r="BS663" s="72" t="str">
        <f t="shared" si="735"/>
        <v/>
      </c>
      <c r="BT663" s="72" t="str">
        <f t="shared" si="736"/>
        <v/>
      </c>
      <c r="BU663" s="72">
        <f t="shared" si="737"/>
        <v>-1</v>
      </c>
      <c r="BV663" s="72" t="str">
        <f t="shared" si="738"/>
        <v/>
      </c>
      <c r="BW663" s="72">
        <f t="shared" si="739"/>
        <v>1</v>
      </c>
      <c r="BX663" s="72" t="str">
        <f t="shared" si="740"/>
        <v/>
      </c>
      <c r="BY663" s="72">
        <f t="shared" si="741"/>
        <v>1</v>
      </c>
      <c r="BZ663" s="72" t="str">
        <f t="shared" si="742"/>
        <v/>
      </c>
      <c r="CA663" s="72">
        <f t="shared" si="743"/>
        <v>1</v>
      </c>
      <c r="CB663" s="72" t="str">
        <f t="shared" si="744"/>
        <v/>
      </c>
      <c r="CC663" s="72">
        <f t="shared" si="745"/>
        <v>1</v>
      </c>
    </row>
    <row r="664" spans="35:81" hidden="1" x14ac:dyDescent="0.25">
      <c r="AI664" s="72"/>
      <c r="AJ664" s="72">
        <v>1</v>
      </c>
      <c r="AK664" s="72">
        <v>1</v>
      </c>
      <c r="AL664" s="72"/>
      <c r="AM664" s="55">
        <v>1</v>
      </c>
      <c r="AN664" s="72" t="str">
        <f t="shared" si="710"/>
        <v/>
      </c>
      <c r="AO664" s="72" t="str">
        <f t="shared" si="711"/>
        <v/>
      </c>
      <c r="AP664" s="72" t="str">
        <f t="shared" si="712"/>
        <v/>
      </c>
      <c r="AQ664" s="72" t="str">
        <f t="shared" si="713"/>
        <v/>
      </c>
      <c r="AR664" s="72">
        <f t="shared" si="714"/>
        <v>1</v>
      </c>
      <c r="AS664" s="72" t="str">
        <f t="shared" si="715"/>
        <v/>
      </c>
      <c r="AT664" s="72">
        <f t="shared" si="716"/>
        <v>1</v>
      </c>
      <c r="AU664" s="72" t="str">
        <f t="shared" si="717"/>
        <v/>
      </c>
      <c r="AV664" s="72">
        <f t="shared" si="718"/>
        <v>1</v>
      </c>
      <c r="AW664" s="72" t="str">
        <f t="shared" si="719"/>
        <v/>
      </c>
      <c r="AX664" s="72"/>
      <c r="AY664" s="72">
        <v>1</v>
      </c>
      <c r="AZ664" s="72">
        <v>1</v>
      </c>
      <c r="BA664" s="72"/>
      <c r="BB664" s="72"/>
      <c r="BC664" s="55">
        <v>1</v>
      </c>
      <c r="BD664" s="72">
        <f t="shared" si="720"/>
        <v>1</v>
      </c>
      <c r="BE664" s="72" t="str">
        <f t="shared" si="721"/>
        <v/>
      </c>
      <c r="BF664" s="72" t="str">
        <f t="shared" si="722"/>
        <v/>
      </c>
      <c r="BG664" s="72">
        <f t="shared" si="723"/>
        <v>1</v>
      </c>
      <c r="BH664" s="72" t="str">
        <f t="shared" si="724"/>
        <v/>
      </c>
      <c r="BI664" s="72" t="str">
        <f t="shared" si="725"/>
        <v/>
      </c>
      <c r="BJ664" s="72">
        <f t="shared" si="726"/>
        <v>1</v>
      </c>
      <c r="BK664" s="72" t="str">
        <f t="shared" si="727"/>
        <v/>
      </c>
      <c r="BL664" s="72" t="str">
        <f t="shared" si="728"/>
        <v/>
      </c>
      <c r="BM664" s="72" t="str">
        <f t="shared" si="729"/>
        <v/>
      </c>
      <c r="BN664" s="72">
        <f t="shared" si="730"/>
        <v>-1</v>
      </c>
      <c r="BO664" s="72" t="str">
        <f t="shared" si="731"/>
        <v/>
      </c>
      <c r="BP664" s="72">
        <f t="shared" si="732"/>
        <v>1</v>
      </c>
      <c r="BQ664" s="72" t="str">
        <f t="shared" si="733"/>
        <v/>
      </c>
      <c r="BR664" s="55" t="str">
        <f t="shared" si="734"/>
        <v/>
      </c>
      <c r="BS664" s="72">
        <f t="shared" si="735"/>
        <v>-1</v>
      </c>
      <c r="BT664" s="72" t="str">
        <f t="shared" si="736"/>
        <v/>
      </c>
      <c r="BU664" s="72" t="str">
        <f t="shared" si="737"/>
        <v/>
      </c>
      <c r="BV664" s="72">
        <f t="shared" si="738"/>
        <v>-1</v>
      </c>
      <c r="BW664" s="72">
        <f t="shared" si="739"/>
        <v>1</v>
      </c>
      <c r="BX664" s="72" t="str">
        <f t="shared" si="740"/>
        <v/>
      </c>
      <c r="BY664" s="72" t="str">
        <f t="shared" si="741"/>
        <v/>
      </c>
      <c r="BZ664" s="72" t="str">
        <f t="shared" si="742"/>
        <v/>
      </c>
      <c r="CA664" s="72">
        <f t="shared" si="743"/>
        <v>1</v>
      </c>
      <c r="CB664" s="72" t="str">
        <f t="shared" si="744"/>
        <v/>
      </c>
      <c r="CC664" s="72">
        <f t="shared" si="745"/>
        <v>1</v>
      </c>
    </row>
    <row r="665" spans="35:81" hidden="1" x14ac:dyDescent="0.25">
      <c r="AI665" s="72">
        <v>1</v>
      </c>
      <c r="AJ665" s="72"/>
      <c r="AK665" s="72"/>
      <c r="AL665" s="72">
        <v>1</v>
      </c>
      <c r="AM665" s="55">
        <v>1</v>
      </c>
      <c r="AN665" s="72" t="str">
        <f t="shared" si="710"/>
        <v/>
      </c>
      <c r="AO665" s="72" t="str">
        <f t="shared" si="711"/>
        <v/>
      </c>
      <c r="AP665" s="72">
        <f t="shared" si="712"/>
        <v>1</v>
      </c>
      <c r="AQ665" s="72">
        <f t="shared" si="713"/>
        <v>1</v>
      </c>
      <c r="AR665" s="72" t="str">
        <f t="shared" si="714"/>
        <v/>
      </c>
      <c r="AS665" s="72" t="str">
        <f t="shared" si="715"/>
        <v/>
      </c>
      <c r="AT665" s="72" t="str">
        <f t="shared" si="716"/>
        <v/>
      </c>
      <c r="AU665" s="72" t="str">
        <f t="shared" si="717"/>
        <v/>
      </c>
      <c r="AV665" s="72" t="str">
        <f t="shared" si="718"/>
        <v/>
      </c>
      <c r="AW665" s="72">
        <f t="shared" si="719"/>
        <v>1</v>
      </c>
      <c r="AX665" s="72"/>
      <c r="AY665" s="72"/>
      <c r="AZ665" s="72"/>
      <c r="BA665" s="72"/>
      <c r="BB665" s="72">
        <v>1</v>
      </c>
      <c r="BC665" s="55">
        <v>1</v>
      </c>
      <c r="BD665" s="72" t="str">
        <f t="shared" si="720"/>
        <v/>
      </c>
      <c r="BE665" s="72" t="str">
        <f t="shared" si="721"/>
        <v/>
      </c>
      <c r="BF665" s="72" t="str">
        <f t="shared" si="722"/>
        <v/>
      </c>
      <c r="BG665" s="72" t="str">
        <f t="shared" si="723"/>
        <v/>
      </c>
      <c r="BH665" s="72" t="str">
        <f t="shared" si="724"/>
        <v/>
      </c>
      <c r="BI665" s="72" t="str">
        <f t="shared" si="725"/>
        <v/>
      </c>
      <c r="BJ665" s="72" t="str">
        <f t="shared" si="726"/>
        <v/>
      </c>
      <c r="BK665" s="72" t="str">
        <f t="shared" si="727"/>
        <v/>
      </c>
      <c r="BL665" s="72" t="str">
        <f t="shared" si="728"/>
        <v/>
      </c>
      <c r="BM665" s="72">
        <f t="shared" si="729"/>
        <v>1</v>
      </c>
      <c r="BN665" s="72">
        <f t="shared" si="730"/>
        <v>1</v>
      </c>
      <c r="BO665" s="72" t="str">
        <f t="shared" si="731"/>
        <v/>
      </c>
      <c r="BP665" s="72" t="str">
        <f t="shared" si="732"/>
        <v/>
      </c>
      <c r="BQ665" s="72" t="str">
        <f t="shared" si="733"/>
        <v/>
      </c>
      <c r="BR665" s="55" t="str">
        <f t="shared" si="734"/>
        <v/>
      </c>
      <c r="BS665" s="72" t="str">
        <f t="shared" si="735"/>
        <v/>
      </c>
      <c r="BT665" s="72" t="str">
        <f t="shared" si="736"/>
        <v/>
      </c>
      <c r="BU665" s="72">
        <f t="shared" si="737"/>
        <v>1</v>
      </c>
      <c r="BV665" s="72">
        <f t="shared" si="738"/>
        <v>1</v>
      </c>
      <c r="BW665" s="72" t="str">
        <f t="shared" si="739"/>
        <v/>
      </c>
      <c r="BX665" s="72" t="str">
        <f t="shared" si="740"/>
        <v/>
      </c>
      <c r="BY665" s="72" t="str">
        <f t="shared" si="741"/>
        <v/>
      </c>
      <c r="BZ665" s="72" t="str">
        <f t="shared" si="742"/>
        <v/>
      </c>
      <c r="CA665" s="72" t="str">
        <f t="shared" si="743"/>
        <v/>
      </c>
      <c r="CB665" s="72" t="str">
        <f t="shared" si="744"/>
        <v/>
      </c>
      <c r="CC665" s="72">
        <f t="shared" si="745"/>
        <v>1</v>
      </c>
    </row>
    <row r="666" spans="35:81" hidden="1" x14ac:dyDescent="0.25">
      <c r="AI666" s="72">
        <v>1</v>
      </c>
      <c r="AJ666" s="72"/>
      <c r="AK666" s="72"/>
      <c r="AL666" s="72">
        <v>1</v>
      </c>
      <c r="AM666" s="55">
        <v>1</v>
      </c>
      <c r="AN666" s="72" t="str">
        <f t="shared" si="710"/>
        <v/>
      </c>
      <c r="AO666" s="72" t="str">
        <f t="shared" si="711"/>
        <v/>
      </c>
      <c r="AP666" s="72">
        <f t="shared" si="712"/>
        <v>1</v>
      </c>
      <c r="AQ666" s="72">
        <f t="shared" si="713"/>
        <v>1</v>
      </c>
      <c r="AR666" s="72" t="str">
        <f t="shared" si="714"/>
        <v/>
      </c>
      <c r="AS666" s="72" t="str">
        <f t="shared" si="715"/>
        <v/>
      </c>
      <c r="AT666" s="72" t="str">
        <f t="shared" si="716"/>
        <v/>
      </c>
      <c r="AU666" s="72" t="str">
        <f t="shared" si="717"/>
        <v/>
      </c>
      <c r="AV666" s="72" t="str">
        <f t="shared" si="718"/>
        <v/>
      </c>
      <c r="AW666" s="72">
        <f t="shared" si="719"/>
        <v>1</v>
      </c>
      <c r="AX666" s="72"/>
      <c r="AY666" s="72"/>
      <c r="AZ666" s="72"/>
      <c r="BA666" s="72">
        <v>1</v>
      </c>
      <c r="BB666" s="72"/>
      <c r="BC666" s="55">
        <v>1</v>
      </c>
      <c r="BD666" s="72" t="str">
        <f t="shared" si="720"/>
        <v/>
      </c>
      <c r="BE666" s="72" t="str">
        <f t="shared" si="721"/>
        <v/>
      </c>
      <c r="BF666" s="72" t="str">
        <f t="shared" si="722"/>
        <v/>
      </c>
      <c r="BG666" s="72" t="str">
        <f t="shared" si="723"/>
        <v/>
      </c>
      <c r="BH666" s="72" t="str">
        <f t="shared" si="724"/>
        <v/>
      </c>
      <c r="BI666" s="72" t="str">
        <f t="shared" si="725"/>
        <v/>
      </c>
      <c r="BJ666" s="72" t="str">
        <f t="shared" si="726"/>
        <v/>
      </c>
      <c r="BK666" s="72" t="str">
        <f t="shared" si="727"/>
        <v/>
      </c>
      <c r="BL666" s="72">
        <f t="shared" si="728"/>
        <v>1</v>
      </c>
      <c r="BM666" s="72" t="str">
        <f t="shared" si="729"/>
        <v/>
      </c>
      <c r="BN666" s="72">
        <f t="shared" si="730"/>
        <v>1</v>
      </c>
      <c r="BO666" s="72" t="str">
        <f t="shared" si="731"/>
        <v/>
      </c>
      <c r="BP666" s="72">
        <f t="shared" si="732"/>
        <v>-1</v>
      </c>
      <c r="BQ666" s="72">
        <f t="shared" si="733"/>
        <v>1</v>
      </c>
      <c r="BR666" s="55" t="str">
        <f t="shared" si="734"/>
        <v/>
      </c>
      <c r="BS666" s="72" t="str">
        <f t="shared" si="735"/>
        <v/>
      </c>
      <c r="BT666" s="72" t="str">
        <f t="shared" si="736"/>
        <v/>
      </c>
      <c r="BU666" s="72">
        <f t="shared" si="737"/>
        <v>1</v>
      </c>
      <c r="BV666" s="72">
        <f t="shared" si="738"/>
        <v>1</v>
      </c>
      <c r="BW666" s="72" t="str">
        <f t="shared" si="739"/>
        <v/>
      </c>
      <c r="BX666" s="72" t="str">
        <f t="shared" si="740"/>
        <v/>
      </c>
      <c r="BY666" s="72" t="str">
        <f t="shared" si="741"/>
        <v/>
      </c>
      <c r="BZ666" s="72" t="str">
        <f t="shared" si="742"/>
        <v/>
      </c>
      <c r="CA666" s="72">
        <f t="shared" si="743"/>
        <v>-1</v>
      </c>
      <c r="CB666" s="72">
        <f t="shared" si="744"/>
        <v>1</v>
      </c>
      <c r="CC666" s="72">
        <f t="shared" si="745"/>
        <v>1</v>
      </c>
    </row>
    <row r="667" spans="35:81" hidden="1" x14ac:dyDescent="0.25">
      <c r="AI667" s="72">
        <v>1</v>
      </c>
      <c r="AJ667" s="72"/>
      <c r="AK667" s="72"/>
      <c r="AL667" s="72">
        <v>1</v>
      </c>
      <c r="AM667" s="55">
        <v>1</v>
      </c>
      <c r="AN667" s="72" t="str">
        <f t="shared" si="710"/>
        <v/>
      </c>
      <c r="AO667" s="72" t="str">
        <f t="shared" si="711"/>
        <v/>
      </c>
      <c r="AP667" s="72">
        <f t="shared" si="712"/>
        <v>1</v>
      </c>
      <c r="AQ667" s="72">
        <f t="shared" si="713"/>
        <v>1</v>
      </c>
      <c r="AR667" s="72" t="str">
        <f t="shared" si="714"/>
        <v/>
      </c>
      <c r="AS667" s="72" t="str">
        <f t="shared" si="715"/>
        <v/>
      </c>
      <c r="AT667" s="72" t="str">
        <f t="shared" si="716"/>
        <v/>
      </c>
      <c r="AU667" s="72" t="str">
        <f t="shared" si="717"/>
        <v/>
      </c>
      <c r="AV667" s="72" t="str">
        <f t="shared" si="718"/>
        <v/>
      </c>
      <c r="AW667" s="72">
        <f t="shared" si="719"/>
        <v>1</v>
      </c>
      <c r="AX667" s="72"/>
      <c r="AY667" s="72"/>
      <c r="AZ667" s="72"/>
      <c r="BA667" s="72">
        <v>1</v>
      </c>
      <c r="BB667" s="72">
        <v>1</v>
      </c>
      <c r="BC667" s="55"/>
      <c r="BD667" s="72" t="str">
        <f t="shared" si="720"/>
        <v/>
      </c>
      <c r="BE667" s="72" t="str">
        <f t="shared" si="721"/>
        <v/>
      </c>
      <c r="BF667" s="72" t="str">
        <f t="shared" si="722"/>
        <v/>
      </c>
      <c r="BG667" s="72" t="str">
        <f t="shared" si="723"/>
        <v/>
      </c>
      <c r="BH667" s="72" t="str">
        <f t="shared" si="724"/>
        <v/>
      </c>
      <c r="BI667" s="72" t="str">
        <f t="shared" si="725"/>
        <v/>
      </c>
      <c r="BJ667" s="72" t="str">
        <f t="shared" si="726"/>
        <v/>
      </c>
      <c r="BK667" s="72">
        <f t="shared" si="727"/>
        <v>1</v>
      </c>
      <c r="BL667" s="72" t="str">
        <f t="shared" si="728"/>
        <v/>
      </c>
      <c r="BM667" s="72" t="str">
        <f t="shared" si="729"/>
        <v/>
      </c>
      <c r="BN667" s="72">
        <f t="shared" si="730"/>
        <v>1</v>
      </c>
      <c r="BO667" s="72" t="str">
        <f t="shared" si="731"/>
        <v/>
      </c>
      <c r="BP667" s="72">
        <f t="shared" si="732"/>
        <v>-1</v>
      </c>
      <c r="BQ667" s="72" t="str">
        <f t="shared" si="733"/>
        <v/>
      </c>
      <c r="BR667" s="55">
        <f t="shared" si="734"/>
        <v>1</v>
      </c>
      <c r="BS667" s="72" t="str">
        <f t="shared" si="735"/>
        <v/>
      </c>
      <c r="BT667" s="72" t="str">
        <f t="shared" si="736"/>
        <v/>
      </c>
      <c r="BU667" s="72">
        <f t="shared" si="737"/>
        <v>1</v>
      </c>
      <c r="BV667" s="72">
        <f t="shared" si="738"/>
        <v>1</v>
      </c>
      <c r="BW667" s="72" t="str">
        <f t="shared" si="739"/>
        <v/>
      </c>
      <c r="BX667" s="72" t="str">
        <f t="shared" si="740"/>
        <v/>
      </c>
      <c r="BY667" s="72" t="str">
        <f t="shared" si="741"/>
        <v/>
      </c>
      <c r="BZ667" s="72">
        <f t="shared" si="742"/>
        <v>-1</v>
      </c>
      <c r="CA667" s="72" t="str">
        <f t="shared" si="743"/>
        <v/>
      </c>
      <c r="CB667" s="72">
        <f t="shared" si="744"/>
        <v>1</v>
      </c>
      <c r="CC667" s="72">
        <f t="shared" si="745"/>
        <v>1</v>
      </c>
    </row>
    <row r="668" spans="35:81" hidden="1" x14ac:dyDescent="0.25">
      <c r="AI668" s="72">
        <v>1</v>
      </c>
      <c r="AJ668" s="72"/>
      <c r="AK668" s="72"/>
      <c r="AL668" s="72">
        <v>1</v>
      </c>
      <c r="AM668" s="55">
        <v>1</v>
      </c>
      <c r="AN668" s="72" t="str">
        <f t="shared" si="710"/>
        <v/>
      </c>
      <c r="AO668" s="72" t="str">
        <f t="shared" si="711"/>
        <v/>
      </c>
      <c r="AP668" s="72">
        <f t="shared" si="712"/>
        <v>1</v>
      </c>
      <c r="AQ668" s="72">
        <f t="shared" si="713"/>
        <v>1</v>
      </c>
      <c r="AR668" s="72" t="str">
        <f t="shared" si="714"/>
        <v/>
      </c>
      <c r="AS668" s="72" t="str">
        <f t="shared" si="715"/>
        <v/>
      </c>
      <c r="AT668" s="72" t="str">
        <f t="shared" si="716"/>
        <v/>
      </c>
      <c r="AU668" s="72" t="str">
        <f t="shared" si="717"/>
        <v/>
      </c>
      <c r="AV668" s="72" t="str">
        <f t="shared" si="718"/>
        <v/>
      </c>
      <c r="AW668" s="72">
        <f t="shared" si="719"/>
        <v>1</v>
      </c>
      <c r="AX668" s="72"/>
      <c r="AY668" s="72"/>
      <c r="AZ668" s="72">
        <v>1</v>
      </c>
      <c r="BA668" s="72">
        <v>1</v>
      </c>
      <c r="BB668" s="72"/>
      <c r="BC668" s="55"/>
      <c r="BD668" s="72" t="str">
        <f t="shared" si="720"/>
        <v/>
      </c>
      <c r="BE668" s="72" t="str">
        <f t="shared" si="721"/>
        <v/>
      </c>
      <c r="BF668" s="72" t="str">
        <f t="shared" si="722"/>
        <v/>
      </c>
      <c r="BG668" s="72" t="str">
        <f t="shared" si="723"/>
        <v/>
      </c>
      <c r="BH668" s="72">
        <f t="shared" si="724"/>
        <v>1</v>
      </c>
      <c r="BI668" s="72" t="str">
        <f t="shared" si="725"/>
        <v/>
      </c>
      <c r="BJ668" s="72" t="str">
        <f t="shared" si="726"/>
        <v/>
      </c>
      <c r="BK668" s="72" t="str">
        <f t="shared" si="727"/>
        <v/>
      </c>
      <c r="BL668" s="72" t="str">
        <f t="shared" si="728"/>
        <v/>
      </c>
      <c r="BM668" s="72" t="str">
        <f t="shared" si="729"/>
        <v/>
      </c>
      <c r="BN668" s="72">
        <f t="shared" si="730"/>
        <v>1</v>
      </c>
      <c r="BO668" s="72">
        <f t="shared" si="731"/>
        <v>-1</v>
      </c>
      <c r="BP668" s="72">
        <f t="shared" si="732"/>
        <v>-1</v>
      </c>
      <c r="BQ668" s="72">
        <f t="shared" si="733"/>
        <v>1</v>
      </c>
      <c r="BR668" s="55">
        <f t="shared" si="734"/>
        <v>1</v>
      </c>
      <c r="BS668" s="72" t="str">
        <f t="shared" si="735"/>
        <v/>
      </c>
      <c r="BT668" s="72" t="str">
        <f t="shared" si="736"/>
        <v/>
      </c>
      <c r="BU668" s="72">
        <f t="shared" si="737"/>
        <v>1</v>
      </c>
      <c r="BV668" s="72">
        <f t="shared" si="738"/>
        <v>1</v>
      </c>
      <c r="BW668" s="72">
        <f t="shared" si="739"/>
        <v>-1</v>
      </c>
      <c r="BX668" s="72" t="str">
        <f t="shared" si="740"/>
        <v/>
      </c>
      <c r="BY668" s="72" t="str">
        <f t="shared" si="741"/>
        <v/>
      </c>
      <c r="BZ668" s="72" t="str">
        <f t="shared" si="742"/>
        <v/>
      </c>
      <c r="CA668" s="72" t="str">
        <f t="shared" si="743"/>
        <v/>
      </c>
      <c r="CB668" s="72">
        <f t="shared" si="744"/>
        <v>1</v>
      </c>
      <c r="CC668" s="72">
        <f t="shared" si="745"/>
        <v>1</v>
      </c>
    </row>
    <row r="669" spans="35:81" hidden="1" x14ac:dyDescent="0.25">
      <c r="AI669" s="72">
        <v>1</v>
      </c>
      <c r="AJ669" s="72"/>
      <c r="AK669" s="72"/>
      <c r="AL669" s="72">
        <v>1</v>
      </c>
      <c r="AM669" s="55">
        <v>1</v>
      </c>
      <c r="AN669" s="72" t="str">
        <f t="shared" si="710"/>
        <v/>
      </c>
      <c r="AO669" s="72" t="str">
        <f t="shared" si="711"/>
        <v/>
      </c>
      <c r="AP669" s="72">
        <f t="shared" si="712"/>
        <v>1</v>
      </c>
      <c r="AQ669" s="72">
        <f t="shared" si="713"/>
        <v>1</v>
      </c>
      <c r="AR669" s="72" t="str">
        <f t="shared" si="714"/>
        <v/>
      </c>
      <c r="AS669" s="72" t="str">
        <f t="shared" si="715"/>
        <v/>
      </c>
      <c r="AT669" s="72" t="str">
        <f t="shared" si="716"/>
        <v/>
      </c>
      <c r="AU669" s="72" t="str">
        <f t="shared" si="717"/>
        <v/>
      </c>
      <c r="AV669" s="72" t="str">
        <f t="shared" si="718"/>
        <v/>
      </c>
      <c r="AW669" s="72">
        <f t="shared" si="719"/>
        <v>1</v>
      </c>
      <c r="AX669" s="72"/>
      <c r="AY669" s="72">
        <v>1</v>
      </c>
      <c r="AZ669" s="72"/>
      <c r="BA669" s="72"/>
      <c r="BB669" s="72">
        <v>1</v>
      </c>
      <c r="BC669" s="55"/>
      <c r="BD669" s="72" t="str">
        <f t="shared" si="720"/>
        <v/>
      </c>
      <c r="BE669" s="72" t="str">
        <f t="shared" si="721"/>
        <v/>
      </c>
      <c r="BF669" s="72">
        <f t="shared" si="722"/>
        <v>1</v>
      </c>
      <c r="BG669" s="72" t="str">
        <f t="shared" si="723"/>
        <v/>
      </c>
      <c r="BH669" s="72" t="str">
        <f t="shared" si="724"/>
        <v/>
      </c>
      <c r="BI669" s="72" t="str">
        <f t="shared" si="725"/>
        <v/>
      </c>
      <c r="BJ669" s="72" t="str">
        <f t="shared" si="726"/>
        <v/>
      </c>
      <c r="BK669" s="72" t="str">
        <f t="shared" si="727"/>
        <v/>
      </c>
      <c r="BL669" s="72" t="str">
        <f t="shared" si="728"/>
        <v/>
      </c>
      <c r="BM669" s="72" t="str">
        <f t="shared" si="729"/>
        <v/>
      </c>
      <c r="BN669" s="72" t="str">
        <f t="shared" si="730"/>
        <v/>
      </c>
      <c r="BO669" s="72" t="str">
        <f t="shared" si="731"/>
        <v/>
      </c>
      <c r="BP669" s="72" t="str">
        <f t="shared" si="732"/>
        <v/>
      </c>
      <c r="BQ669" s="72" t="str">
        <f t="shared" si="733"/>
        <v/>
      </c>
      <c r="BR669" s="55">
        <f t="shared" si="734"/>
        <v>1</v>
      </c>
      <c r="BS669" s="72" t="str">
        <f t="shared" si="735"/>
        <v/>
      </c>
      <c r="BT669" s="72" t="str">
        <f t="shared" si="736"/>
        <v/>
      </c>
      <c r="BU669" s="72" t="str">
        <f t="shared" si="737"/>
        <v/>
      </c>
      <c r="BV669" s="72">
        <f t="shared" si="738"/>
        <v>1</v>
      </c>
      <c r="BW669" s="72" t="str">
        <f t="shared" si="739"/>
        <v/>
      </c>
      <c r="BX669" s="72" t="str">
        <f t="shared" si="740"/>
        <v/>
      </c>
      <c r="BY669" s="72" t="str">
        <f t="shared" si="741"/>
        <v/>
      </c>
      <c r="BZ669" s="72" t="str">
        <f t="shared" si="742"/>
        <v/>
      </c>
      <c r="CA669" s="72" t="str">
        <f t="shared" si="743"/>
        <v/>
      </c>
      <c r="CB669" s="72">
        <f t="shared" si="744"/>
        <v>1</v>
      </c>
      <c r="CC669" s="72">
        <f t="shared" si="745"/>
        <v>1</v>
      </c>
    </row>
    <row r="670" spans="35:81" hidden="1" x14ac:dyDescent="0.25">
      <c r="AI670" s="72">
        <v>1</v>
      </c>
      <c r="AJ670" s="72"/>
      <c r="AK670" s="72"/>
      <c r="AL670" s="72">
        <v>1</v>
      </c>
      <c r="AM670" s="55">
        <v>1</v>
      </c>
      <c r="AN670" s="72" t="str">
        <f t="shared" si="710"/>
        <v/>
      </c>
      <c r="AO670" s="72" t="str">
        <f t="shared" si="711"/>
        <v/>
      </c>
      <c r="AP670" s="72">
        <f t="shared" si="712"/>
        <v>1</v>
      </c>
      <c r="AQ670" s="72">
        <f t="shared" si="713"/>
        <v>1</v>
      </c>
      <c r="AR670" s="72" t="str">
        <f t="shared" si="714"/>
        <v/>
      </c>
      <c r="AS670" s="72" t="str">
        <f t="shared" si="715"/>
        <v/>
      </c>
      <c r="AT670" s="72" t="str">
        <f t="shared" si="716"/>
        <v/>
      </c>
      <c r="AU670" s="72" t="str">
        <f t="shared" si="717"/>
        <v/>
      </c>
      <c r="AV670" s="72" t="str">
        <f t="shared" si="718"/>
        <v/>
      </c>
      <c r="AW670" s="72">
        <f t="shared" si="719"/>
        <v>1</v>
      </c>
      <c r="AX670" s="72"/>
      <c r="AY670" s="72">
        <v>1</v>
      </c>
      <c r="AZ670" s="72">
        <v>1</v>
      </c>
      <c r="BA670" s="72"/>
      <c r="BB670" s="72"/>
      <c r="BC670" s="55">
        <v>1</v>
      </c>
      <c r="BD670" s="72">
        <f t="shared" si="720"/>
        <v>1</v>
      </c>
      <c r="BE670" s="72" t="str">
        <f t="shared" si="721"/>
        <v/>
      </c>
      <c r="BF670" s="72" t="str">
        <f t="shared" si="722"/>
        <v/>
      </c>
      <c r="BG670" s="72">
        <f t="shared" si="723"/>
        <v>1</v>
      </c>
      <c r="BH670" s="72" t="str">
        <f t="shared" si="724"/>
        <v/>
      </c>
      <c r="BI670" s="72" t="str">
        <f t="shared" si="725"/>
        <v/>
      </c>
      <c r="BJ670" s="72">
        <f t="shared" si="726"/>
        <v>1</v>
      </c>
      <c r="BK670" s="72" t="str">
        <f t="shared" si="727"/>
        <v/>
      </c>
      <c r="BL670" s="72" t="str">
        <f t="shared" si="728"/>
        <v/>
      </c>
      <c r="BM670" s="72" t="str">
        <f t="shared" si="729"/>
        <v/>
      </c>
      <c r="BN670" s="72" t="str">
        <f t="shared" si="730"/>
        <v/>
      </c>
      <c r="BO670" s="72">
        <f t="shared" si="731"/>
        <v>-1</v>
      </c>
      <c r="BP670" s="72" t="str">
        <f t="shared" si="732"/>
        <v/>
      </c>
      <c r="BQ670" s="72">
        <f t="shared" si="733"/>
        <v>1</v>
      </c>
      <c r="BR670" s="55" t="str">
        <f t="shared" si="734"/>
        <v/>
      </c>
      <c r="BS670" s="72">
        <f t="shared" si="735"/>
        <v>-1</v>
      </c>
      <c r="BT670" s="72" t="str">
        <f t="shared" si="736"/>
        <v/>
      </c>
      <c r="BU670" s="72">
        <f t="shared" si="737"/>
        <v>1</v>
      </c>
      <c r="BV670" s="72" t="str">
        <f t="shared" si="738"/>
        <v/>
      </c>
      <c r="BW670" s="72" t="str">
        <f t="shared" si="739"/>
        <v/>
      </c>
      <c r="BX670" s="72" t="str">
        <f t="shared" si="740"/>
        <v/>
      </c>
      <c r="BY670" s="72">
        <f t="shared" si="741"/>
        <v>-1</v>
      </c>
      <c r="BZ670" s="72" t="str">
        <f t="shared" si="742"/>
        <v/>
      </c>
      <c r="CA670" s="72" t="str">
        <f t="shared" si="743"/>
        <v/>
      </c>
      <c r="CB670" s="72">
        <f t="shared" si="744"/>
        <v>1</v>
      </c>
      <c r="CC670" s="72">
        <f t="shared" si="745"/>
        <v>1</v>
      </c>
    </row>
    <row r="671" spans="35:81" hidden="1" x14ac:dyDescent="0.25">
      <c r="AI671" s="72">
        <v>1</v>
      </c>
      <c r="AJ671" s="72"/>
      <c r="AK671" s="72">
        <v>1</v>
      </c>
      <c r="AL671" s="72"/>
      <c r="AM671" s="55"/>
      <c r="AN671" s="72" t="str">
        <f t="shared" si="710"/>
        <v/>
      </c>
      <c r="AO671" s="72">
        <f t="shared" si="711"/>
        <v>1</v>
      </c>
      <c r="AP671" s="72" t="str">
        <f t="shared" si="712"/>
        <v/>
      </c>
      <c r="AQ671" s="72" t="str">
        <f t="shared" si="713"/>
        <v/>
      </c>
      <c r="AR671" s="72" t="str">
        <f t="shared" si="714"/>
        <v/>
      </c>
      <c r="AS671" s="72" t="str">
        <f t="shared" si="715"/>
        <v/>
      </c>
      <c r="AT671" s="72" t="str">
        <f t="shared" si="716"/>
        <v/>
      </c>
      <c r="AU671" s="72" t="str">
        <f t="shared" si="717"/>
        <v/>
      </c>
      <c r="AV671" s="72" t="str">
        <f t="shared" si="718"/>
        <v/>
      </c>
      <c r="AW671" s="72" t="str">
        <f t="shared" si="719"/>
        <v/>
      </c>
      <c r="AX671" s="72"/>
      <c r="AY671" s="72"/>
      <c r="AZ671" s="72"/>
      <c r="BA671" s="72"/>
      <c r="BB671" s="72">
        <v>1</v>
      </c>
      <c r="BC671" s="55">
        <v>1</v>
      </c>
      <c r="BD671" s="72" t="str">
        <f t="shared" si="720"/>
        <v/>
      </c>
      <c r="BE671" s="72" t="str">
        <f t="shared" si="721"/>
        <v/>
      </c>
      <c r="BF671" s="72" t="str">
        <f t="shared" si="722"/>
        <v/>
      </c>
      <c r="BG671" s="72" t="str">
        <f t="shared" si="723"/>
        <v/>
      </c>
      <c r="BH671" s="72" t="str">
        <f t="shared" si="724"/>
        <v/>
      </c>
      <c r="BI671" s="72" t="str">
        <f t="shared" si="725"/>
        <v/>
      </c>
      <c r="BJ671" s="72" t="str">
        <f t="shared" si="726"/>
        <v/>
      </c>
      <c r="BK671" s="72" t="str">
        <f t="shared" si="727"/>
        <v/>
      </c>
      <c r="BL671" s="72" t="str">
        <f t="shared" si="728"/>
        <v/>
      </c>
      <c r="BM671" s="72">
        <f t="shared" si="729"/>
        <v>1</v>
      </c>
      <c r="BN671" s="72">
        <f t="shared" si="730"/>
        <v>1</v>
      </c>
      <c r="BO671" s="72" t="str">
        <f t="shared" si="731"/>
        <v/>
      </c>
      <c r="BP671" s="72">
        <f t="shared" si="732"/>
        <v>1</v>
      </c>
      <c r="BQ671" s="72">
        <f t="shared" si="733"/>
        <v>-1</v>
      </c>
      <c r="BR671" s="55">
        <f t="shared" si="734"/>
        <v>-1</v>
      </c>
      <c r="BS671" s="72" t="str">
        <f t="shared" si="735"/>
        <v/>
      </c>
      <c r="BT671" s="72">
        <f t="shared" si="736"/>
        <v>1</v>
      </c>
      <c r="BU671" s="72" t="str">
        <f t="shared" si="737"/>
        <v/>
      </c>
      <c r="BV671" s="72" t="str">
        <f t="shared" si="738"/>
        <v/>
      </c>
      <c r="BW671" s="72" t="str">
        <f t="shared" si="739"/>
        <v/>
      </c>
      <c r="BX671" s="72" t="str">
        <f t="shared" si="740"/>
        <v/>
      </c>
      <c r="BY671" s="72" t="str">
        <f t="shared" si="741"/>
        <v/>
      </c>
      <c r="BZ671" s="72" t="str">
        <f t="shared" si="742"/>
        <v/>
      </c>
      <c r="CA671" s="72" t="str">
        <f t="shared" si="743"/>
        <v/>
      </c>
      <c r="CB671" s="72">
        <f t="shared" si="744"/>
        <v>-1</v>
      </c>
      <c r="CC671" s="72">
        <f t="shared" si="745"/>
        <v>0</v>
      </c>
    </row>
    <row r="672" spans="35:81" hidden="1" x14ac:dyDescent="0.25">
      <c r="AI672" s="72">
        <v>1</v>
      </c>
      <c r="AJ672" s="72"/>
      <c r="AK672" s="72">
        <v>1</v>
      </c>
      <c r="AL672" s="72"/>
      <c r="AM672" s="55"/>
      <c r="AN672" s="72" t="str">
        <f t="shared" si="710"/>
        <v/>
      </c>
      <c r="AO672" s="72">
        <f t="shared" si="711"/>
        <v>1</v>
      </c>
      <c r="AP672" s="72" t="str">
        <f t="shared" si="712"/>
        <v/>
      </c>
      <c r="AQ672" s="72" t="str">
        <f t="shared" si="713"/>
        <v/>
      </c>
      <c r="AR672" s="72" t="str">
        <f t="shared" si="714"/>
        <v/>
      </c>
      <c r="AS672" s="72" t="str">
        <f t="shared" si="715"/>
        <v/>
      </c>
      <c r="AT672" s="72" t="str">
        <f t="shared" si="716"/>
        <v/>
      </c>
      <c r="AU672" s="72" t="str">
        <f t="shared" si="717"/>
        <v/>
      </c>
      <c r="AV672" s="72" t="str">
        <f t="shared" si="718"/>
        <v/>
      </c>
      <c r="AW672" s="72" t="str">
        <f t="shared" si="719"/>
        <v/>
      </c>
      <c r="AX672" s="72"/>
      <c r="AY672" s="72"/>
      <c r="AZ672" s="72"/>
      <c r="BA672" s="72">
        <v>1</v>
      </c>
      <c r="BB672" s="72"/>
      <c r="BC672" s="55">
        <v>1</v>
      </c>
      <c r="BD672" s="72" t="str">
        <f t="shared" si="720"/>
        <v/>
      </c>
      <c r="BE672" s="72" t="str">
        <f t="shared" si="721"/>
        <v/>
      </c>
      <c r="BF672" s="72" t="str">
        <f t="shared" si="722"/>
        <v/>
      </c>
      <c r="BG672" s="72" t="str">
        <f t="shared" si="723"/>
        <v/>
      </c>
      <c r="BH672" s="72" t="str">
        <f t="shared" si="724"/>
        <v/>
      </c>
      <c r="BI672" s="72" t="str">
        <f t="shared" si="725"/>
        <v/>
      </c>
      <c r="BJ672" s="72" t="str">
        <f t="shared" si="726"/>
        <v/>
      </c>
      <c r="BK672" s="72" t="str">
        <f t="shared" si="727"/>
        <v/>
      </c>
      <c r="BL672" s="72">
        <f t="shared" si="728"/>
        <v>1</v>
      </c>
      <c r="BM672" s="72" t="str">
        <f t="shared" si="729"/>
        <v/>
      </c>
      <c r="BN672" s="72">
        <f t="shared" si="730"/>
        <v>1</v>
      </c>
      <c r="BO672" s="72" t="str">
        <f t="shared" si="731"/>
        <v/>
      </c>
      <c r="BP672" s="72" t="str">
        <f t="shared" si="732"/>
        <v/>
      </c>
      <c r="BQ672" s="72" t="str">
        <f t="shared" si="733"/>
        <v/>
      </c>
      <c r="BR672" s="55">
        <f t="shared" si="734"/>
        <v>-1</v>
      </c>
      <c r="BS672" s="72" t="str">
        <f t="shared" si="735"/>
        <v/>
      </c>
      <c r="BT672" s="72">
        <f t="shared" si="736"/>
        <v>1</v>
      </c>
      <c r="BU672" s="72" t="str">
        <f t="shared" si="737"/>
        <v/>
      </c>
      <c r="BV672" s="72" t="str">
        <f t="shared" si="738"/>
        <v/>
      </c>
      <c r="BW672" s="72" t="str">
        <f t="shared" si="739"/>
        <v/>
      </c>
      <c r="BX672" s="72" t="str">
        <f t="shared" si="740"/>
        <v/>
      </c>
      <c r="BY672" s="72" t="str">
        <f t="shared" si="741"/>
        <v/>
      </c>
      <c r="BZ672" s="72" t="str">
        <f t="shared" si="742"/>
        <v/>
      </c>
      <c r="CA672" s="72">
        <f t="shared" si="743"/>
        <v>-1</v>
      </c>
      <c r="CB672" s="72" t="str">
        <f t="shared" si="744"/>
        <v/>
      </c>
      <c r="CC672" s="72">
        <f t="shared" si="745"/>
        <v>0</v>
      </c>
    </row>
    <row r="673" spans="35:81" hidden="1" x14ac:dyDescent="0.25">
      <c r="AI673" s="72">
        <v>1</v>
      </c>
      <c r="AJ673" s="72"/>
      <c r="AK673" s="72">
        <v>1</v>
      </c>
      <c r="AL673" s="72"/>
      <c r="AM673" s="55"/>
      <c r="AN673" s="72" t="str">
        <f t="shared" si="710"/>
        <v/>
      </c>
      <c r="AO673" s="72">
        <f t="shared" si="711"/>
        <v>1</v>
      </c>
      <c r="AP673" s="72" t="str">
        <f t="shared" si="712"/>
        <v/>
      </c>
      <c r="AQ673" s="72" t="str">
        <f t="shared" si="713"/>
        <v/>
      </c>
      <c r="AR673" s="72" t="str">
        <f t="shared" si="714"/>
        <v/>
      </c>
      <c r="AS673" s="72" t="str">
        <f t="shared" si="715"/>
        <v/>
      </c>
      <c r="AT673" s="72" t="str">
        <f t="shared" si="716"/>
        <v/>
      </c>
      <c r="AU673" s="72" t="str">
        <f t="shared" si="717"/>
        <v/>
      </c>
      <c r="AV673" s="72" t="str">
        <f t="shared" si="718"/>
        <v/>
      </c>
      <c r="AW673" s="72" t="str">
        <f t="shared" si="719"/>
        <v/>
      </c>
      <c r="AX673" s="72"/>
      <c r="AY673" s="72"/>
      <c r="AZ673" s="72"/>
      <c r="BA673" s="72">
        <v>1</v>
      </c>
      <c r="BB673" s="72">
        <v>1</v>
      </c>
      <c r="BC673" s="55"/>
      <c r="BD673" s="72" t="str">
        <f t="shared" si="720"/>
        <v/>
      </c>
      <c r="BE673" s="72" t="str">
        <f t="shared" si="721"/>
        <v/>
      </c>
      <c r="BF673" s="72" t="str">
        <f t="shared" si="722"/>
        <v/>
      </c>
      <c r="BG673" s="72" t="str">
        <f t="shared" si="723"/>
        <v/>
      </c>
      <c r="BH673" s="72" t="str">
        <f t="shared" si="724"/>
        <v/>
      </c>
      <c r="BI673" s="72" t="str">
        <f t="shared" si="725"/>
        <v/>
      </c>
      <c r="BJ673" s="72" t="str">
        <f t="shared" si="726"/>
        <v/>
      </c>
      <c r="BK673" s="72">
        <f t="shared" si="727"/>
        <v>1</v>
      </c>
      <c r="BL673" s="72" t="str">
        <f t="shared" si="728"/>
        <v/>
      </c>
      <c r="BM673" s="72" t="str">
        <f t="shared" si="729"/>
        <v/>
      </c>
      <c r="BN673" s="72">
        <f t="shared" si="730"/>
        <v>1</v>
      </c>
      <c r="BO673" s="72" t="str">
        <f t="shared" si="731"/>
        <v/>
      </c>
      <c r="BP673" s="72" t="str">
        <f t="shared" si="732"/>
        <v/>
      </c>
      <c r="BQ673" s="72">
        <f t="shared" si="733"/>
        <v>-1</v>
      </c>
      <c r="BR673" s="55" t="str">
        <f t="shared" si="734"/>
        <v/>
      </c>
      <c r="BS673" s="72" t="str">
        <f t="shared" si="735"/>
        <v/>
      </c>
      <c r="BT673" s="72">
        <f t="shared" si="736"/>
        <v>1</v>
      </c>
      <c r="BU673" s="72" t="str">
        <f t="shared" si="737"/>
        <v/>
      </c>
      <c r="BV673" s="72" t="str">
        <f t="shared" si="738"/>
        <v/>
      </c>
      <c r="BW673" s="72" t="str">
        <f t="shared" si="739"/>
        <v/>
      </c>
      <c r="BX673" s="72" t="str">
        <f t="shared" si="740"/>
        <v/>
      </c>
      <c r="BY673" s="72" t="str">
        <f t="shared" si="741"/>
        <v/>
      </c>
      <c r="BZ673" s="72">
        <f t="shared" si="742"/>
        <v>-1</v>
      </c>
      <c r="CA673" s="72" t="str">
        <f t="shared" si="743"/>
        <v/>
      </c>
      <c r="CB673" s="72" t="str">
        <f t="shared" si="744"/>
        <v/>
      </c>
      <c r="CC673" s="72">
        <f t="shared" si="745"/>
        <v>0</v>
      </c>
    </row>
    <row r="674" spans="35:81" hidden="1" x14ac:dyDescent="0.25">
      <c r="AI674" s="72">
        <v>1</v>
      </c>
      <c r="AJ674" s="72"/>
      <c r="AK674" s="72">
        <v>1</v>
      </c>
      <c r="AL674" s="72"/>
      <c r="AM674" s="55"/>
      <c r="AN674" s="72" t="str">
        <f t="shared" si="710"/>
        <v/>
      </c>
      <c r="AO674" s="72">
        <f t="shared" si="711"/>
        <v>1</v>
      </c>
      <c r="AP674" s="72" t="str">
        <f t="shared" si="712"/>
        <v/>
      </c>
      <c r="AQ674" s="72" t="str">
        <f t="shared" si="713"/>
        <v/>
      </c>
      <c r="AR674" s="72" t="str">
        <f t="shared" si="714"/>
        <v/>
      </c>
      <c r="AS674" s="72" t="str">
        <f t="shared" si="715"/>
        <v/>
      </c>
      <c r="AT674" s="72" t="str">
        <f t="shared" si="716"/>
        <v/>
      </c>
      <c r="AU674" s="72" t="str">
        <f t="shared" si="717"/>
        <v/>
      </c>
      <c r="AV674" s="72" t="str">
        <f t="shared" si="718"/>
        <v/>
      </c>
      <c r="AW674" s="72" t="str">
        <f t="shared" si="719"/>
        <v/>
      </c>
      <c r="AX674" s="72"/>
      <c r="AY674" s="72"/>
      <c r="AZ674" s="72">
        <v>1</v>
      </c>
      <c r="BA674" s="72">
        <v>1</v>
      </c>
      <c r="BB674" s="72"/>
      <c r="BC674" s="55"/>
      <c r="BD674" s="72" t="str">
        <f t="shared" si="720"/>
        <v/>
      </c>
      <c r="BE674" s="72" t="str">
        <f t="shared" si="721"/>
        <v/>
      </c>
      <c r="BF674" s="72" t="str">
        <f t="shared" si="722"/>
        <v/>
      </c>
      <c r="BG674" s="72" t="str">
        <f t="shared" si="723"/>
        <v/>
      </c>
      <c r="BH674" s="72">
        <f t="shared" si="724"/>
        <v>1</v>
      </c>
      <c r="BI674" s="72" t="str">
        <f t="shared" si="725"/>
        <v/>
      </c>
      <c r="BJ674" s="72" t="str">
        <f t="shared" si="726"/>
        <v/>
      </c>
      <c r="BK674" s="72" t="str">
        <f t="shared" si="727"/>
        <v/>
      </c>
      <c r="BL674" s="72" t="str">
        <f t="shared" si="728"/>
        <v/>
      </c>
      <c r="BM674" s="72" t="str">
        <f t="shared" si="729"/>
        <v/>
      </c>
      <c r="BN674" s="72">
        <f t="shared" ref="BN674:CB676" si="746">IF(COUNTIF(AI674,1)-COUNTIF(AY674,1)=0,"",COUNTIF(AI674,1)-COUNTIF(AY674,1))</f>
        <v>1</v>
      </c>
      <c r="BO674" s="72">
        <f t="shared" si="746"/>
        <v>-1</v>
      </c>
      <c r="BP674" s="72" t="str">
        <f t="shared" si="746"/>
        <v/>
      </c>
      <c r="BQ674" s="72" t="str">
        <f t="shared" si="746"/>
        <v/>
      </c>
      <c r="BR674" s="55" t="str">
        <f t="shared" si="746"/>
        <v/>
      </c>
      <c r="BS674" s="72" t="str">
        <f t="shared" si="746"/>
        <v/>
      </c>
      <c r="BT674" s="72">
        <f t="shared" si="746"/>
        <v>1</v>
      </c>
      <c r="BU674" s="72" t="str">
        <f t="shared" si="746"/>
        <v/>
      </c>
      <c r="BV674" s="72" t="str">
        <f t="shared" si="746"/>
        <v/>
      </c>
      <c r="BW674" s="72">
        <f t="shared" si="746"/>
        <v>-1</v>
      </c>
      <c r="BX674" s="72" t="str">
        <f t="shared" si="746"/>
        <v/>
      </c>
      <c r="BY674" s="72" t="str">
        <f t="shared" si="746"/>
        <v/>
      </c>
      <c r="BZ674" s="72" t="str">
        <f t="shared" si="746"/>
        <v/>
      </c>
      <c r="CA674" s="72" t="str">
        <f t="shared" si="746"/>
        <v/>
      </c>
      <c r="CB674" s="72" t="str">
        <f t="shared" si="746"/>
        <v/>
      </c>
      <c r="CC674" s="72">
        <f t="shared" si="745"/>
        <v>0</v>
      </c>
    </row>
    <row r="675" spans="35:81" hidden="1" x14ac:dyDescent="0.25">
      <c r="AI675" s="72">
        <v>1</v>
      </c>
      <c r="AJ675" s="72"/>
      <c r="AK675" s="72">
        <v>1</v>
      </c>
      <c r="AL675" s="72"/>
      <c r="AM675" s="55"/>
      <c r="AN675" s="72" t="str">
        <f t="shared" si="710"/>
        <v/>
      </c>
      <c r="AO675" s="72">
        <f t="shared" si="711"/>
        <v>1</v>
      </c>
      <c r="AP675" s="72" t="str">
        <f t="shared" si="712"/>
        <v/>
      </c>
      <c r="AQ675" s="72" t="str">
        <f t="shared" si="713"/>
        <v/>
      </c>
      <c r="AR675" s="72" t="str">
        <f t="shared" si="714"/>
        <v/>
      </c>
      <c r="AS675" s="72" t="str">
        <f t="shared" si="715"/>
        <v/>
      </c>
      <c r="AT675" s="72" t="str">
        <f t="shared" si="716"/>
        <v/>
      </c>
      <c r="AU675" s="72" t="str">
        <f t="shared" si="717"/>
        <v/>
      </c>
      <c r="AV675" s="72" t="str">
        <f t="shared" si="718"/>
        <v/>
      </c>
      <c r="AW675" s="72" t="str">
        <f t="shared" si="719"/>
        <v/>
      </c>
      <c r="AX675" s="72"/>
      <c r="AY675" s="72">
        <v>1</v>
      </c>
      <c r="AZ675" s="72"/>
      <c r="BA675" s="72"/>
      <c r="BB675" s="72">
        <v>1</v>
      </c>
      <c r="BC675" s="55"/>
      <c r="BD675" s="72" t="str">
        <f t="shared" si="720"/>
        <v/>
      </c>
      <c r="BE675" s="72" t="str">
        <f t="shared" si="721"/>
        <v/>
      </c>
      <c r="BF675" s="72">
        <f t="shared" si="722"/>
        <v>1</v>
      </c>
      <c r="BG675" s="72" t="str">
        <f t="shared" si="723"/>
        <v/>
      </c>
      <c r="BH675" s="72" t="str">
        <f t="shared" si="724"/>
        <v/>
      </c>
      <c r="BI675" s="72" t="str">
        <f t="shared" si="725"/>
        <v/>
      </c>
      <c r="BJ675" s="72" t="str">
        <f t="shared" si="726"/>
        <v/>
      </c>
      <c r="BK675" s="72" t="str">
        <f t="shared" si="727"/>
        <v/>
      </c>
      <c r="BL675" s="72" t="str">
        <f t="shared" si="728"/>
        <v/>
      </c>
      <c r="BM675" s="72" t="str">
        <f t="shared" si="729"/>
        <v/>
      </c>
      <c r="BN675" s="72" t="str">
        <f t="shared" si="746"/>
        <v/>
      </c>
      <c r="BO675" s="72" t="str">
        <f t="shared" si="746"/>
        <v/>
      </c>
      <c r="BP675" s="72">
        <f t="shared" si="746"/>
        <v>1</v>
      </c>
      <c r="BQ675" s="72">
        <f t="shared" si="746"/>
        <v>-1</v>
      </c>
      <c r="BR675" s="55" t="str">
        <f t="shared" si="746"/>
        <v/>
      </c>
      <c r="BS675" s="72" t="str">
        <f t="shared" si="746"/>
        <v/>
      </c>
      <c r="BT675" s="72">
        <f t="shared" si="746"/>
        <v>1</v>
      </c>
      <c r="BU675" s="72">
        <f t="shared" si="746"/>
        <v>-1</v>
      </c>
      <c r="BV675" s="72" t="str">
        <f t="shared" si="746"/>
        <v/>
      </c>
      <c r="BW675" s="72" t="str">
        <f t="shared" si="746"/>
        <v/>
      </c>
      <c r="BX675" s="72" t="str">
        <f t="shared" si="746"/>
        <v/>
      </c>
      <c r="BY675" s="72" t="str">
        <f t="shared" si="746"/>
        <v/>
      </c>
      <c r="BZ675" s="72" t="str">
        <f t="shared" si="746"/>
        <v/>
      </c>
      <c r="CA675" s="72" t="str">
        <f t="shared" si="746"/>
        <v/>
      </c>
      <c r="CB675" s="72" t="str">
        <f t="shared" si="746"/>
        <v/>
      </c>
      <c r="CC675" s="72">
        <f t="shared" si="745"/>
        <v>0</v>
      </c>
    </row>
    <row r="676" spans="35:81" hidden="1" x14ac:dyDescent="0.25">
      <c r="AI676" s="72">
        <v>1</v>
      </c>
      <c r="AJ676" s="72"/>
      <c r="AK676" s="72">
        <v>1</v>
      </c>
      <c r="AL676" s="72"/>
      <c r="AM676" s="55"/>
      <c r="AN676" s="72" t="str">
        <f t="shared" si="710"/>
        <v/>
      </c>
      <c r="AO676" s="72">
        <f t="shared" si="711"/>
        <v>1</v>
      </c>
      <c r="AP676" s="72" t="str">
        <f t="shared" si="712"/>
        <v/>
      </c>
      <c r="AQ676" s="72" t="str">
        <f t="shared" si="713"/>
        <v/>
      </c>
      <c r="AR676" s="72" t="str">
        <f t="shared" si="714"/>
        <v/>
      </c>
      <c r="AS676" s="72" t="str">
        <f t="shared" si="715"/>
        <v/>
      </c>
      <c r="AT676" s="72" t="str">
        <f t="shared" si="716"/>
        <v/>
      </c>
      <c r="AU676" s="72" t="str">
        <f t="shared" si="717"/>
        <v/>
      </c>
      <c r="AV676" s="72" t="str">
        <f t="shared" si="718"/>
        <v/>
      </c>
      <c r="AW676" s="72" t="str">
        <f t="shared" si="719"/>
        <v/>
      </c>
      <c r="AX676" s="72"/>
      <c r="AY676" s="72">
        <v>1</v>
      </c>
      <c r="AZ676" s="72">
        <v>1</v>
      </c>
      <c r="BA676" s="72"/>
      <c r="BB676" s="72"/>
      <c r="BC676" s="55">
        <v>1</v>
      </c>
      <c r="BD676" s="72">
        <f t="shared" si="720"/>
        <v>1</v>
      </c>
      <c r="BE676" s="72" t="str">
        <f t="shared" si="721"/>
        <v/>
      </c>
      <c r="BF676" s="72" t="str">
        <f t="shared" si="722"/>
        <v/>
      </c>
      <c r="BG676" s="72">
        <f t="shared" si="723"/>
        <v>1</v>
      </c>
      <c r="BH676" s="72" t="str">
        <f t="shared" si="724"/>
        <v/>
      </c>
      <c r="BI676" s="72" t="str">
        <f t="shared" si="725"/>
        <v/>
      </c>
      <c r="BJ676" s="72">
        <f t="shared" si="726"/>
        <v>1</v>
      </c>
      <c r="BK676" s="72" t="str">
        <f t="shared" si="727"/>
        <v/>
      </c>
      <c r="BL676" s="72" t="str">
        <f t="shared" si="728"/>
        <v/>
      </c>
      <c r="BM676" s="72" t="str">
        <f t="shared" si="729"/>
        <v/>
      </c>
      <c r="BN676" s="72" t="str">
        <f t="shared" si="746"/>
        <v/>
      </c>
      <c r="BO676" s="72">
        <f t="shared" si="746"/>
        <v>-1</v>
      </c>
      <c r="BP676" s="72">
        <f t="shared" si="746"/>
        <v>1</v>
      </c>
      <c r="BQ676" s="72" t="str">
        <f t="shared" si="746"/>
        <v/>
      </c>
      <c r="BR676" s="55">
        <f t="shared" si="746"/>
        <v>-1</v>
      </c>
      <c r="BS676" s="72">
        <f t="shared" si="746"/>
        <v>-1</v>
      </c>
      <c r="BT676" s="72">
        <f t="shared" si="746"/>
        <v>1</v>
      </c>
      <c r="BU676" s="72" t="str">
        <f t="shared" si="746"/>
        <v/>
      </c>
      <c r="BV676" s="72">
        <f t="shared" si="746"/>
        <v>-1</v>
      </c>
      <c r="BW676" s="72" t="str">
        <f t="shared" si="746"/>
        <v/>
      </c>
      <c r="BX676" s="72" t="str">
        <f t="shared" si="746"/>
        <v/>
      </c>
      <c r="BY676" s="72">
        <f t="shared" si="746"/>
        <v>-1</v>
      </c>
      <c r="BZ676" s="72" t="str">
        <f t="shared" si="746"/>
        <v/>
      </c>
      <c r="CA676" s="72" t="str">
        <f t="shared" si="746"/>
        <v/>
      </c>
      <c r="CB676" s="72" t="str">
        <f t="shared" si="746"/>
        <v/>
      </c>
      <c r="CC676" s="72">
        <f t="shared" si="745"/>
        <v>0</v>
      </c>
    </row>
    <row r="677" spans="35:81" x14ac:dyDescent="0.25">
      <c r="AI677" s="73"/>
      <c r="AJ677" s="73"/>
      <c r="AK677" s="73"/>
      <c r="AL677" s="73"/>
      <c r="AM677" s="73"/>
      <c r="AN677" s="73"/>
      <c r="AO677" s="73"/>
      <c r="AP677" s="73"/>
      <c r="AQ677" s="73"/>
      <c r="AR677" s="73"/>
      <c r="AS677" s="73"/>
      <c r="AT677" s="73"/>
      <c r="AU677" s="73"/>
      <c r="AV677" s="73"/>
      <c r="AW677" s="73"/>
      <c r="AX677" s="73"/>
      <c r="AY677" s="73"/>
      <c r="AZ677" s="73"/>
      <c r="BA677" s="73"/>
      <c r="BB677" s="73"/>
      <c r="BC677" s="73"/>
      <c r="BD677" s="73"/>
      <c r="BE677" s="73"/>
      <c r="BF677" s="73"/>
      <c r="BG677" s="73"/>
      <c r="BH677" s="73"/>
      <c r="BI677" s="73"/>
      <c r="BJ677" s="73"/>
      <c r="BK677" s="73"/>
      <c r="BL677" s="73"/>
      <c r="BM677" s="73"/>
      <c r="BN677" s="73"/>
      <c r="BO677" s="73"/>
      <c r="BP677" s="73"/>
      <c r="BQ677" s="73"/>
      <c r="BR677" s="73"/>
      <c r="BS677" s="73"/>
      <c r="BT677" s="73"/>
      <c r="BU677" s="73"/>
      <c r="BV677" s="73"/>
      <c r="BW677" s="73"/>
      <c r="BX677" s="73"/>
      <c r="BY677" s="73"/>
      <c r="BZ677" s="73"/>
      <c r="CA677" s="73"/>
      <c r="CB677" s="73"/>
      <c r="CC677" s="73"/>
    </row>
    <row r="678" spans="35:81" x14ac:dyDescent="0.25">
      <c r="AI678" s="73"/>
      <c r="AJ678" s="73"/>
      <c r="AK678" s="73"/>
      <c r="AL678" s="73"/>
      <c r="AM678" s="73"/>
      <c r="AN678" s="73"/>
      <c r="AO678" s="73"/>
      <c r="AP678" s="73"/>
      <c r="AQ678" s="73"/>
      <c r="AR678" s="73"/>
      <c r="AS678" s="73"/>
      <c r="AT678" s="73"/>
      <c r="AU678" s="73"/>
      <c r="AV678" s="73"/>
      <c r="AW678" s="73"/>
      <c r="AX678" s="73"/>
      <c r="AY678" s="73"/>
      <c r="AZ678" s="73"/>
      <c r="BA678" s="73"/>
      <c r="BB678" s="73"/>
      <c r="BC678" s="73"/>
      <c r="BD678" s="73"/>
      <c r="BE678" s="73"/>
      <c r="BF678" s="73"/>
      <c r="BG678" s="73"/>
      <c r="BH678" s="73"/>
      <c r="BI678" s="73"/>
      <c r="BJ678" s="73"/>
      <c r="BK678" s="73"/>
      <c r="BL678" s="73"/>
      <c r="BM678" s="73"/>
      <c r="BN678" s="73"/>
      <c r="BO678" s="73"/>
      <c r="BP678" s="73"/>
      <c r="BQ678" s="73"/>
      <c r="BR678" s="73"/>
      <c r="BS678" s="73"/>
      <c r="BT678" s="73"/>
      <c r="BU678" s="73"/>
      <c r="BV678" s="73"/>
      <c r="BW678" s="73"/>
      <c r="BX678" s="73"/>
      <c r="BY678" s="73"/>
      <c r="BZ678" s="73"/>
      <c r="CA678" s="73"/>
      <c r="CB678" s="73"/>
      <c r="CC678" s="73"/>
    </row>
    <row r="679" spans="35:81" x14ac:dyDescent="0.25">
      <c r="AI679" s="73"/>
      <c r="AJ679" s="73"/>
      <c r="AK679" s="73"/>
      <c r="AL679" s="73"/>
      <c r="AM679" s="73"/>
      <c r="AN679" s="73"/>
      <c r="AO679" s="73"/>
      <c r="AP679" s="73"/>
      <c r="AQ679" s="73"/>
      <c r="AR679" s="73"/>
      <c r="AS679" s="73"/>
      <c r="AT679" s="73"/>
      <c r="AU679" s="73"/>
      <c r="AV679" s="73"/>
      <c r="AW679" s="73"/>
      <c r="AX679" s="73"/>
      <c r="AY679" s="73"/>
      <c r="AZ679" s="73"/>
      <c r="BA679" s="73"/>
      <c r="BB679" s="73"/>
      <c r="BC679" s="73"/>
      <c r="BD679" s="73"/>
      <c r="BE679" s="73"/>
      <c r="BF679" s="73"/>
      <c r="BG679" s="73"/>
      <c r="BH679" s="73"/>
      <c r="BI679" s="73"/>
      <c r="BJ679" s="73"/>
      <c r="BK679" s="73"/>
      <c r="BL679" s="73"/>
      <c r="BM679" s="73"/>
      <c r="BN679" s="73"/>
      <c r="BO679" s="73"/>
      <c r="BP679" s="73"/>
      <c r="BQ679" s="73"/>
      <c r="BR679" s="73"/>
      <c r="BS679" s="73"/>
      <c r="BT679" s="73"/>
      <c r="BU679" s="73"/>
      <c r="BV679" s="73"/>
      <c r="BW679" s="73"/>
      <c r="BX679" s="73"/>
      <c r="BY679" s="73"/>
      <c r="BZ679" s="73"/>
      <c r="CA679" s="73"/>
      <c r="CB679" s="73"/>
      <c r="CC679" s="73"/>
    </row>
    <row r="680" spans="35:81" x14ac:dyDescent="0.25">
      <c r="AI680" s="73"/>
      <c r="AJ680" s="73"/>
      <c r="AK680" s="73"/>
      <c r="AL680" s="73"/>
      <c r="AM680" s="73"/>
      <c r="AN680" s="73"/>
      <c r="AO680" s="73"/>
      <c r="AP680" s="73"/>
      <c r="AQ680" s="73"/>
      <c r="AR680" s="73"/>
      <c r="AS680" s="73"/>
      <c r="AT680" s="73"/>
      <c r="AU680" s="73"/>
      <c r="AV680" s="73"/>
      <c r="AW680" s="73"/>
      <c r="AX680" s="73"/>
      <c r="AY680" s="73"/>
      <c r="AZ680" s="73"/>
      <c r="BA680" s="73"/>
      <c r="BB680" s="73"/>
      <c r="BC680" s="73"/>
      <c r="BD680" s="73"/>
      <c r="BE680" s="73"/>
      <c r="BF680" s="73"/>
      <c r="BG680" s="73"/>
      <c r="BH680" s="73"/>
      <c r="BI680" s="73"/>
      <c r="BJ680" s="73"/>
      <c r="BK680" s="73"/>
      <c r="BL680" s="73"/>
      <c r="BM680" s="73"/>
      <c r="BN680" s="73"/>
      <c r="BO680" s="73"/>
      <c r="BP680" s="73"/>
      <c r="BQ680" s="73"/>
      <c r="BR680" s="73"/>
      <c r="BS680" s="73"/>
      <c r="BT680" s="73"/>
      <c r="BU680" s="73"/>
      <c r="BV680" s="73"/>
      <c r="BW680" s="73"/>
      <c r="BX680" s="73"/>
      <c r="BY680" s="73"/>
      <c r="BZ680" s="73"/>
      <c r="CA680" s="73"/>
      <c r="CB680" s="73"/>
      <c r="CC680" s="73"/>
    </row>
    <row r="681" spans="35:81" x14ac:dyDescent="0.25">
      <c r="AI681" s="73"/>
      <c r="AJ681" s="73"/>
      <c r="AK681" s="73"/>
      <c r="AL681" s="73"/>
      <c r="AM681" s="73"/>
      <c r="AN681" s="73"/>
      <c r="AO681" s="73"/>
      <c r="AP681" s="73"/>
      <c r="AQ681" s="73"/>
      <c r="AR681" s="73"/>
      <c r="AS681" s="73"/>
      <c r="AT681" s="73"/>
      <c r="AU681" s="73"/>
      <c r="AV681" s="73"/>
      <c r="AW681" s="73"/>
      <c r="AX681" s="73"/>
      <c r="AY681" s="73"/>
      <c r="AZ681" s="73"/>
      <c r="BA681" s="73"/>
      <c r="BB681" s="73"/>
      <c r="BC681" s="73"/>
      <c r="BD681" s="73"/>
      <c r="BE681" s="73"/>
      <c r="BF681" s="73"/>
      <c r="BG681" s="73"/>
      <c r="BH681" s="73"/>
      <c r="BI681" s="73"/>
      <c r="BJ681" s="73"/>
      <c r="BK681" s="73"/>
      <c r="BL681" s="73"/>
      <c r="BM681" s="73"/>
      <c r="BN681" s="73"/>
      <c r="BO681" s="73"/>
      <c r="BP681" s="73"/>
      <c r="BQ681" s="73"/>
      <c r="BR681" s="73"/>
      <c r="BS681" s="73"/>
      <c r="BT681" s="73"/>
      <c r="BU681" s="73"/>
      <c r="BV681" s="73"/>
      <c r="BW681" s="73"/>
      <c r="BX681" s="73"/>
      <c r="BY681" s="73"/>
      <c r="BZ681" s="73"/>
      <c r="CA681" s="73"/>
      <c r="CB681" s="73"/>
      <c r="CC681" s="73"/>
    </row>
    <row r="682" spans="35:81" x14ac:dyDescent="0.25">
      <c r="AI682" s="73"/>
      <c r="AJ682" s="73"/>
      <c r="AK682" s="73"/>
      <c r="AL682" s="73"/>
      <c r="AM682" s="73"/>
      <c r="AN682" s="73"/>
      <c r="AO682" s="73"/>
      <c r="AP682" s="73"/>
      <c r="AQ682" s="73"/>
      <c r="AR682" s="73"/>
      <c r="AS682" s="73"/>
      <c r="AT682" s="73"/>
      <c r="AU682" s="73"/>
      <c r="AV682" s="73"/>
      <c r="AW682" s="73"/>
      <c r="AX682" s="73"/>
      <c r="AY682" s="73"/>
      <c r="AZ682" s="73"/>
      <c r="BA682" s="73"/>
      <c r="BB682" s="73"/>
      <c r="BC682" s="73"/>
      <c r="BD682" s="73"/>
      <c r="BE682" s="73"/>
      <c r="BF682" s="73"/>
      <c r="BG682" s="73"/>
      <c r="BH682" s="73"/>
      <c r="BI682" s="73"/>
      <c r="BJ682" s="73"/>
      <c r="BK682" s="73"/>
      <c r="BL682" s="73"/>
      <c r="BM682" s="73"/>
      <c r="BN682" s="73"/>
      <c r="BO682" s="73"/>
      <c r="BP682" s="73"/>
      <c r="BQ682" s="73"/>
      <c r="BR682" s="73"/>
      <c r="BS682" s="73"/>
      <c r="BT682" s="73"/>
      <c r="BU682" s="73"/>
      <c r="BV682" s="73"/>
      <c r="BW682" s="73"/>
      <c r="BX682" s="73"/>
      <c r="BY682" s="73"/>
      <c r="BZ682" s="73"/>
      <c r="CA682" s="73"/>
      <c r="CB682" s="73"/>
      <c r="CC682" s="73"/>
    </row>
    <row r="683" spans="35:81" x14ac:dyDescent="0.25">
      <c r="AI683" s="73"/>
      <c r="AJ683" s="73"/>
      <c r="AK683" s="73"/>
      <c r="AL683" s="73"/>
      <c r="AM683" s="73"/>
      <c r="AN683" s="73"/>
      <c r="AO683" s="73"/>
      <c r="AP683" s="73"/>
      <c r="AQ683" s="73"/>
      <c r="AR683" s="73"/>
      <c r="AS683" s="73"/>
      <c r="AT683" s="73"/>
      <c r="AU683" s="73"/>
      <c r="AV683" s="73"/>
      <c r="AW683" s="73"/>
      <c r="AX683" s="73"/>
      <c r="AY683" s="73"/>
      <c r="AZ683" s="73"/>
      <c r="BA683" s="73"/>
      <c r="BB683" s="73"/>
      <c r="BC683" s="73"/>
      <c r="BD683" s="73"/>
      <c r="BE683" s="73"/>
      <c r="BF683" s="73"/>
      <c r="BG683" s="73"/>
      <c r="BH683" s="73"/>
      <c r="BI683" s="73"/>
      <c r="BJ683" s="73"/>
      <c r="BK683" s="73"/>
      <c r="BL683" s="73"/>
      <c r="BM683" s="73"/>
      <c r="BN683" s="73"/>
      <c r="BO683" s="73"/>
      <c r="BP683" s="73"/>
      <c r="BQ683" s="73"/>
      <c r="BR683" s="73"/>
      <c r="BS683" s="73"/>
      <c r="BT683" s="73"/>
      <c r="BU683" s="73"/>
      <c r="BV683" s="73"/>
      <c r="BW683" s="73"/>
      <c r="BX683" s="73"/>
      <c r="BY683" s="73"/>
      <c r="BZ683" s="73"/>
      <c r="CA683" s="73"/>
      <c r="CB683" s="73"/>
      <c r="CC683" s="73"/>
    </row>
    <row r="684" spans="35:81" x14ac:dyDescent="0.25">
      <c r="AI684" s="73"/>
      <c r="AJ684" s="73"/>
      <c r="AK684" s="73"/>
      <c r="AL684" s="73"/>
      <c r="AM684" s="73"/>
      <c r="AN684" s="73"/>
      <c r="AO684" s="73"/>
      <c r="AP684" s="73"/>
      <c r="AQ684" s="73"/>
      <c r="AR684" s="73"/>
      <c r="AS684" s="73"/>
      <c r="AT684" s="73"/>
      <c r="AU684" s="73"/>
      <c r="AV684" s="73"/>
      <c r="AW684" s="73"/>
      <c r="AX684" s="73"/>
      <c r="AY684" s="73"/>
      <c r="AZ684" s="73"/>
      <c r="BA684" s="73"/>
      <c r="BB684" s="73"/>
      <c r="BC684" s="73"/>
      <c r="BD684" s="73"/>
      <c r="BE684" s="73"/>
      <c r="BF684" s="73"/>
      <c r="BG684" s="73"/>
      <c r="BH684" s="73"/>
      <c r="BI684" s="73"/>
      <c r="BJ684" s="73"/>
      <c r="BK684" s="73"/>
      <c r="BL684" s="73"/>
      <c r="BM684" s="73"/>
      <c r="BN684" s="73"/>
      <c r="BO684" s="73"/>
      <c r="BP684" s="73"/>
      <c r="BQ684" s="73"/>
      <c r="BR684" s="73"/>
      <c r="BS684" s="73"/>
      <c r="BT684" s="73"/>
      <c r="BU684" s="73"/>
      <c r="BV684" s="73"/>
      <c r="BW684" s="73"/>
      <c r="BX684" s="73"/>
      <c r="BY684" s="73"/>
      <c r="BZ684" s="73"/>
      <c r="CA684" s="73"/>
      <c r="CB684" s="73"/>
      <c r="CC684" s="73"/>
    </row>
    <row r="685" spans="35:81" x14ac:dyDescent="0.25">
      <c r="AI685" s="73"/>
      <c r="AJ685" s="73"/>
      <c r="AK685" s="73"/>
      <c r="AL685" s="73"/>
      <c r="AM685" s="73"/>
      <c r="AN685" s="73"/>
      <c r="AO685" s="73"/>
      <c r="AP685" s="73"/>
      <c r="AQ685" s="73"/>
      <c r="AR685" s="73"/>
      <c r="AS685" s="73"/>
      <c r="AT685" s="73"/>
      <c r="AU685" s="73"/>
      <c r="AV685" s="73"/>
      <c r="AW685" s="73"/>
      <c r="AX685" s="73"/>
      <c r="AY685" s="73"/>
      <c r="AZ685" s="73"/>
      <c r="BA685" s="73"/>
      <c r="BB685" s="73"/>
      <c r="BC685" s="73"/>
      <c r="BD685" s="73"/>
      <c r="BE685" s="73"/>
      <c r="BF685" s="73"/>
      <c r="BG685" s="73"/>
      <c r="BH685" s="73"/>
      <c r="BI685" s="73"/>
      <c r="BJ685" s="73"/>
      <c r="BK685" s="73"/>
      <c r="BL685" s="73"/>
      <c r="BM685" s="73"/>
      <c r="BN685" s="73"/>
      <c r="BO685" s="73"/>
      <c r="BP685" s="73"/>
      <c r="BQ685" s="73"/>
      <c r="BR685" s="73"/>
      <c r="BS685" s="73"/>
      <c r="BT685" s="73"/>
      <c r="BU685" s="73"/>
      <c r="BV685" s="73"/>
      <c r="BW685" s="73"/>
      <c r="BX685" s="73"/>
      <c r="BY685" s="73"/>
      <c r="BZ685" s="73"/>
      <c r="CA685" s="73"/>
      <c r="CB685" s="73"/>
      <c r="CC685" s="73"/>
    </row>
    <row r="686" spans="35:81" x14ac:dyDescent="0.25">
      <c r="AI686" s="73"/>
      <c r="AJ686" s="73"/>
      <c r="AK686" s="73"/>
      <c r="AL686" s="73"/>
      <c r="AM686" s="73"/>
      <c r="AN686" s="73"/>
      <c r="AO686" s="73"/>
      <c r="AP686" s="73"/>
      <c r="AQ686" s="73"/>
      <c r="AR686" s="73"/>
      <c r="AS686" s="73"/>
      <c r="AT686" s="73"/>
      <c r="AU686" s="73"/>
      <c r="AV686" s="73"/>
      <c r="AW686" s="73"/>
      <c r="AX686" s="73"/>
      <c r="AY686" s="73"/>
      <c r="AZ686" s="73"/>
      <c r="BA686" s="73"/>
      <c r="BB686" s="73"/>
      <c r="BC686" s="73"/>
      <c r="BD686" s="73"/>
      <c r="BE686" s="73"/>
      <c r="BF686" s="73"/>
      <c r="BG686" s="73"/>
      <c r="BH686" s="73"/>
      <c r="BI686" s="73"/>
      <c r="BJ686" s="73"/>
      <c r="BK686" s="73"/>
      <c r="BL686" s="73"/>
      <c r="BM686" s="73"/>
      <c r="BN686" s="73"/>
      <c r="BO686" s="73"/>
      <c r="BP686" s="73"/>
      <c r="BQ686" s="73"/>
      <c r="BR686" s="73"/>
      <c r="BS686" s="73"/>
      <c r="BT686" s="73"/>
      <c r="BU686" s="73"/>
      <c r="BV686" s="73"/>
      <c r="BW686" s="73"/>
      <c r="BX686" s="73"/>
      <c r="BY686" s="73"/>
      <c r="BZ686" s="73"/>
      <c r="CA686" s="73"/>
      <c r="CB686" s="73"/>
      <c r="CC686" s="73"/>
    </row>
    <row r="687" spans="35:81" x14ac:dyDescent="0.25">
      <c r="AI687" s="73"/>
      <c r="AJ687" s="73"/>
      <c r="AK687" s="73"/>
      <c r="AL687" s="73"/>
      <c r="AM687" s="73"/>
      <c r="AN687" s="73"/>
      <c r="AO687" s="73"/>
      <c r="AP687" s="73"/>
      <c r="AQ687" s="73"/>
      <c r="AR687" s="73"/>
      <c r="AS687" s="73"/>
      <c r="AT687" s="73"/>
      <c r="AU687" s="73"/>
      <c r="AV687" s="73"/>
      <c r="AW687" s="73"/>
      <c r="AX687" s="73"/>
      <c r="AY687" s="73"/>
      <c r="AZ687" s="73"/>
      <c r="BA687" s="73"/>
      <c r="BB687" s="73"/>
      <c r="BC687" s="73"/>
      <c r="BD687" s="73"/>
      <c r="BE687" s="73"/>
      <c r="BF687" s="73"/>
      <c r="BG687" s="73"/>
      <c r="BH687" s="73"/>
      <c r="BI687" s="73"/>
      <c r="BJ687" s="73"/>
      <c r="BK687" s="73"/>
      <c r="BL687" s="73"/>
      <c r="BM687" s="73"/>
      <c r="BN687" s="73"/>
      <c r="BO687" s="73"/>
      <c r="BP687" s="73"/>
      <c r="BQ687" s="73"/>
      <c r="BR687" s="73"/>
      <c r="BS687" s="73"/>
      <c r="BT687" s="73"/>
      <c r="BU687" s="73"/>
      <c r="BV687" s="73"/>
      <c r="BW687" s="73"/>
      <c r="BX687" s="73"/>
      <c r="BY687" s="73"/>
      <c r="BZ687" s="73"/>
      <c r="CA687" s="73"/>
      <c r="CB687" s="73"/>
      <c r="CC687" s="73"/>
    </row>
    <row r="688" spans="35:81" x14ac:dyDescent="0.25">
      <c r="AI688" s="73"/>
      <c r="AJ688" s="73"/>
      <c r="AK688" s="73"/>
      <c r="AL688" s="73"/>
      <c r="AM688" s="73"/>
      <c r="AN688" s="73"/>
      <c r="AO688" s="73"/>
      <c r="AP688" s="73"/>
      <c r="AQ688" s="73"/>
      <c r="AR688" s="73"/>
      <c r="AS688" s="73"/>
      <c r="AT688" s="73"/>
      <c r="AU688" s="73"/>
      <c r="AV688" s="73"/>
      <c r="AW688" s="73"/>
      <c r="AX688" s="73"/>
      <c r="AY688" s="73"/>
      <c r="AZ688" s="73"/>
      <c r="BA688" s="73"/>
      <c r="BB688" s="73"/>
      <c r="BC688" s="73"/>
      <c r="BD688" s="73"/>
      <c r="BE688" s="73"/>
      <c r="BF688" s="73"/>
      <c r="BG688" s="73"/>
      <c r="BH688" s="73"/>
      <c r="BI688" s="73"/>
      <c r="BJ688" s="73"/>
      <c r="BK688" s="73"/>
      <c r="BL688" s="73"/>
      <c r="BM688" s="73"/>
      <c r="BN688" s="73"/>
      <c r="BO688" s="73"/>
      <c r="BP688" s="73"/>
      <c r="BQ688" s="73"/>
      <c r="BR688" s="73"/>
      <c r="BS688" s="73"/>
      <c r="BT688" s="73"/>
      <c r="BU688" s="73"/>
      <c r="BV688" s="73"/>
      <c r="BW688" s="73"/>
      <c r="BX688" s="73"/>
      <c r="BY688" s="73"/>
      <c r="BZ688" s="73"/>
      <c r="CA688" s="73"/>
      <c r="CB688" s="73"/>
      <c r="CC688" s="73"/>
    </row>
    <row r="689" spans="35:81" x14ac:dyDescent="0.25">
      <c r="AI689" s="73"/>
      <c r="AJ689" s="73"/>
      <c r="AK689" s="73"/>
      <c r="AL689" s="73"/>
      <c r="AM689" s="73"/>
      <c r="AN689" s="73"/>
      <c r="AO689" s="73"/>
      <c r="AP689" s="73"/>
      <c r="AQ689" s="73"/>
      <c r="AR689" s="73"/>
      <c r="AS689" s="73"/>
      <c r="AT689" s="73"/>
      <c r="AU689" s="73"/>
      <c r="AV689" s="73"/>
      <c r="AW689" s="73"/>
      <c r="AX689" s="73"/>
      <c r="AY689" s="73"/>
      <c r="AZ689" s="73"/>
      <c r="BA689" s="73"/>
      <c r="BB689" s="73"/>
      <c r="BC689" s="73"/>
      <c r="BD689" s="73"/>
      <c r="BE689" s="73"/>
      <c r="BF689" s="73"/>
      <c r="BG689" s="73"/>
      <c r="BH689" s="73"/>
      <c r="BI689" s="73"/>
      <c r="BJ689" s="73"/>
      <c r="BK689" s="73"/>
      <c r="BL689" s="73"/>
      <c r="BM689" s="73"/>
      <c r="BN689" s="73"/>
      <c r="BO689" s="73"/>
      <c r="BP689" s="73"/>
      <c r="BQ689" s="73"/>
      <c r="BR689" s="73"/>
      <c r="BS689" s="73"/>
      <c r="BT689" s="73"/>
      <c r="BU689" s="73"/>
      <c r="BV689" s="73"/>
      <c r="BW689" s="73"/>
      <c r="BX689" s="73"/>
      <c r="BY689" s="73"/>
      <c r="BZ689" s="73"/>
      <c r="CA689" s="73"/>
      <c r="CB689" s="73"/>
      <c r="CC689" s="73"/>
    </row>
    <row r="690" spans="35:81" x14ac:dyDescent="0.25">
      <c r="AI690" s="73"/>
      <c r="AJ690" s="73"/>
      <c r="AK690" s="73"/>
      <c r="AL690" s="73"/>
      <c r="AM690" s="73"/>
      <c r="AN690" s="73"/>
      <c r="AO690" s="73"/>
      <c r="AP690" s="73"/>
      <c r="AQ690" s="73"/>
      <c r="AR690" s="73"/>
      <c r="AS690" s="73"/>
      <c r="AT690" s="73"/>
      <c r="AU690" s="73"/>
      <c r="AV690" s="73"/>
      <c r="AW690" s="73"/>
      <c r="AX690" s="73"/>
      <c r="AY690" s="73"/>
      <c r="AZ690" s="73"/>
      <c r="BA690" s="73"/>
      <c r="BB690" s="73"/>
      <c r="BC690" s="73"/>
      <c r="BD690" s="73"/>
      <c r="BE690" s="73"/>
      <c r="BF690" s="73"/>
      <c r="BG690" s="73"/>
      <c r="BH690" s="73"/>
      <c r="BI690" s="73"/>
      <c r="BJ690" s="73"/>
      <c r="BK690" s="73"/>
      <c r="BL690" s="73"/>
      <c r="BM690" s="73"/>
      <c r="BN690" s="73"/>
      <c r="BO690" s="73"/>
      <c r="BP690" s="73"/>
      <c r="BQ690" s="73"/>
      <c r="BR690" s="73"/>
      <c r="BS690" s="73"/>
      <c r="BT690" s="73"/>
      <c r="BU690" s="73"/>
      <c r="BV690" s="73"/>
      <c r="BW690" s="73"/>
      <c r="BX690" s="73"/>
      <c r="BY690" s="73"/>
      <c r="BZ690" s="73"/>
      <c r="CA690" s="73"/>
      <c r="CB690" s="73"/>
      <c r="CC690" s="73"/>
    </row>
    <row r="691" spans="35:81" x14ac:dyDescent="0.25">
      <c r="AI691" s="73"/>
      <c r="AJ691" s="73"/>
      <c r="AK691" s="73"/>
      <c r="AL691" s="73"/>
      <c r="AM691" s="73"/>
      <c r="AN691" s="73"/>
      <c r="AO691" s="73"/>
      <c r="AP691" s="73"/>
      <c r="AQ691" s="73"/>
      <c r="AR691" s="73"/>
      <c r="AS691" s="73"/>
      <c r="AT691" s="73"/>
      <c r="AU691" s="73"/>
      <c r="AV691" s="73"/>
      <c r="AW691" s="73"/>
      <c r="AX691" s="73"/>
      <c r="AY691" s="73"/>
      <c r="AZ691" s="73"/>
      <c r="BA691" s="73"/>
      <c r="BB691" s="73"/>
      <c r="BC691" s="73"/>
      <c r="BD691" s="73"/>
      <c r="BE691" s="73"/>
      <c r="BF691" s="73"/>
      <c r="BG691" s="73"/>
      <c r="BH691" s="73"/>
      <c r="BI691" s="73"/>
      <c r="BJ691" s="73"/>
      <c r="BK691" s="73"/>
      <c r="BL691" s="73"/>
      <c r="BM691" s="73"/>
      <c r="BN691" s="73"/>
      <c r="BO691" s="73"/>
      <c r="BP691" s="73"/>
      <c r="BQ691" s="73"/>
      <c r="BR691" s="73"/>
      <c r="BS691" s="73"/>
      <c r="BT691" s="73"/>
      <c r="BU691" s="73"/>
      <c r="BV691" s="73"/>
      <c r="BW691" s="73"/>
      <c r="BX691" s="73"/>
      <c r="BY691" s="73"/>
      <c r="BZ691" s="73"/>
      <c r="CA691" s="73"/>
      <c r="CB691" s="73"/>
      <c r="CC691" s="73"/>
    </row>
    <row r="692" spans="35:81" x14ac:dyDescent="0.25">
      <c r="AI692" s="73"/>
      <c r="AJ692" s="73"/>
      <c r="AK692" s="73"/>
      <c r="AL692" s="73"/>
      <c r="AM692" s="73"/>
      <c r="AN692" s="73"/>
      <c r="AO692" s="73"/>
      <c r="AP692" s="73"/>
      <c r="AQ692" s="73"/>
      <c r="AR692" s="73"/>
      <c r="AS692" s="73"/>
      <c r="AT692" s="73"/>
      <c r="AU692" s="73"/>
      <c r="AV692" s="73"/>
      <c r="AW692" s="73"/>
      <c r="AX692" s="73"/>
      <c r="AY692" s="73"/>
      <c r="AZ692" s="73"/>
      <c r="BA692" s="73"/>
      <c r="BB692" s="73"/>
      <c r="BC692" s="73"/>
      <c r="BD692" s="73"/>
      <c r="BE692" s="73"/>
      <c r="BF692" s="73"/>
      <c r="BG692" s="73"/>
      <c r="BH692" s="73"/>
      <c r="BI692" s="73"/>
      <c r="BJ692" s="73"/>
      <c r="BK692" s="73"/>
      <c r="BL692" s="73"/>
      <c r="BM692" s="73"/>
      <c r="BN692" s="73"/>
      <c r="BO692" s="73"/>
      <c r="BP692" s="73"/>
      <c r="BQ692" s="73"/>
      <c r="BR692" s="73"/>
      <c r="BS692" s="73"/>
      <c r="BT692" s="73"/>
      <c r="BU692" s="73"/>
      <c r="BV692" s="73"/>
      <c r="BW692" s="73"/>
      <c r="BX692" s="73"/>
      <c r="BY692" s="73"/>
      <c r="BZ692" s="73"/>
      <c r="CA692" s="73"/>
      <c r="CB692" s="73"/>
      <c r="CC692" s="73"/>
    </row>
    <row r="693" spans="35:81" x14ac:dyDescent="0.25">
      <c r="AI693" s="73"/>
      <c r="AJ693" s="73"/>
      <c r="AK693" s="73"/>
      <c r="AL693" s="73"/>
      <c r="AM693" s="73"/>
      <c r="AN693" s="73"/>
      <c r="AO693" s="73"/>
      <c r="AP693" s="73"/>
      <c r="AQ693" s="73"/>
      <c r="AR693" s="73"/>
      <c r="AS693" s="73"/>
      <c r="AT693" s="73"/>
      <c r="AU693" s="73"/>
      <c r="AV693" s="73"/>
      <c r="AW693" s="73"/>
      <c r="AX693" s="73"/>
      <c r="AY693" s="73"/>
      <c r="AZ693" s="73"/>
      <c r="BA693" s="73"/>
      <c r="BB693" s="73"/>
      <c r="BC693" s="73"/>
      <c r="BD693" s="73"/>
      <c r="BE693" s="73"/>
      <c r="BF693" s="73"/>
      <c r="BG693" s="73"/>
      <c r="BH693" s="73"/>
      <c r="BI693" s="73"/>
      <c r="BJ693" s="73"/>
      <c r="BK693" s="73"/>
      <c r="BL693" s="73"/>
      <c r="BM693" s="73"/>
      <c r="BN693" s="73"/>
      <c r="BO693" s="73"/>
      <c r="BP693" s="73"/>
      <c r="BQ693" s="73"/>
      <c r="BR693" s="73"/>
      <c r="BS693" s="73"/>
      <c r="BT693" s="73"/>
      <c r="BU693" s="73"/>
      <c r="BV693" s="73"/>
      <c r="BW693" s="73"/>
      <c r="BX693" s="73"/>
      <c r="BY693" s="73"/>
      <c r="BZ693" s="73"/>
      <c r="CA693" s="73"/>
      <c r="CB693" s="73"/>
      <c r="CC693" s="73"/>
    </row>
    <row r="694" spans="35:81" x14ac:dyDescent="0.25">
      <c r="AI694" s="73"/>
      <c r="AJ694" s="73"/>
      <c r="AK694" s="73"/>
      <c r="AL694" s="73"/>
      <c r="AM694" s="73"/>
      <c r="AN694" s="73"/>
      <c r="AO694" s="73"/>
      <c r="AP694" s="73"/>
      <c r="AQ694" s="73"/>
      <c r="AR694" s="73"/>
      <c r="AS694" s="73"/>
      <c r="AT694" s="73"/>
      <c r="AU694" s="73"/>
      <c r="AV694" s="73"/>
      <c r="AW694" s="73"/>
      <c r="AX694" s="73"/>
      <c r="AY694" s="73"/>
      <c r="AZ694" s="73"/>
      <c r="BA694" s="73"/>
      <c r="BB694" s="73"/>
      <c r="BC694" s="73"/>
      <c r="BD694" s="73"/>
      <c r="BE694" s="73"/>
      <c r="BF694" s="73"/>
      <c r="BG694" s="73"/>
      <c r="BH694" s="73"/>
      <c r="BI694" s="73"/>
      <c r="BJ694" s="73"/>
      <c r="BK694" s="73"/>
      <c r="BL694" s="73"/>
      <c r="BM694" s="73"/>
      <c r="BN694" s="73"/>
      <c r="BO694" s="73"/>
      <c r="BP694" s="73"/>
      <c r="BQ694" s="73"/>
      <c r="BR694" s="73"/>
      <c r="BS694" s="73"/>
      <c r="BT694" s="73"/>
      <c r="BU694" s="73"/>
      <c r="BV694" s="73"/>
      <c r="BW694" s="73"/>
      <c r="BX694" s="73"/>
      <c r="BY694" s="73"/>
      <c r="BZ694" s="73"/>
      <c r="CA694" s="73"/>
      <c r="CB694" s="73"/>
      <c r="CC694" s="73"/>
    </row>
    <row r="695" spans="35:81" x14ac:dyDescent="0.25">
      <c r="AI695" s="73"/>
      <c r="AJ695" s="73"/>
      <c r="AK695" s="73"/>
      <c r="AL695" s="73"/>
      <c r="AM695" s="73"/>
      <c r="AN695" s="73"/>
      <c r="AO695" s="73"/>
      <c r="AP695" s="73"/>
      <c r="AQ695" s="73"/>
      <c r="AR695" s="73"/>
      <c r="AS695" s="73"/>
      <c r="AT695" s="73"/>
      <c r="AU695" s="73"/>
      <c r="AV695" s="73"/>
      <c r="AW695" s="73"/>
      <c r="AX695" s="73"/>
      <c r="AY695" s="73"/>
      <c r="AZ695" s="73"/>
      <c r="BA695" s="73"/>
      <c r="BB695" s="73"/>
      <c r="BC695" s="73"/>
      <c r="BD695" s="73"/>
      <c r="BE695" s="73"/>
      <c r="BF695" s="73"/>
      <c r="BG695" s="73"/>
      <c r="BH695" s="73"/>
      <c r="BI695" s="73"/>
      <c r="BJ695" s="73"/>
      <c r="BK695" s="73"/>
      <c r="BL695" s="73"/>
      <c r="BM695" s="73"/>
      <c r="BN695" s="73"/>
      <c r="BO695" s="73"/>
      <c r="BP695" s="73"/>
      <c r="BQ695" s="73"/>
      <c r="BR695" s="73"/>
      <c r="BS695" s="73"/>
      <c r="BT695" s="73"/>
      <c r="BU695" s="73"/>
      <c r="BV695" s="73"/>
      <c r="BW695" s="73"/>
      <c r="BX695" s="73"/>
      <c r="BY695" s="73"/>
      <c r="BZ695" s="73"/>
      <c r="CA695" s="73"/>
      <c r="CB695" s="73"/>
      <c r="CC695" s="73"/>
    </row>
    <row r="696" spans="35:81" x14ac:dyDescent="0.25">
      <c r="AI696" s="73"/>
      <c r="AJ696" s="73"/>
      <c r="AK696" s="73"/>
      <c r="AL696" s="73"/>
      <c r="AM696" s="73"/>
      <c r="AN696" s="73"/>
      <c r="AO696" s="73"/>
      <c r="AP696" s="73"/>
      <c r="AQ696" s="73"/>
      <c r="AR696" s="73"/>
      <c r="AS696" s="73"/>
      <c r="AT696" s="73"/>
      <c r="AU696" s="73"/>
      <c r="AV696" s="73"/>
      <c r="AW696" s="73"/>
      <c r="AX696" s="73"/>
      <c r="AY696" s="73"/>
      <c r="AZ696" s="73"/>
      <c r="BA696" s="73"/>
      <c r="BB696" s="73"/>
      <c r="BC696" s="73"/>
      <c r="BD696" s="73"/>
      <c r="BE696" s="73"/>
      <c r="BF696" s="73"/>
      <c r="BG696" s="73"/>
      <c r="BH696" s="73"/>
      <c r="BI696" s="73"/>
      <c r="BJ696" s="73"/>
      <c r="BK696" s="73"/>
      <c r="BL696" s="73"/>
      <c r="BM696" s="73"/>
      <c r="BN696" s="73"/>
      <c r="BO696" s="73"/>
      <c r="BP696" s="73"/>
      <c r="BQ696" s="73"/>
      <c r="BR696" s="73"/>
      <c r="BS696" s="73"/>
      <c r="BT696" s="73"/>
      <c r="BU696" s="73"/>
      <c r="BV696" s="73"/>
      <c r="BW696" s="73"/>
      <c r="BX696" s="73"/>
      <c r="BY696" s="73"/>
      <c r="BZ696" s="73"/>
      <c r="CA696" s="73"/>
      <c r="CB696" s="73"/>
      <c r="CC696" s="73"/>
    </row>
    <row r="697" spans="35:81" x14ac:dyDescent="0.25">
      <c r="AI697" s="73"/>
      <c r="AJ697" s="73"/>
      <c r="AK697" s="73"/>
      <c r="AL697" s="73"/>
      <c r="AM697" s="73"/>
      <c r="AN697" s="73"/>
      <c r="AO697" s="73"/>
      <c r="AP697" s="73"/>
      <c r="AQ697" s="73"/>
      <c r="AR697" s="73"/>
      <c r="AS697" s="73"/>
      <c r="AT697" s="73"/>
      <c r="AU697" s="73"/>
      <c r="AV697" s="73"/>
      <c r="AW697" s="73"/>
      <c r="AX697" s="73"/>
      <c r="AY697" s="73"/>
      <c r="AZ697" s="73"/>
      <c r="BA697" s="73"/>
      <c r="BB697" s="73"/>
      <c r="BC697" s="73"/>
      <c r="BD697" s="73"/>
      <c r="BE697" s="73"/>
      <c r="BF697" s="73"/>
      <c r="BG697" s="73"/>
      <c r="BH697" s="73"/>
      <c r="BI697" s="73"/>
      <c r="BJ697" s="73"/>
      <c r="BK697" s="73"/>
      <c r="BL697" s="73"/>
      <c r="BM697" s="73"/>
      <c r="BN697" s="73"/>
      <c r="BO697" s="73"/>
      <c r="BP697" s="73"/>
      <c r="BQ697" s="73"/>
      <c r="BR697" s="73"/>
      <c r="BS697" s="73"/>
      <c r="BT697" s="73"/>
      <c r="BU697" s="73"/>
      <c r="BV697" s="73"/>
      <c r="BW697" s="73"/>
      <c r="BX697" s="73"/>
      <c r="BY697" s="73"/>
      <c r="BZ697" s="73"/>
      <c r="CA697" s="73"/>
      <c r="CB697" s="73"/>
      <c r="CC697" s="73"/>
    </row>
    <row r="698" spans="35:81" x14ac:dyDescent="0.25">
      <c r="AI698" s="73"/>
      <c r="AJ698" s="73"/>
      <c r="AK698" s="73"/>
      <c r="AL698" s="73"/>
      <c r="AM698" s="73"/>
      <c r="AN698" s="73"/>
      <c r="AO698" s="73"/>
      <c r="AP698" s="73"/>
      <c r="AQ698" s="73"/>
      <c r="AR698" s="73"/>
      <c r="AS698" s="73"/>
      <c r="AT698" s="73"/>
      <c r="AU698" s="73"/>
      <c r="AV698" s="73"/>
      <c r="AW698" s="73"/>
      <c r="AX698" s="73"/>
      <c r="AY698" s="73"/>
      <c r="AZ698" s="73"/>
      <c r="BA698" s="73"/>
      <c r="BB698" s="73"/>
      <c r="BC698" s="73"/>
      <c r="BD698" s="73"/>
      <c r="BE698" s="73"/>
      <c r="BF698" s="73"/>
      <c r="BG698" s="73"/>
      <c r="BH698" s="73"/>
      <c r="BI698" s="73"/>
      <c r="BJ698" s="73"/>
      <c r="BK698" s="73"/>
      <c r="BL698" s="73"/>
      <c r="BM698" s="73"/>
      <c r="BN698" s="73"/>
      <c r="BO698" s="73"/>
      <c r="BP698" s="73"/>
      <c r="BQ698" s="73"/>
      <c r="BR698" s="73"/>
      <c r="BS698" s="73"/>
      <c r="BT698" s="73"/>
      <c r="BU698" s="73"/>
      <c r="BV698" s="73"/>
      <c r="BW698" s="73"/>
      <c r="BX698" s="73"/>
      <c r="BY698" s="73"/>
      <c r="BZ698" s="73"/>
      <c r="CA698" s="73"/>
      <c r="CB698" s="73"/>
      <c r="CC698" s="73"/>
    </row>
    <row r="699" spans="35:81" x14ac:dyDescent="0.25">
      <c r="AI699" s="73"/>
      <c r="AJ699" s="73"/>
      <c r="AK699" s="73"/>
      <c r="AL699" s="73"/>
      <c r="AM699" s="73"/>
      <c r="AN699" s="73"/>
      <c r="AO699" s="73"/>
      <c r="AP699" s="73"/>
      <c r="AQ699" s="73"/>
      <c r="AR699" s="73"/>
      <c r="AS699" s="73"/>
      <c r="AT699" s="73"/>
      <c r="AU699" s="73"/>
      <c r="AV699" s="73"/>
      <c r="AW699" s="73"/>
      <c r="AX699" s="73"/>
      <c r="AY699" s="73"/>
      <c r="AZ699" s="73"/>
      <c r="BA699" s="73"/>
      <c r="BB699" s="73"/>
      <c r="BC699" s="73"/>
      <c r="BD699" s="73"/>
      <c r="BE699" s="73"/>
      <c r="BF699" s="73"/>
      <c r="BG699" s="73"/>
      <c r="BH699" s="73"/>
      <c r="BI699" s="73"/>
      <c r="BJ699" s="73"/>
      <c r="BK699" s="73"/>
      <c r="BL699" s="73"/>
      <c r="BM699" s="73"/>
      <c r="BN699" s="73"/>
      <c r="BO699" s="73"/>
      <c r="BP699" s="73"/>
      <c r="BQ699" s="73"/>
      <c r="BR699" s="73"/>
      <c r="BS699" s="73"/>
      <c r="BT699" s="73"/>
      <c r="BU699" s="73"/>
      <c r="BV699" s="73"/>
      <c r="BW699" s="73"/>
      <c r="BX699" s="73"/>
      <c r="BY699" s="73"/>
      <c r="BZ699" s="73"/>
      <c r="CA699" s="73"/>
      <c r="CB699" s="73"/>
      <c r="CC699" s="73"/>
    </row>
    <row r="700" spans="35:81" x14ac:dyDescent="0.25">
      <c r="AI700" s="73"/>
      <c r="AJ700" s="73"/>
      <c r="AK700" s="73"/>
      <c r="AL700" s="73"/>
      <c r="AM700" s="73"/>
      <c r="AN700" s="73"/>
      <c r="AO700" s="73"/>
      <c r="AP700" s="73"/>
      <c r="AQ700" s="73"/>
      <c r="AR700" s="73"/>
      <c r="AS700" s="73"/>
      <c r="AT700" s="73"/>
      <c r="AU700" s="73"/>
      <c r="AV700" s="73"/>
      <c r="AW700" s="73"/>
      <c r="AX700" s="73"/>
      <c r="AY700" s="73"/>
      <c r="AZ700" s="73"/>
      <c r="BA700" s="73"/>
      <c r="BB700" s="73"/>
      <c r="BC700" s="73"/>
      <c r="BD700" s="73"/>
      <c r="BE700" s="73"/>
      <c r="BF700" s="73"/>
      <c r="BG700" s="73"/>
      <c r="BH700" s="73"/>
      <c r="BI700" s="73"/>
      <c r="BJ700" s="73"/>
      <c r="BK700" s="73"/>
      <c r="BL700" s="73"/>
      <c r="BM700" s="73"/>
      <c r="BN700" s="73"/>
      <c r="BO700" s="73"/>
      <c r="BP700" s="73"/>
      <c r="BQ700" s="73"/>
      <c r="BR700" s="73"/>
      <c r="BS700" s="73"/>
      <c r="BT700" s="73"/>
      <c r="BU700" s="73"/>
      <c r="BV700" s="73"/>
      <c r="BW700" s="73"/>
      <c r="BX700" s="73"/>
      <c r="BY700" s="73"/>
      <c r="BZ700" s="73"/>
      <c r="CA700" s="73"/>
      <c r="CB700" s="73"/>
      <c r="CC700" s="73"/>
    </row>
    <row r="701" spans="35:81" x14ac:dyDescent="0.25">
      <c r="AI701" s="73"/>
      <c r="AJ701" s="73"/>
      <c r="AK701" s="73"/>
      <c r="AL701" s="73"/>
      <c r="AM701" s="73"/>
      <c r="AN701" s="73"/>
      <c r="AO701" s="73"/>
      <c r="AP701" s="73"/>
      <c r="AQ701" s="73"/>
      <c r="AR701" s="73"/>
      <c r="AS701" s="73"/>
      <c r="AT701" s="73"/>
      <c r="AU701" s="73"/>
      <c r="AV701" s="73"/>
      <c r="AW701" s="73"/>
      <c r="AX701" s="73"/>
      <c r="AY701" s="73"/>
      <c r="AZ701" s="73"/>
      <c r="BA701" s="73"/>
      <c r="BB701" s="73"/>
      <c r="BC701" s="73"/>
      <c r="BD701" s="73"/>
      <c r="BE701" s="73"/>
      <c r="BF701" s="73"/>
      <c r="BG701" s="73"/>
      <c r="BH701" s="73"/>
      <c r="BI701" s="73"/>
      <c r="BJ701" s="73"/>
      <c r="BK701" s="73"/>
      <c r="BL701" s="73"/>
      <c r="BM701" s="73"/>
      <c r="BN701" s="73"/>
      <c r="BO701" s="73"/>
      <c r="BP701" s="73"/>
      <c r="BQ701" s="73"/>
      <c r="BR701" s="73"/>
      <c r="BS701" s="73"/>
      <c r="BT701" s="73"/>
      <c r="BU701" s="73"/>
      <c r="BV701" s="73"/>
      <c r="BW701" s="73"/>
      <c r="BX701" s="73"/>
      <c r="BY701" s="73"/>
      <c r="BZ701" s="73"/>
      <c r="CA701" s="73"/>
      <c r="CB701" s="73"/>
      <c r="CC701" s="73"/>
    </row>
    <row r="702" spans="35:81" x14ac:dyDescent="0.25">
      <c r="AI702" s="73"/>
      <c r="AJ702" s="73"/>
      <c r="AK702" s="73"/>
      <c r="AL702" s="73"/>
      <c r="AM702" s="73"/>
      <c r="AN702" s="73"/>
      <c r="AO702" s="73"/>
      <c r="AP702" s="73"/>
      <c r="AQ702" s="73"/>
      <c r="AR702" s="73"/>
      <c r="AS702" s="73"/>
      <c r="AT702" s="73"/>
      <c r="AU702" s="73"/>
      <c r="AV702" s="73"/>
      <c r="AW702" s="73"/>
      <c r="AX702" s="73"/>
      <c r="AY702" s="73"/>
      <c r="AZ702" s="73"/>
      <c r="BA702" s="73"/>
      <c r="BB702" s="73"/>
      <c r="BC702" s="73"/>
      <c r="BD702" s="73"/>
      <c r="BE702" s="73"/>
      <c r="BF702" s="73"/>
      <c r="BG702" s="73"/>
      <c r="BH702" s="73"/>
      <c r="BI702" s="73"/>
      <c r="BJ702" s="73"/>
      <c r="BK702" s="73"/>
      <c r="BL702" s="73"/>
      <c r="BM702" s="73"/>
      <c r="BN702" s="73"/>
      <c r="BO702" s="73"/>
      <c r="BP702" s="73"/>
      <c r="BQ702" s="73"/>
      <c r="BR702" s="73"/>
      <c r="BS702" s="73"/>
      <c r="BT702" s="73"/>
      <c r="BU702" s="73"/>
      <c r="BV702" s="73"/>
      <c r="BW702" s="73"/>
      <c r="BX702" s="73"/>
      <c r="BY702" s="73"/>
      <c r="BZ702" s="73"/>
      <c r="CA702" s="73"/>
      <c r="CB702" s="73"/>
      <c r="CC702" s="73"/>
    </row>
    <row r="703" spans="35:81" x14ac:dyDescent="0.25">
      <c r="AI703" s="73"/>
      <c r="AJ703" s="73"/>
      <c r="AK703" s="73"/>
      <c r="AL703" s="73"/>
      <c r="AM703" s="73"/>
      <c r="AN703" s="73"/>
      <c r="AO703" s="73"/>
      <c r="AP703" s="73"/>
      <c r="AQ703" s="73"/>
      <c r="AR703" s="73"/>
      <c r="AS703" s="73"/>
      <c r="AT703" s="73"/>
      <c r="AU703" s="73"/>
      <c r="AV703" s="73"/>
      <c r="AW703" s="73"/>
      <c r="AX703" s="73"/>
      <c r="AY703" s="73"/>
      <c r="AZ703" s="73"/>
      <c r="BA703" s="73"/>
      <c r="BB703" s="73"/>
      <c r="BC703" s="73"/>
      <c r="BD703" s="73"/>
      <c r="BE703" s="73"/>
      <c r="BF703" s="73"/>
      <c r="BG703" s="73"/>
      <c r="BH703" s="73"/>
      <c r="BI703" s="73"/>
      <c r="BJ703" s="73"/>
      <c r="BK703" s="73"/>
      <c r="BL703" s="73"/>
      <c r="BM703" s="73"/>
      <c r="BN703" s="73"/>
      <c r="BO703" s="73"/>
      <c r="BP703" s="73"/>
      <c r="BQ703" s="73"/>
      <c r="BR703" s="73"/>
      <c r="BS703" s="73"/>
      <c r="BT703" s="73"/>
      <c r="BU703" s="73"/>
      <c r="BV703" s="73"/>
      <c r="BW703" s="73"/>
      <c r="BX703" s="73"/>
      <c r="BY703" s="73"/>
      <c r="BZ703" s="73"/>
      <c r="CA703" s="73"/>
      <c r="CB703" s="73"/>
      <c r="CC703" s="73"/>
    </row>
    <row r="704" spans="35:81" x14ac:dyDescent="0.25">
      <c r="AI704" s="73"/>
      <c r="AJ704" s="73"/>
      <c r="AK704" s="73"/>
      <c r="AL704" s="73"/>
      <c r="AM704" s="73"/>
      <c r="AN704" s="73"/>
      <c r="AO704" s="73"/>
      <c r="AP704" s="73"/>
      <c r="AQ704" s="73"/>
      <c r="AR704" s="73"/>
      <c r="AS704" s="73"/>
      <c r="AT704" s="73"/>
      <c r="AU704" s="73"/>
      <c r="AV704" s="73"/>
      <c r="AW704" s="73"/>
      <c r="AX704" s="73"/>
      <c r="AY704" s="73"/>
      <c r="AZ704" s="73"/>
      <c r="BA704" s="73"/>
      <c r="BB704" s="73"/>
      <c r="BC704" s="73"/>
      <c r="BD704" s="73"/>
      <c r="BE704" s="73"/>
      <c r="BF704" s="73"/>
      <c r="BG704" s="73"/>
      <c r="BH704" s="73"/>
      <c r="BI704" s="73"/>
      <c r="BJ704" s="73"/>
      <c r="BK704" s="73"/>
      <c r="BL704" s="73"/>
      <c r="BM704" s="73"/>
      <c r="BN704" s="73"/>
      <c r="BO704" s="73"/>
      <c r="BP704" s="73"/>
      <c r="BQ704" s="73"/>
      <c r="BR704" s="73"/>
      <c r="BS704" s="73"/>
      <c r="BT704" s="73"/>
      <c r="BU704" s="73"/>
      <c r="BV704" s="73"/>
      <c r="BW704" s="73"/>
      <c r="BX704" s="73"/>
      <c r="BY704" s="73"/>
      <c r="BZ704" s="73"/>
      <c r="CA704" s="73"/>
      <c r="CB704" s="73"/>
      <c r="CC704" s="73"/>
    </row>
    <row r="705" spans="35:81" x14ac:dyDescent="0.25">
      <c r="AI705" s="73"/>
      <c r="AJ705" s="73"/>
      <c r="AK705" s="73"/>
      <c r="AL705" s="73"/>
      <c r="AM705" s="73"/>
      <c r="AN705" s="73"/>
      <c r="AO705" s="73"/>
      <c r="AP705" s="73"/>
      <c r="AQ705" s="73"/>
      <c r="AR705" s="73"/>
      <c r="AS705" s="73"/>
      <c r="AT705" s="73"/>
      <c r="AU705" s="73"/>
      <c r="AV705" s="73"/>
      <c r="AW705" s="73"/>
      <c r="AX705" s="73"/>
      <c r="AY705" s="73"/>
      <c r="AZ705" s="73"/>
      <c r="BA705" s="73"/>
      <c r="BB705" s="73"/>
      <c r="BC705" s="73"/>
      <c r="BD705" s="73"/>
      <c r="BE705" s="73"/>
      <c r="BF705" s="73"/>
      <c r="BG705" s="73"/>
      <c r="BH705" s="73"/>
      <c r="BI705" s="73"/>
      <c r="BJ705" s="73"/>
      <c r="BK705" s="73"/>
      <c r="BL705" s="73"/>
      <c r="BM705" s="73"/>
      <c r="BN705" s="73"/>
      <c r="BO705" s="73"/>
      <c r="BP705" s="73"/>
      <c r="BQ705" s="73"/>
      <c r="BR705" s="73"/>
      <c r="BS705" s="73"/>
      <c r="BT705" s="73"/>
      <c r="BU705" s="73"/>
      <c r="BV705" s="73"/>
      <c r="BW705" s="73"/>
      <c r="BX705" s="73"/>
      <c r="BY705" s="73"/>
      <c r="BZ705" s="73"/>
      <c r="CA705" s="73"/>
      <c r="CB705" s="73"/>
      <c r="CC705" s="73"/>
    </row>
    <row r="706" spans="35:81" x14ac:dyDescent="0.25">
      <c r="AI706" s="73"/>
      <c r="AJ706" s="73"/>
      <c r="AK706" s="73"/>
      <c r="AL706" s="73"/>
      <c r="AM706" s="73"/>
      <c r="AN706" s="73"/>
      <c r="AO706" s="73"/>
      <c r="AP706" s="73"/>
      <c r="AQ706" s="73"/>
      <c r="AR706" s="73"/>
      <c r="AS706" s="73"/>
      <c r="AT706" s="73"/>
      <c r="AU706" s="73"/>
      <c r="AV706" s="73"/>
      <c r="AW706" s="73"/>
      <c r="AX706" s="73"/>
      <c r="AY706" s="73"/>
      <c r="AZ706" s="73"/>
      <c r="BA706" s="73"/>
      <c r="BB706" s="73"/>
      <c r="BC706" s="73"/>
      <c r="BD706" s="73"/>
      <c r="BE706" s="73"/>
      <c r="BF706" s="73"/>
      <c r="BG706" s="73"/>
      <c r="BH706" s="73"/>
      <c r="BI706" s="73"/>
      <c r="BJ706" s="73"/>
      <c r="BK706" s="73"/>
      <c r="BL706" s="73"/>
      <c r="BM706" s="73"/>
      <c r="BN706" s="73"/>
      <c r="BO706" s="73"/>
      <c r="BP706" s="73"/>
      <c r="BQ706" s="73"/>
      <c r="BR706" s="73"/>
      <c r="BS706" s="73"/>
      <c r="BT706" s="73"/>
      <c r="BU706" s="73"/>
      <c r="BV706" s="73"/>
      <c r="BW706" s="73"/>
      <c r="BX706" s="73"/>
      <c r="BY706" s="73"/>
      <c r="BZ706" s="73"/>
      <c r="CA706" s="73"/>
      <c r="CB706" s="73"/>
      <c r="CC706" s="73"/>
    </row>
    <row r="707" spans="35:81" x14ac:dyDescent="0.25">
      <c r="AI707" s="73"/>
      <c r="AJ707" s="73"/>
      <c r="AK707" s="73"/>
      <c r="AL707" s="73"/>
      <c r="AM707" s="73"/>
      <c r="AN707" s="73"/>
      <c r="AO707" s="73"/>
      <c r="AP707" s="73"/>
      <c r="AQ707" s="73"/>
      <c r="AR707" s="73"/>
      <c r="AS707" s="73"/>
      <c r="AT707" s="73"/>
      <c r="AU707" s="73"/>
      <c r="AV707" s="73"/>
      <c r="AW707" s="73"/>
      <c r="AX707" s="73"/>
      <c r="AY707" s="73"/>
      <c r="AZ707" s="73"/>
      <c r="BA707" s="73"/>
      <c r="BB707" s="73"/>
      <c r="BC707" s="73"/>
      <c r="BD707" s="73"/>
      <c r="BE707" s="73"/>
      <c r="BF707" s="73"/>
      <c r="BG707" s="73"/>
      <c r="BH707" s="73"/>
      <c r="BI707" s="73"/>
      <c r="BJ707" s="73"/>
      <c r="BK707" s="73"/>
      <c r="BL707" s="73"/>
      <c r="BM707" s="73"/>
      <c r="BN707" s="73"/>
      <c r="BO707" s="73"/>
      <c r="BP707" s="73"/>
      <c r="BQ707" s="73"/>
      <c r="BR707" s="73"/>
      <c r="BS707" s="73"/>
      <c r="BT707" s="73"/>
      <c r="BU707" s="73"/>
      <c r="BV707" s="73"/>
      <c r="BW707" s="73"/>
      <c r="BX707" s="73"/>
      <c r="BY707" s="73"/>
      <c r="BZ707" s="73"/>
      <c r="CA707" s="73"/>
      <c r="CB707" s="73"/>
      <c r="CC707" s="73"/>
    </row>
    <row r="708" spans="35:81" x14ac:dyDescent="0.25">
      <c r="AI708" s="73"/>
      <c r="AJ708" s="73"/>
      <c r="AK708" s="73"/>
      <c r="AL708" s="73"/>
      <c r="AM708" s="73"/>
      <c r="AN708" s="73"/>
      <c r="AO708" s="73"/>
      <c r="AP708" s="73"/>
      <c r="AQ708" s="73"/>
      <c r="AR708" s="73"/>
      <c r="AS708" s="73"/>
      <c r="AT708" s="73"/>
      <c r="AU708" s="73"/>
      <c r="AV708" s="73"/>
      <c r="AW708" s="73"/>
      <c r="AX708" s="73"/>
      <c r="AY708" s="73"/>
      <c r="AZ708" s="73"/>
      <c r="BA708" s="73"/>
      <c r="BB708" s="73"/>
      <c r="BC708" s="73"/>
      <c r="BD708" s="73"/>
      <c r="BE708" s="73"/>
      <c r="BF708" s="73"/>
      <c r="BG708" s="73"/>
      <c r="BH708" s="73"/>
      <c r="BI708" s="73"/>
      <c r="BJ708" s="73"/>
      <c r="BK708" s="73"/>
      <c r="BL708" s="73"/>
      <c r="BM708" s="73"/>
      <c r="BN708" s="73"/>
      <c r="BO708" s="73"/>
      <c r="BP708" s="73"/>
      <c r="BQ708" s="73"/>
      <c r="BR708" s="73"/>
      <c r="BS708" s="73"/>
      <c r="BT708" s="73"/>
      <c r="BU708" s="73"/>
      <c r="BV708" s="73"/>
      <c r="BW708" s="73"/>
      <c r="BX708" s="73"/>
      <c r="BY708" s="73"/>
      <c r="BZ708" s="73"/>
      <c r="CA708" s="73"/>
      <c r="CB708" s="73"/>
      <c r="CC708" s="73"/>
    </row>
  </sheetData>
  <mergeCells count="47">
    <mergeCell ref="CF549:CN549"/>
    <mergeCell ref="CF587:CN587"/>
    <mergeCell ref="CF601:CN601"/>
    <mergeCell ref="CF623:CN623"/>
    <mergeCell ref="AI587:BM588"/>
    <mergeCell ref="AI601:BM602"/>
    <mergeCell ref="AI645:BM646"/>
    <mergeCell ref="CF645:CN645"/>
    <mergeCell ref="CF230:CN230"/>
    <mergeCell ref="CF262:CN262"/>
    <mergeCell ref="CF289:CN289"/>
    <mergeCell ref="CF327:CN327"/>
    <mergeCell ref="CF371:CN371"/>
    <mergeCell ref="CF421:CN421"/>
    <mergeCell ref="CF435:CN435"/>
    <mergeCell ref="CF449:CN449"/>
    <mergeCell ref="CF466:CN466"/>
    <mergeCell ref="CF483:CN483"/>
    <mergeCell ref="CF510:CN510"/>
    <mergeCell ref="CF527:CN527"/>
    <mergeCell ref="AI483:BM484"/>
    <mergeCell ref="AI510:BM511"/>
    <mergeCell ref="AI527:BM528"/>
    <mergeCell ref="AI549:BM550"/>
    <mergeCell ref="AI623:BM624"/>
    <mergeCell ref="AI371:BM372"/>
    <mergeCell ref="AI421:BM422"/>
    <mergeCell ref="AI435:BM436"/>
    <mergeCell ref="AI449:BM450"/>
    <mergeCell ref="AI466:BM467"/>
    <mergeCell ref="AI262:BM263"/>
    <mergeCell ref="AI289:BM290"/>
    <mergeCell ref="AI327:BM328"/>
    <mergeCell ref="AI207:BM208"/>
    <mergeCell ref="AI180:BM181"/>
    <mergeCell ref="AI163:BM164"/>
    <mergeCell ref="AI230:BM231"/>
    <mergeCell ref="AI149:BM150"/>
    <mergeCell ref="AI1:BM1"/>
    <mergeCell ref="CC1:CD1"/>
    <mergeCell ref="AI28:BM29"/>
    <mergeCell ref="AI126:BM127"/>
    <mergeCell ref="AI90:BM91"/>
    <mergeCell ref="AI104:BM105"/>
    <mergeCell ref="AI50:BM51"/>
    <mergeCell ref="AI76:BM77"/>
    <mergeCell ref="AI3:BM3"/>
  </mergeCells>
  <phoneticPr fontId="1" type="noConversion"/>
  <conditionalFormatting sqref="BN4:CB27 BN30:CB49 BN52:CB76 BN78:CB89 BN92:CB104 BN106:CB125 BN128:CB148 BN151:CB162 BN165:CB179 BN182:CB206 BN264:CB288 BN291:CB326 BN329:CB370 BN373:CB420 BN232:CB261 BN209:CB229 BN423:CB434 BN437:CB448 BN451:CB465 BN468:CB482 BN485:CB509 BN512:CB526 BN529:CB548 BN625:CB644 BN551:CB586 BN647:CB676 BN603:CB622 BN589:CB600">
    <cfRule type="expression" dxfId="2" priority="2">
      <formula>AND(NOT(ISBLANK($CC4)),$CC4&lt;=0)</formula>
    </cfRule>
  </conditionalFormatting>
  <conditionalFormatting sqref="CG1:CG166 CG231:CG261">
    <cfRule type="cellIs" dxfId="1" priority="1" operator="equal">
      <formula>0</formula>
    </cfRule>
  </conditionalFormatting>
  <conditionalFormatting sqref="BN126:CB126">
    <cfRule type="expression" dxfId="0" priority="125">
      <formula>AND(NOT(ISBLANK(#REF!)),#REF!&lt;=0)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5Var Function</vt:lpstr>
      <vt:lpstr>5Var P_Function</vt:lpstr>
      <vt:lpstr>Form_ILP_Result</vt:lpstr>
      <vt:lpstr>0702修改case3"1w+洽補"(2w woR)</vt:lpstr>
      <vt:lpstr>BB_4class_0702</vt:lpstr>
      <vt:lpstr>BB_4class_0710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GrannyGriselma</dc:creator>
  <cp:lastModifiedBy>GrannyGriselma</cp:lastModifiedBy>
  <dcterms:created xsi:type="dcterms:W3CDTF">2019-04-16T05:49:04Z</dcterms:created>
  <dcterms:modified xsi:type="dcterms:W3CDTF">2019-07-11T06:37:31Z</dcterms:modified>
</cp:coreProperties>
</file>