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Desktop\Material de Aula ML\Curso ML completo - Vini\04 Aula - Metricas\"/>
    </mc:Choice>
  </mc:AlternateContent>
  <xr:revisionPtr revIDLastSave="0" documentId="13_ncr:1_{2C66A8C7-EB5C-4890-94A2-F5BB0CD8AB4E}" xr6:coauthVersionLast="45" xr6:coauthVersionMax="45" xr10:uidLastSave="{00000000-0000-0000-0000-000000000000}"/>
  <bookViews>
    <workbookView xWindow="-96" yWindow="-96" windowWidth="23232" windowHeight="12552" xr2:uid="{F9F71BBE-2DFF-814B-8F28-9BE13815A4F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3" i="1" l="1"/>
  <c r="N24" i="1"/>
  <c r="N22" i="1"/>
  <c r="N35" i="1"/>
  <c r="H37" i="1"/>
  <c r="H36" i="1"/>
  <c r="H35" i="1"/>
  <c r="H34" i="1"/>
  <c r="K25" i="1"/>
  <c r="K23" i="1"/>
  <c r="K22" i="1"/>
  <c r="D28" i="1"/>
  <c r="E28" i="1"/>
  <c r="F28" i="1"/>
  <c r="H26" i="1"/>
  <c r="H25" i="1"/>
  <c r="H24" i="1"/>
  <c r="H23" i="1"/>
  <c r="C28" i="1" l="1"/>
  <c r="D39" i="1" l="1"/>
  <c r="E39" i="1"/>
  <c r="F39" i="1"/>
  <c r="C39" i="1"/>
  <c r="K13" i="1"/>
  <c r="K16" i="1"/>
  <c r="K14" i="1"/>
  <c r="K15" i="1"/>
  <c r="R26" i="1" l="1"/>
  <c r="Q33" i="1"/>
  <c r="N13" i="1"/>
  <c r="N15" i="1"/>
  <c r="Q22" i="1" l="1"/>
  <c r="Q13" i="1"/>
</calcChain>
</file>

<file path=xl/sharedStrings.xml><?xml version="1.0" encoding="utf-8"?>
<sst xmlns="http://schemas.openxmlformats.org/spreadsheetml/2006/main" count="65" uniqueCount="19">
  <si>
    <t>IDK</t>
  </si>
  <si>
    <t>CLASSE REAL</t>
  </si>
  <si>
    <t>CLASSE PREDITA</t>
  </si>
  <si>
    <t>FP</t>
  </si>
  <si>
    <t>TP</t>
  </si>
  <si>
    <t>FN</t>
  </si>
  <si>
    <t>TN</t>
  </si>
  <si>
    <t>Precision</t>
  </si>
  <si>
    <t>Recall</t>
  </si>
  <si>
    <t>F1 score</t>
  </si>
  <si>
    <t>Precison</t>
  </si>
  <si>
    <t>F1 Micro</t>
  </si>
  <si>
    <t>F1 Macro</t>
  </si>
  <si>
    <t>Acurácia</t>
  </si>
  <si>
    <t>F1 mercado - chatbot</t>
  </si>
  <si>
    <t>Fazer pedido</t>
  </si>
  <si>
    <t>Consultar pedido</t>
  </si>
  <si>
    <t>sabores disponíveis</t>
  </si>
  <si>
    <t>Sabores disponíveis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</si>
</sst>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6" Type="http://schemas.openxmlformats.org/officeDocument/2006/relationships/image" Target="../media/image6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508000</xdr:colOff>
      <xdr:row>1</xdr:row>
      <xdr:rowOff>12700</xdr:rowOff>
    </xdr:from>
    <xdr:to>
      <xdr:col>10</xdr:col>
      <xdr:colOff>298450</xdr:colOff>
      <xdr:row>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EFB779-C0FD-7F42-A27B-0357F6A9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1200" y="215900"/>
          <a:ext cx="1543050" cy="342900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3</xdr:row>
      <xdr:rowOff>101600</xdr:rowOff>
    </xdr:from>
    <xdr:to>
      <xdr:col>10</xdr:col>
      <xdr:colOff>278130</xdr:colOff>
      <xdr:row>5</xdr:row>
      <xdr:rowOff>88900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DB572A2-CB5E-4D47-9F98-B9884EB93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8500" y="711200"/>
          <a:ext cx="1535430" cy="3937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</xdr:row>
      <xdr:rowOff>76200</xdr:rowOff>
    </xdr:from>
    <xdr:to>
      <xdr:col>10</xdr:col>
      <xdr:colOff>622300</xdr:colOff>
      <xdr:row>9</xdr:row>
      <xdr:rowOff>12700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1BCD302-9422-F846-9E59-7A6C004B3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13700" y="1295400"/>
          <a:ext cx="2184400" cy="546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50799</xdr:colOff>
      <xdr:row>0</xdr:row>
      <xdr:rowOff>177800</xdr:rowOff>
    </xdr:from>
    <xdr:to>
      <xdr:col>18</xdr:col>
      <xdr:colOff>45026</xdr:colOff>
      <xdr:row>3</xdr:row>
      <xdr:rowOff>114300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8F585F-B123-CE46-BD0F-AD8F75E97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52099" y="177800"/>
          <a:ext cx="4617027" cy="5461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63499</xdr:colOff>
      <xdr:row>3</xdr:row>
      <xdr:rowOff>114300</xdr:rowOff>
    </xdr:from>
    <xdr:to>
      <xdr:col>18</xdr:col>
      <xdr:colOff>52680</xdr:colOff>
      <xdr:row>6</xdr:row>
      <xdr:rowOff>177800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9D55531-F292-5143-AAFC-D24E26B5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64799" y="723900"/>
          <a:ext cx="4611981" cy="673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7</xdr:row>
      <xdr:rowOff>63500</xdr:rowOff>
    </xdr:from>
    <xdr:to>
      <xdr:col>16</xdr:col>
      <xdr:colOff>109682</xdr:colOff>
      <xdr:row>9</xdr:row>
      <xdr:rowOff>190500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2C6CFCB-74E3-EC42-824B-5187A0A17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52100" y="1485900"/>
          <a:ext cx="3030682" cy="533400"/>
        </a:xfrm>
        <a:prstGeom prst="rect">
          <a:avLst/>
        </a:prstGeom>
      </xdr:spPr>
    </xdr:pic>
    <xdr:clientData/>
  </xdr:twoCellAnchor>
  <xdr:twoCellAnchor editAs="oneCell">
    <xdr:from>
      <xdr:col>16</xdr:col>
      <xdr:colOff>317500</xdr:colOff>
      <xdr:row>6</xdr:row>
      <xdr:rowOff>114300</xdr:rowOff>
    </xdr:from>
    <xdr:to>
      <xdr:col>20</xdr:col>
      <xdr:colOff>393700</xdr:colOff>
      <xdr:row>10</xdr:row>
      <xdr:rowOff>25400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CFD7297-2C49-004C-96F1-159A484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90600" y="1333500"/>
          <a:ext cx="3378200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BC4B-BBD7-0D4E-A3C3-B1B351C1FD2A}">
  <dimension ref="A1:R39"/>
  <sheetViews>
    <sheetView showGridLines="0" tabSelected="1" workbookViewId="0">
      <selection activeCell="C6" sqref="C6"/>
    </sheetView>
  </sheetViews>
  <sheetFormatPr defaultColWidth="10.796875" defaultRowHeight="15.6" x14ac:dyDescent="0.6"/>
  <cols>
    <col min="1" max="1" width="11.84765625" bestFit="1" customWidth="1"/>
    <col min="2" max="2" width="16.94921875" bestFit="1" customWidth="1"/>
    <col min="3" max="3" width="17.046875" bestFit="1" customWidth="1"/>
    <col min="4" max="4" width="21.84765625" customWidth="1"/>
    <col min="5" max="5" width="16.34765625" customWidth="1"/>
    <col min="6" max="6" width="13.1484375" customWidth="1"/>
    <col min="7" max="7" width="2.6484375" customWidth="1"/>
    <col min="8" max="8" width="8.5" bestFit="1" customWidth="1"/>
    <col min="9" max="9" width="3.6484375" customWidth="1"/>
    <col min="12" max="12" width="5.84765625" customWidth="1"/>
    <col min="13" max="13" width="8.5" bestFit="1" customWidth="1"/>
    <col min="15" max="15" width="5.84765625" customWidth="1"/>
    <col min="16" max="16" width="8" bestFit="1" customWidth="1"/>
  </cols>
  <sheetData>
    <row r="1" spans="1:18" x14ac:dyDescent="0.6">
      <c r="A1" s="2"/>
      <c r="B1" s="2"/>
      <c r="C1" s="20" t="s">
        <v>2</v>
      </c>
      <c r="D1" s="20"/>
      <c r="E1" s="20"/>
      <c r="F1" s="20"/>
    </row>
    <row r="2" spans="1:18" x14ac:dyDescent="0.6">
      <c r="A2" s="2"/>
      <c r="B2" s="2"/>
      <c r="C2" s="3" t="s">
        <v>15</v>
      </c>
      <c r="D2" s="3" t="s">
        <v>18</v>
      </c>
      <c r="E2" s="3" t="s">
        <v>16</v>
      </c>
      <c r="F2" s="3" t="s">
        <v>0</v>
      </c>
    </row>
    <row r="3" spans="1:18" x14ac:dyDescent="0.6">
      <c r="A3" s="19" t="s">
        <v>1</v>
      </c>
      <c r="B3" s="2" t="s">
        <v>15</v>
      </c>
      <c r="C3" s="4">
        <v>500</v>
      </c>
      <c r="D3" s="4">
        <v>45</v>
      </c>
      <c r="E3" s="4">
        <v>240</v>
      </c>
      <c r="F3" s="4">
        <v>4</v>
      </c>
    </row>
    <row r="4" spans="1:18" x14ac:dyDescent="0.6">
      <c r="A4" s="19"/>
      <c r="B4" s="2" t="s">
        <v>17</v>
      </c>
      <c r="C4" s="4">
        <v>0</v>
      </c>
      <c r="D4" s="4">
        <v>0</v>
      </c>
      <c r="E4" s="4">
        <v>1</v>
      </c>
      <c r="F4" s="4">
        <v>3</v>
      </c>
    </row>
    <row r="5" spans="1:18" x14ac:dyDescent="0.6">
      <c r="A5" s="19"/>
      <c r="B5" s="2" t="s">
        <v>16</v>
      </c>
      <c r="C5" s="4">
        <v>315</v>
      </c>
      <c r="D5" s="4">
        <v>30</v>
      </c>
      <c r="E5" s="4">
        <v>480</v>
      </c>
      <c r="F5" s="4">
        <v>8</v>
      </c>
    </row>
    <row r="6" spans="1:18" x14ac:dyDescent="0.6">
      <c r="A6" s="19"/>
      <c r="B6" s="2" t="s">
        <v>0</v>
      </c>
      <c r="C6" s="4">
        <v>5</v>
      </c>
      <c r="D6" s="4">
        <v>5</v>
      </c>
      <c r="E6" s="4">
        <v>5</v>
      </c>
      <c r="F6" s="4">
        <v>15</v>
      </c>
    </row>
    <row r="7" spans="1:18" x14ac:dyDescent="0.6">
      <c r="A7" s="13"/>
      <c r="B7" s="2"/>
      <c r="C7" s="4"/>
      <c r="D7" s="4"/>
      <c r="E7" s="4"/>
      <c r="F7" s="4"/>
    </row>
    <row r="8" spans="1:18" x14ac:dyDescent="0.6">
      <c r="A8" s="13"/>
      <c r="B8" s="2"/>
      <c r="C8" s="4"/>
      <c r="D8" s="4"/>
      <c r="E8" s="4"/>
      <c r="F8" s="4"/>
    </row>
    <row r="9" spans="1:18" x14ac:dyDescent="0.6">
      <c r="A9" s="13"/>
      <c r="B9" s="2"/>
      <c r="C9" s="4"/>
      <c r="D9" s="4"/>
      <c r="E9" s="4"/>
      <c r="F9" s="4"/>
    </row>
    <row r="10" spans="1:18" x14ac:dyDescent="0.6">
      <c r="A10" s="13"/>
      <c r="B10" s="2"/>
      <c r="C10" s="4"/>
      <c r="D10" s="4"/>
      <c r="E10" s="4"/>
      <c r="F10" s="4"/>
    </row>
    <row r="11" spans="1:18" ht="20.399999999999999" x14ac:dyDescent="0.75">
      <c r="A11" s="21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x14ac:dyDescent="0.6">
      <c r="A12" s="2"/>
      <c r="B12" s="2"/>
      <c r="C12" s="20" t="s">
        <v>2</v>
      </c>
      <c r="D12" s="20"/>
      <c r="E12" s="20"/>
      <c r="F12" s="20"/>
    </row>
    <row r="13" spans="1:18" x14ac:dyDescent="0.6">
      <c r="A13" s="2"/>
      <c r="B13" s="2"/>
      <c r="C13" s="18" t="s">
        <v>15</v>
      </c>
      <c r="D13" s="18" t="s">
        <v>18</v>
      </c>
      <c r="E13" s="18" t="s">
        <v>16</v>
      </c>
      <c r="F13" s="3" t="s">
        <v>0</v>
      </c>
      <c r="J13" s="5" t="s">
        <v>4</v>
      </c>
      <c r="K13">
        <f>SUM(C14,D15,E16)</f>
        <v>980</v>
      </c>
      <c r="M13" t="s">
        <v>7</v>
      </c>
      <c r="N13">
        <f>K13/(K13+K14)</f>
        <v>0.60270602706027065</v>
      </c>
      <c r="P13" t="s">
        <v>9</v>
      </c>
      <c r="Q13">
        <f>(2*(N13*N15))/(N13+N15)</f>
        <v>0.7478061808470049</v>
      </c>
    </row>
    <row r="14" spans="1:18" x14ac:dyDescent="0.6">
      <c r="A14" s="19" t="s">
        <v>1</v>
      </c>
      <c r="B14" s="2" t="s">
        <v>15</v>
      </c>
      <c r="C14" s="9">
        <v>500</v>
      </c>
      <c r="D14" s="10">
        <v>45</v>
      </c>
      <c r="E14" s="10">
        <v>240</v>
      </c>
      <c r="F14" s="12">
        <v>4</v>
      </c>
      <c r="J14" s="6" t="s">
        <v>3</v>
      </c>
      <c r="K14">
        <f>SUM(D14,E14,E15,D16,C15,C16,C17,D17,E17)</f>
        <v>646</v>
      </c>
    </row>
    <row r="15" spans="1:18" x14ac:dyDescent="0.6">
      <c r="A15" s="19"/>
      <c r="B15" s="2" t="s">
        <v>17</v>
      </c>
      <c r="C15" s="10">
        <v>0</v>
      </c>
      <c r="D15" s="9">
        <v>0</v>
      </c>
      <c r="E15" s="10">
        <v>1</v>
      </c>
      <c r="F15" s="12">
        <v>3</v>
      </c>
      <c r="J15" s="7" t="s">
        <v>6</v>
      </c>
      <c r="K15">
        <f>F17</f>
        <v>15</v>
      </c>
      <c r="M15" t="s">
        <v>8</v>
      </c>
      <c r="N15">
        <f>K13/(K13+K16)</f>
        <v>0.98492462311557794</v>
      </c>
    </row>
    <row r="16" spans="1:18" x14ac:dyDescent="0.6">
      <c r="A16" s="19"/>
      <c r="B16" s="2" t="s">
        <v>16</v>
      </c>
      <c r="C16" s="10">
        <v>315</v>
      </c>
      <c r="D16" s="10">
        <v>30</v>
      </c>
      <c r="E16" s="9">
        <v>480</v>
      </c>
      <c r="F16" s="12">
        <v>8</v>
      </c>
      <c r="J16" s="8" t="s">
        <v>5</v>
      </c>
      <c r="K16">
        <f>SUM(F14:F16)</f>
        <v>15</v>
      </c>
    </row>
    <row r="17" spans="1:18" x14ac:dyDescent="0.6">
      <c r="A17" s="19"/>
      <c r="B17" s="2" t="s">
        <v>0</v>
      </c>
      <c r="C17" s="10">
        <v>5</v>
      </c>
      <c r="D17" s="10">
        <v>5</v>
      </c>
      <c r="E17" s="10">
        <v>5</v>
      </c>
      <c r="F17" s="11">
        <v>15</v>
      </c>
    </row>
    <row r="20" spans="1:18" ht="20.399999999999999" x14ac:dyDescent="0.75">
      <c r="A20" s="21" t="s">
        <v>11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x14ac:dyDescent="0.6">
      <c r="A21" s="2"/>
      <c r="B21" s="2"/>
      <c r="C21" s="20" t="s">
        <v>2</v>
      </c>
      <c r="D21" s="20"/>
      <c r="E21" s="20"/>
      <c r="F21" s="20"/>
    </row>
    <row r="22" spans="1:18" x14ac:dyDescent="0.6">
      <c r="A22" s="2"/>
      <c r="B22" s="2"/>
      <c r="C22" s="18" t="s">
        <v>15</v>
      </c>
      <c r="D22" s="18" t="s">
        <v>18</v>
      </c>
      <c r="E22" s="18" t="s">
        <v>16</v>
      </c>
      <c r="F22" s="3" t="s">
        <v>0</v>
      </c>
      <c r="H22" s="16" t="s">
        <v>5</v>
      </c>
      <c r="J22" s="5" t="s">
        <v>4</v>
      </c>
      <c r="K22">
        <f>SUM(C23,D24,E25,F26)</f>
        <v>995</v>
      </c>
      <c r="M22" t="s">
        <v>10</v>
      </c>
      <c r="N22">
        <f>K22/(K22+K23)</f>
        <v>0.60084541062801933</v>
      </c>
      <c r="P22" t="s">
        <v>9</v>
      </c>
      <c r="Q22">
        <f>(2*(N22*N24))/(N22+N24)</f>
        <v>0.60084541062801933</v>
      </c>
    </row>
    <row r="23" spans="1:18" x14ac:dyDescent="0.6">
      <c r="A23" s="19" t="s">
        <v>1</v>
      </c>
      <c r="B23" s="2" t="s">
        <v>15</v>
      </c>
      <c r="C23" s="9">
        <v>500</v>
      </c>
      <c r="D23" s="4">
        <v>45</v>
      </c>
      <c r="E23" s="4">
        <v>240</v>
      </c>
      <c r="F23" s="4">
        <v>4</v>
      </c>
      <c r="H23" s="17">
        <f>SUM(D23:F23)</f>
        <v>289</v>
      </c>
      <c r="J23" s="6" t="s">
        <v>3</v>
      </c>
      <c r="K23">
        <f>SUM(C28:F28)</f>
        <v>661</v>
      </c>
    </row>
    <row r="24" spans="1:18" x14ac:dyDescent="0.6">
      <c r="A24" s="19"/>
      <c r="B24" s="2" t="s">
        <v>17</v>
      </c>
      <c r="C24" s="4">
        <v>0</v>
      </c>
      <c r="D24" s="9">
        <v>0</v>
      </c>
      <c r="E24" s="4">
        <v>1</v>
      </c>
      <c r="F24" s="4">
        <v>3</v>
      </c>
      <c r="H24" s="17">
        <f>SUM(C24,E24,F24)</f>
        <v>4</v>
      </c>
      <c r="J24" s="7" t="s">
        <v>6</v>
      </c>
      <c r="M24" t="s">
        <v>8</v>
      </c>
      <c r="N24">
        <f>K22/(K22+K25)</f>
        <v>0.60084541062801933</v>
      </c>
    </row>
    <row r="25" spans="1:18" x14ac:dyDescent="0.6">
      <c r="A25" s="19"/>
      <c r="B25" s="2" t="s">
        <v>16</v>
      </c>
      <c r="C25" s="4">
        <v>315</v>
      </c>
      <c r="D25" s="4">
        <v>30</v>
      </c>
      <c r="E25" s="9">
        <v>480</v>
      </c>
      <c r="F25" s="4">
        <v>8</v>
      </c>
      <c r="H25" s="17">
        <f>SUM(C25,D25,F25)</f>
        <v>353</v>
      </c>
      <c r="J25" s="8" t="s">
        <v>5</v>
      </c>
      <c r="K25">
        <f>SUM(H23:H26)</f>
        <v>661</v>
      </c>
    </row>
    <row r="26" spans="1:18" x14ac:dyDescent="0.6">
      <c r="A26" s="19"/>
      <c r="B26" s="2" t="s">
        <v>0</v>
      </c>
      <c r="C26" s="4">
        <v>5</v>
      </c>
      <c r="D26" s="4">
        <v>5</v>
      </c>
      <c r="E26" s="4">
        <v>5</v>
      </c>
      <c r="F26" s="9">
        <v>15</v>
      </c>
      <c r="H26" s="17">
        <f>SUM(C26:E26)</f>
        <v>15</v>
      </c>
      <c r="Q26" t="s">
        <v>13</v>
      </c>
      <c r="R26">
        <f>K22/(K22+K23)</f>
        <v>0.60084541062801933</v>
      </c>
    </row>
    <row r="27" spans="1:18" ht="9" customHeight="1" x14ac:dyDescent="0.6"/>
    <row r="28" spans="1:18" x14ac:dyDescent="0.6">
      <c r="A28" s="14" t="s">
        <v>3</v>
      </c>
      <c r="B28" s="6"/>
      <c r="C28" s="15">
        <f>SUM(C24:C26)</f>
        <v>320</v>
      </c>
      <c r="D28" s="15">
        <f>SUM(D23,D25,D26)</f>
        <v>80</v>
      </c>
      <c r="E28" s="15">
        <f>SUM(E23,E24,E26)</f>
        <v>246</v>
      </c>
      <c r="F28" s="15">
        <f>SUM(F23:F25)</f>
        <v>15</v>
      </c>
    </row>
    <row r="31" spans="1:18" ht="20.399999999999999" x14ac:dyDescent="0.75">
      <c r="A31" s="21" t="s">
        <v>12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 x14ac:dyDescent="0.6">
      <c r="A32" s="2"/>
      <c r="B32" s="2"/>
      <c r="C32" s="20" t="s">
        <v>2</v>
      </c>
      <c r="D32" s="20"/>
      <c r="E32" s="20"/>
      <c r="F32" s="20"/>
    </row>
    <row r="33" spans="1:17" x14ac:dyDescent="0.6">
      <c r="A33" s="2"/>
      <c r="B33" s="2"/>
      <c r="C33" s="18" t="s">
        <v>15</v>
      </c>
      <c r="D33" s="18" t="s">
        <v>18</v>
      </c>
      <c r="E33" s="18" t="s">
        <v>16</v>
      </c>
      <c r="F33" s="3" t="s">
        <v>0</v>
      </c>
      <c r="H33" s="3" t="s">
        <v>8</v>
      </c>
      <c r="M33" t="s">
        <v>8</v>
      </c>
      <c r="N33">
        <f>(SUM(H34:H37)/4)</f>
        <v>0.42748601341677356</v>
      </c>
      <c r="P33" t="s">
        <v>9</v>
      </c>
      <c r="Q33">
        <f>(2*(N33*N35))/(N33+N35)</f>
        <v>0.4180606698123927</v>
      </c>
    </row>
    <row r="34" spans="1:17" x14ac:dyDescent="0.6">
      <c r="A34" s="19" t="s">
        <v>1</v>
      </c>
      <c r="B34" s="2" t="s">
        <v>15</v>
      </c>
      <c r="C34" s="9">
        <v>500</v>
      </c>
      <c r="D34" s="4">
        <v>45</v>
      </c>
      <c r="E34" s="4">
        <v>240</v>
      </c>
      <c r="F34" s="4">
        <v>4</v>
      </c>
      <c r="H34" s="1">
        <f>C34/(SUM(C34:F34))</f>
        <v>0.63371356147021551</v>
      </c>
    </row>
    <row r="35" spans="1:17" x14ac:dyDescent="0.6">
      <c r="A35" s="19"/>
      <c r="B35" s="2" t="s">
        <v>17</v>
      </c>
      <c r="C35" s="4">
        <v>0</v>
      </c>
      <c r="D35" s="9">
        <v>0</v>
      </c>
      <c r="E35" s="4">
        <v>1</v>
      </c>
      <c r="F35" s="4">
        <v>3</v>
      </c>
      <c r="H35" s="1">
        <f>D35/(SUM(C35:F35))</f>
        <v>0</v>
      </c>
      <c r="M35" t="s">
        <v>7</v>
      </c>
      <c r="N35">
        <f>(SUM(C39:F39)/4)</f>
        <v>0.40904198582275081</v>
      </c>
    </row>
    <row r="36" spans="1:17" x14ac:dyDescent="0.6">
      <c r="A36" s="19"/>
      <c r="B36" s="2" t="s">
        <v>16</v>
      </c>
      <c r="C36" s="4">
        <v>315</v>
      </c>
      <c r="D36" s="4">
        <v>30</v>
      </c>
      <c r="E36" s="9">
        <v>480</v>
      </c>
      <c r="F36" s="4">
        <v>8</v>
      </c>
      <c r="H36" s="1">
        <f>E36/(SUM(C36:F36))</f>
        <v>0.57623049219687872</v>
      </c>
    </row>
    <row r="37" spans="1:17" x14ac:dyDescent="0.6">
      <c r="A37" s="19"/>
      <c r="B37" s="2" t="s">
        <v>0</v>
      </c>
      <c r="C37" s="4">
        <v>5</v>
      </c>
      <c r="D37" s="4">
        <v>5</v>
      </c>
      <c r="E37" s="4">
        <v>5</v>
      </c>
      <c r="F37" s="9">
        <v>15</v>
      </c>
      <c r="H37" s="1">
        <f>F37/(SUM(C37:F37))</f>
        <v>0.5</v>
      </c>
    </row>
    <row r="39" spans="1:17" x14ac:dyDescent="0.6">
      <c r="A39" t="s">
        <v>7</v>
      </c>
      <c r="C39" s="1">
        <f>C34/(SUM(C34:C37))</f>
        <v>0.6097560975609756</v>
      </c>
      <c r="D39" s="1">
        <f t="shared" ref="D39:F39" si="0">D34/(SUM(D34:D37))</f>
        <v>0.5625</v>
      </c>
      <c r="E39" s="1">
        <f t="shared" si="0"/>
        <v>0.33057851239669422</v>
      </c>
      <c r="F39" s="1">
        <f t="shared" si="0"/>
        <v>0.13333333333333333</v>
      </c>
    </row>
  </sheetData>
  <mergeCells count="11">
    <mergeCell ref="C32:F32"/>
    <mergeCell ref="A34:A37"/>
    <mergeCell ref="A11:R11"/>
    <mergeCell ref="A20:R20"/>
    <mergeCell ref="A31:R31"/>
    <mergeCell ref="A23:A26"/>
    <mergeCell ref="A3:A6"/>
    <mergeCell ref="C1:F1"/>
    <mergeCell ref="C12:F12"/>
    <mergeCell ref="A14:A17"/>
    <mergeCell ref="C21:F2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vinicius</cp:lastModifiedBy>
  <dcterms:created xsi:type="dcterms:W3CDTF">2018-11-09T12:37:28Z</dcterms:created>
  <dcterms:modified xsi:type="dcterms:W3CDTF">2019-10-07T21:26:22Z</dcterms:modified>
</cp:coreProperties>
</file>